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2015MLR\2015 PAL\"/>
    </mc:Choice>
  </mc:AlternateContent>
  <workbookProtection lockStructure="1"/>
  <bookViews>
    <workbookView xWindow="0" yWindow="0" windowWidth="28800" windowHeight="12645"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52511"/>
</workbook>
</file>

<file path=xl/calcChain.xml><?xml version="1.0" encoding="utf-8"?>
<calcChain xmlns="http://schemas.openxmlformats.org/spreadsheetml/2006/main">
  <c r="J17" i="10" l="1"/>
  <c r="I17" i="10"/>
  <c r="H17" i="10"/>
  <c r="E17" i="10"/>
  <c r="D17" i="10"/>
  <c r="C17" i="10"/>
  <c r="K12" i="10"/>
  <c r="J12" i="10"/>
  <c r="I12" i="10"/>
  <c r="H12" i="10"/>
  <c r="E12" i="10"/>
  <c r="D12" i="10"/>
  <c r="F12" i="10" s="1"/>
  <c r="C12" i="10"/>
  <c r="K6" i="10"/>
  <c r="K17" i="10"/>
  <c r="K16" i="10"/>
  <c r="K15" i="10"/>
  <c r="K38" i="10"/>
  <c r="F38" i="10"/>
  <c r="F17" i="10"/>
  <c r="F16" i="10"/>
  <c r="F15" i="10"/>
  <c r="F6" i="10"/>
  <c r="AT60" i="4" l="1"/>
  <c r="K25" i="4"/>
  <c r="K31" i="4"/>
  <c r="K35" i="4"/>
  <c r="K46" i="4"/>
  <c r="K47" i="4"/>
  <c r="K49" i="4"/>
  <c r="K51" i="4"/>
  <c r="K59" i="4"/>
  <c r="K58" i="4"/>
  <c r="K57" i="4"/>
  <c r="K56" i="4"/>
  <c r="K60" i="4"/>
  <c r="E25" i="4"/>
  <c r="E31" i="4"/>
  <c r="E35" i="4"/>
  <c r="E46" i="4"/>
  <c r="E47" i="4"/>
  <c r="E49" i="4"/>
  <c r="E51" i="4"/>
  <c r="E56" i="4"/>
  <c r="E57" i="4"/>
  <c r="E59" i="4"/>
  <c r="E60" i="4"/>
  <c r="D60" i="4"/>
  <c r="K54" i="18" l="1"/>
  <c r="J54" i="18"/>
  <c r="AT54" i="18"/>
  <c r="E54" i="18"/>
  <c r="D54" i="18"/>
  <c r="E6" i="18"/>
  <c r="E5" i="18"/>
</calcChain>
</file>

<file path=xl/sharedStrings.xml><?xml version="1.0" encoding="utf-8"?>
<sst xmlns="http://schemas.openxmlformats.org/spreadsheetml/2006/main" count="575" uniqueCount="507">
  <si>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</si>
  <si>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</si>
  <si>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</si>
  <si>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</si>
  <si>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</si>
  <si>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</si>
  <si>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</si>
  <si>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</si>
  <si>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</si>
  <si>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</si>
  <si>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</si>
  <si>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</si>
  <si>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</si>
  <si>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</si>
  <si>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</si>
  <si>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</si>
  <si>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</si>
  <si>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</si>
  <si>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</si>
  <si>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</si>
  <si>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</si>
  <si>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</si>
  <si>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</si>
  <si>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</si>
  <si>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</si>
  <si>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</si>
  <si>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</si>
  <si>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</si>
  <si>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</si>
  <si>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</si>
  <si>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</si>
  <si>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</si>
  <si>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</si>
  <si>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</si>
  <si>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</si>
  <si>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</si>
  <si>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</si>
  <si>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</si>
  <si>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</si>
  <si>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</si>
  <si>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</si>
  <si>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</si>
  <si>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</si>
  <si>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</si>
  <si>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</si>
  <si>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</si>
  <si>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</si>
  <si>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</si>
  <si>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</si>
  <si>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</si>
  <si>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</si>
  <si>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</si>
  <si>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</si>
  <si>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</si>
  <si>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</si>
  <si>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</si>
  <si>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</si>
  <si>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</si>
  <si>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</si>
  <si>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</si>
  <si>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</si>
  <si>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</si>
  <si>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</si>
  <si>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</si>
  <si>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</si>
  <si>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</si>
  <si>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</si>
  <si>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</si>
  <si>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</si>
  <si>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</si>
  <si>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</si>
  <si>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</si>
  <si>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</si>
  <si>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</si>
  <si>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</si>
  <si>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</si>
  <si>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</si>
  <si>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</si>
  <si>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</si>
  <si>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</si>
  <si>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</si>
  <si>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</si>
  <si>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</si>
  <si>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</si>
  <si>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</si>
  <si>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</si>
  <si>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</si>
  <si>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</si>
  <si>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</si>
  <si>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</si>
  <si>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</si>
  <si>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</si>
  <si>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</si>
  <si>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</si>
  <si>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</si>
  <si>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</si>
  <si>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</si>
  <si>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</si>
  <si>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</si>
  <si>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</si>
  <si>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</si>
  <si>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</si>
  <si>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</si>
  <si>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</si>
  <si>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</si>
  <si>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</si>
  <si>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</si>
  <si>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</si>
  <si>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</si>
  <si>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</si>
  <si>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</si>
  <si>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</si>
  <si>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</si>
  <si>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</si>
  <si>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</si>
  <si>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</si>
  <si>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</si>
  <si>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</si>
  <si>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</si>
  <si>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</si>
  <si>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</si>
  <si>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</si>
  <si>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</si>
  <si>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</si>
  <si>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</si>
  <si>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</si>
  <si>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</si>
  <si>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</si>
  <si>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</si>
  <si>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</si>
  <si>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</si>
  <si>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</si>
  <si>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</si>
  <si>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</si>
  <si>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</si>
  <si>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</si>
  <si>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</si>
  <si>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</si>
  <si>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</si>
  <si>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</si>
  <si>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</si>
  <si>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</si>
  <si>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</si>
  <si>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</si>
  <si>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</si>
  <si>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</si>
  <si>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</si>
  <si>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</si>
  <si>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</si>
  <si>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</si>
  <si>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</si>
  <si>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</si>
  <si>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</si>
  <si>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</si>
  <si>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</si>
  <si>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</si>
  <si>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</si>
  <si>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</si>
  <si>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</si>
  <si>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</si>
  <si>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</si>
  <si>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</si>
  <si>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</si>
  <si>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</si>
  <si>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</si>
  <si>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</si>
  <si>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</si>
  <si>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</si>
  <si>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</si>
  <si>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</si>
  <si>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</si>
  <si>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</si>
  <si>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</si>
  <si>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</si>
  <si>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</si>
  <si>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</si>
  <si>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</si>
  <si>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</si>
  <si>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</si>
  <si>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</si>
  <si>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</si>
  <si>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</si>
  <si>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</si>
  <si>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</si>
  <si>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</si>
  <si>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</si>
  <si>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</si>
  <si>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</si>
  <si>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</si>
  <si>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</si>
  <si>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</si>
  <si>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</si>
  <si>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</si>
  <si>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</si>
  <si>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</si>
  <si>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</si>
  <si>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</si>
  <si>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</si>
  <si>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</si>
  <si>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</si>
  <si>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</si>
  <si>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</si>
  <si>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</si>
  <si>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</si>
  <si>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</si>
  <si>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</si>
  <si>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</si>
  <si>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</si>
  <si>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</si>
  <si>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</si>
  <si>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</si>
  <si>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</si>
  <si>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</si>
  <si>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</si>
  <si>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</si>
  <si>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</si>
  <si>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</si>
  <si>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</si>
  <si>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</si>
  <si>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</si>
  <si>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</si>
  <si>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</si>
  <si>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</si>
  <si>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</si>
  <si>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</si>
  <si>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</si>
  <si>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</si>
  <si>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</si>
  <si>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</si>
  <si>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</si>
  <si>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</si>
  <si>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</si>
  <si>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</si>
  <si>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</si>
  <si>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</si>
  <si>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</si>
  <si>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</si>
  <si>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</si>
  <si>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</si>
  <si>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</si>
  <si>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</si>
  <si>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</si>
  <si>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</si>
  <si>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</si>
  <si>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</si>
  <si>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</si>
  <si>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</si>
  <si>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</si>
  <si>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</si>
  <si>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</si>
  <si>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</si>
  <si>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</si>
  <si>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</si>
  <si>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</si>
  <si>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</si>
  <si>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</si>
  <si>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</si>
  <si>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</si>
  <si>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</si>
  <si>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</si>
  <si>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</si>
  <si>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</si>
  <si>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</si>
  <si>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</si>
  <si>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</si>
  <si>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</si>
  <si>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</si>
  <si>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</si>
  <si>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</si>
  <si>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</si>
  <si>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</si>
  <si>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</si>
  <si>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</si>
  <si>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</si>
  <si>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</si>
  <si>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</si>
  <si>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</si>
  <si>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</si>
  <si>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</si>
  <si>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</si>
  <si>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</si>
  <si>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</si>
  <si>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</si>
  <si>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</si>
  <si>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</si>
  <si>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</si>
  <si>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</si>
  <si>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</si>
  <si>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</si>
  <si>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</si>
  <si>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</si>
  <si>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</si>
  <si>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</si>
  <si>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</si>
  <si>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</si>
  <si>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</si>
  <si>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</si>
  <si>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</si>
  <si>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</si>
  <si>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</si>
  <si>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</si>
  <si>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</si>
  <si>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</si>
  <si>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</si>
  <si>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</si>
  <si>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</si>
  <si>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</si>
  <si>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</si>
  <si>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</si>
  <si>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</si>
  <si>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</si>
  <si>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</si>
  <si>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</si>
  <si>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</si>
  <si>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</si>
  <si>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</si>
  <si>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</si>
  <si>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</si>
  <si>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</si>
  <si>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</si>
  <si>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</si>
  <si>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</si>
  <si>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</si>
  <si>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</si>
  <si>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</si>
  <si>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</si>
  <si>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</si>
  <si>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</si>
  <si>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</si>
  <si>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</si>
  <si>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</si>
  <si>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</si>
  <si>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</si>
  <si>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</si>
  <si>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</si>
  <si>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</si>
  <si>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</si>
  <si>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</si>
  <si>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</si>
  <si>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</si>
  <si>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</si>
  <si>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</si>
  <si>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</si>
  <si>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</si>
  <si>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</si>
  <si>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</si>
  <si>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</si>
  <si>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</si>
  <si>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</si>
  <si>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</si>
  <si>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</si>
  <si>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</si>
  <si>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</si>
  <si>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</si>
  <si>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</si>
  <si>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</si>
  <si>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</si>
  <si>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</si>
  <si>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</si>
  <si>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</si>
  <si>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</si>
  <si>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</si>
  <si>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</si>
  <si>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</si>
  <si>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</si>
  <si>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</si>
  <si>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</si>
  <si>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</si>
  <si>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</si>
  <si>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</si>
  <si>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</si>
  <si>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</si>
  <si>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</si>
  <si>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</si>
  <si>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</si>
  <si>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</si>
  <si>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</si>
  <si>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</si>
  <si>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</si>
  <si>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</si>
  <si>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</si>
  <si>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</si>
  <si>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</si>
  <si>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</si>
  <si>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</si>
  <si>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</si>
  <si>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</si>
  <si>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</si>
  <si>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</si>
  <si>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</si>
  <si>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</si>
  <si>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</si>
  <si>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</si>
  <si>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</si>
  <si>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</si>
  <si>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</si>
  <si>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</si>
  <si>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</si>
  <si>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</si>
  <si>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</si>
  <si>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</si>
  <si>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</si>
  <si>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</si>
  <si>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</si>
  <si>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</si>
  <si>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</si>
  <si>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</si>
  <si>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</si>
  <si>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</si>
  <si>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</si>
  <si>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</si>
  <si>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</si>
  <si>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</si>
  <si>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</si>
  <si>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</si>
  <si>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</si>
  <si>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</si>
  <si>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</si>
  <si>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</si>
  <si>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</si>
  <si>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</si>
  <si>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</si>
  <si>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</si>
  <si>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</si>
  <si>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</si>
  <si>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</si>
  <si>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</si>
  <si>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</si>
  <si>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</si>
  <si>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</si>
  <si>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</si>
  <si>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</si>
  <si>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</si>
  <si>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</si>
  <si>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</si>
  <si>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</si>
  <si>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</si>
  <si>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</si>
  <si>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</si>
  <si>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</si>
  <si>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</si>
  <si>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</si>
  <si>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</si>
  <si>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</si>
  <si>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</si>
  <si>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</si>
  <si>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</si>
  <si>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</si>
  <si>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</si>
  <si>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</si>
  <si>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</si>
  <si>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</si>
  <si>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</si>
  <si>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</si>
  <si>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</si>
  <si>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</si>
  <si>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</si>
  <si>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</si>
  <si>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</si>
  <si>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</si>
  <si>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</si>
  <si>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</si>
  <si>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</si>
  <si>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</si>
  <si>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</si>
  <si>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</si>
  <si>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</si>
  <si>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</si>
  <si>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</si>
  <si>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</si>
  <si>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</si>
  <si>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</si>
  <si>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</si>
  <si>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</si>
  <si>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</si>
  <si>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</si>
  <si>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</si>
  <si>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</si>
  <si>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</si>
  <si>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</si>
  <si>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</si>
  <si>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</si>
  <si>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</si>
  <si>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</si>
  <si>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</si>
  <si>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</si>
  <si>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</si>
  <si>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</si>
  <si>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</si>
  <si>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</si>
  <si>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</si>
  <si>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</si>
  <si>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</si>
  <si>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</si>
  <si>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</si>
  <si>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</si>
  <si>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Philadelphia American Life Insurance Company</t>
  </si>
  <si>
    <t>NEW ERA LIFE GRP</t>
  </si>
  <si>
    <t>00520</t>
  </si>
  <si>
    <t>2015</t>
  </si>
  <si>
    <t>11720 Katy Freeway Suite 1700 Houston, TX 77079</t>
  </si>
  <si>
    <t>741952955</t>
  </si>
  <si>
    <t>009166</t>
  </si>
  <si>
    <t>67784</t>
  </si>
  <si>
    <t>11663</t>
  </si>
  <si>
    <t>305</t>
  </si>
  <si>
    <t>Allocated by Earned Premium</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</si>
</sst>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180</v>
      </c>
    </row>
    <row r="13" spans="1:6" x14ac:dyDescent="0.2">
      <c r="B13" s="147" t="s">
        <v>50</v>
      </c>
      <c r="C13" s="480" t="s">
        <v>186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L26" activePane="bottomRight" state="frozen"/>
      <selection activeCell="B1" sqref="B1"/>
      <selection pane="topRight" activeCell="B1" sqref="B1"/>
      <selection pane="bottomLeft" activeCell="B1" sqref="B1"/>
      <selection pane="bottomRight" activeCell="AT61" sqref="AT61"/>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238641</v>
      </c>
      <c r="E5" s="213">
        <v>238641</v>
      </c>
      <c r="F5" s="213"/>
      <c r="G5" s="213"/>
      <c r="H5" s="213"/>
      <c r="I5" s="212"/>
      <c r="J5" s="212">
        <v>17696</v>
      </c>
      <c r="K5" s="213">
        <v>17696</v>
      </c>
      <c r="L5" s="213"/>
      <c r="M5" s="213"/>
      <c r="N5" s="213"/>
      <c r="O5" s="212"/>
      <c r="P5" s="212"/>
      <c r="Q5" s="213"/>
      <c r="R5" s="213"/>
      <c r="S5" s="213"/>
      <c r="T5" s="213"/>
      <c r="U5" s="212"/>
      <c r="V5" s="213"/>
      <c r="W5" s="213"/>
      <c r="X5" s="212"/>
      <c r="Y5" s="213"/>
      <c r="Z5" s="213"/>
      <c r="AA5" s="212"/>
      <c r="AB5" s="213"/>
      <c r="AC5" s="213"/>
      <c r="AD5" s="212"/>
      <c r="AE5" s="274"/>
      <c r="AF5" s="274"/>
      <c r="AG5" s="274"/>
      <c r="AH5" s="275"/>
      <c r="AI5" s="212"/>
      <c r="AJ5" s="274"/>
      <c r="AK5" s="274"/>
      <c r="AL5" s="274"/>
      <c r="AM5" s="275"/>
      <c r="AN5" s="212"/>
      <c r="AO5" s="213"/>
      <c r="AP5" s="213"/>
      <c r="AQ5" s="213"/>
      <c r="AR5" s="213"/>
      <c r="AS5" s="212"/>
      <c r="AT5" s="214">
        <v>17735336</v>
      </c>
      <c r="AU5" s="214"/>
      <c r="AV5" s="215"/>
      <c r="AW5" s="296"/>
    </row>
    <row r="6" spans="1:49" x14ac:dyDescent="0.2">
      <c r="B6" s="239" t="s">
        <v>223</v>
      </c>
      <c r="C6" s="203" t="s">
        <v>12</v>
      </c>
      <c r="D6" s="216"/>
      <c r="E6" s="217"/>
      <c r="F6" s="217"/>
      <c r="G6" s="218"/>
      <c r="H6" s="218"/>
      <c r="I6" s="219"/>
      <c r="J6" s="216"/>
      <c r="K6" s="217"/>
      <c r="L6" s="217"/>
      <c r="M6" s="218"/>
      <c r="N6" s="218"/>
      <c r="O6" s="219"/>
      <c r="P6" s="216"/>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c r="AU6" s="220"/>
      <c r="AV6" s="290"/>
      <c r="AW6" s="297"/>
    </row>
    <row r="7" spans="1:49" x14ac:dyDescent="0.2">
      <c r="B7" s="239" t="s">
        <v>224</v>
      </c>
      <c r="C7" s="203" t="s">
        <v>13</v>
      </c>
      <c r="D7" s="216"/>
      <c r="E7" s="217"/>
      <c r="F7" s="217"/>
      <c r="G7" s="217"/>
      <c r="H7" s="217"/>
      <c r="I7" s="216"/>
      <c r="J7" s="216"/>
      <c r="K7" s="217"/>
      <c r="L7" s="217"/>
      <c r="M7" s="217"/>
      <c r="N7" s="217"/>
      <c r="O7" s="216"/>
      <c r="P7" s="216"/>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c r="AU7" s="220"/>
      <c r="AV7" s="290"/>
      <c r="AW7" s="297"/>
    </row>
    <row r="8" spans="1:49" ht="25.5" x14ac:dyDescent="0.2">
      <c r="B8" s="239" t="s">
        <v>225</v>
      </c>
      <c r="C8" s="203" t="s">
        <v>59</v>
      </c>
      <c r="D8" s="216">
        <v>-151971</v>
      </c>
      <c r="E8" s="268"/>
      <c r="F8" s="269"/>
      <c r="G8" s="269"/>
      <c r="H8" s="269"/>
      <c r="I8" s="272"/>
      <c r="J8" s="216">
        <v>-2805</v>
      </c>
      <c r="K8" s="268"/>
      <c r="L8" s="269"/>
      <c r="M8" s="269"/>
      <c r="N8" s="269"/>
      <c r="O8" s="272"/>
      <c r="P8" s="216"/>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-47440</v>
      </c>
      <c r="AU8" s="220"/>
      <c r="AV8" s="290"/>
      <c r="AW8" s="297"/>
    </row>
    <row r="9" spans="1:49" x14ac:dyDescent="0.2">
      <c r="B9" s="239" t="s">
        <v>226</v>
      </c>
      <c r="C9" s="203" t="s">
        <v>60</v>
      </c>
      <c r="D9" s="216"/>
      <c r="E9" s="267"/>
      <c r="F9" s="270"/>
      <c r="G9" s="270"/>
      <c r="H9" s="270"/>
      <c r="I9" s="271"/>
      <c r="J9" s="216"/>
      <c r="K9" s="267"/>
      <c r="L9" s="270"/>
      <c r="M9" s="270"/>
      <c r="N9" s="270"/>
      <c r="O9" s="271"/>
      <c r="P9" s="216"/>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c r="AU9" s="220"/>
      <c r="AV9" s="290"/>
      <c r="AW9" s="297"/>
    </row>
    <row r="10" spans="1:49" x14ac:dyDescent="0.2">
      <c r="B10" s="239" t="s">
        <v>227</v>
      </c>
      <c r="C10" s="203" t="s">
        <v>52</v>
      </c>
      <c r="D10" s="216"/>
      <c r="E10" s="267"/>
      <c r="F10" s="270"/>
      <c r="G10" s="270"/>
      <c r="H10" s="270"/>
      <c r="I10" s="271"/>
      <c r="J10" s="216"/>
      <c r="K10" s="267"/>
      <c r="L10" s="270"/>
      <c r="M10" s="270"/>
      <c r="N10" s="270"/>
      <c r="O10" s="271"/>
      <c r="P10" s="216"/>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169508</v>
      </c>
      <c r="E12" s="213">
        <v>179851</v>
      </c>
      <c r="F12" s="213"/>
      <c r="G12" s="213"/>
      <c r="H12" s="213"/>
      <c r="I12" s="212"/>
      <c r="J12" s="212">
        <v>-110226</v>
      </c>
      <c r="K12" s="213">
        <v>0</v>
      </c>
      <c r="L12" s="213"/>
      <c r="M12" s="213"/>
      <c r="N12" s="213"/>
      <c r="O12" s="212"/>
      <c r="P12" s="212"/>
      <c r="Q12" s="213"/>
      <c r="R12" s="213"/>
      <c r="S12" s="213"/>
      <c r="T12" s="213"/>
      <c r="U12" s="212"/>
      <c r="V12" s="213"/>
      <c r="W12" s="213"/>
      <c r="X12" s="212"/>
      <c r="Y12" s="213"/>
      <c r="Z12" s="213"/>
      <c r="AA12" s="212"/>
      <c r="AB12" s="213"/>
      <c r="AC12" s="213"/>
      <c r="AD12" s="212"/>
      <c r="AE12" s="274"/>
      <c r="AF12" s="274"/>
      <c r="AG12" s="274"/>
      <c r="AH12" s="275"/>
      <c r="AI12" s="212"/>
      <c r="AJ12" s="274"/>
      <c r="AK12" s="274"/>
      <c r="AL12" s="274"/>
      <c r="AM12" s="275"/>
      <c r="AN12" s="212"/>
      <c r="AO12" s="213"/>
      <c r="AP12" s="213"/>
      <c r="AQ12" s="213"/>
      <c r="AR12" s="213"/>
      <c r="AS12" s="212"/>
      <c r="AT12" s="214">
        <v>12261113</v>
      </c>
      <c r="AU12" s="214"/>
      <c r="AV12" s="291"/>
      <c r="AW12" s="296"/>
    </row>
    <row r="13" spans="1:49" ht="25.5" x14ac:dyDescent="0.2">
      <c r="B13" s="239" t="s">
        <v>230</v>
      </c>
      <c r="C13" s="203" t="s">
        <v>37</v>
      </c>
      <c r="D13" s="216"/>
      <c r="E13" s="217"/>
      <c r="F13" s="217"/>
      <c r="G13" s="268"/>
      <c r="H13" s="269"/>
      <c r="I13" s="216"/>
      <c r="J13" s="216"/>
      <c r="K13" s="217"/>
      <c r="L13" s="217"/>
      <c r="M13" s="268"/>
      <c r="N13" s="269"/>
      <c r="O13" s="216"/>
      <c r="P13" s="216"/>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c r="AU13" s="220"/>
      <c r="AV13" s="290"/>
      <c r="AW13" s="297"/>
    </row>
    <row r="14" spans="1:49" ht="25.5" x14ac:dyDescent="0.2">
      <c r="B14" s="239" t="s">
        <v>231</v>
      </c>
      <c r="C14" s="203" t="s">
        <v>6</v>
      </c>
      <c r="D14" s="216"/>
      <c r="E14" s="217"/>
      <c r="F14" s="217"/>
      <c r="G14" s="267"/>
      <c r="H14" s="270"/>
      <c r="I14" s="216"/>
      <c r="J14" s="216"/>
      <c r="K14" s="217"/>
      <c r="L14" s="217"/>
      <c r="M14" s="267"/>
      <c r="N14" s="270"/>
      <c r="O14" s="216"/>
      <c r="P14" s="216"/>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c r="AU14" s="220"/>
      <c r="AV14" s="290"/>
      <c r="AW14" s="297"/>
    </row>
    <row r="15" spans="1:49" ht="38.25" x14ac:dyDescent="0.2">
      <c r="B15" s="239" t="s">
        <v>232</v>
      </c>
      <c r="C15" s="203" t="s">
        <v>7</v>
      </c>
      <c r="D15" s="216"/>
      <c r="E15" s="217"/>
      <c r="F15" s="217"/>
      <c r="G15" s="267"/>
      <c r="H15" s="273"/>
      <c r="I15" s="216"/>
      <c r="J15" s="216"/>
      <c r="K15" s="217"/>
      <c r="L15" s="217"/>
      <c r="M15" s="267"/>
      <c r="N15" s="273"/>
      <c r="O15" s="216"/>
      <c r="P15" s="216"/>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c r="AU15" s="220"/>
      <c r="AV15" s="290"/>
      <c r="AW15" s="297"/>
    </row>
    <row r="16" spans="1:49" ht="25.5" x14ac:dyDescent="0.2">
      <c r="B16" s="239" t="s">
        <v>233</v>
      </c>
      <c r="C16" s="203" t="s">
        <v>61</v>
      </c>
      <c r="D16" s="216">
        <v>-57585</v>
      </c>
      <c r="E16" s="268"/>
      <c r="F16" s="269"/>
      <c r="G16" s="270"/>
      <c r="H16" s="270"/>
      <c r="I16" s="272"/>
      <c r="J16" s="216">
        <v>0</v>
      </c>
      <c r="K16" s="268"/>
      <c r="L16" s="269"/>
      <c r="M16" s="270"/>
      <c r="N16" s="270"/>
      <c r="O16" s="272"/>
      <c r="P16" s="216"/>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-2135</v>
      </c>
      <c r="AU16" s="220"/>
      <c r="AV16" s="290"/>
      <c r="AW16" s="297"/>
    </row>
    <row r="17" spans="1:49" x14ac:dyDescent="0.2">
      <c r="B17" s="239" t="s">
        <v>234</v>
      </c>
      <c r="C17" s="203" t="s">
        <v>62</v>
      </c>
      <c r="D17" s="216"/>
      <c r="E17" s="267"/>
      <c r="F17" s="270"/>
      <c r="G17" s="270"/>
      <c r="H17" s="270"/>
      <c r="I17" s="271"/>
      <c r="J17" s="216"/>
      <c r="K17" s="267"/>
      <c r="L17" s="270"/>
      <c r="M17" s="270"/>
      <c r="N17" s="270"/>
      <c r="O17" s="271"/>
      <c r="P17" s="216"/>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c r="AU17" s="220"/>
      <c r="AV17" s="290"/>
      <c r="AW17" s="297"/>
    </row>
    <row r="18" spans="1:49" x14ac:dyDescent="0.2">
      <c r="B18" s="239" t="s">
        <v>235</v>
      </c>
      <c r="C18" s="203" t="s">
        <v>63</v>
      </c>
      <c r="D18" s="216"/>
      <c r="E18" s="267"/>
      <c r="F18" s="270"/>
      <c r="G18" s="270"/>
      <c r="H18" s="273"/>
      <c r="I18" s="271"/>
      <c r="J18" s="216"/>
      <c r="K18" s="267"/>
      <c r="L18" s="270"/>
      <c r="M18" s="270"/>
      <c r="N18" s="273"/>
      <c r="O18" s="271"/>
      <c r="P18" s="216"/>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c r="E19" s="267"/>
      <c r="F19" s="270"/>
      <c r="G19" s="270"/>
      <c r="H19" s="270"/>
      <c r="I19" s="271"/>
      <c r="J19" s="216"/>
      <c r="K19" s="267"/>
      <c r="L19" s="270"/>
      <c r="M19" s="270"/>
      <c r="N19" s="270"/>
      <c r="O19" s="271"/>
      <c r="P19" s="216"/>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c r="E20" s="267"/>
      <c r="F20" s="270"/>
      <c r="G20" s="270"/>
      <c r="H20" s="270"/>
      <c r="I20" s="271"/>
      <c r="J20" s="216"/>
      <c r="K20" s="267"/>
      <c r="L20" s="270"/>
      <c r="M20" s="270"/>
      <c r="N20" s="270"/>
      <c r="O20" s="271"/>
      <c r="P20" s="216"/>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c r="E21" s="267"/>
      <c r="F21" s="270"/>
      <c r="G21" s="270"/>
      <c r="H21" s="270"/>
      <c r="I21" s="271"/>
      <c r="J21" s="216"/>
      <c r="K21" s="267"/>
      <c r="L21" s="270"/>
      <c r="M21" s="270"/>
      <c r="N21" s="270"/>
      <c r="O21" s="271"/>
      <c r="P21" s="216"/>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c r="AU21" s="220"/>
      <c r="AV21" s="290"/>
      <c r="AW21" s="297"/>
    </row>
    <row r="22" spans="1:49" ht="25.5" x14ac:dyDescent="0.2">
      <c r="B22" s="239" t="s">
        <v>492</v>
      </c>
      <c r="C22" s="203" t="s">
        <v>28</v>
      </c>
      <c r="D22" s="221"/>
      <c r="E22" s="222"/>
      <c r="F22" s="222"/>
      <c r="G22" s="222"/>
      <c r="H22" s="222"/>
      <c r="I22" s="221"/>
      <c r="J22" s="221"/>
      <c r="K22" s="222"/>
      <c r="L22" s="222"/>
      <c r="M22" s="222"/>
      <c r="N22" s="222"/>
      <c r="O22" s="221"/>
      <c r="P22" s="221"/>
      <c r="Q22" s="222"/>
      <c r="R22" s="222"/>
      <c r="S22" s="222"/>
      <c r="T22" s="222"/>
      <c r="U22" s="221"/>
      <c r="V22" s="222"/>
      <c r="W22" s="222"/>
      <c r="X22" s="221"/>
      <c r="Y22" s="222"/>
      <c r="Z22" s="222"/>
      <c r="AA22" s="221"/>
      <c r="AB22" s="222"/>
      <c r="AC22" s="222"/>
      <c r="AD22" s="221"/>
      <c r="AE22" s="270"/>
      <c r="AF22" s="270"/>
      <c r="AG22" s="270"/>
      <c r="AH22" s="270"/>
      <c r="AI22" s="221"/>
      <c r="AJ22" s="270"/>
      <c r="AK22" s="270"/>
      <c r="AL22" s="270"/>
      <c r="AM22" s="270"/>
      <c r="AN22" s="221"/>
      <c r="AO22" s="222"/>
      <c r="AP22" s="222"/>
      <c r="AQ22" s="222"/>
      <c r="AR22" s="222"/>
      <c r="AS22" s="221"/>
      <c r="AT22" s="223"/>
      <c r="AU22" s="223"/>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677</v>
      </c>
      <c r="E25" s="217">
        <f>+D25</f>
        <v>677</v>
      </c>
      <c r="F25" s="217"/>
      <c r="G25" s="217"/>
      <c r="H25" s="217"/>
      <c r="I25" s="216"/>
      <c r="J25" s="216">
        <v>50</v>
      </c>
      <c r="K25" s="217">
        <f>+J25</f>
        <v>50</v>
      </c>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50322</v>
      </c>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c r="E28" s="217"/>
      <c r="F28" s="217"/>
      <c r="G28" s="217"/>
      <c r="H28" s="217"/>
      <c r="I28" s="216"/>
      <c r="J28" s="216"/>
      <c r="K28" s="217"/>
      <c r="L28" s="217"/>
      <c r="M28" s="217"/>
      <c r="N28" s="217"/>
      <c r="O28" s="216"/>
      <c r="P28" s="216"/>
      <c r="Q28" s="217"/>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v>2397</v>
      </c>
      <c r="E31" s="217">
        <f>+D31</f>
        <v>2397</v>
      </c>
      <c r="F31" s="217"/>
      <c r="G31" s="217"/>
      <c r="H31" s="217"/>
      <c r="I31" s="216"/>
      <c r="J31" s="216">
        <v>178</v>
      </c>
      <c r="K31" s="217">
        <f>+J31</f>
        <v>178</v>
      </c>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178084</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392</v>
      </c>
      <c r="E35" s="217">
        <f>+D35</f>
        <v>392</v>
      </c>
      <c r="F35" s="217"/>
      <c r="G35" s="217"/>
      <c r="H35" s="217"/>
      <c r="I35" s="216"/>
      <c r="J35" s="216">
        <v>29</v>
      </c>
      <c r="K35" s="217">
        <f>+J35</f>
        <v>29</v>
      </c>
      <c r="L35" s="217"/>
      <c r="M35" s="217"/>
      <c r="N35" s="217"/>
      <c r="O35" s="216"/>
      <c r="P35" s="216"/>
      <c r="Q35" s="217"/>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29109</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c r="E37" s="225"/>
      <c r="F37" s="225"/>
      <c r="G37" s="225"/>
      <c r="H37" s="225"/>
      <c r="I37" s="224"/>
      <c r="J37" s="224"/>
      <c r="K37" s="225"/>
      <c r="L37" s="225"/>
      <c r="M37" s="225"/>
      <c r="N37" s="225"/>
      <c r="O37" s="224"/>
      <c r="P37" s="224"/>
      <c r="Q37" s="225"/>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c r="AU37" s="226"/>
      <c r="AV37" s="226"/>
      <c r="AW37" s="296"/>
    </row>
    <row r="38" spans="1:49" x14ac:dyDescent="0.2">
      <c r="B38" s="239" t="s">
        <v>254</v>
      </c>
      <c r="C38" s="203" t="s">
        <v>16</v>
      </c>
      <c r="D38" s="216"/>
      <c r="E38" s="217"/>
      <c r="F38" s="217"/>
      <c r="G38" s="217"/>
      <c r="H38" s="217"/>
      <c r="I38" s="216"/>
      <c r="J38" s="216"/>
      <c r="K38" s="217"/>
      <c r="L38" s="217"/>
      <c r="M38" s="217"/>
      <c r="N38" s="217"/>
      <c r="O38" s="216"/>
      <c r="P38" s="216"/>
      <c r="Q38" s="217"/>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c r="AU38" s="220"/>
      <c r="AV38" s="220"/>
      <c r="AW38" s="297"/>
    </row>
    <row r="39" spans="1:49" x14ac:dyDescent="0.2">
      <c r="B39" s="242" t="s">
        <v>255</v>
      </c>
      <c r="C39" s="203" t="s">
        <v>17</v>
      </c>
      <c r="D39" s="216"/>
      <c r="E39" s="217"/>
      <c r="F39" s="217"/>
      <c r="G39" s="217"/>
      <c r="H39" s="217"/>
      <c r="I39" s="216"/>
      <c r="J39" s="216"/>
      <c r="K39" s="217"/>
      <c r="L39" s="217"/>
      <c r="M39" s="217"/>
      <c r="N39" s="217"/>
      <c r="O39" s="216"/>
      <c r="P39" s="216"/>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c r="AU39" s="220"/>
      <c r="AV39" s="220"/>
      <c r="AW39" s="297"/>
    </row>
    <row r="40" spans="1:49" x14ac:dyDescent="0.2">
      <c r="B40" s="242" t="s">
        <v>256</v>
      </c>
      <c r="C40" s="203" t="s">
        <v>38</v>
      </c>
      <c r="D40" s="216"/>
      <c r="E40" s="217"/>
      <c r="F40" s="217"/>
      <c r="G40" s="217"/>
      <c r="H40" s="217"/>
      <c r="I40" s="216"/>
      <c r="J40" s="216"/>
      <c r="K40" s="217"/>
      <c r="L40" s="217"/>
      <c r="M40" s="217"/>
      <c r="N40" s="217"/>
      <c r="O40" s="216"/>
      <c r="P40" s="216"/>
      <c r="Q40" s="217"/>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c r="AU40" s="220"/>
      <c r="AV40" s="220"/>
      <c r="AW40" s="297"/>
    </row>
    <row r="41" spans="1:49" s="5" customFormat="1" ht="25.5" x14ac:dyDescent="0.2">
      <c r="A41" s="35"/>
      <c r="B41" s="242" t="s">
        <v>257</v>
      </c>
      <c r="C41" s="203" t="s">
        <v>129</v>
      </c>
      <c r="D41" s="216"/>
      <c r="E41" s="217"/>
      <c r="F41" s="217"/>
      <c r="G41" s="217"/>
      <c r="H41" s="217"/>
      <c r="I41" s="216"/>
      <c r="J41" s="216"/>
      <c r="K41" s="217"/>
      <c r="L41" s="217"/>
      <c r="M41" s="217"/>
      <c r="N41" s="217"/>
      <c r="O41" s="216"/>
      <c r="P41" s="216"/>
      <c r="Q41" s="217"/>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c r="E44" s="225"/>
      <c r="F44" s="225"/>
      <c r="G44" s="225"/>
      <c r="H44" s="225"/>
      <c r="I44" s="224"/>
      <c r="J44" s="224"/>
      <c r="K44" s="225"/>
      <c r="L44" s="225"/>
      <c r="M44" s="225"/>
      <c r="N44" s="225"/>
      <c r="O44" s="224"/>
      <c r="P44" s="224"/>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c r="AU44" s="226"/>
      <c r="AV44" s="226"/>
      <c r="AW44" s="296"/>
    </row>
    <row r="45" spans="1:49" x14ac:dyDescent="0.2">
      <c r="B45" s="245" t="s">
        <v>261</v>
      </c>
      <c r="C45" s="203" t="s">
        <v>19</v>
      </c>
      <c r="D45" s="216"/>
      <c r="E45" s="217"/>
      <c r="F45" s="217"/>
      <c r="G45" s="217"/>
      <c r="H45" s="217"/>
      <c r="I45" s="216"/>
      <c r="J45" s="216"/>
      <c r="K45" s="217"/>
      <c r="L45" s="217"/>
      <c r="M45" s="217"/>
      <c r="N45" s="217"/>
      <c r="O45" s="216"/>
      <c r="P45" s="216"/>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c r="AU45" s="220"/>
      <c r="AV45" s="220"/>
      <c r="AW45" s="297"/>
    </row>
    <row r="46" spans="1:49" x14ac:dyDescent="0.2">
      <c r="B46" s="245" t="s">
        <v>262</v>
      </c>
      <c r="C46" s="203" t="s">
        <v>20</v>
      </c>
      <c r="D46" s="216">
        <v>9664</v>
      </c>
      <c r="E46" s="217">
        <f>+D46</f>
        <v>9664</v>
      </c>
      <c r="F46" s="217"/>
      <c r="G46" s="217"/>
      <c r="H46" s="217"/>
      <c r="I46" s="216"/>
      <c r="J46" s="216">
        <v>717</v>
      </c>
      <c r="K46" s="217">
        <f>+J46</f>
        <v>717</v>
      </c>
      <c r="L46" s="217"/>
      <c r="M46" s="217"/>
      <c r="N46" s="217"/>
      <c r="O46" s="216"/>
      <c r="P46" s="216"/>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718021</v>
      </c>
      <c r="AU46" s="220"/>
      <c r="AV46" s="220"/>
      <c r="AW46" s="297"/>
    </row>
    <row r="47" spans="1:49" x14ac:dyDescent="0.2">
      <c r="B47" s="245" t="s">
        <v>263</v>
      </c>
      <c r="C47" s="203" t="s">
        <v>21</v>
      </c>
      <c r="D47" s="216">
        <v>-397</v>
      </c>
      <c r="E47" s="217">
        <f>+D47</f>
        <v>-397</v>
      </c>
      <c r="F47" s="217"/>
      <c r="G47" s="217"/>
      <c r="H47" s="217"/>
      <c r="I47" s="216"/>
      <c r="J47" s="216">
        <v>0</v>
      </c>
      <c r="K47" s="217">
        <f>+J47</f>
        <v>0</v>
      </c>
      <c r="L47" s="217"/>
      <c r="M47" s="217"/>
      <c r="N47" s="217"/>
      <c r="O47" s="216"/>
      <c r="P47" s="216"/>
      <c r="Q47" s="217"/>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1652260</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398</v>
      </c>
      <c r="E49" s="217">
        <f>+D49</f>
        <v>398</v>
      </c>
      <c r="F49" s="217"/>
      <c r="G49" s="217"/>
      <c r="H49" s="217"/>
      <c r="I49" s="216"/>
      <c r="J49" s="216">
        <v>29</v>
      </c>
      <c r="K49" s="217">
        <f>+J49</f>
        <v>29</v>
      </c>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29540</v>
      </c>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23884</v>
      </c>
      <c r="E51" s="217">
        <f>+D51</f>
        <v>23884</v>
      </c>
      <c r="F51" s="217"/>
      <c r="G51" s="217"/>
      <c r="H51" s="217"/>
      <c r="I51" s="216"/>
      <c r="J51" s="216">
        <v>1771</v>
      </c>
      <c r="K51" s="217">
        <f>+J51</f>
        <v>1771</v>
      </c>
      <c r="L51" s="217"/>
      <c r="M51" s="217"/>
      <c r="N51" s="217"/>
      <c r="O51" s="216"/>
      <c r="P51" s="216"/>
      <c r="Q51" s="217"/>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1774517</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24</v>
      </c>
      <c r="E56" s="229">
        <f>+D56</f>
        <v>24</v>
      </c>
      <c r="F56" s="229"/>
      <c r="G56" s="229"/>
      <c r="H56" s="229"/>
      <c r="I56" s="228"/>
      <c r="J56" s="228">
        <v>1</v>
      </c>
      <c r="K56" s="229">
        <f t="shared" ref="K56:K59" si="0">+J56</f>
        <v>1</v>
      </c>
      <c r="L56" s="229"/>
      <c r="M56" s="229"/>
      <c r="N56" s="229"/>
      <c r="O56" s="228"/>
      <c r="P56" s="228"/>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8681</v>
      </c>
      <c r="AU56" s="230"/>
      <c r="AV56" s="230"/>
      <c r="AW56" s="288"/>
    </row>
    <row r="57" spans="2:49" x14ac:dyDescent="0.2">
      <c r="B57" s="245" t="s">
        <v>272</v>
      </c>
      <c r="C57" s="203" t="s">
        <v>25</v>
      </c>
      <c r="D57" s="231">
        <v>44</v>
      </c>
      <c r="E57" s="232">
        <f>+D57</f>
        <v>44</v>
      </c>
      <c r="F57" s="232"/>
      <c r="G57" s="232"/>
      <c r="H57" s="232"/>
      <c r="I57" s="231"/>
      <c r="J57" s="231">
        <v>1</v>
      </c>
      <c r="K57" s="232">
        <f t="shared" si="0"/>
        <v>1</v>
      </c>
      <c r="L57" s="232"/>
      <c r="M57" s="232"/>
      <c r="N57" s="232"/>
      <c r="O57" s="231"/>
      <c r="P57" s="231"/>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9256</v>
      </c>
      <c r="AU57" s="233"/>
      <c r="AV57" s="233"/>
      <c r="AW57" s="289"/>
    </row>
    <row r="58" spans="2:49" x14ac:dyDescent="0.2">
      <c r="B58" s="245" t="s">
        <v>273</v>
      </c>
      <c r="C58" s="203" t="s">
        <v>26</v>
      </c>
      <c r="D58" s="309"/>
      <c r="E58" s="310"/>
      <c r="F58" s="310"/>
      <c r="G58" s="310"/>
      <c r="H58" s="310"/>
      <c r="I58" s="309"/>
      <c r="J58" s="231">
        <v>1</v>
      </c>
      <c r="K58" s="232">
        <f t="shared" si="0"/>
        <v>1</v>
      </c>
      <c r="L58" s="232"/>
      <c r="M58" s="232"/>
      <c r="N58" s="232"/>
      <c r="O58" s="231"/>
      <c r="P58" s="231"/>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c r="AU58" s="233"/>
      <c r="AV58" s="233"/>
      <c r="AW58" s="289"/>
    </row>
    <row r="59" spans="2:49" x14ac:dyDescent="0.2">
      <c r="B59" s="245" t="s">
        <v>274</v>
      </c>
      <c r="C59" s="203" t="s">
        <v>27</v>
      </c>
      <c r="D59" s="231">
        <v>534</v>
      </c>
      <c r="E59" s="232">
        <f>+D59</f>
        <v>534</v>
      </c>
      <c r="F59" s="232"/>
      <c r="G59" s="232"/>
      <c r="H59" s="232"/>
      <c r="I59" s="231"/>
      <c r="J59" s="231">
        <v>12</v>
      </c>
      <c r="K59" s="232">
        <f t="shared" si="0"/>
        <v>12</v>
      </c>
      <c r="L59" s="232"/>
      <c r="M59" s="232"/>
      <c r="N59" s="232"/>
      <c r="O59" s="231"/>
      <c r="P59" s="231"/>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105177</v>
      </c>
      <c r="AU59" s="233"/>
      <c r="AV59" s="233"/>
      <c r="AW59" s="289"/>
    </row>
    <row r="60" spans="2:49" x14ac:dyDescent="0.2">
      <c r="B60" s="245" t="s">
        <v>275</v>
      </c>
      <c r="C60" s="203"/>
      <c r="D60" s="234">
        <f>+D59/12</f>
        <v>44.5</v>
      </c>
      <c r="E60" s="235">
        <f>+D60</f>
        <v>44.5</v>
      </c>
      <c r="F60" s="235"/>
      <c r="G60" s="235"/>
      <c r="H60" s="235"/>
      <c r="I60" s="234"/>
      <c r="J60" s="234">
        <v>1</v>
      </c>
      <c r="K60" s="235">
        <f>+J60</f>
        <v>1</v>
      </c>
      <c r="L60" s="235"/>
      <c r="M60" s="235"/>
      <c r="N60" s="235"/>
      <c r="O60" s="234"/>
      <c r="P60" s="234"/>
      <c r="Q60" s="235"/>
      <c r="R60" s="235"/>
      <c r="S60" s="235"/>
      <c r="T60" s="235"/>
      <c r="U60" s="234"/>
      <c r="V60" s="235"/>
      <c r="W60" s="235"/>
      <c r="X60" s="234"/>
      <c r="Y60" s="235"/>
      <c r="Z60" s="235"/>
      <c r="AA60" s="234"/>
      <c r="AB60" s="235"/>
      <c r="AC60" s="235"/>
      <c r="AD60" s="234"/>
      <c r="AE60" s="283"/>
      <c r="AF60" s="283"/>
      <c r="AG60" s="283"/>
      <c r="AH60" s="284"/>
      <c r="AI60" s="234"/>
      <c r="AJ60" s="283"/>
      <c r="AK60" s="283"/>
      <c r="AL60" s="283"/>
      <c r="AM60" s="284"/>
      <c r="AN60" s="234"/>
      <c r="AO60" s="235"/>
      <c r="AP60" s="235"/>
      <c r="AQ60" s="235"/>
      <c r="AR60" s="235"/>
      <c r="AS60" s="234"/>
      <c r="AT60" s="236">
        <f>+AT59/12</f>
        <v>8764.75</v>
      </c>
      <c r="AU60" s="236"/>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8" activePane="bottomRight" state="frozen"/>
      <selection activeCell="B1" sqref="B1"/>
      <selection pane="topRight" activeCell="B1" sqref="B1"/>
      <selection pane="bottomLeft" activeCell="B1" sqref="B1"/>
      <selection pane="bottomRight" activeCell="J54" sqref="J54:K54"/>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239227</v>
      </c>
      <c r="E5" s="326">
        <f>+D5-D7</f>
        <v>229218</v>
      </c>
      <c r="F5" s="326"/>
      <c r="G5" s="328"/>
      <c r="H5" s="328"/>
      <c r="I5" s="325"/>
      <c r="J5" s="325">
        <v>17696</v>
      </c>
      <c r="K5" s="326">
        <v>17696</v>
      </c>
      <c r="L5" s="326"/>
      <c r="M5" s="326"/>
      <c r="N5" s="326"/>
      <c r="O5" s="325"/>
      <c r="P5" s="325"/>
      <c r="Q5" s="326"/>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17702017</v>
      </c>
      <c r="AU5" s="327"/>
      <c r="AV5" s="369"/>
      <c r="AW5" s="373"/>
    </row>
    <row r="6" spans="2:49" x14ac:dyDescent="0.2">
      <c r="B6" s="343" t="s">
        <v>278</v>
      </c>
      <c r="C6" s="331" t="s">
        <v>8</v>
      </c>
      <c r="D6" s="318">
        <v>9374</v>
      </c>
      <c r="E6" s="319">
        <f>+D6</f>
        <v>9374</v>
      </c>
      <c r="F6" s="319"/>
      <c r="G6" s="320"/>
      <c r="H6" s="320"/>
      <c r="I6" s="318"/>
      <c r="J6" s="318">
        <v>0</v>
      </c>
      <c r="K6" s="319">
        <v>0</v>
      </c>
      <c r="L6" s="319"/>
      <c r="M6" s="319"/>
      <c r="N6" s="319"/>
      <c r="O6" s="318"/>
      <c r="P6" s="318"/>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1527395</v>
      </c>
      <c r="AU6" s="321"/>
      <c r="AV6" s="368"/>
      <c r="AW6" s="374"/>
    </row>
    <row r="7" spans="2:49" x14ac:dyDescent="0.2">
      <c r="B7" s="343" t="s">
        <v>279</v>
      </c>
      <c r="C7" s="331" t="s">
        <v>9</v>
      </c>
      <c r="D7" s="318">
        <v>10009</v>
      </c>
      <c r="E7" s="319"/>
      <c r="F7" s="319"/>
      <c r="G7" s="320"/>
      <c r="H7" s="320"/>
      <c r="I7" s="318"/>
      <c r="J7" s="318">
        <v>0</v>
      </c>
      <c r="K7" s="319"/>
      <c r="L7" s="319"/>
      <c r="M7" s="319"/>
      <c r="N7" s="319"/>
      <c r="O7" s="318"/>
      <c r="P7" s="318"/>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1494077</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c r="E9" s="362"/>
      <c r="F9" s="362"/>
      <c r="G9" s="362"/>
      <c r="H9" s="362"/>
      <c r="I9" s="364"/>
      <c r="J9" s="318"/>
      <c r="K9" s="362"/>
      <c r="L9" s="362"/>
      <c r="M9" s="362"/>
      <c r="N9" s="362"/>
      <c r="O9" s="364"/>
      <c r="P9" s="318"/>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c r="E11" s="319"/>
      <c r="F11" s="319"/>
      <c r="G11" s="319"/>
      <c r="H11" s="319"/>
      <c r="I11" s="318"/>
      <c r="J11" s="318"/>
      <c r="K11" s="319"/>
      <c r="L11" s="319"/>
      <c r="M11" s="319"/>
      <c r="N11" s="319"/>
      <c r="O11" s="318"/>
      <c r="P11" s="318"/>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c r="AU11" s="321"/>
      <c r="AV11" s="368"/>
      <c r="AW11" s="374"/>
    </row>
    <row r="12" spans="2:49" ht="15" customHeight="1" x14ac:dyDescent="0.2">
      <c r="B12" s="343" t="s">
        <v>282</v>
      </c>
      <c r="C12" s="331" t="s">
        <v>44</v>
      </c>
      <c r="D12" s="318"/>
      <c r="E12" s="363"/>
      <c r="F12" s="363"/>
      <c r="G12" s="363"/>
      <c r="H12" s="363"/>
      <c r="I12" s="365"/>
      <c r="J12" s="318"/>
      <c r="K12" s="363"/>
      <c r="L12" s="363"/>
      <c r="M12" s="363"/>
      <c r="N12" s="363"/>
      <c r="O12" s="365"/>
      <c r="P12" s="318"/>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c r="AU12" s="321"/>
      <c r="AV12" s="368"/>
      <c r="AW12" s="374"/>
    </row>
    <row r="13" spans="2:49" x14ac:dyDescent="0.2">
      <c r="B13" s="343" t="s">
        <v>283</v>
      </c>
      <c r="C13" s="331" t="s">
        <v>10</v>
      </c>
      <c r="D13" s="318"/>
      <c r="E13" s="319"/>
      <c r="F13" s="319"/>
      <c r="G13" s="319"/>
      <c r="H13" s="319"/>
      <c r="I13" s="318"/>
      <c r="J13" s="318"/>
      <c r="K13" s="319"/>
      <c r="L13" s="319"/>
      <c r="M13" s="319"/>
      <c r="N13" s="319"/>
      <c r="O13" s="318"/>
      <c r="P13" s="318"/>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c r="AU13" s="321"/>
      <c r="AV13" s="368"/>
      <c r="AW13" s="374"/>
    </row>
    <row r="14" spans="2:49" x14ac:dyDescent="0.2">
      <c r="B14" s="343" t="s">
        <v>284</v>
      </c>
      <c r="C14" s="331" t="s">
        <v>11</v>
      </c>
      <c r="D14" s="318"/>
      <c r="E14" s="319"/>
      <c r="F14" s="319"/>
      <c r="G14" s="319"/>
      <c r="H14" s="319"/>
      <c r="I14" s="318"/>
      <c r="J14" s="318"/>
      <c r="K14" s="319"/>
      <c r="L14" s="319"/>
      <c r="M14" s="319"/>
      <c r="N14" s="319"/>
      <c r="O14" s="318"/>
      <c r="P14" s="318"/>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140487</v>
      </c>
      <c r="E23" s="362"/>
      <c r="F23" s="362"/>
      <c r="G23" s="362"/>
      <c r="H23" s="362"/>
      <c r="I23" s="364"/>
      <c r="J23" s="318">
        <v>123</v>
      </c>
      <c r="K23" s="362"/>
      <c r="L23" s="362"/>
      <c r="M23" s="362"/>
      <c r="N23" s="362"/>
      <c r="O23" s="364"/>
      <c r="P23" s="318"/>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12409793</v>
      </c>
      <c r="AU23" s="321"/>
      <c r="AV23" s="368"/>
      <c r="AW23" s="374"/>
    </row>
    <row r="24" spans="2:49" ht="28.5" customHeight="1" x14ac:dyDescent="0.2">
      <c r="B24" s="345" t="s">
        <v>114</v>
      </c>
      <c r="C24" s="331"/>
      <c r="D24" s="365"/>
      <c r="E24" s="319">
        <v>138755</v>
      </c>
      <c r="F24" s="319"/>
      <c r="G24" s="319"/>
      <c r="H24" s="319"/>
      <c r="I24" s="318"/>
      <c r="J24" s="365"/>
      <c r="K24" s="319">
        <v>0</v>
      </c>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6632</v>
      </c>
      <c r="E26" s="362"/>
      <c r="F26" s="362"/>
      <c r="G26" s="362"/>
      <c r="H26" s="362"/>
      <c r="I26" s="364"/>
      <c r="J26" s="318">
        <v>0</v>
      </c>
      <c r="K26" s="362"/>
      <c r="L26" s="362"/>
      <c r="M26" s="362"/>
      <c r="N26" s="362"/>
      <c r="O26" s="364"/>
      <c r="P26" s="318"/>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487274</v>
      </c>
      <c r="AU26" s="321"/>
      <c r="AV26" s="368"/>
      <c r="AW26" s="374"/>
    </row>
    <row r="27" spans="2:49" s="5" customFormat="1" ht="25.5" x14ac:dyDescent="0.2">
      <c r="B27" s="345" t="s">
        <v>85</v>
      </c>
      <c r="C27" s="331"/>
      <c r="D27" s="365"/>
      <c r="E27" s="319">
        <v>0</v>
      </c>
      <c r="F27" s="319"/>
      <c r="G27" s="319"/>
      <c r="H27" s="319"/>
      <c r="I27" s="318"/>
      <c r="J27" s="365"/>
      <c r="K27" s="319">
        <v>0</v>
      </c>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2386</v>
      </c>
      <c r="E28" s="363"/>
      <c r="F28" s="363"/>
      <c r="G28" s="363"/>
      <c r="H28" s="363"/>
      <c r="I28" s="365"/>
      <c r="J28" s="318">
        <v>0</v>
      </c>
      <c r="K28" s="363"/>
      <c r="L28" s="363"/>
      <c r="M28" s="363"/>
      <c r="N28" s="363"/>
      <c r="O28" s="365"/>
      <c r="P28" s="318"/>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528475</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65350</v>
      </c>
      <c r="E30" s="362"/>
      <c r="F30" s="362"/>
      <c r="G30" s="362"/>
      <c r="H30" s="362"/>
      <c r="I30" s="364"/>
      <c r="J30" s="318">
        <v>10031</v>
      </c>
      <c r="K30" s="362"/>
      <c r="L30" s="362"/>
      <c r="M30" s="362"/>
      <c r="N30" s="362"/>
      <c r="O30" s="364"/>
      <c r="P30" s="318"/>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2305263</v>
      </c>
      <c r="AU30" s="321"/>
      <c r="AV30" s="368"/>
      <c r="AW30" s="374"/>
    </row>
    <row r="31" spans="2:49" s="5" customFormat="1" ht="25.5" x14ac:dyDescent="0.2">
      <c r="B31" s="345" t="s">
        <v>84</v>
      </c>
      <c r="C31" s="331"/>
      <c r="D31" s="365"/>
      <c r="E31" s="319">
        <v>41096</v>
      </c>
      <c r="F31" s="319"/>
      <c r="G31" s="319"/>
      <c r="H31" s="319"/>
      <c r="I31" s="318"/>
      <c r="J31" s="365"/>
      <c r="K31" s="319">
        <v>0</v>
      </c>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40575</v>
      </c>
      <c r="E32" s="363"/>
      <c r="F32" s="363"/>
      <c r="G32" s="363"/>
      <c r="H32" s="363"/>
      <c r="I32" s="365"/>
      <c r="J32" s="318">
        <v>120380</v>
      </c>
      <c r="K32" s="363"/>
      <c r="L32" s="363"/>
      <c r="M32" s="363"/>
      <c r="N32" s="363"/>
      <c r="O32" s="365"/>
      <c r="P32" s="318"/>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2254226</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1276674</v>
      </c>
      <c r="AU34" s="321"/>
      <c r="AV34" s="368"/>
      <c r="AW34" s="374"/>
    </row>
    <row r="35" spans="2:49" s="5" customFormat="1" x14ac:dyDescent="0.2">
      <c r="B35" s="345" t="s">
        <v>91</v>
      </c>
      <c r="C35" s="331"/>
      <c r="D35" s="365"/>
      <c r="E35" s="319">
        <v>0</v>
      </c>
      <c r="F35" s="319"/>
      <c r="G35" s="319"/>
      <c r="H35" s="319"/>
      <c r="I35" s="318"/>
      <c r="J35" s="365"/>
      <c r="K35" s="319">
        <v>0</v>
      </c>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c r="J36" s="318">
        <v>0</v>
      </c>
      <c r="K36" s="319">
        <v>0</v>
      </c>
      <c r="L36" s="319"/>
      <c r="M36" s="319"/>
      <c r="N36" s="319"/>
      <c r="O36" s="318"/>
      <c r="P36" s="318"/>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1435191</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c r="E38" s="362"/>
      <c r="F38" s="362"/>
      <c r="G38" s="362"/>
      <c r="H38" s="362"/>
      <c r="I38" s="364"/>
      <c r="J38" s="318"/>
      <c r="K38" s="362"/>
      <c r="L38" s="362"/>
      <c r="M38" s="362"/>
      <c r="N38" s="362"/>
      <c r="O38" s="364"/>
      <c r="P38" s="318"/>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c r="E41" s="362"/>
      <c r="F41" s="362"/>
      <c r="G41" s="362"/>
      <c r="H41" s="362"/>
      <c r="I41" s="364"/>
      <c r="J41" s="318"/>
      <c r="K41" s="362"/>
      <c r="L41" s="362"/>
      <c r="M41" s="362"/>
      <c r="N41" s="362"/>
      <c r="O41" s="364"/>
      <c r="P41" s="318"/>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c r="E43" s="363"/>
      <c r="F43" s="363"/>
      <c r="G43" s="363"/>
      <c r="H43" s="363"/>
      <c r="I43" s="365"/>
      <c r="J43" s="318"/>
      <c r="K43" s="363"/>
      <c r="L43" s="363"/>
      <c r="M43" s="363"/>
      <c r="N43" s="363"/>
      <c r="O43" s="365"/>
      <c r="P43" s="318"/>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c r="E45" s="319"/>
      <c r="F45" s="319"/>
      <c r="G45" s="319"/>
      <c r="H45" s="319"/>
      <c r="I45" s="318"/>
      <c r="J45" s="318"/>
      <c r="K45" s="319"/>
      <c r="L45" s="319"/>
      <c r="M45" s="319"/>
      <c r="N45" s="319"/>
      <c r="O45" s="318"/>
      <c r="P45" s="318"/>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c r="AU45" s="321"/>
      <c r="AV45" s="368"/>
      <c r="AW45" s="374"/>
    </row>
    <row r="46" spans="2:49" x14ac:dyDescent="0.2">
      <c r="B46" s="343" t="s">
        <v>116</v>
      </c>
      <c r="C46" s="331" t="s">
        <v>31</v>
      </c>
      <c r="D46" s="318"/>
      <c r="E46" s="319"/>
      <c r="F46" s="319"/>
      <c r="G46" s="319"/>
      <c r="H46" s="319"/>
      <c r="I46" s="318"/>
      <c r="J46" s="318"/>
      <c r="K46" s="319"/>
      <c r="L46" s="319"/>
      <c r="M46" s="319"/>
      <c r="N46" s="319"/>
      <c r="O46" s="318"/>
      <c r="P46" s="318"/>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c r="AU46" s="321"/>
      <c r="AV46" s="368"/>
      <c r="AW46" s="374"/>
    </row>
    <row r="47" spans="2:49" x14ac:dyDescent="0.2">
      <c r="B47" s="343" t="s">
        <v>117</v>
      </c>
      <c r="C47" s="331" t="s">
        <v>32</v>
      </c>
      <c r="D47" s="318"/>
      <c r="E47" s="363"/>
      <c r="F47" s="363"/>
      <c r="G47" s="363"/>
      <c r="H47" s="363"/>
      <c r="I47" s="365"/>
      <c r="J47" s="318"/>
      <c r="K47" s="363"/>
      <c r="L47" s="363"/>
      <c r="M47" s="363"/>
      <c r="N47" s="363"/>
      <c r="O47" s="365"/>
      <c r="P47" s="318"/>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c r="E49" s="319"/>
      <c r="F49" s="319"/>
      <c r="G49" s="319"/>
      <c r="H49" s="319"/>
      <c r="I49" s="318"/>
      <c r="J49" s="318"/>
      <c r="K49" s="319"/>
      <c r="L49" s="319"/>
      <c r="M49" s="319"/>
      <c r="N49" s="319"/>
      <c r="O49" s="318"/>
      <c r="P49" s="318"/>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c r="AU49" s="321"/>
      <c r="AV49" s="368"/>
      <c r="AW49" s="374"/>
    </row>
    <row r="50" spans="2:49" x14ac:dyDescent="0.2">
      <c r="B50" s="343" t="s">
        <v>119</v>
      </c>
      <c r="C50" s="331" t="s">
        <v>34</v>
      </c>
      <c r="D50" s="318"/>
      <c r="E50" s="363"/>
      <c r="F50" s="363"/>
      <c r="G50" s="363"/>
      <c r="H50" s="363"/>
      <c r="I50" s="365"/>
      <c r="J50" s="318"/>
      <c r="K50" s="363"/>
      <c r="L50" s="363"/>
      <c r="M50" s="363"/>
      <c r="N50" s="363"/>
      <c r="O50" s="365"/>
      <c r="P50" s="318"/>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c r="E52" s="319"/>
      <c r="F52" s="319"/>
      <c r="G52" s="319"/>
      <c r="H52" s="319"/>
      <c r="I52" s="318"/>
      <c r="J52" s="318"/>
      <c r="K52" s="319"/>
      <c r="L52" s="319"/>
      <c r="M52" s="319"/>
      <c r="N52" s="319"/>
      <c r="O52" s="318"/>
      <c r="P52" s="318"/>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c r="AU52" s="321"/>
      <c r="AV52" s="368"/>
      <c r="AW52" s="374"/>
    </row>
    <row r="53" spans="2:49" s="5" customFormat="1" x14ac:dyDescent="0.2">
      <c r="B53" s="343" t="s">
        <v>301</v>
      </c>
      <c r="C53" s="331" t="s">
        <v>5</v>
      </c>
      <c r="D53" s="318"/>
      <c r="E53" s="319"/>
      <c r="F53" s="319"/>
      <c r="G53" s="319"/>
      <c r="H53" s="319"/>
      <c r="I53" s="318"/>
      <c r="J53" s="318"/>
      <c r="K53" s="319"/>
      <c r="L53" s="319"/>
      <c r="M53" s="319"/>
      <c r="N53" s="319"/>
      <c r="O53" s="318"/>
      <c r="P53" s="318"/>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c r="AU53" s="321"/>
      <c r="AV53" s="368"/>
      <c r="AW53" s="374"/>
    </row>
    <row r="54" spans="2:49" s="92" customFormat="1" x14ac:dyDescent="0.2">
      <c r="B54" s="348" t="s">
        <v>302</v>
      </c>
      <c r="C54" s="334" t="s">
        <v>77</v>
      </c>
      <c r="D54" s="322">
        <f>+D23+D26+D30+D34-D28-D32-D36</f>
        <v>169508</v>
      </c>
      <c r="E54" s="323">
        <f>+E24+E27+E31+E35-E36</f>
        <v>179851</v>
      </c>
      <c r="F54" s="323"/>
      <c r="G54" s="323"/>
      <c r="H54" s="323"/>
      <c r="I54" s="322"/>
      <c r="J54" s="322">
        <f>+J23+J26+J30+J34-J28-J32-J36</f>
        <v>-110226</v>
      </c>
      <c r="K54" s="323">
        <f>+K24+K27+K31+K35-K36</f>
        <v>0</v>
      </c>
      <c r="L54" s="323"/>
      <c r="M54" s="323"/>
      <c r="N54" s="323"/>
      <c r="O54" s="322"/>
      <c r="P54" s="322"/>
      <c r="Q54" s="323"/>
      <c r="R54" s="323"/>
      <c r="S54" s="323"/>
      <c r="T54" s="323"/>
      <c r="U54" s="322"/>
      <c r="V54" s="323"/>
      <c r="W54" s="323"/>
      <c r="X54" s="322"/>
      <c r="Y54" s="323"/>
      <c r="Z54" s="323"/>
      <c r="AA54" s="322"/>
      <c r="AB54" s="323"/>
      <c r="AC54" s="323"/>
      <c r="AD54" s="322"/>
      <c r="AE54" s="362"/>
      <c r="AF54" s="362"/>
      <c r="AG54" s="362"/>
      <c r="AH54" s="362"/>
      <c r="AI54" s="322"/>
      <c r="AJ54" s="362"/>
      <c r="AK54" s="362"/>
      <c r="AL54" s="362"/>
      <c r="AM54" s="362"/>
      <c r="AN54" s="322"/>
      <c r="AO54" s="323"/>
      <c r="AP54" s="323"/>
      <c r="AQ54" s="323"/>
      <c r="AR54" s="323"/>
      <c r="AS54" s="322"/>
      <c r="AT54" s="324">
        <f>+AT23+AT26+AT30+AT34-AT28-AT32-AT36</f>
        <v>12261112</v>
      </c>
      <c r="AU54" s="324"/>
      <c r="AV54" s="368"/>
      <c r="AW54" s="374"/>
    </row>
    <row r="55" spans="2:49" ht="25.5" x14ac:dyDescent="0.2">
      <c r="B55" s="348" t="s">
        <v>493</v>
      </c>
      <c r="C55" s="335" t="s">
        <v>28</v>
      </c>
      <c r="D55" s="322"/>
      <c r="E55" s="323"/>
      <c r="F55" s="323"/>
      <c r="G55" s="323"/>
      <c r="H55" s="323"/>
      <c r="I55" s="322"/>
      <c r="J55" s="322"/>
      <c r="K55" s="323"/>
      <c r="L55" s="323"/>
      <c r="M55" s="323"/>
      <c r="N55" s="323"/>
      <c r="O55" s="322"/>
      <c r="P55" s="322"/>
      <c r="Q55" s="323"/>
      <c r="R55" s="323"/>
      <c r="S55" s="323"/>
      <c r="T55" s="323"/>
      <c r="U55" s="322"/>
      <c r="V55" s="323"/>
      <c r="W55" s="323"/>
      <c r="X55" s="322"/>
      <c r="Y55" s="323"/>
      <c r="Z55" s="323"/>
      <c r="AA55" s="322"/>
      <c r="AB55" s="323"/>
      <c r="AC55" s="323"/>
      <c r="AD55" s="322"/>
      <c r="AE55" s="362"/>
      <c r="AF55" s="362"/>
      <c r="AG55" s="362"/>
      <c r="AH55" s="362"/>
      <c r="AI55" s="322"/>
      <c r="AJ55" s="362"/>
      <c r="AK55" s="362"/>
      <c r="AL55" s="362"/>
      <c r="AM55" s="362"/>
      <c r="AN55" s="322"/>
      <c r="AO55" s="323"/>
      <c r="AP55" s="323"/>
      <c r="AQ55" s="323"/>
      <c r="AR55" s="323"/>
      <c r="AS55" s="322"/>
      <c r="AT55" s="324"/>
      <c r="AU55" s="324"/>
      <c r="AV55" s="368"/>
      <c r="AW55" s="374"/>
    </row>
    <row r="56" spans="2:49" ht="11.85" customHeight="1" x14ac:dyDescent="0.2">
      <c r="B56" s="343" t="s">
        <v>120</v>
      </c>
      <c r="C56" s="335" t="s">
        <v>412</v>
      </c>
      <c r="D56" s="318"/>
      <c r="E56" s="319"/>
      <c r="F56" s="319"/>
      <c r="G56" s="319"/>
      <c r="H56" s="319"/>
      <c r="I56" s="318"/>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c r="E57" s="319"/>
      <c r="F57" s="319"/>
      <c r="G57" s="319"/>
      <c r="H57" s="319"/>
      <c r="I57" s="318"/>
      <c r="J57" s="318"/>
      <c r="K57" s="319"/>
      <c r="L57" s="319"/>
      <c r="M57" s="319"/>
      <c r="N57" s="319"/>
      <c r="O57" s="318"/>
      <c r="P57" s="318"/>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J5" sqref="J5"/>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176780</v>
      </c>
      <c r="D5" s="403">
        <v>78204</v>
      </c>
      <c r="E5" s="454"/>
      <c r="F5" s="454"/>
      <c r="G5" s="448"/>
      <c r="H5" s="402">
        <v>-339</v>
      </c>
      <c r="I5" s="403">
        <v>1756</v>
      </c>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189207</v>
      </c>
      <c r="D6" s="398">
        <v>90346</v>
      </c>
      <c r="E6" s="400">
        <v>179851</v>
      </c>
      <c r="F6" s="400">
        <f>+E6+D6+C6</f>
        <v>459404</v>
      </c>
      <c r="G6" s="401"/>
      <c r="H6" s="397">
        <v>24028</v>
      </c>
      <c r="I6" s="398">
        <v>13680</v>
      </c>
      <c r="J6" s="400">
        <v>0</v>
      </c>
      <c r="K6" s="400">
        <f>+J6+I6+H6</f>
        <v>37708</v>
      </c>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c r="AL6" s="398"/>
      <c r="AM6" s="400"/>
      <c r="AN6" s="430"/>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c r="AL7" s="398"/>
      <c r="AM7" s="400"/>
      <c r="AN7" s="430"/>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f>+C6</f>
        <v>189207</v>
      </c>
      <c r="D12" s="400">
        <f t="shared" ref="D12:E12" si="0">+D6</f>
        <v>90346</v>
      </c>
      <c r="E12" s="400">
        <f t="shared" si="0"/>
        <v>179851</v>
      </c>
      <c r="F12" s="400">
        <f>+E12+D12+C12</f>
        <v>459404</v>
      </c>
      <c r="G12" s="447"/>
      <c r="H12" s="399">
        <f t="shared" ref="H12:J12" si="1">+H6</f>
        <v>24028</v>
      </c>
      <c r="I12" s="400">
        <f t="shared" si="1"/>
        <v>13680</v>
      </c>
      <c r="J12" s="400">
        <f t="shared" si="1"/>
        <v>0</v>
      </c>
      <c r="K12" s="400">
        <f>+J12+I12+H12</f>
        <v>37708</v>
      </c>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350190</v>
      </c>
      <c r="D15" s="403">
        <v>285951</v>
      </c>
      <c r="E15" s="395">
        <v>238641</v>
      </c>
      <c r="F15" s="395">
        <f t="shared" ref="F15:F17" si="2">+E15+D15+C15</f>
        <v>874782</v>
      </c>
      <c r="G15" s="396"/>
      <c r="H15" s="402">
        <v>37855</v>
      </c>
      <c r="I15" s="403">
        <v>30847</v>
      </c>
      <c r="J15" s="395">
        <v>17696</v>
      </c>
      <c r="K15" s="395">
        <f t="shared" ref="K15:K17" si="3">+J15+I15+H15</f>
        <v>86398</v>
      </c>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c r="AL15" s="403"/>
      <c r="AM15" s="395"/>
      <c r="AN15" s="431"/>
    </row>
    <row r="16" spans="1:40" x14ac:dyDescent="0.2">
      <c r="B16" s="415" t="s">
        <v>311</v>
      </c>
      <c r="C16" s="397">
        <v>4416</v>
      </c>
      <c r="D16" s="398">
        <v>4998</v>
      </c>
      <c r="E16" s="400">
        <v>3466</v>
      </c>
      <c r="F16" s="400">
        <f t="shared" si="2"/>
        <v>12880</v>
      </c>
      <c r="G16" s="401"/>
      <c r="H16" s="397">
        <v>477</v>
      </c>
      <c r="I16" s="398">
        <v>539</v>
      </c>
      <c r="J16" s="400">
        <v>257</v>
      </c>
      <c r="K16" s="400">
        <f t="shared" si="3"/>
        <v>1273</v>
      </c>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c r="AL16" s="398"/>
      <c r="AM16" s="400"/>
      <c r="AN16" s="430"/>
    </row>
    <row r="17" spans="1:40" s="65" customFormat="1" x14ac:dyDescent="0.2">
      <c r="A17" s="108"/>
      <c r="B17" s="416" t="s">
        <v>318</v>
      </c>
      <c r="C17" s="399">
        <f>+C15-C16</f>
        <v>345774</v>
      </c>
      <c r="D17" s="400">
        <f t="shared" ref="D17:E17" si="4">+D15-D16</f>
        <v>280953</v>
      </c>
      <c r="E17" s="400">
        <f t="shared" si="4"/>
        <v>235175</v>
      </c>
      <c r="F17" s="400">
        <f t="shared" si="2"/>
        <v>861902</v>
      </c>
      <c r="G17" s="450"/>
      <c r="H17" s="399">
        <f t="shared" ref="H17:J17" si="5">+H15-H16</f>
        <v>37378</v>
      </c>
      <c r="I17" s="400">
        <f t="shared" si="5"/>
        <v>30308</v>
      </c>
      <c r="J17" s="400">
        <f t="shared" si="5"/>
        <v>17439</v>
      </c>
      <c r="K17" s="400">
        <f t="shared" si="3"/>
        <v>85125</v>
      </c>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72</v>
      </c>
      <c r="D38" s="405">
        <v>57</v>
      </c>
      <c r="E38" s="432">
        <v>45</v>
      </c>
      <c r="F38" s="432">
        <f>+E38+D38+C38</f>
        <v>174</v>
      </c>
      <c r="G38" s="448"/>
      <c r="H38" s="404">
        <v>4</v>
      </c>
      <c r="I38" s="405">
        <v>3</v>
      </c>
      <c r="J38" s="432">
        <v>1</v>
      </c>
      <c r="K38" s="432">
        <f>+J38+I38+H38</f>
        <v>8</v>
      </c>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c r="R46" s="436"/>
      <c r="S46" s="436"/>
      <c r="T46" s="436"/>
      <c r="U46" s="438"/>
      <c r="V46" s="436"/>
      <c r="W46" s="436"/>
      <c r="X46" s="436"/>
      <c r="Y46" s="438"/>
      <c r="Z46" s="436"/>
      <c r="AA46" s="436"/>
      <c r="AB46" s="436"/>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c r="G47" s="447"/>
      <c r="H47" s="443"/>
      <c r="I47" s="441"/>
      <c r="J47" s="441"/>
      <c r="K47" s="436"/>
      <c r="L47" s="447"/>
      <c r="M47" s="443"/>
      <c r="N47" s="441"/>
      <c r="O47" s="441"/>
      <c r="P47" s="436"/>
      <c r="Q47" s="444"/>
      <c r="R47" s="442"/>
      <c r="S47" s="442"/>
      <c r="T47" s="436"/>
      <c r="U47" s="444"/>
      <c r="V47" s="442"/>
      <c r="W47" s="442"/>
      <c r="X47" s="436"/>
      <c r="Y47" s="444"/>
      <c r="Z47" s="442"/>
      <c r="AA47" s="442"/>
      <c r="AB47" s="436"/>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c r="G48" s="447"/>
      <c r="H48" s="443"/>
      <c r="I48" s="441"/>
      <c r="J48" s="441"/>
      <c r="K48" s="436"/>
      <c r="L48" s="447"/>
      <c r="M48" s="443"/>
      <c r="N48" s="441"/>
      <c r="O48" s="441"/>
      <c r="P48" s="436"/>
      <c r="Q48" s="443"/>
      <c r="R48" s="441"/>
      <c r="S48" s="441"/>
      <c r="T48" s="436"/>
      <c r="U48" s="443"/>
      <c r="V48" s="441"/>
      <c r="W48" s="441"/>
      <c r="X48" s="436"/>
      <c r="Y48" s="443"/>
      <c r="Z48" s="441"/>
      <c r="AA48" s="441"/>
      <c r="AB48" s="436"/>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c r="D50" s="407"/>
      <c r="E50" s="407"/>
      <c r="F50" s="407"/>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c r="G51" s="447"/>
      <c r="H51" s="444"/>
      <c r="I51" s="442"/>
      <c r="J51" s="442"/>
      <c r="K51" s="436"/>
      <c r="L51" s="447"/>
      <c r="M51" s="444"/>
      <c r="N51" s="442"/>
      <c r="O51" s="442"/>
      <c r="P51" s="436"/>
      <c r="Q51" s="444"/>
      <c r="R51" s="442"/>
      <c r="S51" s="442"/>
      <c r="T51" s="436"/>
      <c r="U51" s="444"/>
      <c r="V51" s="442"/>
      <c r="W51" s="442"/>
      <c r="X51" s="436"/>
      <c r="Y51" s="444"/>
      <c r="Z51" s="442"/>
      <c r="AA51" s="442"/>
      <c r="AB51" s="436"/>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c r="G52" s="447"/>
      <c r="H52" s="443"/>
      <c r="I52" s="441"/>
      <c r="J52" s="441"/>
      <c r="K52" s="400"/>
      <c r="L52" s="447"/>
      <c r="M52" s="443"/>
      <c r="N52" s="441"/>
      <c r="O52" s="441"/>
      <c r="P52" s="400"/>
      <c r="Q52" s="443"/>
      <c r="R52" s="441"/>
      <c r="S52" s="441"/>
      <c r="T52" s="400"/>
      <c r="U52" s="443"/>
      <c r="V52" s="441"/>
      <c r="W52" s="441"/>
      <c r="X52" s="400"/>
      <c r="Y52" s="443"/>
      <c r="Z52" s="441"/>
      <c r="AA52" s="441"/>
      <c r="AB52" s="400"/>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D22" sqref="D22"/>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24</v>
      </c>
      <c r="D4" s="104">
        <v>1</v>
      </c>
      <c r="E4" s="104"/>
      <c r="F4" s="104"/>
      <c r="G4" s="104"/>
      <c r="H4" s="104"/>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c r="F6" s="184"/>
      <c r="G6" s="100"/>
      <c r="H6" s="100"/>
      <c r="I6" s="184"/>
      <c r="J6" s="184"/>
      <c r="K6" s="189"/>
    </row>
    <row r="7" spans="2:11" x14ac:dyDescent="0.2">
      <c r="B7" s="116" t="s">
        <v>102</v>
      </c>
      <c r="C7" s="101">
        <v>0</v>
      </c>
      <c r="D7" s="102">
        <v>0</v>
      </c>
      <c r="E7" s="102"/>
      <c r="F7" s="102"/>
      <c r="G7" s="102"/>
      <c r="H7" s="102"/>
      <c r="I7" s="190"/>
      <c r="J7" s="190"/>
      <c r="K7" s="193"/>
    </row>
    <row r="8" spans="2:11" x14ac:dyDescent="0.2">
      <c r="B8" s="116" t="s">
        <v>103</v>
      </c>
      <c r="C8" s="182"/>
      <c r="D8" s="102">
        <v>0</v>
      </c>
      <c r="E8" s="102"/>
      <c r="F8" s="185"/>
      <c r="G8" s="102"/>
      <c r="H8" s="102"/>
      <c r="I8" s="190"/>
      <c r="J8" s="190"/>
      <c r="K8" s="194"/>
    </row>
    <row r="9" spans="2:11" ht="13.15" customHeight="1" x14ac:dyDescent="0.2">
      <c r="B9" s="116" t="s">
        <v>104</v>
      </c>
      <c r="C9" s="101">
        <v>0</v>
      </c>
      <c r="D9" s="102">
        <v>0</v>
      </c>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c r="F11" s="97"/>
      <c r="G11" s="97"/>
      <c r="H11" s="97"/>
      <c r="I11" s="178"/>
      <c r="J11" s="178"/>
      <c r="K11" s="196"/>
    </row>
    <row r="12" spans="2:11" x14ac:dyDescent="0.2">
      <c r="B12" s="124" t="s">
        <v>93</v>
      </c>
      <c r="C12" s="94">
        <v>0</v>
      </c>
      <c r="D12" s="95">
        <v>0</v>
      </c>
      <c r="E12" s="95"/>
      <c r="F12" s="95"/>
      <c r="G12" s="95"/>
      <c r="H12" s="95"/>
      <c r="I12" s="177"/>
      <c r="J12" s="177"/>
      <c r="K12" s="197"/>
    </row>
    <row r="13" spans="2:11" x14ac:dyDescent="0.2">
      <c r="B13" s="124" t="s">
        <v>94</v>
      </c>
      <c r="C13" s="94">
        <v>0</v>
      </c>
      <c r="D13" s="95">
        <v>0</v>
      </c>
      <c r="E13" s="95"/>
      <c r="F13" s="95"/>
      <c r="G13" s="95"/>
      <c r="H13" s="95"/>
      <c r="I13" s="177"/>
      <c r="J13" s="177"/>
      <c r="K13" s="197"/>
    </row>
    <row r="14" spans="2:11" x14ac:dyDescent="0.2">
      <c r="B14" s="124" t="s">
        <v>95</v>
      </c>
      <c r="C14" s="94">
        <v>0</v>
      </c>
      <c r="D14" s="95">
        <v>0</v>
      </c>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v>0</v>
      </c>
      <c r="D16" s="99">
        <v>0</v>
      </c>
      <c r="E16" s="99"/>
      <c r="F16" s="99"/>
      <c r="G16" s="99"/>
      <c r="H16" s="99"/>
      <c r="I16" s="178"/>
      <c r="J16" s="178"/>
      <c r="K16" s="186"/>
    </row>
    <row r="17" spans="2:12" s="5" customFormat="1" x14ac:dyDescent="0.2">
      <c r="B17" s="124" t="s">
        <v>203</v>
      </c>
      <c r="C17" s="94">
        <v>0</v>
      </c>
      <c r="D17" s="95">
        <v>0</v>
      </c>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v>0</v>
      </c>
      <c r="D22" s="127">
        <v>0</v>
      </c>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6" activePane="bottomRight" state="frozen"/>
      <selection activeCell="B1" sqref="B1"/>
      <selection pane="topRight" activeCell="B1" sqref="B1"/>
      <selection pane="bottomLeft" activeCell="B1" sqref="B1"/>
      <selection pane="bottomRight" activeCell="D178" activeCellId="3" sqref="D145 D156 D167 D178"/>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t="s">
        <v>506</v>
      </c>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t="s">
        <v>506</v>
      </c>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t="s">
        <v>506</v>
      </c>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t="s">
        <v>506</v>
      </c>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t="s">
        <v>506</v>
      </c>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t="s">
        <v>506</v>
      </c>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t="s">
        <v>506</v>
      </c>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Henry W. Hu</cp:lastModifiedBy>
  <cp:lastPrinted>2014-12-18T11:24:00Z</cp:lastPrinted>
  <dcterms:created xsi:type="dcterms:W3CDTF">2012-03-15T16:14:51Z</dcterms:created>
  <dcterms:modified xsi:type="dcterms:W3CDTF">2016-07-25T19:18:14Z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