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F17" i="10"/>
  <c r="F16" i="10"/>
  <c r="F15" i="10"/>
  <c r="F12" i="10"/>
  <c r="E12" i="10"/>
  <c r="D12" i="10"/>
  <c r="C12" i="10"/>
  <c r="F6" i="10"/>
  <c r="E17" i="10"/>
  <c r="D17" i="10"/>
  <c r="C17" i="10"/>
  <c r="E60" i="4"/>
  <c r="E59" i="4"/>
  <c r="E51" i="4"/>
  <c r="E56" i="4"/>
  <c r="E57" i="4"/>
  <c r="E49" i="4"/>
  <c r="E47" i="4"/>
  <c r="E46" i="4"/>
  <c r="E35" i="4"/>
  <c r="E31" i="4"/>
  <c r="E28" i="4"/>
  <c r="D60" i="4"/>
  <c r="E54" i="18"/>
  <c r="D54" i="18"/>
  <c r="E6" i="18"/>
  <c r="E5" i="18"/>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<sst xmlns="http://schemas.openxmlformats.org/spreadsheetml/2006/main" count="573" uniqueCount="505">
  <si>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</si>
  <si>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</si>
  <si>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</si>
  <si>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</si>
  <si>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</si>
  <si>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</si>
  <si>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</si>
  <si>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</si>
  <si>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</si>
  <si>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</si>
  <si>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</si>
  <si>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</si>
  <si>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</si>
  <si>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</si>
  <si>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</si>
  <si>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</si>
  <si>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</si>
  <si>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</si>
  <si>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</si>
  <si>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</si>
  <si>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</si>
  <si>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</si>
  <si>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</si>
  <si>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</si>
  <si>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</si>
  <si>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</si>
  <si>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</si>
  <si>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</si>
  <si>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</si>
  <si>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</si>
  <si>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</si>
  <si>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</si>
  <si>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</si>
  <si>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</si>
  <si>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</si>
  <si>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</si>
  <si>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</si>
  <si>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</si>
  <si>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</si>
  <si>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</si>
  <si>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</si>
  <si>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</si>
  <si>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</si>
  <si>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</si>
  <si>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</si>
  <si>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</si>
  <si>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</si>
  <si>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</si>
  <si>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</si>
  <si>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</si>
  <si>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</si>
  <si>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</si>
  <si>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</si>
  <si>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</si>
  <si>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</si>
  <si>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</si>
  <si>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</si>
  <si>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</si>
  <si>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</si>
  <si>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</si>
  <si>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</si>
  <si>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</si>
  <si>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</si>
  <si>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</si>
  <si>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</si>
  <si>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</si>
  <si>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</si>
  <si>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</si>
  <si>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</si>
  <si>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</si>
  <si>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</si>
  <si>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</si>
  <si>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</si>
  <si>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</si>
  <si>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</si>
  <si>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</si>
  <si>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</si>
  <si>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</si>
  <si>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</si>
  <si>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</si>
  <si>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</si>
  <si>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</si>
  <si>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</si>
  <si>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</si>
  <si>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</si>
  <si>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</si>
  <si>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</si>
  <si>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</si>
  <si>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</si>
  <si>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</si>
  <si>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</si>
  <si>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</si>
  <si>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</si>
  <si>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</si>
  <si>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</si>
  <si>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</si>
  <si>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</si>
  <si>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</si>
  <si>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</si>
  <si>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</si>
  <si>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</si>
  <si>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</si>
  <si>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</si>
  <si>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</si>
  <si>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</si>
  <si>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</si>
  <si>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</si>
  <si>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</si>
  <si>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</si>
  <si>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</si>
  <si>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</si>
  <si>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</si>
  <si>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</si>
  <si>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</si>
  <si>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</si>
  <si>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</si>
  <si>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</si>
  <si>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</si>
  <si>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</si>
  <si>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</si>
  <si>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</si>
  <si>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</si>
  <si>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</si>
  <si>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</si>
  <si>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</si>
  <si>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</si>
  <si>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</si>
  <si>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</si>
  <si>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</si>
  <si>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</si>
  <si>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</si>
  <si>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</si>
  <si>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</si>
  <si>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</si>
  <si>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</si>
  <si>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</si>
  <si>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</si>
  <si>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</si>
  <si>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</si>
  <si>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</si>
  <si>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</si>
  <si>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</si>
  <si>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</si>
  <si>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</si>
  <si>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</si>
  <si>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</si>
  <si>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</si>
  <si>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</si>
  <si>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</si>
  <si>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</si>
  <si>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</si>
  <si>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</si>
  <si>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</si>
  <si>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</si>
  <si>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</si>
  <si>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</si>
  <si>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</si>
  <si>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</si>
  <si>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</si>
  <si>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</si>
  <si>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</si>
  <si>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</si>
  <si>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</si>
  <si>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</si>
  <si>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</si>
  <si>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</si>
  <si>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</si>
  <si>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</si>
  <si>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</si>
  <si>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</si>
  <si>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</si>
  <si>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</si>
  <si>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</si>
  <si>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</si>
  <si>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</si>
  <si>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</si>
  <si>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</si>
  <si>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</si>
  <si>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</si>
  <si>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</si>
  <si>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</si>
  <si>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</si>
  <si>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</si>
  <si>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</si>
  <si>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</si>
  <si>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</si>
  <si>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</si>
  <si>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</si>
  <si>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</si>
  <si>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</si>
  <si>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</si>
  <si>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</si>
  <si>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</si>
  <si>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</si>
  <si>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</si>
  <si>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</si>
  <si>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</si>
  <si>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</si>
  <si>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</si>
  <si>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</si>
  <si>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</si>
  <si>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</si>
  <si>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</si>
  <si>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</si>
  <si>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</si>
  <si>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</si>
  <si>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</si>
  <si>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</si>
  <si>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</si>
  <si>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</si>
  <si>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</si>
  <si>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</si>
  <si>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</si>
  <si>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</si>
  <si>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</si>
  <si>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</si>
  <si>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</si>
  <si>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</si>
  <si>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</si>
  <si>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</si>
  <si>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</si>
  <si>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</si>
  <si>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</si>
  <si>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</si>
  <si>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</si>
  <si>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</si>
  <si>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</si>
  <si>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</si>
  <si>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</si>
  <si>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</si>
  <si>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</si>
  <si>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</si>
  <si>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</si>
  <si>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</si>
  <si>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</si>
  <si>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</si>
  <si>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</si>
  <si>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</si>
  <si>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</si>
  <si>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</si>
  <si>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</si>
  <si>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</si>
  <si>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</si>
  <si>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</si>
  <si>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</si>
  <si>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</si>
  <si>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</si>
  <si>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</si>
  <si>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</si>
  <si>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</si>
  <si>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</si>
  <si>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</si>
  <si>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</si>
  <si>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</si>
  <si>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</si>
  <si>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</si>
  <si>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</si>
  <si>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</si>
  <si>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</si>
  <si>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</si>
  <si>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</si>
  <si>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</si>
  <si>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</si>
  <si>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</si>
  <si>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</si>
  <si>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</si>
  <si>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</si>
  <si>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</si>
  <si>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</si>
  <si>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</si>
  <si>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</si>
  <si>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</si>
  <si>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</si>
  <si>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</si>
  <si>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</si>
  <si>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</si>
  <si>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</si>
  <si>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</si>
  <si>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</si>
  <si>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</si>
  <si>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</si>
  <si>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</si>
  <si>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</si>
  <si>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</si>
  <si>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</si>
  <si>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</si>
  <si>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</si>
  <si>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</si>
  <si>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</si>
  <si>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</si>
  <si>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</si>
  <si>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</si>
  <si>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</si>
  <si>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</si>
  <si>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</si>
  <si>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</si>
  <si>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</si>
  <si>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</si>
  <si>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</si>
  <si>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</si>
  <si>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</si>
  <si>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</si>
  <si>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</si>
  <si>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</si>
  <si>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</si>
  <si>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</si>
  <si>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</si>
  <si>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</si>
  <si>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</si>
  <si>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</si>
  <si>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</si>
  <si>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</si>
  <si>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</si>
  <si>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</si>
  <si>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</si>
  <si>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</si>
  <si>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</si>
  <si>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</si>
  <si>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</si>
  <si>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</si>
  <si>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</si>
  <si>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</si>
  <si>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</si>
  <si>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</si>
  <si>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</si>
  <si>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</si>
  <si>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</si>
  <si>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</si>
  <si>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</si>
  <si>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</si>
  <si>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</si>
  <si>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</si>
  <si>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</si>
  <si>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</si>
  <si>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</si>
  <si>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</si>
  <si>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</si>
  <si>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</si>
  <si>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</si>
  <si>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</si>
  <si>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</si>
  <si>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</si>
  <si>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</si>
  <si>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</si>
  <si>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</si>
  <si>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</si>
  <si>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</si>
  <si>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</si>
  <si>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</si>
  <si>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</si>
  <si>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</si>
  <si>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</si>
  <si>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</si>
  <si>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</si>
  <si>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</si>
  <si>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</si>
  <si>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</si>
  <si>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</si>
  <si>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</si>
  <si>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</si>
  <si>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</si>
  <si>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</si>
  <si>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</si>
  <si>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</si>
  <si>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</si>
  <si>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</si>
  <si>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</si>
  <si>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</si>
  <si>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</si>
  <si>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</si>
  <si>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</si>
  <si>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</si>
  <si>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</si>
  <si>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</si>
  <si>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</si>
  <si>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</si>
  <si>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</si>
  <si>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</si>
  <si>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</si>
  <si>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</si>
  <si>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</si>
  <si>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</si>
  <si>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</si>
  <si>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</si>
  <si>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</si>
  <si>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</si>
  <si>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</si>
  <si>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</si>
  <si>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</si>
  <si>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</si>
  <si>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</si>
  <si>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</si>
  <si>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</si>
  <si>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</si>
  <si>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</si>
  <si>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</si>
  <si>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</si>
  <si>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</si>
  <si>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</si>
  <si>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</si>
  <si>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</si>
  <si>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</si>
  <si>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</si>
  <si>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</si>
  <si>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</si>
  <si>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</si>
  <si>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</si>
  <si>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</si>
  <si>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</si>
  <si>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</si>
  <si>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</si>
  <si>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</si>
  <si>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</si>
  <si>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</si>
  <si>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</si>
  <si>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</si>
  <si>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</si>
  <si>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</si>
  <si>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</si>
  <si>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</si>
  <si>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</si>
  <si>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</si>
  <si>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</si>
  <si>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</si>
  <si>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</si>
  <si>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</si>
  <si>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</si>
  <si>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</si>
  <si>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</si>
  <si>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</si>
  <si>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</si>
  <si>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</si>
  <si>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</si>
  <si>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</si>
  <si>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</si>
  <si>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</si>
  <si>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</si>
  <si>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</si>
  <si>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</si>
  <si>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</si>
  <si>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</si>
  <si>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</si>
  <si>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</si>
  <si>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</si>
  <si>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</si>
  <si>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</si>
  <si>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</si>
  <si>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</si>
  <si>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</si>
  <si>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</si>
  <si>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</si>
  <si>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</si>
  <si>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</si>
  <si>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</si>
  <si>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</si>
  <si>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</si>
  <si>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</si>
  <si>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</si>
  <si>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</si>
  <si>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</si>
  <si>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</si>
  <si>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</si>
  <si>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</si>
  <si>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</si>
  <si>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</si>
  <si>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</si>
  <si>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</si>
  <si>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</si>
  <si>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</si>
  <si>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</si>
  <si>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</si>
  <si>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</si>
  <si>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</si>
  <si>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</si>
  <si>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</si>
  <si>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</si>
  <si>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</si>
  <si>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</si>
  <si>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</si>
  <si>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</si>
  <si>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</si>
  <si>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</si>
  <si>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</si>
  <si>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</si>
  <si>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</si>
  <si>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</si>
  <si>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</si>
  <si>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</si>
  <si>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</si>
  <si>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</si>
  <si>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</si>
  <si>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</si>
  <si>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</si>
  <si>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</si>
  <si>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</si>
  <si>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</si>
  <si>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</si>
  <si>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</si>
  <si>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</si>
  <si>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</si>
  <si>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</si>
  <si>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</si>
  <si>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97506</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</si>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</sst>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185</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topLeftCell="B1" zoomScale="80" zoomScaleNormal="80" workbookViewId="0">
      <pane xSplit="2" topLeftCell="D1" activePane="topRight" state="frozen"/>
      <selection activeCell="B1" sqref="B1"/>
      <selection pane="topRight" activeCell="E52" sqref="E5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577</v>
      </c>
      <c r="E5" s="106">
        <v>577</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1453874</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33450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-1116862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v>
      </c>
      <c r="E12" s="106">
        <v>529</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1248233</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51200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-973297</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v>
      </c>
      <c r="E28" s="110">
        <f>+D28</f>
        <v>1</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3466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6</v>
      </c>
      <c r="E31" s="110">
        <f>+D31</f>
        <v>6</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14121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v>
      </c>
      <c r="E35" s="110">
        <f>+D35</f>
        <v>1</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2390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8</v>
      </c>
      <c r="E46" s="110">
        <f>+D46</f>
        <v>8</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21611</v>
      </c>
      <c r="AU46" s="113"/>
      <c r="AV46" s="113"/>
      <c r="AW46" s="318"/>
    </row>
    <row r="47" spans="1:49" x14ac:dyDescent="0.2">
      <c r="B47" s="161" t="s">
        <v>264</v>
      </c>
      <c r="C47" s="62" t="s">
        <v>21</v>
      </c>
      <c r="D47" s="109">
        <v>2491</v>
      </c>
      <c r="E47" s="110">
        <f>+D47</f>
        <v>2491</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-120876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v>
      </c>
      <c r="E49" s="110">
        <f>+D49</f>
        <v>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3235</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51</v>
      </c>
      <c r="E51" s="110">
        <f>+D51</f>
        <v>51</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131077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f>+D56</f>
        <v>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1289</v>
      </c>
      <c r="AU56" s="123"/>
      <c r="AV56" s="123"/>
      <c r="AW56" s="309"/>
    </row>
    <row r="57" spans="2:49" x14ac:dyDescent="0.2">
      <c r="B57" s="161" t="s">
        <v>273</v>
      </c>
      <c r="C57" s="62" t="s">
        <v>25</v>
      </c>
      <c r="D57" s="124">
        <v>2</v>
      </c>
      <c r="E57" s="125">
        <f>+D57</f>
        <v>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1294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24</v>
      </c>
      <c r="E59" s="125">
        <f>+D59</f>
        <v>24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10432</v>
      </c>
      <c r="AU59" s="126"/>
      <c r="AV59" s="126"/>
      <c r="AW59" s="310"/>
    </row>
    <row r="60" spans="2:49" x14ac:dyDescent="0.2">
      <c r="B60" s="161" t="s">
        <v>276</v>
      </c>
      <c r="C60" s="62"/>
      <c r="D60" s="127">
        <f>+D59/12</f>
        <v>2</v>
      </c>
      <c r="E60" s="128">
        <f>+D60</f>
        <v>2</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869.33333333333337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3"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577</v>
      </c>
      <c r="E5" s="118">
        <f>+D5-D7</f>
        <v>468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1475217</v>
      </c>
      <c r="AU5" s="119"/>
      <c r="AV5" s="312"/>
      <c r="AW5" s="317"/>
    </row>
    <row r="6" spans="2:49" x14ac:dyDescent="0.2">
      <c r="B6" s="176" t="s">
        <v>279</v>
      </c>
      <c r="C6" s="133" t="s">
        <v>8</v>
      </c>
      <c r="D6" s="109">
        <v>109</v>
      </c>
      <c r="E6" s="110">
        <f>+D6</f>
        <v>109</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33437</v>
      </c>
      <c r="AU6" s="113"/>
      <c r="AV6" s="311"/>
      <c r="AW6" s="318"/>
    </row>
    <row r="7" spans="2:49" x14ac:dyDescent="0.2">
      <c r="B7" s="176" t="s">
        <v>280</v>
      </c>
      <c r="C7" s="133" t="s">
        <v>9</v>
      </c>
      <c r="D7" s="109">
        <v>109</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54780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1091778</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2117</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1994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495</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243555</v>
      </c>
      <c r="AU30" s="113"/>
      <c r="AV30" s="311"/>
      <c r="AW30" s="318"/>
    </row>
    <row r="31" spans="2:49" s="5" customFormat="1" ht="25.5" x14ac:dyDescent="0.2">
      <c r="B31" s="178" t="s">
        <v>84</v>
      </c>
      <c r="C31" s="133"/>
      <c r="D31" s="293"/>
      <c r="E31" s="110">
        <v>530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500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80006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2063</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14062</v>
      </c>
      <c r="AU34" s="113"/>
      <c r="AV34" s="311"/>
      <c r="AW34" s="318"/>
    </row>
    <row r="35" spans="2:49" s="5" customFormat="1" x14ac:dyDescent="0.2">
      <c r="B35" s="178" t="s">
        <v>91</v>
      </c>
      <c r="C35" s="133"/>
      <c r="D35" s="293"/>
      <c r="E35" s="110">
        <v>2063</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2064</v>
      </c>
      <c r="E36" s="110">
        <v>2064</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21279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-6</v>
      </c>
      <c r="E54" s="115">
        <f>+E24+E27+E31+E35-E36</f>
        <v>529</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1248233</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723</v>
      </c>
      <c r="D5" s="118">
        <v>-521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1064</v>
      </c>
      <c r="D6" s="110">
        <v>251</v>
      </c>
      <c r="E6" s="115">
        <v>529</v>
      </c>
      <c r="F6" s="115">
        <f>+E6+D6+C6</f>
        <v>1844</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1064</v>
      </c>
      <c r="D12" s="115">
        <f t="shared" ref="D12:E12" si="0">+D6</f>
        <v>251</v>
      </c>
      <c r="E12" s="115">
        <f t="shared" si="0"/>
        <v>529</v>
      </c>
      <c r="F12" s="115">
        <f>+E12+D12+C12</f>
        <v>1844</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577</v>
      </c>
      <c r="D15" s="118">
        <v>577</v>
      </c>
      <c r="E15" s="106">
        <v>577</v>
      </c>
      <c r="F15" s="106">
        <f>+E15+D15+C15</f>
        <v>1731</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12</v>
      </c>
      <c r="D16" s="110">
        <v>7</v>
      </c>
      <c r="E16" s="115">
        <v>8</v>
      </c>
      <c r="F16" s="115">
        <f>+E16+D16+C16</f>
        <v>27</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565</v>
      </c>
      <c r="D17" s="115">
        <f>+D15-D16</f>
        <v>570</v>
      </c>
      <c r="E17" s="115">
        <f>+E15-E16</f>
        <v>569</v>
      </c>
      <c r="F17" s="115">
        <f>+E17+D17+C17</f>
        <v>1704</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2</v>
      </c>
      <c r="E37" s="256">
        <v>2</v>
      </c>
      <c r="F37" s="256">
        <f>+E37+D37+C37</f>
        <v>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82" sqref="D18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2015-07-20T16:51:55Z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