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525" yWindow="-105" windowWidth="16860" windowHeight="12975"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38" i="10" l="1"/>
  <c r="F38" i="10" s="1"/>
  <c r="E15" i="10"/>
  <c r="F15" i="10" s="1"/>
  <c r="F17" i="10" s="1"/>
  <c r="E6" i="10"/>
  <c r="F6" i="10"/>
  <c r="F12" i="10" s="1"/>
  <c r="E54" i="18"/>
  <c r="D54" i="18"/>
  <c r="D60" i="4"/>
  <c r="E12" i="4"/>
  <c r="D12" i="4"/>
  <c r="D5"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<sst xmlns="http://schemas.openxmlformats.org/spreadsheetml/2006/main" count="567" uniqueCount="505">
  <si>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</si>
  <si>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</si>
  <si>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</si>
  <si>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</si>
  <si>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</si>
  <si>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</si>
  <si>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</si>
  <si>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</si>
  <si>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</si>
  <si>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</si>
  <si>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</si>
  <si>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</si>
  <si>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</si>
  <si>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</si>
  <si>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</si>
  <si>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</si>
  <si>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</si>
  <si>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</si>
  <si>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</si>
  <si>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</si>
  <si>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</si>
  <si>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</si>
  <si>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</si>
  <si>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</si>
  <si>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</si>
  <si>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</si>
  <si>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</si>
  <si>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</si>
  <si>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</si>
  <si>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</si>
  <si>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</si>
  <si>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</si>
  <si>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</si>
  <si>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</si>
  <si>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</si>
  <si>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</si>
  <si>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</si>
  <si>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</si>
  <si>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</si>
  <si>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</si>
  <si>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</si>
  <si>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</si>
  <si>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</si>
  <si>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</si>
  <si>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</si>
  <si>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</si>
  <si>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</si>
  <si>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</si>
  <si>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</si>
  <si>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</si>
  <si>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</si>
  <si>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</si>
  <si>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</si>
  <si>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</si>
  <si>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</si>
  <si>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</si>
  <si>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</si>
  <si>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</si>
  <si>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</si>
  <si>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</si>
  <si>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</si>
  <si>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</si>
  <si>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</si>
  <si>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</si>
  <si>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</si>
  <si>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</si>
  <si>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</si>
  <si>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</si>
  <si>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</si>
  <si>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</si>
  <si>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</si>
  <si>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</si>
  <si>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</si>
  <si>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</si>
  <si>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</si>
  <si>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</si>
  <si>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</si>
  <si>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</si>
  <si>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</si>
  <si>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</si>
  <si>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</si>
  <si>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</si>
  <si>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</si>
  <si>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</si>
  <si>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</si>
  <si>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</si>
  <si>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</si>
  <si>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</si>
  <si>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</si>
  <si>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</si>
  <si>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</si>
  <si>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</si>
  <si>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</si>
  <si>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</si>
  <si>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</si>
  <si>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</si>
  <si>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</si>
  <si>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</si>
  <si>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</si>
  <si>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</si>
  <si>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</si>
  <si>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</si>
  <si>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</si>
  <si>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</si>
  <si>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</si>
  <si>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</si>
  <si>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</si>
  <si>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</si>
  <si>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</si>
  <si>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</si>
  <si>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</si>
  <si>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</si>
  <si>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</si>
  <si>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</si>
  <si>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</si>
  <si>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</si>
  <si>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</si>
  <si>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</si>
  <si>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</si>
  <si>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</si>
  <si>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</si>
  <si>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</si>
  <si>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</si>
  <si>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</si>
  <si>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</si>
  <si>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</si>
  <si>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</si>
  <si>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</si>
  <si>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</si>
  <si>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</si>
  <si>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</si>
  <si>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</si>
  <si>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</si>
  <si>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</si>
  <si>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</si>
  <si>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</si>
  <si>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</si>
  <si>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</si>
  <si>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</si>
  <si>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</si>
  <si>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</si>
  <si>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</si>
  <si>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</si>
  <si>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</si>
  <si>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</si>
  <si>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</si>
  <si>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</si>
  <si>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</si>
  <si>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</si>
  <si>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</si>
  <si>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</si>
  <si>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</si>
  <si>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</si>
  <si>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</si>
  <si>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</si>
  <si>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</si>
  <si>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</si>
  <si>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</si>
  <si>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</si>
  <si>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</si>
  <si>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</si>
  <si>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</si>
  <si>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</si>
  <si>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</si>
  <si>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</si>
  <si>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</si>
  <si>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</si>
  <si>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</si>
  <si>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</si>
  <si>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</si>
  <si>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</si>
  <si>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</si>
  <si>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</si>
  <si>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</si>
  <si>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</si>
  <si>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</si>
  <si>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</si>
  <si>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</si>
  <si>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</si>
  <si>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</si>
  <si>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</si>
  <si>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</si>
  <si>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</si>
  <si>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</si>
  <si>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</si>
  <si>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</si>
  <si>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</si>
  <si>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</si>
  <si>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</si>
  <si>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</si>
  <si>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</si>
  <si>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</si>
  <si>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</si>
  <si>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</si>
  <si>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</si>
  <si>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</si>
  <si>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</si>
  <si>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</si>
  <si>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</si>
  <si>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</si>
  <si>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</si>
  <si>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</si>
  <si>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</si>
  <si>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</si>
  <si>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</si>
  <si>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</si>
  <si>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</si>
  <si>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</si>
  <si>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</si>
  <si>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</si>
  <si>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</si>
  <si>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</si>
  <si>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</si>
  <si>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</si>
  <si>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</si>
  <si>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</si>
  <si>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</si>
  <si>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</si>
  <si>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</si>
  <si>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</si>
  <si>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</si>
  <si>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</si>
  <si>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</si>
  <si>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</si>
  <si>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</si>
  <si>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</si>
  <si>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</si>
  <si>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</si>
  <si>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</si>
  <si>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</si>
  <si>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</si>
  <si>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</si>
  <si>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</si>
  <si>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</si>
  <si>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</si>
  <si>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</si>
  <si>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</si>
  <si>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</si>
  <si>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</si>
  <si>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</si>
  <si>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</si>
  <si>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</si>
  <si>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</si>
  <si>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</si>
  <si>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</si>
  <si>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</si>
  <si>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</si>
  <si>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</si>
  <si>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</si>
  <si>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</si>
  <si>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</si>
  <si>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</si>
  <si>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</si>
  <si>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</si>
  <si>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</si>
  <si>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</si>
  <si>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</si>
  <si>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</si>
  <si>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</si>
  <si>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</si>
  <si>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</si>
  <si>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</si>
  <si>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</si>
  <si>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</si>
  <si>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</si>
  <si>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</si>
  <si>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</si>
  <si>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</si>
  <si>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</si>
  <si>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</si>
  <si>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</si>
  <si>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</si>
  <si>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</si>
  <si>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</si>
  <si>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</si>
  <si>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</si>
  <si>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</si>
  <si>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</si>
  <si>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</si>
  <si>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</si>
  <si>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</si>
  <si>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</si>
  <si>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</si>
  <si>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</si>
  <si>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</si>
  <si>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</si>
  <si>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</si>
  <si>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</si>
  <si>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</si>
  <si>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</si>
  <si>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</si>
  <si>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</si>
  <si>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</si>
  <si>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</si>
  <si>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</si>
  <si>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</si>
  <si>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</si>
  <si>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</si>
  <si>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</si>
  <si>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</si>
  <si>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</si>
  <si>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</si>
  <si>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</si>
  <si>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</si>
  <si>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</si>
  <si>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</si>
  <si>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</si>
  <si>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</si>
  <si>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</si>
  <si>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</si>
  <si>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</si>
  <si>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</si>
  <si>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</si>
  <si>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</si>
  <si>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</si>
  <si>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</si>
  <si>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</si>
  <si>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</si>
  <si>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</si>
  <si>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</si>
  <si>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</si>
  <si>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</si>
  <si>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</si>
  <si>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</si>
  <si>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</si>
  <si>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</si>
  <si>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</si>
  <si>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</si>
  <si>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</si>
  <si>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</si>
  <si>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</si>
  <si>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</si>
  <si>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</si>
  <si>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</si>
  <si>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</si>
  <si>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</si>
  <si>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</si>
  <si>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</si>
  <si>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</si>
  <si>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</si>
  <si>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</si>
  <si>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</si>
  <si>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</si>
  <si>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</si>
  <si>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</si>
  <si>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</si>
  <si>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</si>
  <si>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</si>
  <si>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</si>
  <si>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</si>
  <si>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</si>
  <si>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</si>
  <si>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</si>
  <si>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</si>
  <si>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</si>
  <si>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</si>
  <si>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</si>
  <si>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</si>
  <si>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</si>
  <si>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</si>
  <si>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</si>
  <si>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</si>
  <si>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</si>
  <si>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</si>
  <si>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</si>
  <si>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</si>
  <si>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</si>
  <si>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</si>
  <si>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</si>
  <si>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</si>
  <si>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</si>
  <si>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</si>
  <si>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</si>
  <si>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</si>
  <si>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</si>
  <si>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</si>
  <si>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</si>
  <si>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</si>
  <si>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</si>
  <si>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</si>
  <si>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</si>
  <si>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</si>
  <si>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</si>
  <si>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</si>
  <si>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</si>
  <si>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</si>
  <si>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</si>
  <si>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</si>
  <si>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</si>
  <si>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</si>
  <si>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</si>
  <si>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</si>
  <si>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</si>
  <si>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</si>
  <si>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</si>
  <si>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</si>
  <si>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</si>
  <si>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</si>
  <si>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</si>
  <si>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</si>
  <si>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</si>
  <si>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</si>
  <si>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</si>
  <si>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</si>
  <si>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</si>
  <si>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</si>
  <si>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</si>
  <si>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</si>
  <si>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</si>
  <si>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</si>
  <si>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</si>
  <si>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</si>
  <si>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</si>
  <si>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</si>
  <si>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</si>
  <si>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</si>
  <si>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</si>
  <si>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</si>
  <si>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</si>
  <si>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</si>
  <si>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</si>
  <si>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</si>
  <si>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</si>
  <si>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</si>
  <si>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</si>
  <si>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</si>
  <si>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</si>
  <si>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</si>
  <si>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</si>
  <si>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</si>
  <si>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</si>
  <si>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</si>
  <si>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</si>
  <si>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</si>
  <si>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</si>
  <si>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</si>
  <si>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</si>
  <si>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</si>
  <si>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</si>
  <si>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</si>
  <si>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</si>
  <si>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</si>
  <si>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</si>
  <si>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</si>
  <si>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</si>
  <si>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</si>
  <si>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</si>
  <si>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</si>
  <si>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</si>
  <si>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</si>
  <si>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</si>
  <si>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</si>
  <si>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</si>
  <si>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</si>
  <si>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</si>
  <si>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</si>
  <si>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</si>
  <si>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</si>
  <si>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</si>
  <si>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</si>
  <si>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</si>
  <si>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</si>
  <si>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</si>
  <si>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</si>
  <si>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</si>
  <si>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</si>
  <si>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</si>
  <si>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</si>
  <si>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</si>
  <si>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</si>
  <si>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</si>
  <si>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</si>
  <si>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</si>
  <si>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</si>
  <si>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</si>
  <si>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</si>
  <si>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</si>
  <si>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</si>
  <si>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</si>
  <si>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</si>
  <si>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</si>
  <si>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</si>
  <si>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</si>
  <si>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</si>
  <si>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</si>
  <si>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</si>
  <si>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</si>
  <si>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</si>
  <si>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</si>
  <si>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</si>
  <si>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</si>
  <si>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</si>
  <si>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</si>
  <si>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</si>
  <si>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</si>
  <si>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</si>
  <si>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</si>
  <si>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</si>
  <si>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</si>
  <si>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</si>
  <si>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</si>
  <si>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</si>
  <si>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</si>
  <si>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74564</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</si>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</sst>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185</v>
      </c>
    </row>
    <row r="13" spans="1:6" x14ac:dyDescent="0.2">
      <c r="B13" s="153" t="s">
        <v>50</v>
      </c>
      <c r="C13" s="486" t="s">
        <v>155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1" sqref="C4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f>
        <v>0</v>
      </c>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4.6447219465021661</v>
      </c>
      <c r="E12" s="219">
        <f>'Pt 2 Premium and Claims'!E54</f>
        <v>13.86</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v>
      </c>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12</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1</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4" sqref="E5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0</v>
      </c>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0</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17.16</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13.86</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2.3070820112743498</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14.822360064772184</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f>D23+D30-D32</f>
        <v>4.6447219465021661</v>
      </c>
      <c r="E54" s="329">
        <f>E24</f>
        <v>13.86</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D17" sqref="D1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1374</v>
      </c>
      <c r="D6" s="404">
        <v>111.45</v>
      </c>
      <c r="E6" s="406">
        <f>'Pt 1 Summary of Data'!E12</f>
        <v>13.86</v>
      </c>
      <c r="F6" s="406">
        <f>C6+D6+E6</f>
        <v>1499.31</v>
      </c>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f>F6</f>
        <v>1499.31</v>
      </c>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2053</v>
      </c>
      <c r="D15" s="409">
        <v>0</v>
      </c>
      <c r="E15" s="401">
        <f>'Pt 1 Summary of Data'!D5</f>
        <v>0</v>
      </c>
      <c r="F15" s="401">
        <f>C15+D15+E15</f>
        <v>2053</v>
      </c>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f>F15</f>
        <v>2053</v>
      </c>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v>
      </c>
      <c r="D38" s="411">
        <v>1</v>
      </c>
      <c r="E38" s="438">
        <f>'Pt 1 Summary of Data'!D60</f>
        <v>1</v>
      </c>
      <c r="F38" s="438">
        <f>C38+D38+E38</f>
        <v>3</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 sqref="C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v>
      </c>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2016-06-16T15:23:40Z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