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F12" i="10" s="1"/>
  <c r="C12" i="10"/>
  <c r="F37" i="10"/>
  <c r="F17" i="10"/>
  <c r="F16" i="10"/>
  <c r="F15" i="10"/>
  <c r="F6" i="10"/>
  <c r="E17" i="10"/>
  <c r="D17" i="10"/>
  <c r="C17" i="10"/>
  <c r="E60" i="4"/>
  <c r="E59" i="4"/>
  <c r="E57" i="4"/>
  <c r="E56" i="4"/>
  <c r="E50" i="4"/>
  <c r="E49" i="4"/>
  <c r="E47" i="4"/>
  <c r="E46" i="4"/>
  <c r="E35" i="4"/>
  <c r="E31" i="4"/>
  <c r="E28" i="4"/>
  <c r="D60" i="4"/>
  <c r="E54" i="18"/>
  <c r="D54" i="18"/>
  <c r="E24" i="18"/>
  <c r="E6" i="18"/>
  <c r="E5" i="18"/>
  <c r="AT60" i="4" l="1"/>
  <c r="AT59" i="4"/>
  <c r="AT51" i="4"/>
  <c r="AT49" i="4"/>
  <c r="AT47" i="4"/>
  <c r="AT46" i="4"/>
  <c r="AT35" i="4"/>
  <c r="AT31" i="4"/>
  <c r="AT28" i="4"/>
  <c r="AT16" i="4"/>
  <c r="AT8" i="4"/>
  <c r="AT5" i="4"/>
  <c r="AT54" i="18"/>
  <c r="AT36" i="18"/>
  <c r="AT34" i="18"/>
  <c r="AT32" i="18"/>
  <c r="AT30" i="18"/>
  <c r="AT23" i="18"/>
  <c r="AT7" i="18"/>
  <c r="AT6" i="18"/>
  <c r="AT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<sst xmlns="http://schemas.openxmlformats.org/spreadsheetml/2006/main" count="573" uniqueCount="505">
  <si>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</si>
  <si>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</si>
  <si>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</si>
  <si>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</si>
  <si>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</si>
  <si>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</si>
  <si>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</si>
  <si>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</si>
  <si>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</si>
  <si>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</si>
  <si>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</si>
  <si>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</si>
  <si>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</si>
  <si>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</si>
  <si>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</si>
  <si>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</si>
  <si>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</si>
  <si>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</si>
  <si>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</si>
  <si>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</si>
  <si>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</si>
  <si>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</si>
  <si>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</si>
  <si>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</si>
  <si>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</si>
  <si>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</si>
  <si>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</si>
  <si>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</si>
  <si>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</si>
  <si>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</si>
  <si>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</si>
  <si>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</si>
  <si>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</si>
  <si>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</si>
  <si>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</si>
  <si>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</si>
  <si>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</si>
  <si>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</si>
  <si>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</si>
  <si>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</si>
  <si>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</si>
  <si>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</si>
  <si>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</si>
  <si>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</si>
  <si>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</si>
  <si>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</si>
  <si>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</si>
  <si>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</si>
  <si>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</si>
  <si>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</si>
  <si>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</si>
  <si>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</si>
  <si>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</si>
  <si>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</si>
  <si>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</si>
  <si>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</si>
  <si>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</si>
  <si>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</si>
  <si>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</si>
  <si>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</si>
  <si>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</si>
  <si>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</si>
  <si>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</si>
  <si>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</si>
  <si>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</si>
  <si>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</si>
  <si>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</si>
  <si>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</si>
  <si>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</si>
  <si>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</si>
  <si>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</si>
  <si>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</si>
  <si>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</si>
  <si>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</si>
  <si>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</si>
  <si>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</si>
  <si>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</si>
  <si>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</si>
  <si>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</si>
  <si>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</si>
  <si>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</si>
  <si>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</si>
  <si>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</si>
  <si>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</si>
  <si>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</si>
  <si>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</si>
  <si>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</si>
  <si>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</si>
  <si>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</si>
  <si>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</si>
  <si>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</si>
  <si>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</si>
  <si>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</si>
  <si>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</si>
  <si>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</si>
  <si>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</si>
  <si>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</si>
  <si>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</si>
  <si>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</si>
  <si>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</si>
  <si>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</si>
  <si>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</si>
  <si>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</si>
  <si>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</si>
  <si>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</si>
  <si>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</si>
  <si>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</si>
  <si>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</si>
  <si>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</si>
  <si>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</si>
  <si>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</si>
  <si>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</si>
  <si>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</si>
  <si>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</si>
  <si>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</si>
  <si>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</si>
  <si>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</si>
  <si>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</si>
  <si>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</si>
  <si>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</si>
  <si>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</si>
  <si>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</si>
  <si>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</si>
  <si>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</si>
  <si>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</si>
  <si>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</si>
  <si>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</si>
  <si>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</si>
  <si>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</si>
  <si>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</si>
  <si>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</si>
  <si>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</si>
  <si>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</si>
  <si>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</si>
  <si>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</si>
  <si>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</si>
  <si>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</si>
  <si>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</si>
  <si>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</si>
  <si>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</si>
  <si>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</si>
  <si>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</si>
  <si>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</si>
  <si>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</si>
  <si>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</si>
  <si>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</si>
  <si>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</si>
  <si>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</si>
  <si>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</si>
  <si>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</si>
  <si>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</si>
  <si>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</si>
  <si>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</si>
  <si>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</si>
  <si>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</si>
  <si>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</si>
  <si>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</si>
  <si>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</si>
  <si>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</si>
  <si>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</si>
  <si>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</si>
  <si>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</si>
  <si>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</si>
  <si>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</si>
  <si>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</si>
  <si>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</si>
  <si>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</si>
  <si>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</si>
  <si>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</si>
  <si>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</si>
  <si>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</si>
  <si>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</si>
  <si>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</si>
  <si>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</si>
  <si>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</si>
  <si>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</si>
  <si>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</si>
  <si>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</si>
  <si>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</si>
  <si>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</si>
  <si>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</si>
  <si>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</si>
  <si>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</si>
  <si>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</si>
  <si>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</si>
  <si>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</si>
  <si>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</si>
  <si>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</si>
  <si>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</si>
  <si>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</si>
  <si>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</si>
  <si>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</si>
  <si>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</si>
  <si>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</si>
  <si>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</si>
  <si>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</si>
  <si>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</si>
  <si>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</si>
  <si>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</si>
  <si>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</si>
  <si>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</si>
  <si>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</si>
  <si>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</si>
  <si>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</si>
  <si>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</si>
  <si>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</si>
  <si>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</si>
  <si>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</si>
  <si>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</si>
  <si>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</si>
  <si>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</si>
  <si>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</si>
  <si>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</si>
  <si>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</si>
  <si>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</si>
  <si>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</si>
  <si>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</si>
  <si>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</si>
  <si>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</si>
  <si>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</si>
  <si>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</si>
  <si>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</si>
  <si>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</si>
  <si>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</si>
  <si>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</si>
  <si>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</si>
  <si>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</si>
  <si>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</si>
  <si>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</si>
  <si>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</si>
  <si>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</si>
  <si>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</si>
  <si>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</si>
  <si>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</si>
  <si>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</si>
  <si>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</si>
  <si>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</si>
  <si>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</si>
  <si>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</si>
  <si>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</si>
  <si>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</si>
  <si>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</si>
  <si>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</si>
  <si>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</si>
  <si>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</si>
  <si>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</si>
  <si>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</si>
  <si>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</si>
  <si>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</si>
  <si>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</si>
  <si>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</si>
  <si>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</si>
  <si>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</si>
  <si>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</si>
  <si>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</si>
  <si>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</si>
  <si>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</si>
  <si>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</si>
  <si>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</si>
  <si>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</si>
  <si>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</si>
  <si>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</si>
  <si>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</si>
  <si>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</si>
  <si>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</si>
  <si>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</si>
  <si>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</si>
  <si>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</si>
  <si>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</si>
  <si>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</si>
  <si>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</si>
  <si>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</si>
  <si>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</si>
  <si>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</si>
  <si>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</si>
  <si>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</si>
  <si>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</si>
  <si>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</si>
  <si>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</si>
  <si>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</si>
  <si>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</si>
  <si>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</si>
  <si>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</si>
  <si>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</si>
  <si>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</si>
  <si>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</si>
  <si>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</si>
  <si>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</si>
  <si>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</si>
  <si>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</si>
  <si>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</si>
  <si>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</si>
  <si>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</si>
  <si>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</si>
  <si>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</si>
  <si>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</si>
  <si>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</si>
  <si>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</si>
  <si>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</si>
  <si>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</si>
  <si>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</si>
  <si>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</si>
  <si>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</si>
  <si>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</si>
  <si>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</si>
  <si>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</si>
  <si>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</si>
  <si>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</si>
  <si>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</si>
  <si>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</si>
  <si>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</si>
  <si>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</si>
  <si>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</si>
  <si>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</si>
  <si>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</si>
  <si>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</si>
  <si>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</si>
  <si>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</si>
  <si>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</si>
  <si>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</si>
  <si>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</si>
  <si>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</si>
  <si>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</si>
  <si>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</si>
  <si>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</si>
  <si>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</si>
  <si>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</si>
  <si>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</si>
  <si>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</si>
  <si>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</si>
  <si>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</si>
  <si>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</si>
  <si>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</si>
  <si>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</si>
  <si>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</si>
  <si>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</si>
  <si>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</si>
  <si>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</si>
  <si>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</si>
  <si>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</si>
  <si>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</si>
  <si>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</si>
  <si>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</si>
  <si>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</si>
  <si>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</si>
  <si>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</si>
  <si>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</si>
  <si>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</si>
  <si>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</si>
  <si>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</si>
  <si>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</si>
  <si>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</si>
  <si>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</si>
  <si>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</si>
  <si>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</si>
  <si>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</si>
  <si>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</si>
  <si>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</si>
  <si>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</si>
  <si>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</si>
  <si>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</si>
  <si>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</si>
  <si>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</si>
  <si>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</si>
  <si>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</si>
  <si>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</si>
  <si>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</si>
  <si>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</si>
  <si>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</si>
  <si>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</si>
  <si>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</si>
  <si>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</si>
  <si>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</si>
  <si>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</si>
  <si>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</si>
  <si>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</si>
  <si>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</si>
  <si>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</si>
  <si>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</si>
  <si>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</si>
  <si>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</si>
  <si>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</si>
  <si>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</si>
  <si>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</si>
  <si>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</si>
  <si>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</si>
  <si>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</si>
  <si>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</si>
  <si>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</si>
  <si>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</si>
  <si>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</si>
  <si>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</si>
  <si>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</si>
  <si>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</si>
  <si>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</si>
  <si>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</si>
  <si>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</si>
  <si>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</si>
  <si>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</si>
  <si>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</si>
  <si>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</si>
  <si>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</si>
  <si>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</si>
  <si>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</si>
  <si>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</si>
  <si>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</si>
  <si>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</si>
  <si>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</si>
  <si>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</si>
  <si>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</si>
  <si>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</si>
  <si>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</si>
  <si>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</si>
  <si>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</si>
  <si>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</si>
  <si>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</si>
  <si>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</si>
  <si>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</si>
  <si>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</si>
  <si>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</si>
  <si>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</si>
  <si>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</si>
  <si>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</si>
  <si>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</si>
  <si>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</si>
  <si>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</si>
  <si>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</si>
  <si>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</si>
  <si>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</si>
  <si>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</si>
  <si>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</si>
  <si>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</si>
  <si>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</si>
  <si>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</si>
  <si>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</si>
  <si>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</si>
  <si>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</si>
  <si>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</si>
  <si>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</si>
  <si>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</si>
  <si>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</si>
  <si>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</si>
  <si>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</si>
  <si>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</si>
  <si>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</si>
  <si>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</si>
  <si>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</si>
  <si>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</si>
  <si>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</si>
  <si>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</si>
  <si>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</si>
  <si>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</si>
  <si>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</si>
  <si>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</si>
  <si>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</si>
  <si>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</si>
  <si>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</si>
  <si>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</si>
  <si>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</si>
  <si>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</si>
  <si>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</si>
  <si>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</si>
  <si>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</si>
  <si>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</si>
  <si>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</si>
  <si>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</si>
  <si>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</si>
  <si>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</si>
  <si>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</si>
  <si>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</si>
  <si>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</si>
  <si>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</si>
  <si>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</si>
  <si>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</si>
  <si>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</si>
  <si>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</si>
  <si>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</si>
  <si>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</si>
  <si>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</si>
  <si>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</si>
  <si>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</si>
  <si>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</si>
  <si>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</si>
  <si>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</si>
  <si>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</si>
  <si>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</si>
  <si>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</si>
  <si>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</si>
  <si>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</si>
  <si>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</si>
  <si>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</si>
  <si>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</si>
  <si>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</si>
  <si>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</si>
  <si>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</si>
  <si>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</si>
  <si>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</si>
  <si>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</si>
  <si>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</si>
  <si>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</si>
  <si>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</si>
  <si>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</si>
  <si>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87445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</si>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</sst>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3"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58366</v>
      </c>
      <c r="E5" s="106">
        <v>58366</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2386+8768328</f>
        <v>8770714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6934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f>6588-315709</f>
        <v>-309121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31745</v>
      </c>
      <c r="E12" s="106">
        <v>12177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4718729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f>45004-11</f>
        <v>44993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158</v>
      </c>
      <c r="E28" s="110">
        <f>+D28</f>
        <v>158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f>6+23723</f>
        <v>23729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734</v>
      </c>
      <c r="E31" s="110">
        <f>+D31</f>
        <v>734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f>30+110282</f>
        <v>110312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128</v>
      </c>
      <c r="E35" s="110">
        <f>+D35</f>
        <v>128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f>5+19250</f>
        <v>19255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2598</v>
      </c>
      <c r="E46" s="110">
        <f>+D46</f>
        <v>2598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f>106+390263</f>
        <v>390369</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f>81+1723275</f>
        <v>1723356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120</v>
      </c>
      <c r="E49" s="110">
        <f>+D49</f>
        <v>120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f>5+18065</f>
        <v>18070</v>
      </c>
      <c r="AU49" s="113"/>
      <c r="AV49" s="113"/>
      <c r="AW49" s="318"/>
    </row>
    <row r="50" spans="2:49" ht="25.5" x14ac:dyDescent="0.2">
      <c r="B50" s="155" t="s">
        <v>266</v>
      </c>
      <c r="C50" s="62"/>
      <c r="D50" s="109">
        <v>5763</v>
      </c>
      <c r="E50" s="110">
        <f>+D50</f>
        <v>5763</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f>235+865770</f>
        <v>866005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v>
      </c>
      <c r="E56" s="122">
        <f>+D56</f>
        <v>12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6546</v>
      </c>
      <c r="AU56" s="123"/>
      <c r="AV56" s="123"/>
      <c r="AW56" s="309"/>
    </row>
    <row r="57" spans="2:49" x14ac:dyDescent="0.2">
      <c r="B57" s="161" t="s">
        <v>273</v>
      </c>
      <c r="C57" s="62" t="s">
        <v>25</v>
      </c>
      <c r="D57" s="124">
        <v>17</v>
      </c>
      <c r="E57" s="125">
        <f>+D57</f>
        <v>17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11632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213</v>
      </c>
      <c r="E59" s="125">
        <f>+D59</f>
        <v>213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f>123917+108</f>
        <v>124025</v>
      </c>
      <c r="AU59" s="126"/>
      <c r="AV59" s="126"/>
      <c r="AW59" s="310"/>
    </row>
    <row r="60" spans="2:49" x14ac:dyDescent="0.2">
      <c r="B60" s="161" t="s">
        <v>276</v>
      </c>
      <c r="C60" s="62"/>
      <c r="D60" s="127">
        <f>+D59/12</f>
        <v>17.75</v>
      </c>
      <c r="E60" s="128">
        <f>+D60</f>
        <v>17.75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10335.416666666666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57958</v>
      </c>
      <c r="E5" s="118">
        <f>+D5-D7</f>
        <v>57470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f>8778446+2382</f>
        <v>8780828</v>
      </c>
      <c r="AU5" s="119"/>
      <c r="AV5" s="312"/>
      <c r="AW5" s="317"/>
    </row>
    <row r="6" spans="2:49" x14ac:dyDescent="0.2">
      <c r="B6" s="176" t="s">
        <v>279</v>
      </c>
      <c r="C6" s="133" t="s">
        <v>8</v>
      </c>
      <c r="D6" s="109">
        <v>897</v>
      </c>
      <c r="E6" s="110">
        <f>+D6</f>
        <v>897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f>311050+230</f>
        <v>311280</v>
      </c>
      <c r="AU6" s="113"/>
      <c r="AV6" s="311"/>
      <c r="AW6" s="318"/>
    </row>
    <row r="7" spans="2:49" x14ac:dyDescent="0.2">
      <c r="B7" s="176" t="s">
        <v>280</v>
      </c>
      <c r="C7" s="133" t="s">
        <v>9</v>
      </c>
      <c r="D7" s="109">
        <v>488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f>341168+225</f>
        <v>341393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24394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f>4853598+0</f>
        <v>4853598</v>
      </c>
      <c r="AU23" s="113"/>
      <c r="AV23" s="311"/>
      <c r="AW23" s="318"/>
    </row>
    <row r="24" spans="2:49" ht="28.5" customHeight="1" x14ac:dyDescent="0.2">
      <c r="B24" s="178" t="s">
        <v>114</v>
      </c>
      <c r="C24" s="133"/>
      <c r="D24" s="293"/>
      <c r="E24" s="110">
        <f>10669+778</f>
        <v>11447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11285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388188</v>
      </c>
      <c r="AU26" s="113"/>
      <c r="AV26" s="311"/>
      <c r="AW26" s="318"/>
    </row>
    <row r="27" spans="2:49" s="5" customFormat="1" ht="25.5" x14ac:dyDescent="0.2">
      <c r="B27" s="178" t="s">
        <v>85</v>
      </c>
      <c r="C27" s="133"/>
      <c r="D27" s="293"/>
      <c r="E27" s="110">
        <v>150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408596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6546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f>2312355+3257</f>
        <v>2315612</v>
      </c>
      <c r="AU30" s="113"/>
      <c r="AV30" s="311"/>
      <c r="AW30" s="318"/>
    </row>
    <row r="31" spans="2:49" s="5" customFormat="1" ht="25.5" x14ac:dyDescent="0.2">
      <c r="B31" s="178" t="s">
        <v>84</v>
      </c>
      <c r="C31" s="133"/>
      <c r="D31" s="293"/>
      <c r="E31" s="110">
        <v>580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10341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f>2393158+6459</f>
        <v>2399617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f>1562339+23995</f>
        <v>1586334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f>1593979+22811</f>
        <v>1616790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31745</v>
      </c>
      <c r="E54" s="115">
        <f>+E24+E27+E31+E35-E36</f>
        <v>12177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4718729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21800</v>
      </c>
      <c r="D5" s="118">
        <v>17292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29868</v>
      </c>
      <c r="D6" s="110">
        <v>15274</v>
      </c>
      <c r="E6" s="115">
        <v>12177</v>
      </c>
      <c r="F6" s="115">
        <f>+E6+D6+C6</f>
        <v>57319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29868</v>
      </c>
      <c r="D12" s="115">
        <f t="shared" ref="D12:E12" si="0">+D6</f>
        <v>15274</v>
      </c>
      <c r="E12" s="115">
        <f t="shared" si="0"/>
        <v>12177</v>
      </c>
      <c r="F12" s="115">
        <f>+E12+D12+C12</f>
        <v>57319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101109</v>
      </c>
      <c r="D15" s="118">
        <v>91060</v>
      </c>
      <c r="E15" s="106">
        <v>58366</v>
      </c>
      <c r="F15" s="106">
        <f t="shared" ref="F15:F17" si="1">+E15+D15+C15</f>
        <v>250535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1578</v>
      </c>
      <c r="D16" s="110">
        <v>1147</v>
      </c>
      <c r="E16" s="115">
        <v>1020</v>
      </c>
      <c r="F16" s="115">
        <f t="shared" si="1"/>
        <v>3745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99531</v>
      </c>
      <c r="D17" s="115">
        <f>+D15-D16</f>
        <v>89913</v>
      </c>
      <c r="E17" s="115">
        <f>+E15-E16</f>
        <v>57346</v>
      </c>
      <c r="F17" s="115">
        <f t="shared" si="1"/>
        <v>246790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v>
      </c>
      <c r="D37" s="122">
        <v>22</v>
      </c>
      <c r="E37" s="256">
        <v>18</v>
      </c>
      <c r="F37" s="256">
        <f>+E37+D37+C37</f>
        <v>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D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2015-07-23T16:39:30Z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