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E17" i="10"/>
  <c r="F17" i="10" s="1"/>
  <c r="F16" i="10"/>
  <c r="F15" i="10"/>
  <c r="F6" i="10"/>
  <c r="D17" i="10"/>
  <c r="C17" i="10"/>
  <c r="E60" i="4"/>
  <c r="E59" i="4"/>
  <c r="E57" i="4"/>
  <c r="E56" i="4"/>
  <c r="E51" i="4"/>
  <c r="E49" i="4"/>
  <c r="E47" i="4"/>
  <c r="E46" i="4"/>
  <c r="E35" i="4"/>
  <c r="E31" i="4"/>
  <c r="E28" i="4"/>
  <c r="D60" i="4"/>
  <c r="E54" i="18"/>
  <c r="D54" i="18"/>
  <c r="E2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<sst xmlns="http://schemas.openxmlformats.org/spreadsheetml/2006/main" count="573" uniqueCount="505">
  <si>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</si>
  <si>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</si>
  <si>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</si>
  <si>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</si>
  <si>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</si>
  <si>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</si>
  <si>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</si>
  <si>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</si>
  <si>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</si>
  <si>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</si>
  <si>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</si>
  <si>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</si>
  <si>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</si>
  <si>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</si>
  <si>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</si>
  <si>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</si>
  <si>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</si>
  <si>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</si>
  <si>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</si>
  <si>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</si>
  <si>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</si>
  <si>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</si>
  <si>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</si>
  <si>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</si>
  <si>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</si>
  <si>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</si>
  <si>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</si>
  <si>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</si>
  <si>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</si>
  <si>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</si>
  <si>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</si>
  <si>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</si>
  <si>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</si>
  <si>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</si>
  <si>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</si>
  <si>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</si>
  <si>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</si>
  <si>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</si>
  <si>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</si>
  <si>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</si>
  <si>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</si>
  <si>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</si>
  <si>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</si>
  <si>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</si>
  <si>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</si>
  <si>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</si>
  <si>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</si>
  <si>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</si>
  <si>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</si>
  <si>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</si>
  <si>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</si>
  <si>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</si>
  <si>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</si>
  <si>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</si>
  <si>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</si>
  <si>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</si>
  <si>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</si>
  <si>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</si>
  <si>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</si>
  <si>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</si>
  <si>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</si>
  <si>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</si>
  <si>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</si>
  <si>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</si>
  <si>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</si>
  <si>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</si>
  <si>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</si>
  <si>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</si>
  <si>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</si>
  <si>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</si>
  <si>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</si>
  <si>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</si>
  <si>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</si>
  <si>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</si>
  <si>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</si>
  <si>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</si>
  <si>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</si>
  <si>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</si>
  <si>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</si>
  <si>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</si>
  <si>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</si>
  <si>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</si>
  <si>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</si>
  <si>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</si>
  <si>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</si>
  <si>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</si>
  <si>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</si>
  <si>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</si>
  <si>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</si>
  <si>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</si>
  <si>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</si>
  <si>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</si>
  <si>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</si>
  <si>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</si>
  <si>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</si>
  <si>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</si>
  <si>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</si>
  <si>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</si>
  <si>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</si>
  <si>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</si>
  <si>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</si>
  <si>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</si>
  <si>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</si>
  <si>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</si>
  <si>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</si>
  <si>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</si>
  <si>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</si>
  <si>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</si>
  <si>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</si>
  <si>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</si>
  <si>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</si>
  <si>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</si>
  <si>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</si>
  <si>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</si>
  <si>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</si>
  <si>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</si>
  <si>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</si>
  <si>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</si>
  <si>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</si>
  <si>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</si>
  <si>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</si>
  <si>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</si>
  <si>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</si>
  <si>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</si>
  <si>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</si>
  <si>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</si>
  <si>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</si>
  <si>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</si>
  <si>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</si>
  <si>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</si>
  <si>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</si>
  <si>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</si>
  <si>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</si>
  <si>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</si>
  <si>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</si>
  <si>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</si>
  <si>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</si>
  <si>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</si>
  <si>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</si>
  <si>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</si>
  <si>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</si>
  <si>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</si>
  <si>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</si>
  <si>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</si>
  <si>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</si>
  <si>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</si>
  <si>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</si>
  <si>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</si>
  <si>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</si>
  <si>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</si>
  <si>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</si>
  <si>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</si>
  <si>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</si>
  <si>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</si>
  <si>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</si>
  <si>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</si>
  <si>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</si>
  <si>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</si>
  <si>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</si>
  <si>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</si>
  <si>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</si>
  <si>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</si>
  <si>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</si>
  <si>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</si>
  <si>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</si>
  <si>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</si>
  <si>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</si>
  <si>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</si>
  <si>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</si>
  <si>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</si>
  <si>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</si>
  <si>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</si>
  <si>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</si>
  <si>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</si>
  <si>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</si>
  <si>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</si>
  <si>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</si>
  <si>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</si>
  <si>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</si>
  <si>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</si>
  <si>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</si>
  <si>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</si>
  <si>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</si>
  <si>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</si>
  <si>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</si>
  <si>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</si>
  <si>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</si>
  <si>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</si>
  <si>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</si>
  <si>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</si>
  <si>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</si>
  <si>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</si>
  <si>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</si>
  <si>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</si>
  <si>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</si>
  <si>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</si>
  <si>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</si>
  <si>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</si>
  <si>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</si>
  <si>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</si>
  <si>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</si>
  <si>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</si>
  <si>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</si>
  <si>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</si>
  <si>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</si>
  <si>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</si>
  <si>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</si>
  <si>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</si>
  <si>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</si>
  <si>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</si>
  <si>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</si>
  <si>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</si>
  <si>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</si>
  <si>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</si>
  <si>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</si>
  <si>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</si>
  <si>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</si>
  <si>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</si>
  <si>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</si>
  <si>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</si>
  <si>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</si>
  <si>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</si>
  <si>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</si>
  <si>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</si>
  <si>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</si>
  <si>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</si>
  <si>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</si>
  <si>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</si>
  <si>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</si>
  <si>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</si>
  <si>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</si>
  <si>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</si>
  <si>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</si>
  <si>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</si>
  <si>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</si>
  <si>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</si>
  <si>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</si>
  <si>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</si>
  <si>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</si>
  <si>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</si>
  <si>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</si>
  <si>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</si>
  <si>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</si>
  <si>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</si>
  <si>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</si>
  <si>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</si>
  <si>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</si>
  <si>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</si>
  <si>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</si>
  <si>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</si>
  <si>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</si>
  <si>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</si>
  <si>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</si>
  <si>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</si>
  <si>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</si>
  <si>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</si>
  <si>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</si>
  <si>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</si>
  <si>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</si>
  <si>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</si>
  <si>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</si>
  <si>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</si>
  <si>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</si>
  <si>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</si>
  <si>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</si>
  <si>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</si>
  <si>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</si>
  <si>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</si>
  <si>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</si>
  <si>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</si>
  <si>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</si>
  <si>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</si>
  <si>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</si>
  <si>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</si>
  <si>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</si>
  <si>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</si>
  <si>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</si>
  <si>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</si>
  <si>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</si>
  <si>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</si>
  <si>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</si>
  <si>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</si>
  <si>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</si>
  <si>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</si>
  <si>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</si>
  <si>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</si>
  <si>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</si>
  <si>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</si>
  <si>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</si>
  <si>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</si>
  <si>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</si>
  <si>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</si>
  <si>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</si>
  <si>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</si>
  <si>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</si>
  <si>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</si>
  <si>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</si>
  <si>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</si>
  <si>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</si>
  <si>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</si>
  <si>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</si>
  <si>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</si>
  <si>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</si>
  <si>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</si>
  <si>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</si>
  <si>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</si>
  <si>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</si>
  <si>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</si>
  <si>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</si>
  <si>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</si>
  <si>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</si>
  <si>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</si>
  <si>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</si>
  <si>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</si>
  <si>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</si>
  <si>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</si>
  <si>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</si>
  <si>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</si>
  <si>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</si>
  <si>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</si>
  <si>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</si>
  <si>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</si>
  <si>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</si>
  <si>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</si>
  <si>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</si>
  <si>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</si>
  <si>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</si>
  <si>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</si>
  <si>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</si>
  <si>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</si>
  <si>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</si>
  <si>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</si>
  <si>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</si>
  <si>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</si>
  <si>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</si>
  <si>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</si>
  <si>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</si>
  <si>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</si>
  <si>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</si>
  <si>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</si>
  <si>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</si>
  <si>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</si>
  <si>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</si>
  <si>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</si>
  <si>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</si>
  <si>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</si>
  <si>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</si>
  <si>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</si>
  <si>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</si>
  <si>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</si>
  <si>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</si>
  <si>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</si>
  <si>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</si>
  <si>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</si>
  <si>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</si>
  <si>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</si>
  <si>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</si>
  <si>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</si>
  <si>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</si>
  <si>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</si>
  <si>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</si>
  <si>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</si>
  <si>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</si>
  <si>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</si>
  <si>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</si>
  <si>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</si>
  <si>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</si>
  <si>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</si>
  <si>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</si>
  <si>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</si>
  <si>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</si>
  <si>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</si>
  <si>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</si>
  <si>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</si>
  <si>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</si>
  <si>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</si>
  <si>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</si>
  <si>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</si>
  <si>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</si>
  <si>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</si>
  <si>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</si>
  <si>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</si>
  <si>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</si>
  <si>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</si>
  <si>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</si>
  <si>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</si>
  <si>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</si>
  <si>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</si>
  <si>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</si>
  <si>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</si>
  <si>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</si>
  <si>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</si>
  <si>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</si>
  <si>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</si>
  <si>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</si>
  <si>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</si>
  <si>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</si>
  <si>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</si>
  <si>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</si>
  <si>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</si>
  <si>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</si>
  <si>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</si>
  <si>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</si>
  <si>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</si>
  <si>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</si>
  <si>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</si>
  <si>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</si>
  <si>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</si>
  <si>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</si>
  <si>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</si>
  <si>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</si>
  <si>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</si>
  <si>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</si>
  <si>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</si>
  <si>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</si>
  <si>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</si>
  <si>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</si>
  <si>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</si>
  <si>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</si>
  <si>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</si>
  <si>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</si>
  <si>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</si>
  <si>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</si>
  <si>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</si>
  <si>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</si>
  <si>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</si>
  <si>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</si>
  <si>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</si>
  <si>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</si>
  <si>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</si>
  <si>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</si>
  <si>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</si>
  <si>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</si>
  <si>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</si>
  <si>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</si>
  <si>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</si>
  <si>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</si>
  <si>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</si>
  <si>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</si>
  <si>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</si>
  <si>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</si>
  <si>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</si>
  <si>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</si>
  <si>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</si>
  <si>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</si>
  <si>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</si>
  <si>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</si>
  <si>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</si>
  <si>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</si>
  <si>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</si>
  <si>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</si>
  <si>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</si>
  <si>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</si>
  <si>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</si>
  <si>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</si>
  <si>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</si>
  <si>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</si>
  <si>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</si>
  <si>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</si>
  <si>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</si>
  <si>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</si>
  <si>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</si>
  <si>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</si>
  <si>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</si>
  <si>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</si>
  <si>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</si>
  <si>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</si>
  <si>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</si>
  <si>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</si>
  <si>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</si>
  <si>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</si>
  <si>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</si>
  <si>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</si>
  <si>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</si>
  <si>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</si>
  <si>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</si>
  <si>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</si>
  <si>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</si>
  <si>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</si>
  <si>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</si>
  <si>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</si>
  <si>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</si>
  <si>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</si>
  <si>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</si>
  <si>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</si>
  <si>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</si>
  <si>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</si>
  <si>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</si>
  <si>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</si>
  <si>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</si>
  <si>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</si>
  <si>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</si>
  <si>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</si>
  <si>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</si>
  <si>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</si>
  <si>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</si>
  <si>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</si>
  <si>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</si>
  <si>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</si>
  <si>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</si>
  <si>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</si>
  <si>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</si>
  <si>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43134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</si>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</sst>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40297</v>
      </c>
      <c r="E5" s="106">
        <v>40297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247678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-39970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504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4126</v>
      </c>
      <c r="E12" s="106">
        <v>6880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144566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-2210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109</v>
      </c>
      <c r="E28" s="110">
        <f>+D28</f>
        <v>109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670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507</v>
      </c>
      <c r="E31" s="110">
        <f>+D31</f>
        <v>507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3115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88</v>
      </c>
      <c r="E35" s="110">
        <f>+D35</f>
        <v>88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1794</v>
      </c>
      <c r="E46" s="110">
        <f>+D46</f>
        <v>1794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11024</v>
      </c>
      <c r="AU46" s="113"/>
      <c r="AV46" s="113"/>
      <c r="AW46" s="318"/>
    </row>
    <row r="47" spans="1:49" x14ac:dyDescent="0.2">
      <c r="B47" s="161" t="s">
        <v>264</v>
      </c>
      <c r="C47" s="62" t="s">
        <v>21</v>
      </c>
      <c r="D47" s="109">
        <v>646</v>
      </c>
      <c r="E47" s="110">
        <f>+D47</f>
        <v>646</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23710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83</v>
      </c>
      <c r="E49" s="110">
        <f>+D49</f>
        <v>83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3979</v>
      </c>
      <c r="E51" s="110">
        <f>+D51</f>
        <v>3979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24455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f>+D56</f>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555</v>
      </c>
      <c r="AU56" s="123"/>
      <c r="AV56" s="123"/>
      <c r="AW56" s="309"/>
    </row>
    <row r="57" spans="2:49" x14ac:dyDescent="0.2">
      <c r="B57" s="161" t="s">
        <v>273</v>
      </c>
      <c r="C57" s="62" t="s">
        <v>25</v>
      </c>
      <c r="D57" s="124">
        <v>7</v>
      </c>
      <c r="E57" s="125">
        <f>+D57</f>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92</v>
      </c>
      <c r="E59" s="125">
        <f>+D59</f>
        <v>92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10795</v>
      </c>
      <c r="AU59" s="126"/>
      <c r="AV59" s="126"/>
      <c r="AW59" s="310"/>
    </row>
    <row r="60" spans="2:49" x14ac:dyDescent="0.2">
      <c r="B60" s="161" t="s">
        <v>276</v>
      </c>
      <c r="C60" s="62"/>
      <c r="D60" s="127">
        <f>+D59/12</f>
        <v>7.666666666666667</v>
      </c>
      <c r="E60" s="128">
        <f>+D60</f>
        <v>7.666666666666667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899.58333333333337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40244</v>
      </c>
      <c r="E5" s="118">
        <f>+D5-D7</f>
        <v>40105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247842</v>
      </c>
      <c r="AU5" s="119"/>
      <c r="AV5" s="312"/>
      <c r="AW5" s="317"/>
    </row>
    <row r="6" spans="2:49" x14ac:dyDescent="0.2">
      <c r="B6" s="176" t="s">
        <v>279</v>
      </c>
      <c r="C6" s="133" t="s">
        <v>8</v>
      </c>
      <c r="D6" s="109">
        <v>192</v>
      </c>
      <c r="E6" s="110">
        <f>+D6</f>
        <v>192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9948</v>
      </c>
      <c r="AU6" s="113"/>
      <c r="AV6" s="311"/>
      <c r="AW6" s="318"/>
    </row>
    <row r="7" spans="2:49" x14ac:dyDescent="0.2">
      <c r="B7" s="176" t="s">
        <v>280</v>
      </c>
      <c r="C7" s="133" t="s">
        <v>9</v>
      </c>
      <c r="D7" s="109">
        <v>139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10112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111353</v>
      </c>
      <c r="AU23" s="113"/>
      <c r="AV23" s="311"/>
      <c r="AW23" s="318"/>
    </row>
    <row r="24" spans="2:49" ht="28.5" customHeight="1" x14ac:dyDescent="0.2">
      <c r="B24" s="178" t="s">
        <v>114</v>
      </c>
      <c r="C24" s="133"/>
      <c r="D24" s="293"/>
      <c r="E24" s="110">
        <f>4916+1114</f>
        <v>6030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30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4379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7872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382475</v>
      </c>
      <c r="AU30" s="113"/>
      <c r="AV30" s="311"/>
      <c r="AW30" s="318"/>
    </row>
    <row r="31" spans="2:49" s="5" customFormat="1" ht="25.5" x14ac:dyDescent="0.2">
      <c r="B31" s="178" t="s">
        <v>84</v>
      </c>
      <c r="C31" s="133"/>
      <c r="D31" s="293"/>
      <c r="E31" s="110">
        <v>820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8948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352372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807049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803939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4126</v>
      </c>
      <c r="E54" s="115">
        <f>+E24+E27+E31+E35-E36</f>
        <v>6880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144566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32111</v>
      </c>
      <c r="D5" s="118">
        <v>24069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21724</v>
      </c>
      <c r="D6" s="110">
        <v>29250</v>
      </c>
      <c r="E6" s="115">
        <v>6880</v>
      </c>
      <c r="F6" s="115">
        <f>+E6+D6+C6</f>
        <v>57854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21724</v>
      </c>
      <c r="D12" s="115">
        <f t="shared" ref="D12:E12" si="0">+D6</f>
        <v>29250</v>
      </c>
      <c r="E12" s="115">
        <f t="shared" si="0"/>
        <v>6880</v>
      </c>
      <c r="F12" s="115">
        <f>+E12+D12+C12</f>
        <v>57854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93121</v>
      </c>
      <c r="D15" s="118">
        <v>73615</v>
      </c>
      <c r="E15" s="106">
        <v>40297</v>
      </c>
      <c r="F15" s="106">
        <f t="shared" ref="F15:F17" si="1">+E15+D15+C15</f>
        <v>207033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1453</v>
      </c>
      <c r="D16" s="110">
        <v>929</v>
      </c>
      <c r="E16" s="115">
        <v>704</v>
      </c>
      <c r="F16" s="115">
        <f t="shared" si="1"/>
        <v>3086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91668</v>
      </c>
      <c r="D17" s="115">
        <f>+D15-D16</f>
        <v>72686</v>
      </c>
      <c r="E17" s="115">
        <f>+E15-E16</f>
        <v>39593</v>
      </c>
      <c r="F17" s="115">
        <f t="shared" si="1"/>
        <v>203947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v>
      </c>
      <c r="D37" s="122">
        <v>14</v>
      </c>
      <c r="E37" s="256">
        <v>8</v>
      </c>
      <c r="F37" s="256">
        <v>39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2015-07-23T18:20:23Z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