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Data'!$B$1:$AW$62</definedName>
    <definedName name="_xlnm.Print_Area" localSheetId="2">'Pt 2 Premium and Claims'!$B$1:$AW$58</definedName>
    <definedName name="_xlnm.Print_Area" localSheetId="3">'Pt 3 MLR and Rebate Calculation'!$B$1:$P$53</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L36" i="10" l="1"/>
  <c r="G36" i="10"/>
  <c r="P52" i="10" l="1"/>
  <c r="AT60" i="4" l="1"/>
  <c r="P45" i="10"/>
  <c r="P48" i="10" s="1"/>
  <c r="P51" i="10" s="1"/>
  <c r="P38" i="10"/>
  <c r="K48" i="10"/>
  <c r="K38" i="10" l="1"/>
</calcChain>
</file>

<file path=xl/sharedStrings.xml><?xml version="1.0" encoding="utf-8"?>
<sst xmlns="http://schemas.openxmlformats.org/spreadsheetml/2006/main" count="585" uniqueCount="505">
  <si>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</si>
  <si>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</si>
  <si>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</si>
  <si>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</si>
  <si>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</si>
  <si>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</si>
  <si>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</si>
  <si>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</si>
  <si>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</si>
  <si>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</si>
  <si>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</si>
  <si>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</si>
  <si>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</si>
  <si>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</si>
  <si>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</si>
  <si>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</si>
  <si>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</si>
  <si>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</si>
  <si>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</si>
  <si>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</si>
  <si>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</si>
  <si>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</si>
  <si>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</si>
  <si>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</si>
  <si>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</si>
  <si>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</si>
  <si>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</si>
  <si>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</si>
  <si>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</si>
  <si>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</si>
  <si>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</si>
  <si>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</si>
  <si>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</si>
  <si>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</si>
  <si>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</si>
  <si>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</si>
  <si>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</si>
  <si>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</si>
  <si>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</si>
  <si>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</si>
  <si>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</si>
  <si>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</si>
  <si>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</si>
  <si>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</si>
  <si>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</si>
  <si>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</si>
  <si>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</si>
  <si>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</si>
  <si>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</si>
  <si>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</si>
  <si>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</si>
  <si>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</si>
  <si>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</si>
  <si>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</si>
  <si>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</si>
  <si>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</si>
  <si>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</si>
  <si>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</si>
  <si>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</si>
  <si>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</si>
  <si>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</si>
  <si>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</si>
  <si>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</si>
  <si>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</si>
  <si>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</si>
  <si>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</si>
  <si>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</si>
  <si>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</si>
  <si>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</si>
  <si>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</si>
  <si>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</si>
  <si>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</si>
  <si>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</si>
  <si>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</si>
  <si>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</si>
  <si>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</si>
  <si>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</si>
  <si>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</si>
  <si>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</si>
  <si>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</si>
  <si>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</si>
  <si>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</si>
  <si>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</si>
  <si>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</si>
  <si>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</si>
  <si>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</si>
  <si>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</si>
  <si>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</si>
  <si>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</si>
  <si>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</si>
  <si>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</si>
  <si>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</si>
  <si>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</si>
  <si>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</si>
  <si>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</si>
  <si>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</si>
  <si>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</si>
  <si>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</si>
  <si>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</si>
  <si>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</si>
  <si>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</si>
  <si>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</si>
  <si>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</si>
  <si>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</si>
  <si>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</si>
  <si>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</si>
  <si>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</si>
  <si>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</si>
  <si>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</si>
  <si>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</si>
  <si>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</si>
  <si>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</si>
  <si>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</si>
  <si>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</si>
  <si>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</si>
  <si>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</si>
  <si>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</si>
  <si>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</si>
  <si>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</si>
  <si>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</si>
  <si>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</si>
  <si>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</si>
  <si>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</si>
  <si>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</si>
  <si>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</si>
  <si>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</si>
  <si>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</si>
  <si>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</si>
  <si>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</si>
  <si>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</si>
  <si>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</si>
  <si>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</si>
  <si>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</si>
  <si>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</si>
  <si>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</si>
  <si>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</si>
  <si>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</si>
  <si>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</si>
  <si>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</si>
  <si>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</si>
  <si>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</si>
  <si>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</si>
  <si>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</si>
  <si>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</si>
  <si>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</si>
  <si>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</si>
  <si>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</si>
  <si>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</si>
  <si>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</si>
  <si>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</si>
  <si>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</si>
  <si>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</si>
  <si>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</si>
  <si>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</si>
  <si>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</si>
  <si>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</si>
  <si>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</si>
  <si>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</si>
  <si>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</si>
  <si>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</si>
  <si>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</si>
  <si>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</si>
  <si>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</si>
  <si>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</si>
  <si>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</si>
  <si>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</si>
  <si>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</si>
  <si>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</si>
  <si>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</si>
  <si>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</si>
  <si>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</si>
  <si>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</si>
  <si>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</si>
  <si>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</si>
  <si>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</si>
  <si>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</si>
  <si>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</si>
  <si>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</si>
  <si>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</si>
  <si>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</si>
  <si>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</si>
  <si>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</si>
  <si>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</si>
  <si>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</si>
  <si>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</si>
  <si>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</si>
  <si>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</si>
  <si>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</si>
  <si>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</si>
  <si>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</si>
  <si>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</si>
  <si>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</si>
  <si>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</si>
  <si>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</si>
  <si>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</si>
  <si>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</si>
  <si>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</si>
  <si>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</si>
  <si>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</si>
  <si>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</si>
  <si>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</si>
  <si>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</si>
  <si>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</si>
  <si>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</si>
  <si>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</si>
  <si>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</si>
  <si>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</si>
  <si>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</si>
  <si>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</si>
  <si>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</si>
  <si>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</si>
  <si>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</si>
  <si>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</si>
  <si>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</si>
  <si>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</si>
  <si>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</si>
  <si>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</si>
  <si>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</si>
  <si>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</si>
  <si>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</si>
  <si>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</si>
  <si>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</si>
  <si>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</si>
  <si>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</si>
  <si>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</si>
  <si>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</si>
  <si>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</si>
  <si>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</si>
  <si>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</si>
  <si>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</si>
  <si>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</si>
  <si>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</si>
  <si>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</si>
  <si>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</si>
  <si>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</si>
  <si>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</si>
  <si>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</si>
  <si>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</si>
  <si>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</si>
  <si>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</si>
  <si>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</si>
  <si>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</si>
  <si>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</si>
  <si>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</si>
  <si>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</si>
  <si>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</si>
  <si>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</si>
  <si>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</si>
  <si>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</si>
  <si>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</si>
  <si>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</si>
  <si>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</si>
  <si>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</si>
  <si>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</si>
  <si>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</si>
  <si>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</si>
  <si>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</si>
  <si>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</si>
  <si>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</si>
  <si>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</si>
  <si>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</si>
  <si>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</si>
  <si>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</si>
  <si>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</si>
  <si>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</si>
  <si>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</si>
  <si>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</si>
  <si>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</si>
  <si>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</si>
  <si>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</si>
  <si>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</si>
  <si>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</si>
  <si>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</si>
  <si>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</si>
  <si>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</si>
  <si>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</si>
  <si>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</si>
  <si>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</si>
  <si>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</si>
  <si>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</si>
  <si>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</si>
  <si>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</si>
  <si>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</si>
  <si>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</si>
  <si>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</si>
  <si>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</si>
  <si>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</si>
  <si>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</si>
  <si>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</si>
  <si>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</si>
  <si>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</si>
  <si>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</si>
  <si>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</si>
  <si>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</si>
  <si>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</si>
  <si>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</si>
  <si>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</si>
  <si>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</si>
  <si>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</si>
  <si>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</si>
  <si>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</si>
  <si>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</si>
  <si>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</si>
  <si>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</si>
  <si>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</si>
  <si>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</si>
  <si>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</si>
  <si>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</si>
  <si>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</si>
  <si>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</si>
  <si>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</si>
  <si>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</si>
  <si>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</si>
  <si>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</si>
  <si>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</si>
  <si>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</si>
  <si>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</si>
  <si>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</si>
  <si>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</si>
  <si>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</si>
  <si>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</si>
  <si>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</si>
  <si>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</si>
  <si>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</si>
  <si>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</si>
  <si>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</si>
  <si>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</si>
  <si>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</si>
  <si>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</si>
  <si>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</si>
  <si>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</si>
  <si>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</si>
  <si>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</si>
  <si>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</si>
  <si>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</si>
  <si>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</si>
  <si>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</si>
  <si>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</si>
  <si>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</si>
  <si>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</si>
  <si>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</si>
  <si>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</si>
  <si>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</si>
  <si>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</si>
  <si>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</si>
  <si>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</si>
  <si>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</si>
  <si>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</si>
  <si>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</si>
  <si>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</si>
  <si>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</si>
  <si>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</si>
  <si>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</si>
  <si>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</si>
  <si>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</si>
  <si>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</si>
  <si>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</si>
  <si>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</si>
  <si>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</si>
  <si>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</si>
  <si>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</si>
  <si>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</si>
  <si>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</si>
  <si>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</si>
  <si>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</si>
  <si>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</si>
  <si>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</si>
  <si>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</si>
  <si>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</si>
  <si>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</si>
  <si>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</si>
  <si>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</si>
  <si>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</si>
  <si>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</si>
  <si>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</si>
  <si>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</si>
  <si>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</si>
  <si>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</si>
  <si>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</si>
  <si>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</si>
  <si>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</si>
  <si>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</si>
  <si>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</si>
  <si>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</si>
  <si>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</si>
  <si>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</si>
  <si>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</si>
  <si>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</si>
  <si>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</si>
  <si>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</si>
  <si>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</si>
  <si>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</si>
  <si>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</si>
  <si>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</si>
  <si>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</si>
  <si>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</si>
  <si>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</si>
  <si>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</si>
  <si>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</si>
  <si>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</si>
  <si>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</si>
  <si>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</si>
  <si>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</si>
  <si>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</si>
  <si>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</si>
  <si>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</si>
  <si>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</si>
  <si>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</si>
  <si>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</si>
  <si>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</si>
  <si>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</si>
  <si>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</si>
  <si>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</si>
  <si>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</si>
  <si>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</si>
  <si>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</si>
  <si>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</si>
  <si>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</si>
  <si>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</si>
  <si>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</si>
  <si>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</si>
  <si>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</si>
  <si>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</si>
  <si>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</si>
  <si>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</si>
  <si>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</si>
  <si>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</si>
  <si>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</si>
  <si>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</si>
  <si>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</si>
  <si>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</si>
  <si>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</si>
  <si>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</si>
  <si>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</si>
  <si>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</si>
  <si>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</si>
  <si>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</si>
  <si>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</si>
  <si>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</si>
  <si>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</si>
  <si>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</si>
  <si>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</si>
  <si>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</si>
  <si>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</si>
  <si>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</si>
  <si>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</si>
  <si>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</si>
  <si>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</si>
  <si>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</si>
  <si>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</si>
  <si>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</si>
  <si>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</si>
  <si>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</si>
  <si>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</si>
  <si>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</si>
  <si>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</si>
  <si>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</si>
  <si>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</si>
  <si>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</si>
  <si>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</si>
  <si>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</si>
  <si>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</si>
  <si>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</si>
  <si>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</si>
  <si>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</si>
  <si>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</si>
  <si>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</si>
  <si>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</si>
  <si>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</si>
  <si>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</si>
  <si>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</si>
  <si>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</si>
  <si>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</si>
  <si>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</si>
  <si>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</si>
  <si>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</si>
  <si>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</si>
  <si>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</si>
  <si>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</si>
  <si>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</si>
  <si>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</si>
  <si>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</si>
  <si>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</si>
  <si>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</si>
  <si>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</si>
  <si>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</si>
  <si>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</si>
  <si>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</si>
  <si>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</si>
  <si>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</si>
  <si>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</si>
  <si>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</si>
  <si>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</si>
  <si>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</si>
  <si>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</si>
  <si>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</si>
  <si>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Physicians Benefits Trust Life Insurance Company</t>
  </si>
  <si>
    <t>2015</t>
  </si>
  <si>
    <t>20 North Michigan Ave., Suite 700 Chicago, IL 60602-4811</t>
  </si>
  <si>
    <t>364295502</t>
  </si>
  <si>
    <t>007004</t>
  </si>
  <si>
    <t>68519</t>
  </si>
  <si>
    <t>49761</t>
  </si>
  <si>
    <t>310</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</si>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</sst>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503</v>
      </c>
      <c r="B4" s="146" t="s">
        <v>45</v>
      </c>
      <c r="C4" s="479" t="s">
        <v>496</v>
      </c>
    </row>
    <row r="5" spans="1:6" x14ac:dyDescent="0.2">
      <c r="B5" s="146" t="s">
        <v>215</v>
      </c>
      <c r="C5" s="479"/>
    </row>
    <row r="6" spans="1:6" x14ac:dyDescent="0.2">
      <c r="B6" s="146" t="s">
        <v>216</v>
      </c>
      <c r="C6" s="479" t="s">
        <v>499</v>
      </c>
    </row>
    <row r="7" spans="1:6" x14ac:dyDescent="0.2">
      <c r="B7" s="146" t="s">
        <v>128</v>
      </c>
      <c r="C7" s="479" t="s">
        <v>500</v>
      </c>
    </row>
    <row r="8" spans="1:6" x14ac:dyDescent="0.2">
      <c r="B8" s="146" t="s">
        <v>36</v>
      </c>
      <c r="C8" s="479"/>
    </row>
    <row r="9" spans="1:6" x14ac:dyDescent="0.2">
      <c r="B9" s="146" t="s">
        <v>41</v>
      </c>
      <c r="C9" s="479" t="s">
        <v>501</v>
      </c>
    </row>
    <row r="10" spans="1:6" x14ac:dyDescent="0.2">
      <c r="B10" s="146" t="s">
        <v>58</v>
      </c>
      <c r="C10" s="479" t="s">
        <v>496</v>
      </c>
    </row>
    <row r="11" spans="1:6" x14ac:dyDescent="0.2">
      <c r="B11" s="146" t="s">
        <v>349</v>
      </c>
      <c r="C11" s="479" t="s">
        <v>502</v>
      </c>
    </row>
    <row r="12" spans="1:6" x14ac:dyDescent="0.2">
      <c r="B12" s="146" t="s">
        <v>35</v>
      </c>
      <c r="C12" s="479" t="s">
        <v>154</v>
      </c>
    </row>
    <row r="13" spans="1:6" x14ac:dyDescent="0.2">
      <c r="B13" s="146" t="s">
        <v>50</v>
      </c>
      <c r="C13" s="479" t="s">
        <v>154</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135</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341126</v>
      </c>
      <c r="K5" s="212">
        <v>341126</v>
      </c>
      <c r="L5" s="212">
        <v>0</v>
      </c>
      <c r="M5" s="212">
        <v>0</v>
      </c>
      <c r="N5" s="212">
        <v>0</v>
      </c>
      <c r="O5" s="211">
        <v>0</v>
      </c>
      <c r="P5" s="211">
        <v>3745395</v>
      </c>
      <c r="Q5" s="212">
        <v>3745395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1206821</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v>-580293</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-43966</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0</v>
      </c>
      <c r="E12" s="212">
        <v>0</v>
      </c>
      <c r="F12" s="212">
        <v>0</v>
      </c>
      <c r="G12" s="212">
        <v>0</v>
      </c>
      <c r="H12" s="212">
        <v>0</v>
      </c>
      <c r="I12" s="211">
        <v>0</v>
      </c>
      <c r="J12" s="211">
        <v>-102145</v>
      </c>
      <c r="K12" s="212">
        <v>2026495</v>
      </c>
      <c r="L12" s="212">
        <v>0</v>
      </c>
      <c r="M12" s="212">
        <v>0</v>
      </c>
      <c r="N12" s="212">
        <v>0</v>
      </c>
      <c r="O12" s="211">
        <v>0</v>
      </c>
      <c r="P12" s="211">
        <v>3341900</v>
      </c>
      <c r="Q12" s="212">
        <v>3581913</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756800</v>
      </c>
      <c r="AU12" s="213">
        <v>0</v>
      </c>
      <c r="AV12" s="290"/>
      <c r="AW12" s="295"/>
    </row>
    <row r="13" spans="1:49" ht="25.5" x14ac:dyDescent="0.2">
      <c r="B13" s="238" t="s">
        <v>230</v>
      </c>
      <c r="C13" s="202" t="s">
        <v>37</v>
      </c>
      <c r="D13" s="215"/>
      <c r="E13" s="216"/>
      <c r="F13" s="216"/>
      <c r="G13" s="267"/>
      <c r="H13" s="268"/>
      <c r="I13" s="215"/>
      <c r="J13" s="215"/>
      <c r="K13" s="216"/>
      <c r="L13" s="216"/>
      <c r="M13" s="267"/>
      <c r="N13" s="268"/>
      <c r="O13" s="215"/>
      <c r="P13" s="215">
        <v>815928</v>
      </c>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v>-502474</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v>-200000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v>4699</v>
      </c>
      <c r="Q26" s="216">
        <v>4699</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v>78853</v>
      </c>
      <c r="Q34" s="216">
        <v>78853</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v>25308</v>
      </c>
      <c r="Q35" s="216">
        <v>25308</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v>51833</v>
      </c>
      <c r="Q44" s="224">
        <v>51833</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v>262704</v>
      </c>
      <c r="Q45" s="216">
        <v>262704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v>46528</v>
      </c>
      <c r="Q47" s="216">
        <v>46528</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c r="K51" s="216"/>
      <c r="L51" s="216"/>
      <c r="M51" s="216"/>
      <c r="N51" s="216"/>
      <c r="O51" s="215"/>
      <c r="P51" s="215">
        <v>1561687</v>
      </c>
      <c r="Q51" s="216">
        <v>1561687</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0</v>
      </c>
      <c r="K56" s="228">
        <v>0</v>
      </c>
      <c r="L56" s="228"/>
      <c r="M56" s="228"/>
      <c r="N56" s="228"/>
      <c r="O56" s="227"/>
      <c r="P56" s="227">
        <v>257</v>
      </c>
      <c r="Q56" s="228">
        <v>257</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462</v>
      </c>
      <c r="AU56" s="229"/>
      <c r="AV56" s="229"/>
      <c r="AW56" s="287"/>
    </row>
    <row r="57" spans="2:49" x14ac:dyDescent="0.2">
      <c r="B57" s="244" t="s">
        <v>272</v>
      </c>
      <c r="C57" s="202" t="s">
        <v>25</v>
      </c>
      <c r="D57" s="230"/>
      <c r="E57" s="231"/>
      <c r="F57" s="231"/>
      <c r="G57" s="231"/>
      <c r="H57" s="231"/>
      <c r="I57" s="230"/>
      <c r="J57" s="230">
        <v>0</v>
      </c>
      <c r="K57" s="231">
        <v>0</v>
      </c>
      <c r="L57" s="231"/>
      <c r="M57" s="231"/>
      <c r="N57" s="231"/>
      <c r="O57" s="230"/>
      <c r="P57" s="230">
        <v>506</v>
      </c>
      <c r="Q57" s="231">
        <v>506</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462</v>
      </c>
      <c r="AU57" s="232"/>
      <c r="AV57" s="232"/>
      <c r="AW57" s="288"/>
    </row>
    <row r="58" spans="2:49" x14ac:dyDescent="0.2">
      <c r="B58" s="244" t="s">
        <v>273</v>
      </c>
      <c r="C58" s="202" t="s">
        <v>26</v>
      </c>
      <c r="D58" s="308"/>
      <c r="E58" s="309"/>
      <c r="F58" s="309"/>
      <c r="G58" s="309"/>
      <c r="H58" s="309"/>
      <c r="I58" s="308"/>
      <c r="J58" s="230">
        <v>0</v>
      </c>
      <c r="K58" s="231">
        <v>0</v>
      </c>
      <c r="L58" s="231"/>
      <c r="M58" s="231"/>
      <c r="N58" s="231"/>
      <c r="O58" s="230"/>
      <c r="P58" s="230">
        <v>3</v>
      </c>
      <c r="Q58" s="231">
        <v>3</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v>0</v>
      </c>
      <c r="AU58" s="232"/>
      <c r="AV58" s="232"/>
      <c r="AW58" s="288"/>
    </row>
    <row r="59" spans="2:49" x14ac:dyDescent="0.2">
      <c r="B59" s="244" t="s">
        <v>274</v>
      </c>
      <c r="C59" s="202" t="s">
        <v>27</v>
      </c>
      <c r="D59" s="230"/>
      <c r="E59" s="231"/>
      <c r="F59" s="231"/>
      <c r="G59" s="231"/>
      <c r="H59" s="231"/>
      <c r="I59" s="230"/>
      <c r="J59" s="230">
        <v>0</v>
      </c>
      <c r="K59" s="231">
        <v>0</v>
      </c>
      <c r="L59" s="231"/>
      <c r="M59" s="231"/>
      <c r="N59" s="231"/>
      <c r="O59" s="230"/>
      <c r="P59" s="230">
        <v>6183</v>
      </c>
      <c r="Q59" s="231">
        <v>6183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5673</v>
      </c>
      <c r="AU59" s="232"/>
      <c r="AV59" s="232"/>
      <c r="AW59" s="288"/>
    </row>
    <row r="60" spans="2:49" x14ac:dyDescent="0.2">
      <c r="B60" s="244" t="s">
        <v>275</v>
      </c>
      <c r="C60" s="202"/>
      <c r="D60" s="233">
        <v>0</v>
      </c>
      <c r="E60" s="234">
        <v>0</v>
      </c>
      <c r="F60" s="234">
        <v>0</v>
      </c>
      <c r="G60" s="234">
        <v>0</v>
      </c>
      <c r="H60" s="234">
        <v>0</v>
      </c>
      <c r="I60" s="233">
        <v>0</v>
      </c>
      <c r="J60" s="233">
        <v>0</v>
      </c>
      <c r="K60" s="234">
        <v>0</v>
      </c>
      <c r="L60" s="234">
        <v>0</v>
      </c>
      <c r="M60" s="234">
        <v>0</v>
      </c>
      <c r="N60" s="234">
        <v>0</v>
      </c>
      <c r="O60" s="233">
        <v>0</v>
      </c>
      <c r="P60" s="233">
        <v>515.25</v>
      </c>
      <c r="Q60" s="234">
        <v>515.25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f>+AT59/12</f>
        <v>472.75</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144506</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-263540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25" bottom="0.2" header="0.2" footer="0.1"/>
  <pageSetup paperSize="5" scale="50" fitToWidth="2" fitToHeight="0" pageOrder="overThenDown" orientation="landscape" cellComments="asDisplayed" r:id="rId1"/>
  <headerFooter alignWithMargins="0">
    <oddFooter>&amp;L&amp;F &amp;C Page &amp;P of &amp;N&amp;R[&amp;A]</oddFooter>
  </headerFooter>
  <colBreaks count="3" manualBreakCount="3">
    <brk id="15" max="61" man="1"/>
    <brk id="26" max="61" man="1"/>
    <brk id="37" max="6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126387</v>
      </c>
      <c r="K5" s="325">
        <v>126387</v>
      </c>
      <c r="L5" s="325"/>
      <c r="M5" s="325"/>
      <c r="N5" s="325"/>
      <c r="O5" s="324"/>
      <c r="P5" s="324">
        <v>4086521</v>
      </c>
      <c r="Q5" s="325">
        <v>4086521</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1206821</v>
      </c>
      <c r="AU5" s="326"/>
      <c r="AV5" s="368"/>
      <c r="AW5" s="372"/>
    </row>
    <row r="6" spans="2:49" x14ac:dyDescent="0.2">
      <c r="B6" s="342" t="s">
        <v>278</v>
      </c>
      <c r="C6" s="330" t="s">
        <v>8</v>
      </c>
      <c r="D6" s="317"/>
      <c r="E6" s="318"/>
      <c r="F6" s="318"/>
      <c r="G6" s="319"/>
      <c r="H6" s="319"/>
      <c r="I6" s="317"/>
      <c r="J6" s="317">
        <v>214739</v>
      </c>
      <c r="K6" s="318">
        <v>214739</v>
      </c>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v>341126</v>
      </c>
      <c r="Q7" s="318">
        <v>341126</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1"/>
      <c r="P17" s="363"/>
      <c r="Q17" s="482"/>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v>2026495</v>
      </c>
      <c r="K23" s="361"/>
      <c r="L23" s="361"/>
      <c r="M23" s="361"/>
      <c r="N23" s="361"/>
      <c r="O23" s="363"/>
      <c r="P23" s="317">
        <v>3196959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673484</v>
      </c>
      <c r="AU23" s="320"/>
      <c r="AV23" s="367"/>
      <c r="AW23" s="373"/>
    </row>
    <row r="24" spans="2:49" ht="28.5" customHeight="1" x14ac:dyDescent="0.2">
      <c r="B24" s="344" t="s">
        <v>114</v>
      </c>
      <c r="C24" s="330"/>
      <c r="D24" s="364"/>
      <c r="E24" s="318"/>
      <c r="F24" s="318"/>
      <c r="G24" s="318"/>
      <c r="H24" s="318"/>
      <c r="I24" s="317"/>
      <c r="J24" s="364"/>
      <c r="K24" s="318">
        <v>2026495</v>
      </c>
      <c r="L24" s="318"/>
      <c r="M24" s="318"/>
      <c r="N24" s="318"/>
      <c r="O24" s="317"/>
      <c r="P24" s="364"/>
      <c r="Q24" s="318">
        <v>3310278</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v>764941</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v>207316</v>
      </c>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v>271635</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v>2128640</v>
      </c>
      <c r="K32" s="362"/>
      <c r="L32" s="362"/>
      <c r="M32" s="362"/>
      <c r="N32" s="362"/>
      <c r="O32" s="364"/>
      <c r="P32" s="317">
        <v>620000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v>124000</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0</v>
      </c>
      <c r="E54" s="322">
        <v>0</v>
      </c>
      <c r="F54" s="322">
        <v>0</v>
      </c>
      <c r="G54" s="322">
        <v>0</v>
      </c>
      <c r="H54" s="322">
        <v>0</v>
      </c>
      <c r="I54" s="321">
        <v>0</v>
      </c>
      <c r="J54" s="321">
        <v>-102145</v>
      </c>
      <c r="K54" s="322">
        <v>2026495</v>
      </c>
      <c r="L54" s="322">
        <v>0</v>
      </c>
      <c r="M54" s="322">
        <v>0</v>
      </c>
      <c r="N54" s="322">
        <v>0</v>
      </c>
      <c r="O54" s="321">
        <v>0</v>
      </c>
      <c r="P54" s="321">
        <v>3341900</v>
      </c>
      <c r="Q54" s="322">
        <v>3581913</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756800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P15:AD16 O17:P17 R17:AD17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AI15:AI17 AN15:AU17 AI58 AN58:AV58 AI24:AI25 I17 D24:D25 J24:J25 P24:P25 U24:U25 X24:X25 AA24:AA25 AD24:AD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25" bottom="0.45" header="0.2" footer="0.2"/>
  <pageSetup paperSize="5" scale="50" fitToWidth="2" fitToHeight="0" pageOrder="overThenDown" orientation="landscape" cellComments="asDisplayed" r:id="rId1"/>
  <headerFooter alignWithMargins="0">
    <oddFooter>&amp;L&amp;F &amp;C Page &amp;P of &amp;N&amp;R[&amp;A]</oddFooter>
  </headerFooter>
  <colBreaks count="3" manualBreakCount="3">
    <brk id="15" max="57" man="1"/>
    <brk id="26" max="57" man="1"/>
    <brk id="37" max="5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v>19232611</v>
      </c>
      <c r="I5" s="402">
        <v>15864341</v>
      </c>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0</v>
      </c>
      <c r="F6" s="399">
        <v>0</v>
      </c>
      <c r="G6" s="400">
        <v>0</v>
      </c>
      <c r="H6" s="396">
        <v>20666198</v>
      </c>
      <c r="I6" s="397">
        <v>16940502</v>
      </c>
      <c r="J6" s="399">
        <v>2026495</v>
      </c>
      <c r="K6" s="399">
        <v>39633195</v>
      </c>
      <c r="L6" s="400">
        <v>0</v>
      </c>
      <c r="M6" s="396"/>
      <c r="N6" s="397"/>
      <c r="O6" s="399">
        <v>3581913</v>
      </c>
      <c r="P6" s="399">
        <v>3581913</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c r="D7" s="397"/>
      <c r="E7" s="399">
        <v>0</v>
      </c>
      <c r="F7" s="399">
        <v>0</v>
      </c>
      <c r="G7" s="400">
        <v>0</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0</v>
      </c>
      <c r="F12" s="399">
        <v>0</v>
      </c>
      <c r="G12" s="446"/>
      <c r="H12" s="398">
        <v>20666198</v>
      </c>
      <c r="I12" s="399">
        <v>16940502</v>
      </c>
      <c r="J12" s="399">
        <v>2026495</v>
      </c>
      <c r="K12" s="399">
        <v>39633195</v>
      </c>
      <c r="L12" s="446"/>
      <c r="M12" s="398">
        <v>0</v>
      </c>
      <c r="N12" s="399">
        <v>0</v>
      </c>
      <c r="O12" s="399">
        <v>3581913</v>
      </c>
      <c r="P12" s="399">
        <v>3581913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0</v>
      </c>
      <c r="F15" s="394">
        <v>0</v>
      </c>
      <c r="G15" s="395">
        <v>0</v>
      </c>
      <c r="H15" s="401">
        <v>25095106</v>
      </c>
      <c r="I15" s="402">
        <v>15698582</v>
      </c>
      <c r="J15" s="394">
        <v>341126</v>
      </c>
      <c r="K15" s="394">
        <v>41134814</v>
      </c>
      <c r="L15" s="395">
        <v>0</v>
      </c>
      <c r="M15" s="401"/>
      <c r="N15" s="402"/>
      <c r="O15" s="394">
        <v>3745395</v>
      </c>
      <c r="P15" s="394">
        <v>3745395</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c r="D16" s="397"/>
      <c r="E16" s="399">
        <v>0</v>
      </c>
      <c r="F16" s="399">
        <v>0</v>
      </c>
      <c r="G16" s="400">
        <v>0</v>
      </c>
      <c r="H16" s="396">
        <v>52927</v>
      </c>
      <c r="I16" s="397">
        <v>106952</v>
      </c>
      <c r="J16" s="399">
        <v>0</v>
      </c>
      <c r="K16" s="399">
        <v>159879</v>
      </c>
      <c r="L16" s="400">
        <v>0</v>
      </c>
      <c r="M16" s="396"/>
      <c r="N16" s="397"/>
      <c r="O16" s="399">
        <v>108860</v>
      </c>
      <c r="P16" s="399">
        <v>108860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0</v>
      </c>
      <c r="D17" s="399">
        <v>0</v>
      </c>
      <c r="E17" s="399">
        <v>0</v>
      </c>
      <c r="F17" s="399">
        <v>0</v>
      </c>
      <c r="G17" s="449"/>
      <c r="H17" s="398">
        <v>25042179</v>
      </c>
      <c r="I17" s="399">
        <v>15591630</v>
      </c>
      <c r="J17" s="399">
        <v>341126</v>
      </c>
      <c r="K17" s="399">
        <v>40974935</v>
      </c>
      <c r="L17" s="449"/>
      <c r="M17" s="398">
        <v>0</v>
      </c>
      <c r="N17" s="399">
        <v>0</v>
      </c>
      <c r="O17" s="399">
        <v>3636535</v>
      </c>
      <c r="P17" s="399">
        <v>3636535</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f>+G10</f>
        <v>0</v>
      </c>
      <c r="H36" s="442"/>
      <c r="I36" s="440"/>
      <c r="J36" s="440"/>
      <c r="K36" s="440"/>
      <c r="L36" s="477">
        <f>+L10</f>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v>5747</v>
      </c>
      <c r="I38" s="404">
        <v>2888</v>
      </c>
      <c r="J38" s="431"/>
      <c r="K38" s="431">
        <f>+H38+I38+J38</f>
        <v>8635</v>
      </c>
      <c r="L38" s="447"/>
      <c r="M38" s="403"/>
      <c r="N38" s="404"/>
      <c r="O38" s="431">
        <v>515</v>
      </c>
      <c r="P38" s="431">
        <f>+O38</f>
        <v>515</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v>2.9000000000000001E-2</v>
      </c>
      <c r="L39" s="460"/>
      <c r="M39" s="458"/>
      <c r="N39" s="459"/>
      <c r="O39" s="459"/>
      <c r="P39" s="438">
        <v>0</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v>1265</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v>2.9000000000000001E-2</v>
      </c>
      <c r="L42" s="446"/>
      <c r="M42" s="442"/>
      <c r="N42" s="440"/>
      <c r="O42" s="440"/>
      <c r="P42" s="435">
        <v>0</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v>0.82499999999999996</v>
      </c>
      <c r="I45" s="435">
        <v>1.087</v>
      </c>
      <c r="J45" s="435"/>
      <c r="K45" s="435">
        <v>0.96699999999999997</v>
      </c>
      <c r="L45" s="446"/>
      <c r="M45" s="437"/>
      <c r="N45" s="435"/>
      <c r="O45" s="435"/>
      <c r="P45" s="435">
        <f>+P12/P17</f>
        <v>0.98497965783362462</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v>2.9000000000000001E-2</v>
      </c>
      <c r="L47" s="446"/>
      <c r="M47" s="442"/>
      <c r="N47" s="440"/>
      <c r="O47" s="440"/>
      <c r="P47" s="435">
        <v>0</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f>+K45+K47</f>
        <v>0.996</v>
      </c>
      <c r="L48" s="446"/>
      <c r="M48" s="442"/>
      <c r="N48" s="440"/>
      <c r="O48" s="440"/>
      <c r="P48" s="435">
        <f>+P45+P47</f>
        <v>0.98497965783362462</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v>0.8</v>
      </c>
      <c r="L50" s="447"/>
      <c r="M50" s="405"/>
      <c r="N50" s="406"/>
      <c r="O50" s="406"/>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v>0.996</v>
      </c>
      <c r="L51" s="446"/>
      <c r="M51" s="443"/>
      <c r="N51" s="441"/>
      <c r="O51" s="441"/>
      <c r="P51" s="435">
        <f>+P48</f>
        <v>0.98497965783362462</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v>341126</v>
      </c>
      <c r="L52" s="446"/>
      <c r="M52" s="442"/>
      <c r="N52" s="440"/>
      <c r="O52" s="440"/>
      <c r="P52" s="399">
        <f>+O15-O16</f>
        <v>3636535</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0" stopIfTrue="1" operator="lessThan">
      <formula>0</formula>
    </cfRule>
  </conditionalFormatting>
  <conditionalFormatting sqref="C15:C16">
    <cfRule type="cellIs" dxfId="59" priority="63" stopIfTrue="1" operator="lessThan">
      <formula>0</formula>
    </cfRule>
  </conditionalFormatting>
  <conditionalFormatting sqref="C5:C7">
    <cfRule type="cellIs" dxfId="58" priority="64" stopIfTrue="1" operator="lessThan">
      <formula>0</formula>
    </cfRule>
  </conditionalFormatting>
  <conditionalFormatting sqref="H15:H16">
    <cfRule type="cellIs" dxfId="57" priority="47" stopIfTrue="1" operator="lessThan">
      <formula>0</formula>
    </cfRule>
  </conditionalFormatting>
  <conditionalFormatting sqref="Q38">
    <cfRule type="cellIs" dxfId="56" priority="37" stopIfTrue="1" operator="lessThan">
      <formula>0</formula>
    </cfRule>
  </conditionalFormatting>
  <conditionalFormatting sqref="M38">
    <cfRule type="cellIs" dxfId="55" priority="41" stopIfTrue="1" operator="lessThan">
      <formula>0</formula>
    </cfRule>
  </conditionalFormatting>
  <conditionalFormatting sqref="H50:K50">
    <cfRule type="cellIs" dxfId="54" priority="44" stopIfTrue="1" operator="lessThan">
      <formula>0</formula>
    </cfRule>
  </conditionalFormatting>
  <conditionalFormatting sqref="Q50:T50">
    <cfRule type="cellIs" dxfId="53" priority="36" stopIfTrue="1" operator="lessThan">
      <formula>0</formula>
    </cfRule>
  </conditionalFormatting>
  <conditionalFormatting sqref="M5:M7">
    <cfRule type="cellIs" dxfId="52" priority="43" stopIfTrue="1" operator="lessThan">
      <formula>0</formula>
    </cfRule>
  </conditionalFormatting>
  <conditionalFormatting sqref="C50:F50">
    <cfRule type="cellIs" dxfId="51" priority="49" stopIfTrue="1" operator="lessThan">
      <formula>0</formula>
    </cfRule>
  </conditionalFormatting>
  <conditionalFormatting sqref="H5:H7">
    <cfRule type="cellIs" dxfId="50" priority="48" stopIfTrue="1" operator="lessThan">
      <formula>0</formula>
    </cfRule>
  </conditionalFormatting>
  <conditionalFormatting sqref="H38">
    <cfRule type="cellIs" dxfId="49" priority="45" stopIfTrue="1" operator="lessThan">
      <formula>0</formula>
    </cfRule>
  </conditionalFormatting>
  <conditionalFormatting sqref="M15:M16">
    <cfRule type="cellIs" dxfId="48" priority="42" stopIfTrue="1" operator="lessThan">
      <formula>0</formula>
    </cfRule>
  </conditionalFormatting>
  <conditionalFormatting sqref="M50:P50">
    <cfRule type="cellIs" dxfId="47" priority="40" stopIfTrue="1" operator="lessThan">
      <formula>0</formula>
    </cfRule>
  </conditionalFormatting>
  <conditionalFormatting sqref="Q5:Q7">
    <cfRule type="cellIs" dxfId="46" priority="39" stopIfTrue="1" operator="lessThan">
      <formula>0</formula>
    </cfRule>
  </conditionalFormatting>
  <conditionalFormatting sqref="Q15:Q16">
    <cfRule type="cellIs" dxfId="45" priority="38" stopIfTrue="1" operator="lessThan">
      <formula>0</formula>
    </cfRule>
  </conditionalFormatting>
  <conditionalFormatting sqref="U5:U7">
    <cfRule type="cellIs" dxfId="44" priority="35" stopIfTrue="1" operator="lessThan">
      <formula>0</formula>
    </cfRule>
  </conditionalFormatting>
  <conditionalFormatting sqref="U15:U16">
    <cfRule type="cellIs" dxfId="43" priority="34" stopIfTrue="1" operator="lessThan">
      <formula>0</formula>
    </cfRule>
  </conditionalFormatting>
  <conditionalFormatting sqref="U38">
    <cfRule type="cellIs" dxfId="42" priority="33" stopIfTrue="1" operator="lessThan">
      <formula>0</formula>
    </cfRule>
  </conditionalFormatting>
  <conditionalFormatting sqref="U50:X50">
    <cfRule type="cellIs" dxfId="41" priority="32" stopIfTrue="1" operator="lessThan">
      <formula>0</formula>
    </cfRule>
  </conditionalFormatting>
  <conditionalFormatting sqref="Y5:Y7">
    <cfRule type="cellIs" dxfId="40" priority="31" stopIfTrue="1" operator="lessThan">
      <formula>0</formula>
    </cfRule>
  </conditionalFormatting>
  <conditionalFormatting sqref="Y15:Y16">
    <cfRule type="cellIs" dxfId="39" priority="30" stopIfTrue="1" operator="lessThan">
      <formula>0</formula>
    </cfRule>
  </conditionalFormatting>
  <conditionalFormatting sqref="Y38">
    <cfRule type="cellIs" dxfId="38" priority="29" stopIfTrue="1" operator="lessThan">
      <formula>0</formula>
    </cfRule>
  </conditionalFormatting>
  <conditionalFormatting sqref="Y50:AB50">
    <cfRule type="cellIs" dxfId="37" priority="28" stopIfTrue="1" operator="lessThan">
      <formula>0</formula>
    </cfRule>
  </conditionalFormatting>
  <conditionalFormatting sqref="AL50:AN50">
    <cfRule type="cellIs" dxfId="36" priority="24" stopIfTrue="1" operator="lessThan">
      <formula>0</formula>
    </cfRule>
  </conditionalFormatting>
  <conditionalFormatting sqref="G35">
    <cfRule type="cellIs" dxfId="35" priority="23" stopIfTrue="1" operator="lessThan">
      <formula>0</formula>
    </cfRule>
  </conditionalFormatting>
  <conditionalFormatting sqref="G36">
    <cfRule type="cellIs" dxfId="34" priority="22" stopIfTrue="1" operator="lessThan">
      <formula>0</formula>
    </cfRule>
  </conditionalFormatting>
  <conditionalFormatting sqref="C56">
    <cfRule type="cellIs" dxfId="33" priority="21" stopIfTrue="1" operator="lessThan">
      <formula>0</formula>
    </cfRule>
  </conditionalFormatting>
  <conditionalFormatting sqref="C57">
    <cfRule type="cellIs" dxfId="32" priority="20" stopIfTrue="1" operator="lessThan">
      <formula>0</formula>
    </cfRule>
  </conditionalFormatting>
  <conditionalFormatting sqref="AK5:AK7">
    <cfRule type="cellIs" dxfId="31" priority="19" stopIfTrue="1" operator="lessThan">
      <formula>0</formula>
    </cfRule>
  </conditionalFormatting>
  <conditionalFormatting sqref="AK15:AK16">
    <cfRule type="cellIs" dxfId="30" priority="18" stopIfTrue="1" operator="lessThan">
      <formula>0</formula>
    </cfRule>
  </conditionalFormatting>
  <conditionalFormatting sqref="AK38">
    <cfRule type="cellIs" dxfId="29" priority="17" stopIfTrue="1" operator="lessThan">
      <formula>0</formula>
    </cfRule>
  </conditionalFormatting>
  <conditionalFormatting sqref="AK50">
    <cfRule type="cellIs" dxfId="28" priority="16" stopIfTrue="1" operator="lessThan">
      <formula>0</formula>
    </cfRule>
  </conditionalFormatting>
  <conditionalFormatting sqref="H56">
    <cfRule type="cellIs" dxfId="27" priority="15" stopIfTrue="1" operator="lessThan">
      <formula>0</formula>
    </cfRule>
  </conditionalFormatting>
  <conditionalFormatting sqref="H57">
    <cfRule type="cellIs" dxfId="26" priority="14" stopIfTrue="1" operator="lessThan">
      <formula>0</formula>
    </cfRule>
  </conditionalFormatting>
  <conditionalFormatting sqref="M56">
    <cfRule type="cellIs" dxfId="25" priority="13" stopIfTrue="1" operator="lessThan">
      <formula>0</formula>
    </cfRule>
  </conditionalFormatting>
  <conditionalFormatting sqref="M57">
    <cfRule type="cellIs" dxfId="24" priority="12" stopIfTrue="1" operator="lessThan">
      <formula>0</formula>
    </cfRule>
  </conditionalFormatting>
  <conditionalFormatting sqref="Q56">
    <cfRule type="cellIs" dxfId="23" priority="11" stopIfTrue="1" operator="lessThan">
      <formula>0</formula>
    </cfRule>
  </conditionalFormatting>
  <conditionalFormatting sqref="Q57">
    <cfRule type="cellIs" dxfId="22" priority="10" stopIfTrue="1" operator="lessThan">
      <formula>0</formula>
    </cfRule>
  </conditionalFormatting>
  <conditionalFormatting sqref="U56">
    <cfRule type="cellIs" dxfId="21" priority="9" stopIfTrue="1" operator="lessThan">
      <formula>0</formula>
    </cfRule>
  </conditionalFormatting>
  <conditionalFormatting sqref="U57">
    <cfRule type="cellIs" dxfId="20" priority="8" stopIfTrue="1" operator="lessThan">
      <formula>0</formula>
    </cfRule>
  </conditionalFormatting>
  <conditionalFormatting sqref="Y56">
    <cfRule type="cellIs" dxfId="19" priority="7" stopIfTrue="1" operator="lessThan">
      <formula>0</formula>
    </cfRule>
  </conditionalFormatting>
  <conditionalFormatting sqref="Y57">
    <cfRule type="cellIs" dxfId="18" priority="6" stopIfTrue="1" operator="lessThan">
      <formula>0</formula>
    </cfRule>
  </conditionalFormatting>
  <conditionalFormatting sqref="AK56">
    <cfRule type="cellIs" dxfId="17" priority="5" stopIfTrue="1" operator="lessThan">
      <formula>0</formula>
    </cfRule>
  </conditionalFormatting>
  <conditionalFormatting sqref="AK57">
    <cfRule type="cellIs" dxfId="16" priority="4" stopIfTrue="1" operator="lessThan">
      <formula>0</formula>
    </cfRule>
  </conditionalFormatting>
  <conditionalFormatting sqref="L35">
    <cfRule type="cellIs" dxfId="15" priority="3" stopIfTrue="1" operator="lessThan">
      <formula>0</formula>
    </cfRule>
  </conditionalFormatting>
  <conditionalFormatting sqref="L36">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25" bottom="0.25" header="0.3" footer="0.25"/>
  <pageSetup paperSize="5" scale="5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0</v>
      </c>
      <c r="E16" s="99">
        <v>0</v>
      </c>
      <c r="F16" s="99"/>
      <c r="G16" s="99"/>
      <c r="H16" s="99"/>
      <c r="I16" s="177"/>
      <c r="J16" s="177"/>
      <c r="K16" s="185"/>
    </row>
    <row r="17" spans="2:12" s="5" customFormat="1" x14ac:dyDescent="0.2">
      <c r="B17" s="124" t="s">
        <v>203</v>
      </c>
      <c r="C17" s="94"/>
      <c r="D17" s="95">
        <v>0</v>
      </c>
      <c r="E17" s="95">
        <v>0</v>
      </c>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v>0</v>
      </c>
      <c r="E22" s="127">
        <v>0</v>
      </c>
      <c r="F22" s="127"/>
      <c r="G22" s="127"/>
      <c r="H22" s="127"/>
      <c r="I22" s="180"/>
      <c r="J22" s="180"/>
      <c r="K22" s="199"/>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c r="C27" s="113"/>
      <c r="D27" s="136"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c r="C34" s="113"/>
      <c r="D34" s="136" t="s">
        <v>504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c r="C41" s="113"/>
      <c r="D41" s="136" t="s">
        <v>504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3" t="s">
        <v>69</v>
      </c>
      <c r="C47" s="174"/>
      <c r="D47" s="175"/>
      <c r="E47" s="7"/>
    </row>
    <row r="48" spans="2:5" ht="35.25" customHeight="1" thickTop="1" x14ac:dyDescent="0.2">
      <c r="B48" s="134"/>
      <c r="C48" s="113"/>
      <c r="D48" s="136" t="s">
        <v>504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c r="C56" s="115"/>
      <c r="D56" s="136" t="s">
        <v>504</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3" t="s">
        <v>113</v>
      </c>
      <c r="C66" s="174"/>
      <c r="D66" s="175"/>
      <c r="E66" s="7"/>
    </row>
    <row r="67" spans="2:5" ht="35.25" customHeight="1" thickTop="1" x14ac:dyDescent="0.2">
      <c r="B67" s="134"/>
      <c r="C67" s="115"/>
      <c r="D67" s="136" t="s">
        <v>504</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3" t="s">
        <v>70</v>
      </c>
      <c r="C77" s="174"/>
      <c r="D77" s="175"/>
      <c r="E77" s="7"/>
    </row>
    <row r="78" spans="2:5" ht="35.25" customHeight="1" thickTop="1" x14ac:dyDescent="0.2">
      <c r="B78" s="134"/>
      <c r="C78" s="115"/>
      <c r="D78" s="136" t="s">
        <v>504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c r="C89" s="115"/>
      <c r="D89" s="136" t="s">
        <v>504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c r="C100" s="115"/>
      <c r="D100" s="136" t="s">
        <v>504</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3" t="s">
        <v>100</v>
      </c>
      <c r="C110" s="174"/>
      <c r="D110" s="175"/>
      <c r="E110" s="27"/>
    </row>
    <row r="111" spans="2:5" s="5" customFormat="1" ht="35.25" customHeight="1" thickTop="1" x14ac:dyDescent="0.2">
      <c r="B111" s="134"/>
      <c r="C111" s="115"/>
      <c r="D111" s="136" t="s">
        <v>504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c r="C123" s="113"/>
      <c r="D123" s="136" t="s">
        <v>504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3" t="s">
        <v>73</v>
      </c>
      <c r="C133" s="174"/>
      <c r="D133" s="175"/>
      <c r="E133" s="7"/>
    </row>
    <row r="134" spans="2:5" s="5" customFormat="1" ht="35.25" customHeight="1" thickTop="1" x14ac:dyDescent="0.2">
      <c r="B134" s="134"/>
      <c r="C134" s="113"/>
      <c r="D134" s="136" t="s">
        <v>504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c r="C145" s="113"/>
      <c r="D145" s="136" t="s">
        <v>504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3" t="s">
        <v>75</v>
      </c>
      <c r="C155" s="174"/>
      <c r="D155" s="175"/>
      <c r="E155" s="7"/>
    </row>
    <row r="156" spans="2:5" s="5" customFormat="1" ht="35.25" customHeight="1" thickTop="1" x14ac:dyDescent="0.2">
      <c r="B156" s="134"/>
      <c r="C156" s="113"/>
      <c r="D156" s="136" t="s">
        <v>504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3" t="s">
        <v>76</v>
      </c>
      <c r="C166" s="174"/>
      <c r="D166" s="175"/>
      <c r="E166" s="7"/>
    </row>
    <row r="167" spans="2:5" s="5" customFormat="1" ht="35.25" customHeight="1" thickTop="1" x14ac:dyDescent="0.2">
      <c r="B167" s="134"/>
      <c r="C167" s="113"/>
      <c r="D167" s="136" t="s">
        <v>504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c r="C178" s="113"/>
      <c r="D178" s="136" t="s">
        <v>504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3" t="s">
        <v>79</v>
      </c>
      <c r="C188" s="174"/>
      <c r="D188" s="175"/>
      <c r="E188" s="1"/>
    </row>
    <row r="189" spans="2:5" s="5" customFormat="1" ht="35.25" customHeight="1" thickTop="1" x14ac:dyDescent="0.2">
      <c r="B189" s="134"/>
      <c r="C189" s="113"/>
      <c r="D189" s="136" t="s">
        <v>504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3" t="s">
        <v>81</v>
      </c>
      <c r="C199" s="174"/>
      <c r="D199" s="175"/>
      <c r="E199" s="1"/>
    </row>
    <row r="200" spans="2:5" s="5" customFormat="1" ht="35.25" customHeight="1" thickTop="1" x14ac:dyDescent="0.2">
      <c r="B200" s="134"/>
      <c r="C200" s="113"/>
      <c r="D200" s="136" t="s">
        <v>504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Tobin Larry</cp:lastModifiedBy>
  <cp:lastPrinted>2016-07-20T15:27:20Z</cp:lastPrinted>
  <dcterms:created xsi:type="dcterms:W3CDTF">2012-03-15T16:14:51Z</dcterms:created>
  <dcterms:modified xsi:type="dcterms:W3CDTF">2016-07-20T18:25:26Z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