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SingleCells1.xml" ContentType="application/vnd.openxmlformats-officedocument.spreadsheetml.tableSingleCell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ocumentos\IChing\"/>
    </mc:Choice>
  </mc:AlternateContent>
  <bookViews>
    <workbookView xWindow="0" yWindow="0" windowWidth="20490" windowHeight="9210"/>
  </bookViews>
  <sheets>
    <sheet name="Interpretacion" sheetId="5" r:id="rId1"/>
    <sheet name="MetodosCalculo" sheetId="3" r:id="rId2"/>
    <sheet name="Datos" sheetId="6" r:id="rId3"/>
    <sheet name="IChing" sheetId="1" r:id="rId4"/>
  </sheets>
  <definedNames>
    <definedName name="BuscaLineas">Datos!$U$3:$U$7</definedName>
    <definedName name="codIching">Datos!$C$2:$C$65</definedName>
    <definedName name="EsMutable">OR(MetodosCalculo!$H$7=6,MetodosCalculo!$H$7=9)</definedName>
    <definedName name="FontIching">Datos!$A$2:$A$65</definedName>
    <definedName name="IChing">IChing!$A$2:$GP$65</definedName>
    <definedName name="Items">Datos!$B$70:$B$302</definedName>
    <definedName name="ItemsNums">Datos!$C$70:$C$302</definedName>
    <definedName name="ItemsOrden">Datos!$A$70:$A$302</definedName>
    <definedName name="LasLineas">Datos!$O$3:$P$6</definedName>
    <definedName name="linBase">MetodosCalculo!$H$7</definedName>
    <definedName name="linCuarta">MetodosCalculo!$H$4</definedName>
    <definedName name="LineasSolo">Datos!$U$4:$U$7</definedName>
    <definedName name="linQuinta">MetodosCalculo!$H$3</definedName>
    <definedName name="linSegunda">MetodosCalculo!$H$6</definedName>
    <definedName name="linSexta">MetodosCalculo!$H$2</definedName>
    <definedName name="linTercera">MetodosCalculo!$H$5</definedName>
    <definedName name="nHexa">Interpretacion!$A$1</definedName>
    <definedName name="nLineas">Datos!$O$3:$O$6</definedName>
    <definedName name="NombNum">Datos!$M$2:$M$65</definedName>
    <definedName name="nomIching">Datos!$K$2:$K$65</definedName>
    <definedName name="NumHex">MetodosCalculo!$E$2</definedName>
    <definedName name="NumsLineas">Datos!$J$2:$J$65</definedName>
    <definedName name="NumsLins">Interpretacion!$B$1</definedName>
    <definedName name="NumsLinsNormalizado">Interpretacion!$C$1</definedName>
    <definedName name="NumsRestoTraslado">Datos!$S$3:$T$8</definedName>
    <definedName name="ReyWen">Datos!$L$2:$L$65</definedName>
    <definedName name="SerieBin">Datos!$I$2:$I$65</definedName>
    <definedName name="sLineas">Datos!$P$3:$P$6</definedName>
    <definedName name="sViejoYang">Datos!$Q$9</definedName>
    <definedName name="sViejoYin">Datos!$Q$8</definedName>
    <definedName name="sYang">Datos!$P$9</definedName>
    <definedName name="sYin">Datos!$P$8</definedName>
    <definedName name="ValMax">MetodosCalculo!$P$1</definedName>
    <definedName name="ValMin">MetodosCalculo!$P$2</definedName>
  </definedNames>
  <calcPr calcId="152511"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4" i="6" l="1"/>
  <c r="C285" i="6"/>
  <c r="C283" i="6"/>
  <c r="C281" i="6"/>
  <c r="C266" i="6"/>
  <c r="C257" i="6"/>
  <c r="C255" i="6"/>
  <c r="C253" i="6"/>
  <c r="C238" i="6"/>
  <c r="C229" i="6"/>
  <c r="C227" i="6"/>
  <c r="C225" i="6"/>
  <c r="C210" i="6"/>
  <c r="C201" i="6"/>
  <c r="C199" i="6"/>
  <c r="C197" i="6"/>
  <c r="C182" i="6"/>
  <c r="C173" i="6"/>
  <c r="C171" i="6"/>
  <c r="C169" i="6"/>
  <c r="C154" i="6"/>
  <c r="C145" i="6"/>
  <c r="C143" i="6"/>
  <c r="C141" i="6"/>
  <c r="C126" i="6"/>
  <c r="C117" i="6"/>
  <c r="C115" i="6"/>
  <c r="C113" i="6"/>
  <c r="C112" i="6"/>
  <c r="C107" i="6"/>
  <c r="C105" i="6"/>
  <c r="C92" i="6"/>
  <c r="C83" i="6"/>
  <c r="C81" i="6"/>
  <c r="C77" i="6"/>
  <c r="C71" i="6"/>
  <c r="C72" i="6" s="1"/>
  <c r="C73" i="6" s="1"/>
  <c r="C74" i="6" s="1"/>
  <c r="C75" i="6" s="1"/>
  <c r="C76" i="6" s="1"/>
  <c r="C78" i="6" s="1"/>
  <c r="C79" i="6" s="1"/>
  <c r="C80" i="6" s="1"/>
  <c r="C82" i="6" s="1"/>
  <c r="C84" i="6" s="1"/>
  <c r="C85" i="6" s="1"/>
  <c r="C86" i="6" s="1"/>
  <c r="C87" i="6" s="1"/>
  <c r="C88" i="6" s="1"/>
  <c r="C89" i="6" s="1"/>
  <c r="C90" i="6" s="1"/>
  <c r="C91" i="6" s="1"/>
  <c r="C93" i="6" s="1"/>
  <c r="C94" i="6" s="1"/>
  <c r="C95" i="6" s="1"/>
  <c r="C96" i="6" s="1"/>
  <c r="C97" i="6" s="1"/>
  <c r="C98" i="6" s="1"/>
  <c r="C99" i="6" s="1"/>
  <c r="C100" i="6" s="1"/>
  <c r="C101" i="6" s="1"/>
  <c r="C102" i="6" s="1"/>
  <c r="C103" i="6" s="1"/>
  <c r="C104" i="6" s="1"/>
  <c r="C106" i="6" s="1"/>
  <c r="C108" i="6" s="1"/>
  <c r="C109" i="6" s="1"/>
  <c r="C110" i="6" s="1"/>
  <c r="C111" i="6" s="1"/>
  <c r="C114" i="6" s="1"/>
  <c r="C116" i="6" s="1"/>
  <c r="C118" i="6" s="1"/>
  <c r="C119" i="6" s="1"/>
  <c r="C120" i="6" s="1"/>
  <c r="C121" i="6" s="1"/>
  <c r="C122" i="6" s="1"/>
  <c r="C123" i="6" s="1"/>
  <c r="C124" i="6" s="1"/>
  <c r="C125" i="6" s="1"/>
  <c r="C127" i="6" s="1"/>
  <c r="C128" i="6" s="1"/>
  <c r="C129" i="6" s="1"/>
  <c r="C130" i="6" s="1"/>
  <c r="C131" i="6" s="1"/>
  <c r="C132" i="6" s="1"/>
  <c r="C133" i="6" s="1"/>
  <c r="C134" i="6" s="1"/>
  <c r="C135" i="6" s="1"/>
  <c r="C136" i="6" s="1"/>
  <c r="C137" i="6" s="1"/>
  <c r="C138" i="6" s="1"/>
  <c r="C139" i="6" s="1"/>
  <c r="C140" i="6" s="1"/>
  <c r="C142" i="6" s="1"/>
  <c r="C144" i="6" s="1"/>
  <c r="C146" i="6" s="1"/>
  <c r="C147" i="6" s="1"/>
  <c r="C148" i="6" s="1"/>
  <c r="C149" i="6" s="1"/>
  <c r="C150" i="6" s="1"/>
  <c r="C151" i="6" s="1"/>
  <c r="C152" i="6" s="1"/>
  <c r="C153" i="6" s="1"/>
  <c r="C155" i="6" s="1"/>
  <c r="C156" i="6" s="1"/>
  <c r="C157" i="6" s="1"/>
  <c r="C158" i="6" s="1"/>
  <c r="C159" i="6" s="1"/>
  <c r="C160" i="6" s="1"/>
  <c r="C161" i="6" s="1"/>
  <c r="C162" i="6" s="1"/>
  <c r="C163" i="6" s="1"/>
  <c r="C164" i="6" s="1"/>
  <c r="C165" i="6" s="1"/>
  <c r="C166" i="6" s="1"/>
  <c r="C167" i="6" s="1"/>
  <c r="C168" i="6" s="1"/>
  <c r="C170" i="6" s="1"/>
  <c r="C70" i="6"/>
  <c r="J65" i="6"/>
  <c r="H65" i="6"/>
  <c r="G65" i="6"/>
  <c r="F65" i="6"/>
  <c r="D65" i="6"/>
  <c r="E65" i="6" s="1"/>
  <c r="C65" i="6"/>
  <c r="A65" i="6"/>
  <c r="J64" i="6"/>
  <c r="H64" i="6"/>
  <c r="G64" i="6"/>
  <c r="F64" i="6"/>
  <c r="D64" i="6"/>
  <c r="E64" i="6" s="1"/>
  <c r="C64" i="6"/>
  <c r="A64" i="6"/>
  <c r="J63" i="6"/>
  <c r="H63" i="6"/>
  <c r="G63" i="6"/>
  <c r="F63" i="6"/>
  <c r="D63" i="6"/>
  <c r="E63" i="6" s="1"/>
  <c r="C63" i="6"/>
  <c r="A63" i="6"/>
  <c r="J62" i="6"/>
  <c r="H62" i="6"/>
  <c r="G62" i="6"/>
  <c r="F62" i="6"/>
  <c r="D62" i="6"/>
  <c r="E62" i="6" s="1"/>
  <c r="C62" i="6"/>
  <c r="A62" i="6"/>
  <c r="J61" i="6"/>
  <c r="H61" i="6"/>
  <c r="G61" i="6"/>
  <c r="F61" i="6"/>
  <c r="D61" i="6"/>
  <c r="E61" i="6" s="1"/>
  <c r="C61" i="6"/>
  <c r="A61" i="6"/>
  <c r="J60" i="6"/>
  <c r="H60" i="6"/>
  <c r="G60" i="6"/>
  <c r="F60" i="6"/>
  <c r="D60" i="6"/>
  <c r="E60" i="6" s="1"/>
  <c r="C60" i="6"/>
  <c r="A60" i="6"/>
  <c r="J59" i="6"/>
  <c r="H59" i="6"/>
  <c r="G59" i="6"/>
  <c r="F59" i="6"/>
  <c r="D59" i="6"/>
  <c r="E59" i="6" s="1"/>
  <c r="C59" i="6"/>
  <c r="A59" i="6"/>
  <c r="J58" i="6"/>
  <c r="H58" i="6"/>
  <c r="G58" i="6"/>
  <c r="F58" i="6"/>
  <c r="D58" i="6"/>
  <c r="E58" i="6" s="1"/>
  <c r="C58" i="6"/>
  <c r="A58" i="6"/>
  <c r="J57" i="6"/>
  <c r="H57" i="6"/>
  <c r="G57" i="6"/>
  <c r="F57" i="6"/>
  <c r="D57" i="6"/>
  <c r="E57" i="6" s="1"/>
  <c r="C57" i="6"/>
  <c r="A57" i="6"/>
  <c r="J56" i="6"/>
  <c r="H56" i="6"/>
  <c r="G56" i="6"/>
  <c r="F56" i="6"/>
  <c r="D56" i="6"/>
  <c r="E56" i="6" s="1"/>
  <c r="C56" i="6"/>
  <c r="A56" i="6"/>
  <c r="J55" i="6"/>
  <c r="H55" i="6"/>
  <c r="G55" i="6"/>
  <c r="F55" i="6"/>
  <c r="D55" i="6"/>
  <c r="E55" i="6" s="1"/>
  <c r="C55" i="6"/>
  <c r="A55" i="6"/>
  <c r="J54" i="6"/>
  <c r="H54" i="6"/>
  <c r="G54" i="6"/>
  <c r="F54" i="6"/>
  <c r="D54" i="6"/>
  <c r="E54" i="6" s="1"/>
  <c r="C54" i="6"/>
  <c r="A54" i="6"/>
  <c r="J53" i="6"/>
  <c r="H53" i="6"/>
  <c r="G53" i="6"/>
  <c r="F53" i="6"/>
  <c r="D53" i="6"/>
  <c r="E53" i="6" s="1"/>
  <c r="C53" i="6"/>
  <c r="A53" i="6"/>
  <c r="J52" i="6"/>
  <c r="H52" i="6"/>
  <c r="G52" i="6"/>
  <c r="F52" i="6"/>
  <c r="D52" i="6"/>
  <c r="E52" i="6" s="1"/>
  <c r="C52" i="6"/>
  <c r="A52" i="6"/>
  <c r="J51" i="6"/>
  <c r="H51" i="6"/>
  <c r="G51" i="6"/>
  <c r="F51" i="6"/>
  <c r="D51" i="6"/>
  <c r="E51" i="6" s="1"/>
  <c r="C51" i="6"/>
  <c r="A51" i="6"/>
  <c r="J50" i="6"/>
  <c r="H50" i="6"/>
  <c r="G50" i="6"/>
  <c r="F50" i="6"/>
  <c r="D50" i="6"/>
  <c r="E50" i="6" s="1"/>
  <c r="C50" i="6"/>
  <c r="A50" i="6"/>
  <c r="J49" i="6"/>
  <c r="H49" i="6"/>
  <c r="G49" i="6"/>
  <c r="F49" i="6"/>
  <c r="D49" i="6"/>
  <c r="E49" i="6" s="1"/>
  <c r="C49" i="6"/>
  <c r="A49" i="6"/>
  <c r="J48" i="6"/>
  <c r="H48" i="6"/>
  <c r="G48" i="6"/>
  <c r="F48" i="6"/>
  <c r="D48" i="6"/>
  <c r="E48" i="6" s="1"/>
  <c r="C48" i="6"/>
  <c r="A48" i="6"/>
  <c r="J47" i="6"/>
  <c r="H47" i="6"/>
  <c r="G47" i="6"/>
  <c r="F47" i="6"/>
  <c r="D47" i="6"/>
  <c r="E47" i="6" s="1"/>
  <c r="C47" i="6"/>
  <c r="A47" i="6"/>
  <c r="J46" i="6"/>
  <c r="H46" i="6"/>
  <c r="G46" i="6"/>
  <c r="F46" i="6"/>
  <c r="D46" i="6"/>
  <c r="E46" i="6" s="1"/>
  <c r="C46" i="6"/>
  <c r="A46" i="6"/>
  <c r="J45" i="6"/>
  <c r="H45" i="6"/>
  <c r="G45" i="6"/>
  <c r="F45" i="6"/>
  <c r="D45" i="6"/>
  <c r="E45" i="6" s="1"/>
  <c r="C45" i="6"/>
  <c r="A45" i="6"/>
  <c r="J44" i="6"/>
  <c r="H44" i="6"/>
  <c r="G44" i="6"/>
  <c r="F44" i="6"/>
  <c r="D44" i="6"/>
  <c r="E44" i="6" s="1"/>
  <c r="C44" i="6"/>
  <c r="A44" i="6"/>
  <c r="J43" i="6"/>
  <c r="H43" i="6"/>
  <c r="G43" i="6"/>
  <c r="F43" i="6"/>
  <c r="D43" i="6"/>
  <c r="E43" i="6" s="1"/>
  <c r="C43" i="6"/>
  <c r="A43" i="6"/>
  <c r="J42" i="6"/>
  <c r="H42" i="6"/>
  <c r="G42" i="6"/>
  <c r="F42" i="6"/>
  <c r="D42" i="6"/>
  <c r="E42" i="6" s="1"/>
  <c r="C42" i="6"/>
  <c r="A42" i="6"/>
  <c r="J41" i="6"/>
  <c r="H41" i="6"/>
  <c r="G41" i="6"/>
  <c r="F41" i="6"/>
  <c r="D41" i="6"/>
  <c r="E41" i="6" s="1"/>
  <c r="C41" i="6"/>
  <c r="A41" i="6"/>
  <c r="J40" i="6"/>
  <c r="H40" i="6"/>
  <c r="G40" i="6"/>
  <c r="F40" i="6"/>
  <c r="D40" i="6"/>
  <c r="E40" i="6" s="1"/>
  <c r="C40" i="6"/>
  <c r="A40" i="6"/>
  <c r="J39" i="6"/>
  <c r="H39" i="6"/>
  <c r="G39" i="6"/>
  <c r="F39" i="6"/>
  <c r="D39" i="6"/>
  <c r="E39" i="6" s="1"/>
  <c r="C39" i="6"/>
  <c r="A39" i="6"/>
  <c r="J38" i="6"/>
  <c r="H38" i="6"/>
  <c r="G38" i="6"/>
  <c r="F38" i="6"/>
  <c r="D38" i="6"/>
  <c r="E38" i="6" s="1"/>
  <c r="C38" i="6"/>
  <c r="A38" i="6"/>
  <c r="J37" i="6"/>
  <c r="H37" i="6"/>
  <c r="G37" i="6"/>
  <c r="F37" i="6"/>
  <c r="D37" i="6"/>
  <c r="E37" i="6" s="1"/>
  <c r="C37" i="6"/>
  <c r="A37" i="6"/>
  <c r="J36" i="6"/>
  <c r="H36" i="6"/>
  <c r="G36" i="6"/>
  <c r="F36" i="6"/>
  <c r="C36" i="6"/>
  <c r="D36" i="6" s="1"/>
  <c r="E36" i="6" s="1"/>
  <c r="A36" i="6"/>
  <c r="J35" i="6"/>
  <c r="H35" i="6"/>
  <c r="G35" i="6"/>
  <c r="F35" i="6"/>
  <c r="D35" i="6"/>
  <c r="E35" i="6" s="1"/>
  <c r="C35" i="6"/>
  <c r="A35" i="6"/>
  <c r="J34" i="6"/>
  <c r="H34" i="6"/>
  <c r="G34" i="6"/>
  <c r="F34" i="6"/>
  <c r="C34" i="6"/>
  <c r="D34" i="6" s="1"/>
  <c r="E34" i="6" s="1"/>
  <c r="A34" i="6"/>
  <c r="J33" i="6"/>
  <c r="H33" i="6"/>
  <c r="G33" i="6"/>
  <c r="F33" i="6"/>
  <c r="D33" i="6"/>
  <c r="E33" i="6" s="1"/>
  <c r="C33" i="6"/>
  <c r="A33" i="6"/>
  <c r="J32" i="6"/>
  <c r="H32" i="6"/>
  <c r="G32" i="6"/>
  <c r="F32" i="6"/>
  <c r="C32" i="6"/>
  <c r="D32" i="6" s="1"/>
  <c r="E32" i="6" s="1"/>
  <c r="A32" i="6"/>
  <c r="J31" i="6"/>
  <c r="H31" i="6"/>
  <c r="G31" i="6"/>
  <c r="F31" i="6"/>
  <c r="D31" i="6"/>
  <c r="E31" i="6" s="1"/>
  <c r="C31" i="6"/>
  <c r="A31" i="6"/>
  <c r="J30" i="6"/>
  <c r="H30" i="6"/>
  <c r="G30" i="6"/>
  <c r="F30" i="6"/>
  <c r="D30" i="6"/>
  <c r="E30" i="6" s="1"/>
  <c r="C30" i="6"/>
  <c r="A30" i="6"/>
  <c r="J29" i="6"/>
  <c r="H29" i="6"/>
  <c r="G29" i="6"/>
  <c r="F29" i="6"/>
  <c r="D29" i="6"/>
  <c r="E29" i="6" s="1"/>
  <c r="C29" i="6"/>
  <c r="A29" i="6"/>
  <c r="J28" i="6"/>
  <c r="H28" i="6"/>
  <c r="G28" i="6"/>
  <c r="F28" i="6"/>
  <c r="D28" i="6"/>
  <c r="E28" i="6" s="1"/>
  <c r="C28" i="6"/>
  <c r="A28" i="6"/>
  <c r="J27" i="6"/>
  <c r="H27" i="6"/>
  <c r="G27" i="6"/>
  <c r="F27" i="6"/>
  <c r="D27" i="6"/>
  <c r="E27" i="6" s="1"/>
  <c r="C27" i="6"/>
  <c r="A27" i="6"/>
  <c r="J26" i="6"/>
  <c r="H26" i="6"/>
  <c r="G26" i="6"/>
  <c r="F26" i="6"/>
  <c r="D26" i="6"/>
  <c r="E26" i="6" s="1"/>
  <c r="C26" i="6"/>
  <c r="A26" i="6"/>
  <c r="J25" i="6"/>
  <c r="H25" i="6"/>
  <c r="G25" i="6"/>
  <c r="F25" i="6"/>
  <c r="D25" i="6"/>
  <c r="E25" i="6" s="1"/>
  <c r="C25" i="6"/>
  <c r="A25" i="6"/>
  <c r="J24" i="6"/>
  <c r="H24" i="6"/>
  <c r="G24" i="6"/>
  <c r="F24" i="6"/>
  <c r="D24" i="6"/>
  <c r="E24" i="6" s="1"/>
  <c r="C24" i="6"/>
  <c r="A24" i="6"/>
  <c r="J23" i="6"/>
  <c r="H23" i="6"/>
  <c r="G23" i="6"/>
  <c r="F23" i="6"/>
  <c r="D23" i="6"/>
  <c r="E23" i="6" s="1"/>
  <c r="C23" i="6"/>
  <c r="A23" i="6"/>
  <c r="J22" i="6"/>
  <c r="H22" i="6"/>
  <c r="G22" i="6"/>
  <c r="F22" i="6"/>
  <c r="D22" i="6"/>
  <c r="E22" i="6" s="1"/>
  <c r="C22" i="6"/>
  <c r="A22" i="6"/>
  <c r="J21" i="6"/>
  <c r="H21" i="6"/>
  <c r="G21" i="6"/>
  <c r="F21" i="6"/>
  <c r="D21" i="6"/>
  <c r="E21" i="6" s="1"/>
  <c r="C21" i="6"/>
  <c r="A21" i="6"/>
  <c r="J20" i="6"/>
  <c r="H20" i="6"/>
  <c r="G20" i="6"/>
  <c r="F20" i="6"/>
  <c r="D20" i="6"/>
  <c r="E20" i="6" s="1"/>
  <c r="C20" i="6"/>
  <c r="A20" i="6"/>
  <c r="J19" i="6"/>
  <c r="H19" i="6"/>
  <c r="G19" i="6"/>
  <c r="F19" i="6"/>
  <c r="D19" i="6"/>
  <c r="E19" i="6" s="1"/>
  <c r="C19" i="6"/>
  <c r="A19" i="6"/>
  <c r="J18" i="6"/>
  <c r="H18" i="6"/>
  <c r="G18" i="6"/>
  <c r="F18" i="6"/>
  <c r="D18" i="6"/>
  <c r="E18" i="6" s="1"/>
  <c r="C18" i="6"/>
  <c r="A18" i="6"/>
  <c r="J17" i="6"/>
  <c r="H17" i="6"/>
  <c r="G17" i="6"/>
  <c r="F17" i="6"/>
  <c r="D17" i="6"/>
  <c r="E17" i="6" s="1"/>
  <c r="C17" i="6"/>
  <c r="A17" i="6"/>
  <c r="J16" i="6"/>
  <c r="H16" i="6"/>
  <c r="G16" i="6"/>
  <c r="F16" i="6"/>
  <c r="D16" i="6"/>
  <c r="E16" i="6" s="1"/>
  <c r="C16" i="6"/>
  <c r="A16" i="6"/>
  <c r="J15" i="6"/>
  <c r="H15" i="6"/>
  <c r="G15" i="6"/>
  <c r="F15" i="6"/>
  <c r="D15" i="6"/>
  <c r="E15" i="6" s="1"/>
  <c r="C15" i="6"/>
  <c r="A15" i="6"/>
  <c r="J14" i="6"/>
  <c r="H14" i="6"/>
  <c r="G14" i="6"/>
  <c r="F14" i="6"/>
  <c r="D14" i="6"/>
  <c r="E14" i="6" s="1"/>
  <c r="C14" i="6"/>
  <c r="A14" i="6"/>
  <c r="J13" i="6"/>
  <c r="H13" i="6"/>
  <c r="G13" i="6"/>
  <c r="F13" i="6"/>
  <c r="D13" i="6"/>
  <c r="E13" i="6" s="1"/>
  <c r="C13" i="6"/>
  <c r="A13" i="6"/>
  <c r="J12" i="6"/>
  <c r="H12" i="6"/>
  <c r="G12" i="6"/>
  <c r="F12" i="6"/>
  <c r="D12" i="6"/>
  <c r="E12" i="6" s="1"/>
  <c r="C12" i="6"/>
  <c r="A12" i="6"/>
  <c r="J11" i="6"/>
  <c r="H11" i="6"/>
  <c r="G11" i="6"/>
  <c r="F11" i="6"/>
  <c r="D11" i="6"/>
  <c r="E11" i="6" s="1"/>
  <c r="C11" i="6"/>
  <c r="A11" i="6"/>
  <c r="J10" i="6"/>
  <c r="H10" i="6"/>
  <c r="G10" i="6"/>
  <c r="F10" i="6"/>
  <c r="D10" i="6"/>
  <c r="E10" i="6" s="1"/>
  <c r="C10" i="6"/>
  <c r="A10" i="6"/>
  <c r="Q9" i="6"/>
  <c r="P9" i="6"/>
  <c r="U5" i="6" s="1"/>
  <c r="J9" i="6"/>
  <c r="H9" i="6"/>
  <c r="G9" i="6"/>
  <c r="F9" i="6"/>
  <c r="E9" i="6"/>
  <c r="D9" i="6"/>
  <c r="C9" i="6"/>
  <c r="A9" i="6"/>
  <c r="Q8" i="6"/>
  <c r="P8" i="6"/>
  <c r="J8" i="6"/>
  <c r="H8" i="6"/>
  <c r="G8" i="6"/>
  <c r="F8" i="6"/>
  <c r="D8" i="6"/>
  <c r="E8" i="6" s="1"/>
  <c r="C8" i="6"/>
  <c r="A8" i="6"/>
  <c r="U7" i="6"/>
  <c r="J7" i="6"/>
  <c r="H7" i="6"/>
  <c r="G7" i="6"/>
  <c r="F7" i="6"/>
  <c r="E7" i="6"/>
  <c r="D7" i="6"/>
  <c r="C7" i="6"/>
  <c r="A7" i="6"/>
  <c r="U6" i="6"/>
  <c r="Q6" i="6"/>
  <c r="P6" i="6"/>
  <c r="J6" i="6"/>
  <c r="H6" i="6"/>
  <c r="G6" i="6"/>
  <c r="F6" i="6"/>
  <c r="D6" i="6"/>
  <c r="E6" i="6" s="1"/>
  <c r="C6" i="6"/>
  <c r="A6" i="6"/>
  <c r="Q5" i="6"/>
  <c r="P5" i="6"/>
  <c r="J5" i="6"/>
  <c r="H5" i="6"/>
  <c r="G5" i="6"/>
  <c r="F5" i="6"/>
  <c r="C5" i="6"/>
  <c r="D5" i="6" s="1"/>
  <c r="E5" i="6" s="1"/>
  <c r="A5" i="6"/>
  <c r="U4" i="6"/>
  <c r="Q4" i="6"/>
  <c r="P4" i="6"/>
  <c r="J4" i="6"/>
  <c r="H4" i="6"/>
  <c r="G4" i="6"/>
  <c r="F4" i="6"/>
  <c r="E4" i="6"/>
  <c r="D4" i="6"/>
  <c r="C4" i="6"/>
  <c r="A4" i="6"/>
  <c r="Q3" i="6"/>
  <c r="P3" i="6"/>
  <c r="J3" i="6"/>
  <c r="H3" i="6"/>
  <c r="G3" i="6"/>
  <c r="F3" i="6"/>
  <c r="D3" i="6"/>
  <c r="E3" i="6" s="1"/>
  <c r="C3" i="6"/>
  <c r="A3" i="6"/>
  <c r="J2" i="6"/>
  <c r="H2" i="6"/>
  <c r="G2" i="6"/>
  <c r="F2" i="6"/>
  <c r="D2" i="6"/>
  <c r="E2" i="6" s="1"/>
  <c r="C2" i="6"/>
  <c r="A2" i="6"/>
  <c r="C172" i="6" l="1"/>
  <c r="C174" i="6" s="1"/>
  <c r="C175" i="6" s="1"/>
  <c r="C176" i="6" s="1"/>
  <c r="C177" i="6" s="1"/>
  <c r="C178" i="6" s="1"/>
  <c r="C179" i="6" s="1"/>
  <c r="C180" i="6" s="1"/>
  <c r="C181" i="6" s="1"/>
  <c r="C183" i="6" s="1"/>
  <c r="C184" i="6" s="1"/>
  <c r="C185" i="6" s="1"/>
  <c r="C186" i="6" s="1"/>
  <c r="C187" i="6" s="1"/>
  <c r="C188" i="6" s="1"/>
  <c r="C189" i="6" s="1"/>
  <c r="C190" i="6" s="1"/>
  <c r="C191" i="6" s="1"/>
  <c r="C192" i="6" s="1"/>
  <c r="C193" i="6" s="1"/>
  <c r="C194" i="6" s="1"/>
  <c r="C195" i="6" s="1"/>
  <c r="C196" i="6" s="1"/>
  <c r="C198" i="6" s="1"/>
  <c r="C200" i="6" s="1"/>
  <c r="C202" i="6" s="1"/>
  <c r="C203" i="6" s="1"/>
  <c r="C204" i="6" s="1"/>
  <c r="C205" i="6" s="1"/>
  <c r="C206" i="6" s="1"/>
  <c r="C207" i="6" s="1"/>
  <c r="C208" i="6" s="1"/>
  <c r="C209" i="6" s="1"/>
  <c r="C211" i="6" s="1"/>
  <c r="C212" i="6" s="1"/>
  <c r="C213" i="6" s="1"/>
  <c r="C214" i="6" s="1"/>
  <c r="C215" i="6" s="1"/>
  <c r="C216" i="6" s="1"/>
  <c r="C217" i="6" s="1"/>
  <c r="C218" i="6" s="1"/>
  <c r="C219" i="6" s="1"/>
  <c r="C220" i="6" s="1"/>
  <c r="C221" i="6" s="1"/>
  <c r="C222" i="6" s="1"/>
  <c r="C223" i="6" s="1"/>
  <c r="C224" i="6" s="1"/>
  <c r="C226" i="6" s="1"/>
  <c r="C228" i="6" s="1"/>
  <c r="C230" i="6" s="1"/>
  <c r="C231" i="6" s="1"/>
  <c r="C232" i="6" s="1"/>
  <c r="C233" i="6" s="1"/>
  <c r="C234" i="6" s="1"/>
  <c r="C235" i="6" s="1"/>
  <c r="C236" i="6" s="1"/>
  <c r="C237" i="6" s="1"/>
  <c r="C239" i="6" s="1"/>
  <c r="C240" i="6" s="1"/>
  <c r="C241" i="6" s="1"/>
  <c r="C242" i="6" s="1"/>
  <c r="C243" i="6" s="1"/>
  <c r="C244" i="6" s="1"/>
  <c r="C245" i="6" s="1"/>
  <c r="C246" i="6" s="1"/>
  <c r="C247" i="6" s="1"/>
  <c r="C248" i="6" s="1"/>
  <c r="C249" i="6" s="1"/>
  <c r="C250" i="6" s="1"/>
  <c r="C251" i="6" s="1"/>
  <c r="C252" i="6" s="1"/>
  <c r="C254" i="6" s="1"/>
  <c r="C256" i="6" s="1"/>
  <c r="C258" i="6" s="1"/>
  <c r="C259" i="6" s="1"/>
  <c r="C260" i="6" s="1"/>
  <c r="C261" i="6" s="1"/>
  <c r="C262" i="6" s="1"/>
  <c r="C263" i="6" s="1"/>
  <c r="C264" i="6" s="1"/>
  <c r="C265" i="6" s="1"/>
  <c r="C267" i="6" s="1"/>
  <c r="C268" i="6" s="1"/>
  <c r="C269" i="6" s="1"/>
  <c r="C270" i="6" s="1"/>
  <c r="C271" i="6" s="1"/>
  <c r="C272" i="6" s="1"/>
  <c r="C273" i="6" s="1"/>
  <c r="C274" i="6" s="1"/>
  <c r="C275" i="6" s="1"/>
  <c r="C276" i="6" s="1"/>
  <c r="C277" i="6" s="1"/>
  <c r="C278" i="6" s="1"/>
  <c r="C279" i="6" s="1"/>
  <c r="C280" i="6" s="1"/>
  <c r="C282" i="6" s="1"/>
  <c r="C284" i="6" s="1"/>
  <c r="C286" i="6" s="1"/>
  <c r="C287" i="6" s="1"/>
  <c r="C288" i="6" s="1"/>
  <c r="C289" i="6" s="1"/>
  <c r="C290" i="6" s="1"/>
  <c r="C291" i="6" s="1"/>
  <c r="C292" i="6" s="1"/>
  <c r="C293" i="6" s="1"/>
  <c r="C295" i="6" s="1"/>
  <c r="C296" i="6" s="1"/>
  <c r="C297" i="6" s="1"/>
  <c r="C298" i="6" s="1"/>
  <c r="C299" i="6" s="1"/>
  <c r="C300" i="6" s="1"/>
  <c r="C301" i="6" s="1"/>
  <c r="C302" i="6" s="1"/>
  <c r="J1" i="5"/>
  <c r="O10" i="3"/>
  <c r="N10" i="3"/>
  <c r="M10" i="3"/>
  <c r="O9" i="3"/>
  <c r="N9" i="3"/>
  <c r="M9" i="3"/>
  <c r="O8" i="3"/>
  <c r="N8" i="3"/>
  <c r="M8" i="3"/>
  <c r="O7" i="3"/>
  <c r="N7" i="3"/>
  <c r="M7" i="3"/>
  <c r="O6" i="3"/>
  <c r="N6" i="3"/>
  <c r="M6" i="3"/>
  <c r="O5" i="3"/>
  <c r="N5" i="3"/>
  <c r="M5" i="3"/>
  <c r="M1" i="3"/>
  <c r="B4" i="3"/>
  <c r="B7" i="3" s="1"/>
  <c r="B6" i="3" s="1"/>
  <c r="B10" i="3"/>
  <c r="B13" i="3" s="1"/>
  <c r="B16" i="3"/>
  <c r="B19" i="3" s="1"/>
  <c r="B18" i="3" s="1"/>
  <c r="B22" i="3"/>
  <c r="B25" i="3" s="1"/>
  <c r="B28" i="3"/>
  <c r="B31" i="3" s="1"/>
  <c r="B30" i="3" s="1"/>
  <c r="B34" i="3"/>
  <c r="B37" i="3" s="1"/>
  <c r="P8" i="3" l="1"/>
  <c r="P5" i="3"/>
  <c r="P6" i="3"/>
  <c r="P10" i="3"/>
  <c r="P7" i="3"/>
  <c r="P9" i="3"/>
  <c r="B32" i="3"/>
  <c r="A30" i="3"/>
  <c r="A32" i="3" s="1"/>
  <c r="B12" i="3"/>
  <c r="B14" i="3" s="1"/>
  <c r="B24" i="3"/>
  <c r="B26" i="3" s="1"/>
  <c r="B8" i="3"/>
  <c r="A6" i="3"/>
  <c r="A8" i="3" s="1"/>
  <c r="B36" i="3"/>
  <c r="B38" i="3" s="1"/>
  <c r="B20" i="3"/>
  <c r="A18" i="3"/>
  <c r="A20" i="3" l="1"/>
  <c r="A19" i="3" s="1"/>
  <c r="A21" i="3" s="1"/>
  <c r="Q8" i="3"/>
  <c r="Q6" i="3"/>
  <c r="Q9" i="3"/>
  <c r="Q5" i="3"/>
  <c r="Q10" i="3"/>
  <c r="Q7" i="3"/>
  <c r="A7" i="3"/>
  <c r="D4" i="3" s="1"/>
  <c r="A31" i="3"/>
  <c r="A33" i="3" s="1"/>
  <c r="A12" i="3"/>
  <c r="A14" i="3" s="1"/>
  <c r="A36" i="3"/>
  <c r="A38" i="3" s="1"/>
  <c r="A37" i="3" s="1"/>
  <c r="A24" i="3"/>
  <c r="A26" i="3" s="1"/>
  <c r="A25" i="3" s="1"/>
  <c r="A13" i="3" l="1"/>
  <c r="A15" i="3" s="1"/>
  <c r="A9" i="3"/>
  <c r="D28" i="3"/>
  <c r="D31" i="3" s="1"/>
  <c r="D16" i="3"/>
  <c r="D19" i="3" s="1"/>
  <c r="A39" i="3"/>
  <c r="D34" i="3"/>
  <c r="A27" i="3"/>
  <c r="D22" i="3"/>
  <c r="D7" i="3"/>
  <c r="D10" i="3" l="1"/>
  <c r="D13" i="3" s="1"/>
  <c r="D37" i="3"/>
  <c r="D18" i="3"/>
  <c r="D20" i="3" s="1"/>
  <c r="D6" i="3"/>
  <c r="D8" i="3" s="1"/>
  <c r="D25" i="3"/>
  <c r="D30" i="3"/>
  <c r="D32" i="3" s="1"/>
  <c r="C30" i="3" l="1"/>
  <c r="C32" i="3" s="1"/>
  <c r="C31" i="3" s="1"/>
  <c r="F28" i="3" s="1"/>
  <c r="F31" i="3" s="1"/>
  <c r="C6" i="3"/>
  <c r="C8" i="3" s="1"/>
  <c r="C7" i="3" s="1"/>
  <c r="D24" i="3"/>
  <c r="D26" i="3" s="1"/>
  <c r="D12" i="3"/>
  <c r="D36" i="3"/>
  <c r="D38" i="3" s="1"/>
  <c r="C18" i="3"/>
  <c r="C20" i="3" l="1"/>
  <c r="C19" i="3" s="1"/>
  <c r="F16" i="3" s="1"/>
  <c r="F19" i="3" s="1"/>
  <c r="D14" i="3"/>
  <c r="C12" i="3"/>
  <c r="C14" i="3" s="1"/>
  <c r="B33" i="3"/>
  <c r="C24" i="3"/>
  <c r="C26" i="3" s="1"/>
  <c r="C25" i="3" s="1"/>
  <c r="B27" i="3" s="1"/>
  <c r="C36" i="3"/>
  <c r="C38" i="3" s="1"/>
  <c r="C37" i="3" s="1"/>
  <c r="F30" i="3"/>
  <c r="F32" i="3" s="1"/>
  <c r="B9" i="3"/>
  <c r="F4" i="3"/>
  <c r="F7" i="3" s="1"/>
  <c r="B21" i="3" l="1"/>
  <c r="C13" i="3"/>
  <c r="F22" i="3"/>
  <c r="F25" i="3" s="1"/>
  <c r="F24" i="3" s="1"/>
  <c r="F26" i="3" s="1"/>
  <c r="E30" i="3"/>
  <c r="E32" i="3" s="1"/>
  <c r="E31" i="3" s="1"/>
  <c r="C33" i="3" s="1"/>
  <c r="E33" i="3" s="1"/>
  <c r="F6" i="3"/>
  <c r="F8" i="3" s="1"/>
  <c r="F18" i="3"/>
  <c r="F20" i="3" s="1"/>
  <c r="B39" i="3"/>
  <c r="F34" i="3"/>
  <c r="F37" i="3" s="1"/>
  <c r="F10" i="3" l="1"/>
  <c r="F13" i="3" s="1"/>
  <c r="F12" i="3" s="1"/>
  <c r="F14" i="3" s="1"/>
  <c r="B15" i="3"/>
  <c r="H3" i="3"/>
  <c r="E6" i="3"/>
  <c r="E8" i="3" s="1"/>
  <c r="E7" i="3" s="1"/>
  <c r="C9" i="3" s="1"/>
  <c r="E9" i="3" s="1"/>
  <c r="E18" i="3"/>
  <c r="E20" i="3" s="1"/>
  <c r="E19" i="3" s="1"/>
  <c r="C21" i="3" s="1"/>
  <c r="E21" i="3" s="1"/>
  <c r="E24" i="3"/>
  <c r="E26" i="3" s="1"/>
  <c r="E25" i="3" s="1"/>
  <c r="C27" i="3" s="1"/>
  <c r="E27" i="3" s="1"/>
  <c r="F36" i="3"/>
  <c r="F38" i="3" s="1"/>
  <c r="O14" i="3" l="1"/>
  <c r="M14" i="3"/>
  <c r="E12" i="3"/>
  <c r="E14" i="3" s="1"/>
  <c r="E13" i="3" s="1"/>
  <c r="C15" i="3" s="1"/>
  <c r="H7" i="3"/>
  <c r="H4" i="3"/>
  <c r="H5" i="3"/>
  <c r="E36" i="3"/>
  <c r="E38" i="3" s="1"/>
  <c r="E37" i="3" s="1"/>
  <c r="C39" i="3" s="1"/>
  <c r="E39" i="3" s="1"/>
  <c r="H2" i="3" s="1"/>
  <c r="O16" i="3" l="1"/>
  <c r="O15" i="3"/>
  <c r="O18" i="3"/>
  <c r="N13" i="3"/>
  <c r="O13" i="3"/>
  <c r="L15" i="3"/>
  <c r="K16" i="3"/>
  <c r="I18" i="3"/>
  <c r="E15" i="3"/>
  <c r="H6" i="3" s="1"/>
  <c r="O17" i="3" l="1"/>
  <c r="I1" i="3"/>
  <c r="J1" i="3" s="1"/>
  <c r="J17" i="3"/>
  <c r="F15" i="3"/>
  <c r="J6" i="3"/>
  <c r="I17" i="3" s="1"/>
  <c r="F9" i="3"/>
  <c r="F27" i="3"/>
  <c r="J4" i="3"/>
  <c r="J7" i="3"/>
  <c r="F33" i="3"/>
  <c r="J3" i="3"/>
  <c r="F21" i="3"/>
  <c r="F39" i="3"/>
  <c r="J2" i="3"/>
  <c r="J5" i="3"/>
  <c r="J8" i="3" l="1"/>
  <c r="H1" i="3"/>
  <c r="E2" i="3" s="1"/>
  <c r="I8" i="3"/>
  <c r="N14" i="3"/>
  <c r="O19" i="3"/>
  <c r="O20" i="3" s="1"/>
  <c r="M13" i="3"/>
  <c r="M16" i="3"/>
  <c r="N16" i="3"/>
  <c r="M15" i="3"/>
  <c r="N15" i="3"/>
  <c r="N17" i="3"/>
  <c r="M18" i="3"/>
  <c r="N18" i="3"/>
  <c r="M17" i="3"/>
  <c r="L16" i="3"/>
  <c r="L18" i="3"/>
  <c r="K13" i="3"/>
  <c r="L13" i="3"/>
  <c r="K15" i="3"/>
  <c r="L17" i="3"/>
  <c r="K14" i="3"/>
  <c r="L14" i="3"/>
  <c r="K17" i="3"/>
  <c r="J18" i="3"/>
  <c r="K18" i="3"/>
  <c r="I14" i="3"/>
  <c r="J14" i="3"/>
  <c r="I13" i="3"/>
  <c r="J13" i="3"/>
  <c r="I15" i="3"/>
  <c r="J15" i="3"/>
  <c r="I16" i="3"/>
  <c r="J16" i="3"/>
  <c r="N19" i="3" l="1"/>
  <c r="N20" i="3" s="1"/>
  <c r="M19" i="3"/>
  <c r="M20" i="3" s="1"/>
  <c r="L19" i="3"/>
  <c r="L20" i="3" s="1"/>
  <c r="I19" i="3"/>
  <c r="I20" i="3" s="1"/>
  <c r="K19" i="3"/>
  <c r="K20" i="3" s="1"/>
  <c r="J19" i="3"/>
  <c r="J20" i="3" s="1"/>
  <c r="A5" i="5" l="1"/>
  <c r="C5" i="5" s="1"/>
  <c r="A2" i="5"/>
  <c r="C2" i="5" s="1"/>
  <c r="A7" i="5"/>
  <c r="A4" i="5"/>
  <c r="C4" i="5" s="1"/>
  <c r="A6" i="5"/>
  <c r="C6" i="5" s="1"/>
  <c r="A3" i="5"/>
  <c r="C3" i="5" s="1"/>
  <c r="C7" i="5" l="1"/>
  <c r="C11" i="5" s="1"/>
  <c r="B11" i="5" s="1"/>
  <c r="C13" i="5"/>
  <c r="B13" i="5" s="1"/>
  <c r="C14" i="5"/>
  <c r="B14" i="5" s="1"/>
  <c r="C15" i="5"/>
  <c r="B15" i="5" s="1"/>
  <c r="B1" i="5"/>
  <c r="C12" i="5"/>
  <c r="B12" i="5" s="1"/>
  <c r="C16" i="5"/>
  <c r="B16" i="5" s="1"/>
  <c r="C17" i="5"/>
  <c r="B17" i="5" s="1"/>
  <c r="C1" i="5" l="1"/>
  <c r="A1" i="5" s="1"/>
  <c r="D140" i="6" l="1"/>
  <c r="D106" i="6"/>
  <c r="D179" i="6"/>
  <c r="D267" i="6"/>
  <c r="D158" i="6"/>
  <c r="D110" i="6"/>
  <c r="D138" i="6"/>
  <c r="D104" i="6"/>
  <c r="D244" i="6"/>
  <c r="D261" i="6"/>
  <c r="D286" i="6"/>
  <c r="D136" i="6"/>
  <c r="D202" i="6"/>
  <c r="D272" i="6"/>
  <c r="D241" i="6"/>
  <c r="D75" i="6"/>
  <c r="D187" i="6"/>
  <c r="D195" i="6"/>
  <c r="D234" i="6"/>
  <c r="D237" i="6"/>
  <c r="D134" i="6"/>
  <c r="D161" i="6"/>
  <c r="D148" i="6"/>
  <c r="D103" i="6"/>
  <c r="D178" i="6"/>
  <c r="D218" i="6"/>
  <c r="D164" i="6"/>
  <c r="D153" i="6"/>
  <c r="D252" i="6"/>
  <c r="D100" i="6"/>
  <c r="D293" i="6"/>
  <c r="D128" i="6"/>
  <c r="D221" i="6"/>
  <c r="D170" i="6"/>
  <c r="D278" i="6"/>
  <c r="D142" i="6"/>
  <c r="D116" i="6"/>
  <c r="D172" i="6"/>
  <c r="D263" i="6"/>
  <c r="D226" i="6"/>
  <c r="D95" i="6"/>
  <c r="D223" i="6"/>
  <c r="D292" i="6"/>
  <c r="D243" i="6"/>
  <c r="D250" i="6"/>
  <c r="D249" i="6"/>
  <c r="D72" i="6"/>
  <c r="D189" i="6"/>
  <c r="D276" i="6"/>
  <c r="D217" i="6"/>
  <c r="D185" i="6"/>
  <c r="D204" i="6"/>
  <c r="D193" i="6"/>
  <c r="D302" i="6"/>
  <c r="D101" i="6"/>
  <c r="D295" i="6"/>
  <c r="D288" i="6"/>
  <c r="D260" i="6"/>
  <c r="D160" i="6"/>
  <c r="D93" i="6"/>
  <c r="D194" i="6"/>
  <c r="D98" i="6"/>
  <c r="D212" i="6"/>
  <c r="D85" i="6"/>
  <c r="D274" i="6"/>
  <c r="D299" i="6"/>
  <c r="D70" i="6"/>
  <c r="D124" i="6"/>
  <c r="D191" i="6"/>
  <c r="D183" i="6"/>
  <c r="D192" i="6"/>
  <c r="D209" i="6"/>
  <c r="D270" i="6"/>
  <c r="D102" i="6"/>
  <c r="D240" i="6"/>
  <c r="D175" i="6"/>
  <c r="D233" i="6"/>
  <c r="D74" i="6"/>
  <c r="D84" i="6"/>
  <c r="D125" i="6"/>
  <c r="D291" i="6"/>
  <c r="D114" i="6"/>
  <c r="D268" i="6"/>
  <c r="D79" i="6"/>
  <c r="D78" i="6"/>
  <c r="D76" i="6"/>
  <c r="D198" i="6"/>
  <c r="D87" i="6"/>
  <c r="D277" i="6"/>
  <c r="D86" i="6"/>
  <c r="D118" i="6"/>
  <c r="D256" i="6"/>
  <c r="D207" i="6"/>
  <c r="D80" i="6"/>
  <c r="D168" i="6"/>
  <c r="D242" i="6"/>
  <c r="D149" i="6"/>
  <c r="D123" i="6"/>
  <c r="D262" i="6"/>
  <c r="D196" i="6"/>
  <c r="D246" i="6"/>
  <c r="D259" i="6"/>
  <c r="D167" i="6"/>
  <c r="D121" i="6"/>
  <c r="D166" i="6"/>
  <c r="D298" i="6"/>
  <c r="D273" i="6"/>
  <c r="D248" i="6"/>
  <c r="D265" i="6"/>
  <c r="D137" i="6"/>
  <c r="D108" i="6"/>
  <c r="D245" i="6"/>
  <c r="D73" i="6"/>
  <c r="D271" i="6"/>
  <c r="D188" i="6"/>
  <c r="D239" i="6"/>
  <c r="D165" i="6"/>
  <c r="D214" i="6"/>
  <c r="D213" i="6"/>
  <c r="D220" i="6"/>
  <c r="D208" i="6"/>
  <c r="D111" i="6"/>
  <c r="D200" i="6"/>
  <c r="D90" i="6"/>
  <c r="D139" i="6"/>
  <c r="D282" i="6"/>
  <c r="D235" i="6"/>
  <c r="D222" i="6"/>
  <c r="D94" i="6"/>
  <c r="D224" i="6"/>
  <c r="D97" i="6"/>
  <c r="D147" i="6"/>
  <c r="D258" i="6"/>
  <c r="D152" i="6"/>
  <c r="D132" i="6"/>
  <c r="D119" i="6"/>
  <c r="D251" i="6"/>
  <c r="D186" i="6"/>
  <c r="D275" i="6"/>
  <c r="D151" i="6"/>
  <c r="D96" i="6"/>
  <c r="D284" i="6"/>
  <c r="D135" i="6"/>
  <c r="D181" i="6"/>
  <c r="D162" i="6"/>
  <c r="D122" i="6"/>
  <c r="D203" i="6"/>
  <c r="D146" i="6"/>
  <c r="D300" i="6"/>
  <c r="D280" i="6"/>
  <c r="D228" i="6"/>
  <c r="D99" i="6"/>
  <c r="D205" i="6"/>
  <c r="D301" i="6"/>
  <c r="D216" i="6"/>
  <c r="D279" i="6"/>
  <c r="D176" i="6"/>
  <c r="D131" i="6"/>
  <c r="D144" i="6"/>
  <c r="D236" i="6"/>
  <c r="D127" i="6"/>
  <c r="D190" i="6"/>
  <c r="D264" i="6"/>
  <c r="D174" i="6"/>
  <c r="D180" i="6"/>
  <c r="D130" i="6"/>
  <c r="D230" i="6"/>
  <c r="D206" i="6"/>
  <c r="D71" i="6"/>
  <c r="D296" i="6"/>
  <c r="D289" i="6"/>
  <c r="D254" i="6"/>
  <c r="D290" i="6"/>
  <c r="D215" i="6"/>
  <c r="D297" i="6"/>
  <c r="D247" i="6"/>
  <c r="D150" i="6"/>
  <c r="D157" i="6"/>
  <c r="D89" i="6"/>
  <c r="D91" i="6"/>
  <c r="D120" i="6"/>
  <c r="D219" i="6"/>
  <c r="D269" i="6"/>
  <c r="D163" i="6"/>
  <c r="D231" i="6"/>
  <c r="D109" i="6"/>
  <c r="D159" i="6"/>
  <c r="D88" i="6"/>
  <c r="D155" i="6"/>
  <c r="D232" i="6"/>
  <c r="D287" i="6"/>
  <c r="D129" i="6"/>
  <c r="D133" i="6"/>
  <c r="D211" i="6"/>
  <c r="D156" i="6"/>
  <c r="D82" i="6"/>
  <c r="D184" i="6"/>
  <c r="D177" i="6"/>
  <c r="B8" i="5"/>
  <c r="F2" i="5" s="1"/>
  <c r="C8" i="5"/>
  <c r="D2" i="5"/>
</calcChain>
</file>

<file path=xl/comments1.xml><?xml version="1.0" encoding="utf-8"?>
<comments xmlns="http://schemas.openxmlformats.org/spreadsheetml/2006/main">
  <authors>
    <author>Full name</author>
  </authors>
  <commentList>
    <comment ref="A1" authorId="0" shapeId="0">
      <text>
        <r>
          <rPr>
            <b/>
            <sz val="8"/>
            <color indexed="81"/>
            <rFont val="Tahoma"/>
            <family val="2"/>
          </rPr>
          <t xml:space="preserve">Siempre puede dejar que se calcule un hexagrama por cualquiera de los metodos de la hoja de calculos.
 Solo hay que actualizar la hoja con F9. 
Con la opcion de recalculo automatico desactivada, tiene que recalcular la hoja para leer comentarios.
De cualquier forma, experimente y juegue.
</t>
        </r>
      </text>
    </comment>
    <comment ref="F1" authorId="0" shapeId="0">
      <text>
        <r>
          <rPr>
            <b/>
            <sz val="9"/>
            <color indexed="81"/>
            <rFont val="Tahoma"/>
            <family val="2"/>
          </rPr>
          <t>Aquí tiene que escoger un apartado para leer lo que el I'Ching tiene para usted. Tambien se incluyen interpretaciones de varios autores y maestros.
Los items con + al principio sólo son el título de los items siguientes.
Los números al principio son para identificar el número de orden de la linea.
Escoger la que sea precisa.</t>
        </r>
      </text>
    </comment>
    <comment ref="D2" authorId="0" shapeId="0">
      <text>
        <r>
          <rPr>
            <b/>
            <sz val="9"/>
            <color indexed="81"/>
            <rFont val="Tahoma"/>
            <family val="2"/>
          </rPr>
          <t>Para ver este hexagrama tiene que instalar en su sistema la fuente I'Ching</t>
        </r>
      </text>
    </comment>
    <comment ref="B10" authorId="0" shapeId="0">
      <text>
        <r>
          <rPr>
            <b/>
            <sz val="9"/>
            <color indexed="81"/>
            <rFont val="Tahoma"/>
            <family val="2"/>
          </rPr>
          <t>Para leer la interpretacion de las diferentes mutaciones, tiene que apuntar la serie de números de línea en el recuadro para los numeros de linea y poder asi volver a la primera interpretacion. Luego tiene que poner el número de hexagrama de cada mutación en la casilla del numero de hexagrama a interpretar.</t>
        </r>
      </text>
    </comment>
    <comment ref="B19" authorId="0" shapeId="0">
      <text>
        <r>
          <rPr>
            <b/>
            <sz val="8"/>
            <color indexed="81"/>
            <rFont val="Tahoma"/>
            <family val="2"/>
          </rPr>
          <t>Introduzca una serie de numeros del 6 al 9, ambos incluidos, para analizar un hexagrama.
Si lo desea borrando la serie, se calcula  un hexagrama automatico.</t>
        </r>
      </text>
    </comment>
    <comment ref="B21" authorId="0" shapeId="0">
      <text>
        <r>
          <rPr>
            <b/>
            <sz val="9"/>
            <color indexed="81"/>
            <rFont val="Tahoma"/>
            <family val="2"/>
          </rPr>
          <t>Introducir un número del 1 al 64, para un hexagrama sin mutaciones. Borrar la serie de numeros para mas precision</t>
        </r>
      </text>
    </comment>
  </commentList>
</comments>
</file>

<file path=xl/comments2.xml><?xml version="1.0" encoding="utf-8"?>
<comments xmlns="http://schemas.openxmlformats.org/spreadsheetml/2006/main">
  <authors>
    <author>Full name</author>
  </authors>
  <commentList>
    <comment ref="N1" authorId="0" shapeId="0">
      <text>
        <r>
          <rPr>
            <b/>
            <sz val="9"/>
            <color indexed="81"/>
            <rFont val="Tahoma"/>
            <family val="2"/>
          </rPr>
          <t>Poniendo aquí un 0 se desactiva este metodo. Hay que elegir un u otro, sino no funciona</t>
        </r>
      </text>
    </comment>
    <comment ref="P1" authorId="0" shapeId="0">
      <text>
        <r>
          <rPr>
            <b/>
            <sz val="9"/>
            <color indexed="81"/>
            <rFont val="Tahoma"/>
            <family val="2"/>
          </rPr>
          <t>Cuanto más alto sea este valor menos lineas móviles hay en el hexagrama</t>
        </r>
        <r>
          <rPr>
            <sz val="9"/>
            <color indexed="81"/>
            <rFont val="Tahoma"/>
            <family val="2"/>
          </rPr>
          <t xml:space="preserve">
</t>
        </r>
      </text>
    </comment>
    <comment ref="D3" authorId="0" shapeId="0">
      <text>
        <r>
          <rPr>
            <b/>
            <sz val="9"/>
            <color indexed="81"/>
            <rFont val="Tahoma"/>
            <family val="2"/>
          </rPr>
          <t>Poniendo aquí un 0 se desactiva este metodo. Hay que elegir un u otro, sino no funciona</t>
        </r>
      </text>
    </comment>
  </commentList>
</comments>
</file>

<file path=xl/connections.xml><?xml version="1.0" encoding="utf-8"?>
<connections xmlns="http://schemas.openxmlformats.org/spreadsheetml/2006/main">
  <connection id="1" name="Hexa41" type="4" refreshedVersion="0" deleted="1" background="1">
    <webPr xml="1" sourceData="1" parsePre="1" consecutive="1" url="E:\CODIGO\A_IChing\CtrlHexagrama\CtrlHexagrama\HexagramasXML\Hexa41.xml" htmlTables="1"/>
  </connection>
  <connection id="2" name="Hexagrama_01" type="4" refreshedVersion="0" deleted="1" background="1">
    <webPr xml="1" sourceData="1" parsePre="1" consecutive="1" url="E:\Documentos\IChing\ICHING\A A\CtrlHexagrama\CtrlHexagrama\HexagramasXML\Hexagrama_01.xml" htmlTables="1"/>
  </connection>
  <connection id="3" name="Hexagrama_011" type="4" refreshedVersion="0" deleted="1" background="1">
    <webPr xml="1" sourceData="1" parsePre="1" consecutive="1" url="E:\Documentos\IChing\ICHING\A A\CtrlHexagrama\CtrlHexagrama\HexagramasXML\Hexagrama_01.xsd" htmlTables="1"/>
  </connection>
  <connection id="4" name="Hexagrama_02" type="4" refreshedVersion="0" deleted="1" background="1">
    <webPr xml="1" sourceData="1" parsePre="1" consecutive="1" url="E:\Documentos\IChing\ICHING\A A\CtrlHexagrama\CtrlHexagrama\HexagramasXML\Hexagrama_02.xml" htmlTables="1"/>
  </connection>
  <connection id="5" name="Hexagrama_03" type="4" refreshedVersion="0" deleted="1" background="1">
    <webPr xml="1" sourceData="1" parsePre="1" consecutive="1" url="E:\Documentos\IChing\ICHING\A A\CtrlHexagrama\CtrlHexagrama\HexagramasXML\Hexagrama_03.xml" htmlTables="1"/>
  </connection>
  <connection id="6" name="Hexagrama_04" type="4" refreshedVersion="0" deleted="1" background="1">
    <webPr xml="1" sourceData="1" parsePre="1" consecutive="1" url="E:\Documentos\IChing\ICHING\A A\CtrlHexagrama\CtrlHexagrama\HexagramasXML\Hexagrama_04.xml" htmlTables="1"/>
  </connection>
  <connection id="7" name="Hexagrama_05" type="4" refreshedVersion="0" deleted="1" background="1">
    <webPr xml="1" sourceData="1" parsePre="1" consecutive="1" url="E:\Documentos\IChing\ICHING\A A\CtrlHexagrama\CtrlHexagrama\HexagramasXML\Hexagrama_05.xml" htmlTables="1"/>
  </connection>
  <connection id="8" name="Hexagrama_06" type="4" refreshedVersion="0" deleted="1" background="1">
    <webPr xml="1" sourceData="1" parsePre="1" consecutive="1" url="E:\Documentos\IChing\ICHING\A A\CtrlHexagrama\CtrlHexagrama\HexagramasXML\Hexagrama_06.xml" htmlTables="1"/>
  </connection>
  <connection id="9" name="Hexagrama_07" type="4" refreshedVersion="0" deleted="1" background="1">
    <webPr xml="1" sourceData="1" parsePre="1" consecutive="1" url="E:\Documentos\IChing\ICHING\A A\CtrlHexagrama\CtrlHexagrama\HexagramasXML\Hexagrama_07.xml" htmlTables="1"/>
  </connection>
  <connection id="10" name="Hexagrama_08" type="4" refreshedVersion="0" deleted="1" background="1">
    <webPr xml="1" sourceData="1" parsePre="1" consecutive="1" url="E:\Documentos\IChing\ICHING\A A\CtrlHexagrama\CtrlHexagrama\HexagramasXML\Hexagrama_08.xml" htmlTables="1"/>
  </connection>
  <connection id="11" name="Hexagrama_09" type="4" refreshedVersion="0" deleted="1" background="1">
    <webPr xml="1" sourceData="1" parsePre="1" consecutive="1" url="E:\Documentos\IChing\ICHING\A A\CtrlHexagrama\CtrlHexagrama\HexagramasXML\Hexagrama_09.xml" htmlTables="1"/>
  </connection>
  <connection id="12" name="Hexagrama_10" type="4" refreshedVersion="0" deleted="1" background="1">
    <webPr xml="1" sourceData="1" parsePre="1" consecutive="1" url="E:\CODIGO\A_IChing\CtrlHexagrama\CtrlHexagrama\HexagramasXML\Hexagrama_10.xml" htmlTables="1"/>
  </connection>
  <connection id="13" name="Hexagrama_11" type="4" refreshedVersion="0" deleted="1" background="1">
    <webPr xml="1" sourceData="1" parsePre="1" consecutive="1" url="E:\CODIGO\A_IChing\CtrlHexagrama\CtrlHexagrama\HexagramasXML\Hexagrama_11.xml" htmlTables="1"/>
  </connection>
  <connection id="14" name="Hexagrama_12" type="4" refreshedVersion="0" deleted="1" background="1">
    <webPr xml="1" sourceData="1" parsePre="1" consecutive="1" url="E:\CODIGO\A_IChing\CtrlHexagrama\CtrlHexagrama\HexagramasXML\Hexagrama_12.xml" htmlTables="1"/>
  </connection>
  <connection id="15" name="Hexagrama_13" type="4" refreshedVersion="0" deleted="1" background="1">
    <webPr xml="1" sourceData="1" parsePre="1" consecutive="1" url="E:\CODIGO\A_IChing\CtrlHexagrama\CtrlHexagrama\HexagramasXML\Hexagrama_13.xml" htmlTables="1"/>
  </connection>
  <connection id="16" name="Hexagrama_14" type="4" refreshedVersion="0" deleted="1" background="1">
    <webPr xml="1" sourceData="1" parsePre="1" consecutive="1" url="E:\CODIGO\A_IChing\CtrlHexagrama\CtrlHexagrama\HexagramasXML\Hexagrama_14.xml" htmlTables="1"/>
  </connection>
  <connection id="17" name="Hexagrama_15" type="4" refreshedVersion="0" deleted="1" background="1">
    <webPr xml="1" sourceData="1" parsePre="1" consecutive="1" url="E:\CODIGO\A_IChing\CtrlHexagrama\CtrlHexagrama\HexagramasXML\Hexagrama_15.xml" htmlTables="1"/>
  </connection>
  <connection id="18" name="Hexagrama_16" type="4" refreshedVersion="0" deleted="1" background="1">
    <webPr xml="1" sourceData="1" parsePre="1" consecutive="1" url="E:\CODIGO\A_IChing\CtrlHexagrama\CtrlHexagrama\HexagramasXML\Hexagrama_16.xml" htmlTables="1"/>
  </connection>
  <connection id="19" name="Hexagrama_17" type="4" refreshedVersion="0" deleted="1" background="1">
    <webPr xml="1" sourceData="1" parsePre="1" consecutive="1" url="E:\CODIGO\A_IChing\CtrlHexagrama\CtrlHexagrama\HexagramasXML\Hexagrama_17.xml" htmlTables="1"/>
  </connection>
  <connection id="20" name="Hexagrama_18" type="4" refreshedVersion="0" deleted="1" background="1">
    <webPr xml="1" sourceData="1" parsePre="1" consecutive="1" url="E:\CODIGO\A_IChing\CtrlHexagrama\CtrlHexagrama\HexagramasXML\Hexagrama_18.xml" htmlTables="1"/>
  </connection>
  <connection id="21" name="Hexagrama_19" type="4" refreshedVersion="0" deleted="1" background="1">
    <webPr xml="1" sourceData="1" parsePre="1" consecutive="1" url="E:\CODIGO\A_IChing\CtrlHexagrama\CtrlHexagrama\HexagramasXML\Hexagrama_19.xml" htmlTables="1"/>
  </connection>
  <connection id="22" name="Hexagrama_20" type="4" refreshedVersion="0" deleted="1" background="1">
    <webPr xml="1" sourceData="1" parsePre="1" consecutive="1" url="E:\CODIGO\A_IChing\CtrlHexagrama\CtrlHexagrama\HexagramasXML\Hexagrama_20.xml" htmlTables="1"/>
  </connection>
  <connection id="23" name="Hexagrama_21" type="4" refreshedVersion="0" deleted="1" background="1">
    <webPr xml="1" sourceData="1" parsePre="1" consecutive="1" url="E:\CODIGO\A_IChing\CtrlHexagrama\CtrlHexagrama\HexagramasXML\Hexagrama_21.xml" htmlTables="1"/>
  </connection>
  <connection id="24" name="Hexagrama_22" type="4" refreshedVersion="0" deleted="1" background="1">
    <webPr xml="1" sourceData="1" parsePre="1" consecutive="1" url="E:\CODIGO\A_IChing\CtrlHexagrama\CtrlHexagrama\HexagramasXML\Hexagrama_22.xml" htmlTables="1"/>
  </connection>
  <connection id="25" name="Hexagrama_23" type="4" refreshedVersion="0" deleted="1" background="1">
    <webPr xml="1" sourceData="1" parsePre="1" consecutive="1" url="E:\CODIGO\A_IChing\CtrlHexagrama\CtrlHexagrama\HexagramasXML\Hexagrama_23.xml" htmlTables="1"/>
  </connection>
  <connection id="26" name="Hexagrama_24" type="4" refreshedVersion="0" deleted="1" background="1">
    <webPr xml="1" sourceData="1" parsePre="1" consecutive="1" url="E:\CODIGO\A_IChing\CtrlHexagrama\CtrlHexagrama\HexagramasXML\Hexagrama_24.xml" htmlTables="1"/>
  </connection>
  <connection id="27" name="Hexagrama_25" type="4" refreshedVersion="0" deleted="1" background="1">
    <webPr xml="1" sourceData="1" parsePre="1" consecutive="1" url="E:\CODIGO\A_IChing\CtrlHexagrama\CtrlHexagrama\HexagramasXML\Hexagrama_25.xml" htmlTables="1"/>
  </connection>
  <connection id="28" name="Hexagrama_26" type="4" refreshedVersion="0" deleted="1" background="1">
    <webPr xml="1" sourceData="1" parsePre="1" consecutive="1" url="E:\CODIGO\A_IChing\CtrlHexagrama\CtrlHexagrama\HexagramasXML\Hexagrama_26.xml" htmlTables="1"/>
  </connection>
  <connection id="29" name="Hexagrama_27" type="4" refreshedVersion="0" deleted="1" background="1">
    <webPr xml="1" sourceData="1" parsePre="1" consecutive="1" url="E:\CODIGO\A_IChing\CtrlHexagrama\CtrlHexagrama\HexagramasXML\Hexagrama_27.xml" htmlTables="1"/>
  </connection>
  <connection id="30" name="Hexagrama_28" type="4" refreshedVersion="0" deleted="1" background="1">
    <webPr xml="1" sourceData="1" parsePre="1" consecutive="1" url="E:\CODIGO\A_IChing\CtrlHexagrama\CtrlHexagrama\HexagramasXML\Hexagrama_28.xml" htmlTables="1"/>
  </connection>
  <connection id="31" name="Hexagrama_29" type="4" refreshedVersion="0" deleted="1" background="1">
    <webPr xml="1" sourceData="1" parsePre="1" consecutive="1" url="E:\CODIGO\A_IChing\CtrlHexagrama\CtrlHexagrama\HexagramasXML\Hexagrama_29.xml" htmlTables="1"/>
  </connection>
  <connection id="32" name="Hexagrama_30" type="4" refreshedVersion="0" deleted="1" background="1">
    <webPr xml="1" sourceData="1" parsePre="1" consecutive="1" url="E:\CODIGO\A_IChing\CtrlHexagrama\CtrlHexagrama\HexagramasXML\Hexagrama_30.xml" htmlTables="1"/>
  </connection>
  <connection id="33" name="Hexagrama_31" type="4" refreshedVersion="0" deleted="1" background="1">
    <webPr xml="1" sourceData="1" parsePre="1" consecutive="1" url="E:\CODIGO\A_IChing\CtrlHexagrama\CtrlHexagrama\HexagramasXML\Hexagrama_31.xml" htmlTables="1"/>
  </connection>
  <connection id="34" name="Hexagrama_32" type="4" refreshedVersion="0" deleted="1" background="1">
    <webPr xml="1" sourceData="1" parsePre="1" consecutive="1" url="E:\CODIGO\A_IChing\CtrlHexagrama\CtrlHexagrama\HexagramasXML\Hexagrama_32.xml" htmlTables="1"/>
  </connection>
  <connection id="35" name="Hexagrama_33" type="4" refreshedVersion="0" deleted="1" background="1">
    <webPr xml="1" sourceData="1" parsePre="1" consecutive="1" url="E:\CODIGO\A_IChing\CtrlHexagrama\CtrlHexagrama\HexagramasXML\Hexagrama_33.xml" htmlTables="1"/>
  </connection>
  <connection id="36" name="Hexagrama_331" type="4" refreshedVersion="0" deleted="1" background="1">
    <webPr xml="1" sourceData="1" parsePre="1" consecutive="1" url="E:\CODIGO\A_IChing\CtrlHexagrama\CtrlHexagrama\HexagramasXML\Hexagrama_33.xml" htmlTables="1"/>
  </connection>
  <connection id="37" name="Hexagrama_34" type="4" refreshedVersion="0" deleted="1" background="1">
    <webPr xml="1" sourceData="1" parsePre="1" consecutive="1" url="E:\CODIGO\A_IChing\CtrlHexagrama\CtrlHexagrama\HexagramasXML\Hexagrama_34.xml" htmlTables="1"/>
  </connection>
  <connection id="38" name="Hexagrama_35" type="4" refreshedVersion="0" deleted="1" background="1">
    <webPr xml="1" sourceData="1" parsePre="1" consecutive="1" url="E:\CODIGO\A_IChing\CtrlHexagrama\CtrlHexagrama\HexagramasXML\Hexagrama_35.xml" htmlTables="1"/>
  </connection>
  <connection id="39" name="Hexagrama_36" type="4" refreshedVersion="0" deleted="1" background="1">
    <webPr xml="1" sourceData="1" parsePre="1" consecutive="1" url="E:\CODIGO\A_IChing\CtrlHexagrama\CtrlHexagrama\HexagramasXML\Hexagrama_36.xml" htmlTables="1"/>
  </connection>
  <connection id="40" name="Hexagrama_37" type="4" refreshedVersion="0" deleted="1" background="1">
    <webPr xml="1" sourceData="1" parsePre="1" consecutive="1" url="E:\CODIGO\A_IChing\CtrlHexagrama\CtrlHexagrama\HexagramasXML\Hexagrama_37.xml" htmlTables="1"/>
  </connection>
  <connection id="41" name="Hexagrama_38" type="4" refreshedVersion="0" deleted="1" background="1">
    <webPr xml="1" sourceData="1" parsePre="1" consecutive="1" url="E:\CODIGO\A_IChing\CtrlHexagrama\CtrlHexagrama\HexagramasXML\Hexagrama_38.xml" htmlTables="1"/>
  </connection>
  <connection id="42" name="Hexagrama_39" type="4" refreshedVersion="0" deleted="1" background="1">
    <webPr xml="1" sourceData="1" parsePre="1" consecutive="1" url="E:\CODIGO\A_IChing\CtrlHexagrama\CtrlHexagrama\HexagramasXML\Hexagrama_39.xml" htmlTables="1"/>
  </connection>
  <connection id="43" name="Hexagrama_40" type="4" refreshedVersion="0" deleted="1" background="1">
    <webPr xml="1" sourceData="1" parsePre="1" consecutive="1" url="E:\CODIGO\A_IChing\CtrlHexagrama\CtrlHexagrama\HexagramasXML\Hexagrama_40.xml" htmlTables="1"/>
  </connection>
  <connection id="44" name="Hexagrama_42" type="4" refreshedVersion="0" deleted="1" background="1">
    <webPr xml="1" sourceData="1" parsePre="1" consecutive="1" url="E:\CODIGO\A_IChing\CtrlHexagrama\CtrlHexagrama\HexagramasXML\Hexagrama_42.xml" htmlTables="1"/>
  </connection>
  <connection id="45" name="Hexagrama_43" type="4" refreshedVersion="0" deleted="1" background="1">
    <webPr xml="1" sourceData="1" parsePre="1" consecutive="1" url="E:\CODIGO\A_IChing\CtrlHexagrama\CtrlHexagrama\HexagramasXML\Hexagrama_43.xml" htmlTables="1"/>
  </connection>
  <connection id="46" name="Hexagrama_44" type="4" refreshedVersion="0" deleted="1" background="1">
    <webPr xml="1" sourceData="1" parsePre="1" consecutive="1" url="E:\CODIGO\A_IChing\CtrlHexagrama\CtrlHexagrama\HexagramasXML\Hexagrama_44.xml" htmlTables="1"/>
  </connection>
  <connection id="47" name="Hexagrama_45" type="4" refreshedVersion="0" deleted="1" background="1">
    <webPr xml="1" sourceData="1" parsePre="1" consecutive="1" url="E:\CODIGO\A_IChing\CtrlHexagrama\CtrlHexagrama\HexagramasXML\Hexagrama_45.xml" htmlTables="1"/>
  </connection>
  <connection id="48" name="Hexagrama_46" type="4" refreshedVersion="0" deleted="1" background="1">
    <webPr xml="1" sourceData="1" parsePre="1" consecutive="1" url="E:\CODIGO\A_IChing\CtrlHexagrama\CtrlHexagrama\HexagramasXML\Hexagrama_46.xml" htmlTables="1"/>
  </connection>
  <connection id="49" name="Hexagrama_47" type="4" refreshedVersion="0" deleted="1" background="1">
    <webPr xml="1" sourceData="1" parsePre="1" consecutive="1" url="E:\CODIGO\A_IChing\CtrlHexagrama\CtrlHexagrama\HexagramasXML\Hexagrama_47.xml" htmlTables="1"/>
  </connection>
  <connection id="50" name="Hexagrama_48" type="4" refreshedVersion="0" deleted="1" background="1">
    <webPr xml="1" sourceData="1" parsePre="1" consecutive="1" url="E:\CODIGO\A_IChing\CtrlHexagrama\CtrlHexagrama\HexagramasXML\Hexagrama_48.xml" htmlTables="1"/>
  </connection>
  <connection id="51" name="Hexagrama_49" type="4" refreshedVersion="0" deleted="1" background="1">
    <webPr xml="1" sourceData="1" parsePre="1" consecutive="1" url="E:\CODIGO\A_IChing\CtrlHexagrama\CtrlHexagrama\HexagramasXML\Hexagrama_49.xml" htmlTables="1"/>
  </connection>
  <connection id="52" name="Hexagrama_50" type="4" refreshedVersion="0" deleted="1" background="1">
    <webPr xml="1" sourceData="1" parsePre="1" consecutive="1" url="E:\CODIGO\A_IChing\CtrlHexagrama\CtrlHexagrama\HexagramasXML\Hexagrama_50.xml" htmlTables="1"/>
  </connection>
  <connection id="53" name="Hexagrama_51" type="4" refreshedVersion="0" deleted="1" background="1">
    <webPr xml="1" sourceData="1" parsePre="1" consecutive="1" url="E:\CODIGO\A_IChing\CtrlHexagrama\CtrlHexagrama\HexagramasXML\Hexagrama_51.xml" htmlTables="1"/>
  </connection>
  <connection id="54" name="Hexagrama_52" type="4" refreshedVersion="0" deleted="1" background="1">
    <webPr xml="1" sourceData="1" parsePre="1" consecutive="1" url="E:\CODIGO\A_IChing\CtrlHexagrama\CtrlHexagrama\HexagramasXML\Hexagrama_52.xml" htmlTables="1"/>
  </connection>
  <connection id="55" name="Hexagrama_53" type="4" refreshedVersion="0" deleted="1" background="1">
    <webPr xml="1" sourceData="1" parsePre="1" consecutive="1" url="E:\CODIGO\A_IChing\CtrlHexagrama\CtrlHexagrama\HexagramasXML\Hexagrama_53.xml" htmlTables="1"/>
  </connection>
  <connection id="56" name="Hexagrama_54" type="4" refreshedVersion="0" deleted="1" background="1">
    <webPr xml="1" sourceData="1" parsePre="1" consecutive="1" url="E:\CODIGO\A_IChing\CtrlHexagrama\CtrlHexagrama\HexagramasXML\Hexagrama_54.xml" htmlTables="1"/>
  </connection>
  <connection id="57" name="Hexagrama_55" type="4" refreshedVersion="0" deleted="1" background="1">
    <webPr xml="1" sourceData="1" parsePre="1" consecutive="1" url="E:\CODIGO\A_IChing\CtrlHexagrama\CtrlHexagrama\HexagramasXML\Hexagrama_55.xml" htmlTables="1"/>
  </connection>
  <connection id="58" name="Hexagrama_56" type="4" refreshedVersion="0" deleted="1" background="1">
    <webPr xml="1" sourceData="1" parsePre="1" consecutive="1" url="E:\CODIGO\A_IChing\CtrlHexagrama\CtrlHexagrama\HexagramasXML\Hexagrama_56.xml" htmlTables="1"/>
  </connection>
  <connection id="59" name="Hexagrama_57" type="4" refreshedVersion="0" deleted="1" background="1">
    <webPr xml="1" sourceData="1" parsePre="1" consecutive="1" url="E:\CODIGO\A_IChing\CtrlHexagrama\CtrlHexagrama\HexagramasXML\Hexagrama_57.xml" htmlTables="1"/>
  </connection>
  <connection id="60" name="Hexagrama_58" type="4" refreshedVersion="0" deleted="1" background="1">
    <webPr xml="1" sourceData="1" parsePre="1" consecutive="1" url="E:\CODIGO\A_IChing\CtrlHexagrama\CtrlHexagrama\HexagramasXML\Hexagrama_58.xml" htmlTables="1"/>
  </connection>
  <connection id="61" name="Hexagrama_59" type="4" refreshedVersion="0" deleted="1" background="1">
    <webPr xml="1" sourceData="1" parsePre="1" consecutive="1" url="E:\CODIGO\A_IChing\CtrlHexagrama\CtrlHexagrama\HexagramasXML\Hexagrama_59.xml" htmlTables="1"/>
  </connection>
  <connection id="62" name="Hexagrama_60" type="4" refreshedVersion="0" deleted="1" background="1">
    <webPr xml="1" sourceData="1" parsePre="1" consecutive="1" url="E:\CODIGO\A_IChing\CtrlHexagrama\CtrlHexagrama\HexagramasXML\Hexagrama_60.xml" htmlTables="1"/>
  </connection>
  <connection id="63" name="Hexagrama_61" type="4" refreshedVersion="0" deleted="1" background="1">
    <webPr xml="1" sourceData="1" parsePre="1" consecutive="1" url="E:\CODIGO\A_IChing\CtrlHexagrama\CtrlHexagrama\HexagramasXML\Hexagrama_61.xml" htmlTables="1"/>
  </connection>
  <connection id="64" name="Hexagrama_62" type="4" refreshedVersion="0" deleted="1" background="1">
    <webPr xml="1" sourceData="1" parsePre="1" consecutive="1" url="E:\CODIGO\A_IChing\CtrlHexagrama\CtrlHexagrama\HexagramasXML\Hexagrama_62.xml" htmlTables="1"/>
  </connection>
  <connection id="65" name="Hexagrama_63" type="4" refreshedVersion="0" deleted="1" background="1">
    <webPr xml="1" sourceData="1" parsePre="1" consecutive="1" url="E:\CODIGO\A_IChing\CtrlHexagrama\CtrlHexagrama\HexagramasXML\Hexagrama_63.xml" htmlTables="1"/>
  </connection>
  <connection id="66" name="Hexagrama_64" type="4" refreshedVersion="0" deleted="1" background="1">
    <webPr xml="1" sourceData="1" parsePre="1" consecutive="1" url="E:\CODIGO\A_IChing\CtrlHexagrama\CtrlHexagrama\HexagramasXML\Hexagrama_64.xml" htmlTables="1"/>
  </connection>
</connections>
</file>

<file path=xl/sharedStrings.xml><?xml version="1.0" encoding="utf-8"?>
<sst xmlns="http://schemas.openxmlformats.org/spreadsheetml/2006/main" count="13406" uniqueCount="9437">
  <si>
    <t>CH`IEN</t>
  </si>
  <si>
    <t>EL CIELO</t>
  </si>
  <si>
    <t>Chien	={7\7\7}	Lo Creativo 	fuerte 	Cielo 	Padre	Compuesto por tres líneas enteras o Yang, representa genéricamente la masculinidad, y como tal se vincula con la fuerza, el poder, la voluntad, la agresividad. Es un trigrama luminoso, y por lo tanto, en China, indica el sur. dentro de la estructura familiar representa al padre (o mejor al paterfamilias en el antiguo sentido de las sociedades patriarcales). En el ciclo de las estaciones corresponde al comienzo del invierno. Se lo representa artísticamente con el “pájaro rojo”. Simbólicamente puede representar, según la estructura general del hexagrama, la fuerza, la creatividad, la ascensión, la solidez, la majestad, o bien la rigidez, la pesadez, la tozudez o empecinamiento, la consolidación, la inamovilidad, el exceso.</t>
  </si>
  <si>
    <t>-el padre
        -lo creativo
        -la creatividad
        -el creador
        -el principio creativo
        -el principio activo
        -fuerza yang
        -el talento
        -acción productiva
        -el espíritu vital del cielo
        -el movimiento
        -moviéndonos en el tiempo
        "Lo creativo obra elevado logro,
        propiciando por la perseverancia."</t>
  </si>
  <si>
    <t>Las seis líneas yang simbolizan seis dragones (hombres sabios), seis etapas o vías a seguir en un tiempo propicio como pocos. Las acciones indicadas advierten sobre la protección a tener en cuenta en un tiempo extraordinario.
            Si no hay mutaciones, entonces el orden alcanzado por el consultante es simplemente perfecto.</t>
  </si>
  <si>
    <t>Actuar. La situación es favorable y se logrará aquello a lo que se aspira siendo constante. Con ello se estará llevando a cabo lo correcto, o la Voluntad del Cielo.</t>
  </si>
  <si>
    <t>""</t>
  </si>
  <si>
    <t>Si no se preguntó nada al consultar, este Dictamen adquiere el significado de ―consultar‖. Es un buen momento para examinar y "consultar" aquello que preocupe. El Maestro ya dará señal de "retirarse".</t>
  </si>
  <si>
    <t>La conducta espiritual está en armonía con lo que el Cielo predetermina. Se avanza con fuerza y así se debe seguir</t>
  </si>
  <si>
    <t>Todo se está produciendo y manifestando según permiten las circunstancias, y conviene seguir avanzando tal como se va, o se sabe, o se piensa. Los resultados serán buenos. Si no salieron mutaciones en la imagen, es señal de que no se necesitan advertencias por el momento.</t>
  </si>
  <si>
    <t>Se obtendrán buenos resultados al aplicar eso, o al hacer eso que se tiene pensado.</t>
  </si>
  <si>
    <t>Eso está de acuerdo con la Voluntad del Cielo. Si la cosa no está concluida aún, persistir en ello y consultar según se necesite.</t>
  </si>
  <si>
    <t>La Imagen: el universo se mueve por un poder que repite interminablemente su ciclo, de día en día. Tal grandeza es de duración eterna. Como es en el cielo es en la tierra.</t>
  </si>
  <si>
    <t>Comentario a la Imagen: la duplicación del signo Ch´ien, cuya imagen es el cielo, indica, puesto que existe un solo cielo, el movimiento del cielo. Un movimiento circular completo del cielo es un día. La duplicación del signo implica que a cada día sigue otro día, lo cual engendra la representación del tiempo
                y, simultáneamente, infatigable, la representación de la duración, plena de fuerza, en el tiempo y más allá del tiempo, de un movimiento que jamás se detiene ni se paraliza, así como los días se siguen unos a otros a perpetuidad. Esta duración en el tiempo da la imagen de la fuerza tal como le es propicia a lo Creativo.
                El sabio extrae de ello el modelo según el cual deberá evolucionar hacia una acción duradera. Ha de hacerse íntegramente fuerte, eliminando a conciencia todo o degradante, todo lo vulgar. Así adquiere la infatigabilidad que se basa en ciclos completos de actividad.</t>
  </si>
  <si>
    <t>No actuar, ni hacer nada por el momento.
                    No se debe forzar la obtención de algo, cuya hora todavía no ha llegado. Conviene esperar con tranquilidad y con fuerte paciencia, pues eso llegará con toda seguridad, pero más adelante. Así no se gastarán las energías antes de tiempo.</t>
  </si>
  <si>
    <t>Cuando se ha consultado así, esta mutación significa "no preguntes ahora". No se necesita. La conducta del consultante está en armonía con sus circunstancias y es digna de ser observada; por tanto, debe seguir siendo fiel a sí mismo y no dejarse alterar por aquello se va mejor o que va peor.</t>
  </si>
  <si>
    <t>Continuar con el tratamiento que se lleva. Todo va bien y no se necesita consultar todavía.
                        *Si no hay tratamiento, esto significa que aún no es necesario buscar uno. Observar la evolución del asunto y usar remedios comunes, como tisanas o pomadas. Y consultar luego, más tarde.</t>
  </si>
  <si>
    <t>Se está recibiendo información a través de las energías espirituales y, si no se abandona, se irá madurando, mejorando y perfeccionándose. Hay que dejar que lleguen más conocimientos, y volver a consultar sobre ello más adelante.</t>
  </si>
  <si>
    <t>Es aconsejable no actuar a la ligera cuando nos encontramos en una posición incierta. Es mejor esperar a la sombra, mantener una actitud tranquila pero decidida, a la espera del momento más favorable para actuar. No lo lamentará.</t>
  </si>
  <si>
    <t>Reina la oscuridad. No actúe precipitadamente. Todavía tiene que emerger la luz de lo Creativo. Sea paciente hasta que llegue el momento oportuno.</t>
  </si>
  <si>
    <t>¿Caemos en la tentación de dejarnos llevar por las prisas y la precipitación cuando aún estamos comenzando a definir, desarrollar o dar forma a una idea?</t>
  </si>
  <si>
    <t>No ignore las señales. Las cosas están cambiando y continuarán cambiando, no necesariamente para mejorar.</t>
  </si>
  <si>
    <t>Cuando el mundo exterior esté preparado, las grandes ideas serán aceptadas. Mientras tanto, no pueden ser forzadas sobre las demás, sino que han de permanecer sin disminución.</t>
  </si>
  <si>
    <t>El primer nueve: dragón oculto. No obrar.
                    Toda situación, por feliz que sea, puede experimentar un hundimiento, una incertidumbre; por lo tanto, habrá que saber reconocer este tiempo de ofuscación y suspender temporalmente la acción hasta que se recupere al menos la armonía inicial. Un cansancio pasajero, una capacidad de juicio momentánea; a veces no logramos darnos cuenta de cómo pueden influir en el desarrollo de los hechos ciertos matices sobre los que no nos habíamos puesto a pensar o que ni siquiera hemos logrado captar para poder evaluar su importancia.</t>
  </si>
  <si>
    <t>Espere, permanezca oculto aún; las fuerzas recién empiezan a apuntar.</t>
  </si>
  <si>
    <t>El momento no está maduro para la acción. Tendrá todo el PODER CREATIVO que necesite para conseguir su objetivo, pero debe esperar al momento oportuno. Si es necesario, puede dirigir la actividad desde el proscenio.</t>
  </si>
  <si>
    <t>Nueve en el primer lugar: el dragón yace en lo oculto; ¡no es tiempo de actuar!
                    La relación aparece confusa e incierta. Te gustaría dominarla y ponerla en el camino recto. No lo hagas. Todavía no. La energía creativa está aún bajo el agua. Pero no tengas miedo. Pronto emergerá.
                    Dirección: no tengas dudas. Estás asociado con una fuerza creativa.</t>
  </si>
  <si>
    <t>Yang. No utilices al dragón oculto.
                    Imagen: no utilices al dragón oculto cuando es poca la energía positiva.</t>
  </si>
  <si>
    <t>No ha llegado todavía el momento de actuar, no es tiempo de ello, ni se necesita aún de la acción del consultante al respecto.
                    Será útil volver a consultar sobre el mismo asunto más adelante, hasta que lleguen las señales o los consejos para actuar.</t>
  </si>
  <si>
    <t>No se necesita consultar todavía. Continuar con el tratamiento que se sigue. Todo va bien hacia la curación o sanción.
                        Si no hay tratamiento, no aplicar aún ninguno. Observar la evolución del asunto y consultar luego, más tarde. Mientras tanto, se pueden usar remedios comunes, tisanas.</t>
  </si>
  <si>
    <t>No debe vacilar en pedir consejo cuando tema no poder llevar a buen término sus empresas; una ayuda no proporcionará más que ventajas.</t>
  </si>
  <si>
    <t>¿Estamos dispuestos a asumir, ante nosotros mismos y ante los demás, la responsabilidad de las consecuencias que se puedan derivar de las ideas que definimos y desarrollamos?</t>
  </si>
  <si>
    <t>Su situación es sólida. Incluso si no sabe qué hacer, encontrará que los asuntos avanzarán por sí mismos.</t>
  </si>
  <si>
    <t>Cuando discernamos a una persona de gran valía, incluso si todavía no ha alcanzado la grandeza, será beneficioso seguir su consejo.</t>
  </si>
  <si>
    <t>Afírmese de la manera más simple del mundo: pidiendo consejos.</t>
  </si>
  <si>
    <t>Tome nota de una persona que es activa en el campo de su interés. Aunque quizá no se halle ésta en posición de PODER CREATIVO, su conducta está por encima de todo reproche y tiene por tanto una influencia significativa. Le será ventajoso alinearse con ella.</t>
  </si>
  <si>
    <t>Comentario a la línea: aquí comienzan a mostrarse los efectos lo de la fuerza luminosa. Aplicado a circunstancias humanas, esto significa que el gran hombre aparece en el campo de su actividad; todavía no ocupa ninguna posición gobernante, todavía se halla entre sus iguales, pero lo que lo distingue ante los demás es su seriedad, su absoluta responsabilidad y el influjo que sin esfuerzo consciente alguno ejerce sobre quienes lo rodean. Un hombre tal está predestinado a llegar a tener gran influencia y a conducir el mundo hacia el orden. Por eso es propicio verlo.</t>
  </si>
  <si>
    <t>Yang. Cuando veas al dragón en el campo, vale la pena ver a gente de valía
                    Imagen: cuando ves al dragón en el campo significa que la utilización de tu carácter, cualidades y poderes internos afectan a todo lo que haces.</t>
  </si>
  <si>
    <t>Se pueden aplicar tranquilamente, pues producirán buenos efectos y buenos resultados.
                        Ir consultando sobre ello según se crea oportuno.</t>
  </si>
  <si>
    <t>Eso tiene buenas perspectivas, pero es conveniente continuar con el estudio, con la reflexión, etc. e ir consultando a lo largo del proceso hasta recibir una señal clara al respecto.</t>
  </si>
  <si>
    <t>Esta línea se corresponde con el tercer día de la primera semana del cuarto mes, aproximadamente Mayo en el calendario occidental.</t>
  </si>
  <si>
    <t>Su poder interior hace posible la influencia. Se corre el peligro de caer en la ambición y de marcar la pauta. La verdadera influencia beneficiosa es aquella que fluye de manera natural de su atención a lo que es correcto.</t>
  </si>
  <si>
    <t>Una puerta hacia la consecución se está abriendo, pero seguir el sendero requiere una integridad sin vacilación. La ambición y la alabanza no merecidas pueden alejarnos de lo que es correcto.</t>
  </si>
  <si>
    <t>El sabio puede crear el día y tener dudas de noche. No lo condenemos.</t>
  </si>
  <si>
    <t>Se abre ante usted un nuevo mundo de PODER CREATIVO. Otros serán conscientes de esto y se unirán a usted con la esperanza de que puedan utilizar para sus propios fines el aumento de su influencia. Hay peligro en esto, pues sus energías pueden verse distraídas antes de que se hayan estabilizado. Pero si mantiene con fuerza su visión e integridad, será protegido.</t>
  </si>
  <si>
    <t>Nueve en el tercer lugar: el Ser superior llena el día, utilizando la fuerza una y otra vez. Por la noche, sobrevienen alarmas y adversidades. No hay error.
                    Es el tiempo de la actividad incesante. La relación se ve enturbiada por toda clase de problemas prácticos y emocionales. Viejos fantasmas vuelven para atormentarte. No te preocupes. Es un momento de transición. Vuelve la espalda al pasado y comprométete de una manera total con la relación que ahora mantienes. Ese compromiso marcará la vuelta del camino a tu vida.
                    Dirección: recorre tu camino paso a paso. Busca amigos que te apoyen. Acumula energía para un paso nuevo y decisivo.</t>
  </si>
  <si>
    <t>Yang. Si las personas sabias trabajan diligentemente todo el día y son formales durante la noche, no caerán en situaciones peligrosas.
                    Imagen: trabajar diligentemente significa caminar continuamente en la Vía.</t>
  </si>
  <si>
    <t>Vacilante elevación sobre
                el precipicio. Ninguna tacha.
                “... el progreso no implica
                falta alguna“.
                Quizá se tenga la sensación de estar yendo muy deprisa junto al borde de un abismo. Pero no hay daño ni error en la situación. No se menciona al noble, sino que se describe un estado parecido al que provoca una impresión de vértigo, como sucede cuando alguien se sobrecoge durante unos instantes al pensar en la caída que le espera si un mal paso, o un resbalón, le hicieran perder la senda, o como sucede cuando alguien siente que se sale de su cuerpo. Esa vertiginosa sensación es debida a que el consultante sigue avanzando llevado por las fuerzas de su naturaleza, pero su posición es débil, o no es todavía la que le corresponde. Sin embargo, moviéndose o quedándose quieto según prefiera para sí mismo, no tendrá daños ni perderá el camino correcto. Decida lo que decida, le servirá para progresar, tanto en lo material, como en lo espiritual, y su influjo será claro y amable. Que decida con libertad su senda.</t>
  </si>
  <si>
    <t>El Maestro dará su ayuda al consultarle cualquier decisión portadora de algún aspecto inquietante, así se evitará lo malo y no se cometerán faltas.
                        El Cielo deja que ahora el consultante ensaye sus fuerzas y sus cualidades, pues está progresando en lo espiritual y se muestra atento con los demás. Puede permitirse elegir entre un camino de acción en medio de otras personas y del mundo; o bien el de retirarse y ocultarse yendo a lo suyo. Lo principal en estos momentos es ser uno mismo, dejarse llevar por la propia forma de ser y avanzar entre los asuntos, estudios, relaciones, etc. Siguiendo los impulsos del corazón y los dictados de la propia conciencia.</t>
  </si>
  <si>
    <t>Se sigue mejorando y avanzando hacia la sanación.
                        Continuar con el tratamiento, pues resultará tan eficaz como cualquier otro.
                        Si no hay tratamiento: el consultante puede decidir por sí mismo si buscar uno (actuar) o no. De todas formas, también tiene libertad para consultarlo y sellar su decisión.</t>
  </si>
  <si>
    <t>Se puede optar por ese camino, pero también por otros. Cada cual debe elegir según su forma de vibrar, de sentir. Lo prioritario es que el camino elegido esté en concordancia con la Voluntad del Cielo.</t>
  </si>
  <si>
    <t>Esta línea se corresponde con el cuarto día de la primera semana del cuarto mes, aproximadamente Mayo en el calendario occidental.</t>
  </si>
  <si>
    <t>Se encuentra en un lugar de transición. Existe la posibilidad de progresar en muchas direcciones. Libérese de sus ideas preconcebidas sobre cuál es su camino adecuado. Saldrá adelante permitiendo que lo Creativo le guíe.</t>
  </si>
  <si>
    <t>No se puede hacer mucho aquí, todo está asegurado. No puede tomar crédito, pero tampoco nadie puede criticarlo.</t>
  </si>
  <si>
    <t>El sabio puede, según le parezca, actuar o esperar.</t>
  </si>
  <si>
    <t>Yang. A veces puede caerse en las profundidades sin haber cometido falta alguna.
                    Imagen: uno puede caer en ocasiones en las profundidades, a pesar de que no se hayan cometido errores en el proceso evolutivo.</t>
  </si>
  <si>
    <t>Si el consultante se adelanta a la orden del Cielo para actuar, encontrará que ciertas condiciones le favorecen; pero realmente hay todavía algunos motivos o razones que hacen aconsejable esperar la señal de ponerse en acción, de esta manera nada podrá impedir que consiga lo deseado y lo alcanzará con toda seguridad
                    Será útil ir consultando sobre esto mismo cada cierto tiempo hasta que se reciba la señal clara de actuar. Y cuando se consulte hay que preguntar exactamente: ¿Ha llegado el momento oportuno de actuar en este asunto? Y buscar las respuestas sólo en los apartados (a).</t>
  </si>
  <si>
    <t>No anticiparse reflexionarlo y perfeccionarlo un poco más si se puede, e ir preguntando sobre ello hasta que se reciba la señal clara de actuar y aplicarlo.</t>
  </si>
  <si>
    <t>No consultar aún sobre eso. Madurarlo un poco más e indagar luego, en otro momento.</t>
  </si>
  <si>
    <t>Si quiere que sus empresas tenga éxito, haría bien en escuchar de vez en cuando los consejos de sus inferiores: no lo lamentará.</t>
  </si>
  <si>
    <t>Su atención a los principios adecuados ha favorecido que emergiera lo Creativo. La influencia se produce sin ninguna intervención consciente por su parte.</t>
  </si>
  <si>
    <t>Dragón que vuela en los cielos. Es propicio ver al gran hombre. La influencia de lo creativo se deja sentir: la imagen correcta llega a la mente y ya entendemos. Al encontrarnos en un estado de claridad y corrección interior, nuestra influencia se extiende sin ninguna intención hacia fuera, hacia todos.</t>
  </si>
  <si>
    <t>¿Aprovechamos nuestro tiempo, esfuerzo y creatividad para intentar aproximarnos cada vez más a lo que realmente somos o queremos llegar a ser?</t>
  </si>
  <si>
    <t>Confiabilidad y algo de decoro lo llevará lejos en esta situación.</t>
  </si>
  <si>
    <t>Cada uno en lo suyo. Si buscamos la grandeza, debemos seguir a los grandes hombres.</t>
  </si>
  <si>
    <t>Puede resultar ventajoso hacerse aconsejar.</t>
  </si>
  <si>
    <t>Con independencia de lo que decida hacer, estará de acuerdo con el cosmos. Su pensamiento es lógico. Por eso su influencia es grande y el entorno buscará en usted la inspiración.</t>
  </si>
  <si>
    <t>Yang. Cuando los dragones alados están en el cielo, vale la pena ver a gente de valía.
                    Imagen: cuando los dragones alados están en el cielo es cuando la gente de valía está trabajando de manera creativa</t>
  </si>
  <si>
    <t>Dragón soberbio tendrá
                que arrepentirse.
                “... pues lo que está lleno no
                puede durar”.
                La soberbia puede nacer de un exceso, o por una inflexible rigidez en los postulados, o en alguien que consulta demasiado o pregunta cosas que el maestro se niega a responder: juegos de azar, aspectos íntimos de las vidas de otros. Quien no se dé cuenta de que así se desvía del camino correcto, tendrá que arrepentirse. Pues no es normal que un recipiente a punto de desbordarse siga llenándose, el orden lógico sería rebasado y el contenido se derramaría alterando la belleza y la armonía. Todo lo que ha llegado a un grado extremo cambia mutándose en otra cosa, y se convierte en su contrario cuando el cambio producido es total.</t>
  </si>
  <si>
    <t>Actuando se perdería el camino correcto, y luego vendrían los lamentos, el arrepentimiento por haber forzado la situación. Todas las cosas cuando son llevadas a ciertos límites, traen desventura. Esto sucede con la ambición que supera las propias fuerzas, o cuando se quiere algo y no se puede ni se tienen las posibilidades de conseguirlo.
                    No consultar más ahora acerca de eso. (Ver comentarios de esta línea).</t>
  </si>
  <si>
    <t>Tener paciencia, todo va bien. Y no consultar ahora sobre esto.</t>
  </si>
  <si>
    <t>Esta línea se corresponde con el sexto día de la primera semana del cuarto mes, aproximadamente Mayo en el calendario occidental.</t>
  </si>
  <si>
    <t>La arrogancia de su ambición o de su conducta provoca peligros, ruina y aislamiento. Permanezca plácidamente unido a la voluntad del Sabio. El abandono de la delicadeza y de la humildad conduce a la desgracia.</t>
  </si>
  <si>
    <t>Cuidado con los peligros del exceso. No os pongáis por encima del resto de la humanidad.</t>
  </si>
  <si>
    <t>El nivel extremo es superado pues el 5º trazo es el más alto en el equilibrio místico del hexagrama; por lo tanto, ya hay lamentación pues hay exceso de elevación. Sólo el sabio sabe avanzar y retroceder, permanecer y desaparecer sin cometer jamás exceso en sus actos. Lo que está completamente acabado no
                    puede durar mucho tiempo y necesariamente debe modificarse. El hombre poderoso es ciego y demasiado pagado de sí mismo como para que le presten ayuda y le socorran; de este modo, su fin trágico está próximo.</t>
  </si>
  <si>
    <t>"El dragón vuela demasiado alto": no sea orgulloso.</t>
  </si>
  <si>
    <t>Sus ambiciones exceden con mucho a las posibilidades de su PODER CREATIVO. Si persigue este sueño, perderá contacto con la realidad y con su comunidad. Ya nunca sabrá cómo comportarse apropiadamente y al final lamentará sus actos.</t>
  </si>
  <si>
    <t>Comentario a la línea: cuando alguien pretende ascender tan alto que pierde el contacto directo con el resto de los hombres, se torna solitario y esto, necesariamente, conduce al fracaso. Hay aquí una advertencia contra la ambición titánica que supera las propias fuerzas. Una brusca caída al abismo sería la consecuencia.</t>
  </si>
  <si>
    <t>Nueve en el sexto lugar: el dragón autoritario, encontrará motivos de preocupación.
                    Estás intentando que tu pareja gire a tu alrededor, para dominar la relación en vez de inspirarla. Este es un mal uso de la energía creativa que ha sido puesta a tu disposición. Si continúas por ese camino, es seguro que encontrarás motivos de preocupación ¿Porqué no parar ahora?
                    Dirección: decide cómo actuar mejor. Actúa de manera diferente. Estás conectado con una fuerza creativa.</t>
  </si>
  <si>
    <t>Si todos los trazos son positivos y se transforman: el sabio no considera jamás que la fuerza sea el factor de éxito más importante. Sus acciones son siempre suaves y moderadas. (Así la respuesta está completa. No consulte el hexagrama nº 2)</t>
  </si>
  <si>
    <t>La fuerza y la humildad se unen. La grandeza llega por la gentil aplicación de lo correcto. El fin no justifica los medios.</t>
  </si>
  <si>
    <t>Una a la fuerza de la decisión la ligereza de la acción.</t>
  </si>
  <si>
    <t>Si se presentan tan sólo nueves (todas las líneas yang en movimiento): aparece un conjunto de dragones sin cabeza. ¡Ventura! El signo se transforma en Kun, Lo Receptivo. Se unen la fortaleza de Lo Creativo y la dulzura de Lo Receptivo (cabezas ocultas). Suavidad al actuar y fuerza en la resolución, trae ventura: un maestro se halla oculto en el Hombre: es necesario ver a este Gran Hombre.</t>
  </si>
  <si>
    <t>K´UN</t>
  </si>
  <si>
    <t>LA TIERRA</t>
  </si>
  <si>
    <t>Kun	={8\8\8}	Lo Receptivo 	abnegado 	Tierra 	Madre	Formado por tres líneas quebradas o “Yin”, representa genéricamente lo femenino, y por ende se vincula con la idea de fidelidad, seguimiento, amoldamiento, protección, fecundidad, compasión, afectividad. Siendo un trigrama de baja luminosidad, representa en China el norte. En el ciclo de las estaciones se identifica con el comienzo del otoño. Se lo representa artísticamente con la “tortuga negra”. Simbólicamente puede representar, según la estructura general del hexagrama, situaciones de amoldamiento a las circunstancias, espera, secundamiento, gestación; o bien oscurecimiento, deterioro, disgregación. Tal como la tierra tanto genera , nutre, y reconstituye, como disgrega y descompone.</t>
  </si>
  <si>
    <t>-la madre
        -lo receptivo/ el receptor
        -protección
        -materializando ideas
        -respuesta natural
        -el principio pasivo/ la pasividad
        -sumisión/ complacencia
        -campo
        -el don de si
        -fuerza yin
        -la multiplicidad de las cosas
        -soporte/ apoyo
        Lo receptivo obra elevado éxito,
        Propiciante por la perseverancia
        de una yegua.
        Cuando el noble ha de emprender algo
        y quiere avanzar, se extravía; más si va en seguimiento en-cuentra conducción.
        Es propicio encontrar amigos al Oeste
        y al Sur; evitar los amigos al Este
        y al Norte.
        Una tranquila perseverancia trae ventura.</t>
  </si>
  <si>
    <t>Hay que comportarse o avanzar según permitan las circunstancias. Esta respuesta sin mutaciones es señal de que se puede actuar, pero no está de más confirmarlo o consultar si hay algo que debamos tener en cuenta.</t>
  </si>
  <si>
    <t>La Imagen: el planeta Tierra permanece, y porta consigo tanto lo bueno como lo malo. La gran persona, con amplitud de carácter, puede sustentar lo bueno y soportar lo malo.</t>
  </si>
  <si>
    <t>La duplicación del signo representa la extensión espacial y la firmeza con que la Tierra sostiene todo lo que vive y actúa. Incluso el bien y el mal. Así el Noble cultiva su carácter haciéndolo amplio y
                sólido y capaz de apoyar, portar y soportar a los Hombres y a las cosas. El Cielo “va”, la Tierra “está” pues lleva a cabo a través de la forma. Ella duplica su masa para entregarse, sin menoscabo de su esencia.</t>
  </si>
  <si>
    <t>No actuar, ni aplicarlos. Hay algo incorrecto. Consultar según se necesite.</t>
  </si>
  <si>
    <t>Esta línea se corresponde con el primer día del décimo mes, aproximadamente, Noviembre en el calendario occidental.</t>
  </si>
  <si>
    <t>Deje de presentar resistencia al curso de los acontecimientos. Evite adoptar posturas defensivas o agresivas. Cuando antes regrese uno a la plácida confianza en los principio adecuados, mucho mejor.</t>
  </si>
  <si>
    <t>¿Tenemos en cuenta el inevitable desgaste de la realidad material en la que nos encontramos y de la que formamos parte, e intentamos ponerle freno en la medida de nuestras posibilidades?</t>
  </si>
  <si>
    <t>Ante los primeros signos de alteración o decadencia habrá de emprenderse la acción, de otro modo se llegará al desastre, igual que el invierno de los hielos sigue a las escarchas otoñales.</t>
  </si>
  <si>
    <t>Marcha sobre escarcha: el hielo no puede estar lejos.</t>
  </si>
  <si>
    <t>Seis en el primer lugar: si pisas mucho la escarcha, acabarás por acostumbrarte al hielo.
                    Tu relación está empezando a salir del confuso magma de los sentimientos y a adquirir una forma cada vez más sólida. Actúa despacio, con cuidado y persistencia para construir los cimientos.
                    Dirección: algo muy importante está regresando. Mantente abierto y aporta lo que sea necesario.</t>
  </si>
  <si>
    <t>Yin. Caminando sobre la escarcha, llegas al hielo sólido.
                    Imagen: caminar sobre la escarcha y el hielo sólido representa la congelación inicial del yin. Sigue el sendero todo el tiempo y llegarás al hielo sólido.</t>
  </si>
  <si>
    <t>Avanzar y actuar según permitan las circunstancias. Intuitivamente se irá dando con aquello que vaya conviniendo. Sin hacer nada por forzar las cosas eso por lo que se pregunta se irá consiguiendo. No dudar. La sinceridad entra por todas partes y su efecto se manifestará como correcto en el mundo externo.
                    *Excepcionalmente, algunas veces es mejor no hacer nada por el momento y la cosa se presenta por sí sola. Confirmarlo en caso de necesidad, pero si sale una respuesta que indique actuar, entonces será aconsejable moverse en cuanto se pueda, hacerlo.</t>
  </si>
  <si>
    <t>Continuar con el tratamiento. Todo va perfectamente hacia la mejoría, hacia la sanación, curación. Consultar luego, en otro momento.
                        *Si no hay tratamiento: de momento no parece necesario buscar uno. Observar la evolución de la cosa y consultar luego, un poco más tarde. Los remedios comunes (tisanas u otros remedios similares) bastarán.</t>
  </si>
  <si>
    <t>Actuar, aplicarlos, según se vaya necesitando. Pero a veces, aunque no se hiciera, todo avanza hacia la mejoría, o hacia la solución. Consultar y confirmar todo esto, si se cree necesario.</t>
  </si>
  <si>
    <t>Continuar estudiando, meditando, y no tomar decisión alguna hasta que el Maestro lo aconseje. Se va hacia lo noble y lo grande.</t>
  </si>
  <si>
    <t>Las consecuciones de una gran persona se desarrollan una a partir de la otra, y todas sus acciones son claramente visibles. Las Fuerzas de la Naturaleza crean los cambios. Toda criatura juega su parte en eso.</t>
  </si>
  <si>
    <t>El segundo seis: derecho, cuadrado, grande. Aún sin comprometernos, no haremos nada que no sea ventajoso.
                    Esta línea define las cualidades propias de la Tierra, aquellas que, al describirla con precisión, la individualizan y determinan. Trasladando este concepto a toda la acción y a toda actitud, se tendrá un esquema claro e indiscutible de la forma en que han de afrontar estos tiempos y estas situaciones.</t>
  </si>
  <si>
    <t>Segundo trazo: se aconseja la regularidad y la rectitud, pero si la virtud y la obediencia a la justicia no están en el corazón del consultante, no las hallará afuera. Las desdichas extremas resultan siempre de la repetición de causas que se encadenan. El consultante debe saber que lo que aumenta poco a poco no puede dejar de desarrollarse creciendo, tanto en mal como en bien. Por lo tanto, ¡atención a la intención
                    que lleva el acontecimiento! Esta será la regla futura; por lo tanto, hay que preocuparse por las causas mientras todavía son mínimas.</t>
  </si>
  <si>
    <t>Esté seguro de no hacer lo contrario de lo que piensa.</t>
  </si>
  <si>
    <t>El momento está maduro para esta relación. Comprométete plenamente. Ve directo al objetivo. No tienes que planear o ensayar nada. Todo está ahí. Esta conexión beneficiará todos los aspectos de tu vida.
                    Dirección: organiza tus fuerzas. Esto es el regreso de algo grande. Mantente abierto y aporta lo que sea necesario.</t>
  </si>
  <si>
    <t>Actuar y hacer lo que se tiene pensado en ese asunto. Y no consultar más sobre esto ahora, sino después de haber actuado si se considera oportuno examinar algo. Todo irá bien. Se sabe lo que hay que hacer. Habrá buenos resultados</t>
  </si>
  <si>
    <t>Continuar con el tratamiento que se sigue, todo irá bien. No se necesita consultar ahora sobre ello.
                        *Si no hay tratamiento: si se cree que se debe buscar uno, no dudarlo y salir en busca de ayuda. Aún así, en estos casos, confirmarlo si se necesita.</t>
  </si>
  <si>
    <t>Actuar, aplicarlos; dará excelentes resultados. No se necesita consultar más sobre ello ahora.</t>
  </si>
  <si>
    <t>Eso que se ha preguntado o propuesto es verdad y tiene la aprobación del Cielo. Por tanto, no se necesita volver a consultar más sobre ello ahora. Continuar estudiando, meditando y reflexionando. Sin duda que vendrán grandes resultados.</t>
  </si>
  <si>
    <t>No prestéis atención a vuestras acciones para recibir alabanzas, sino continuad tranquilamente con el trabajo para su terminación.</t>
  </si>
  <si>
    <t>¿No será dejando la gloria a los otros como triunfará?</t>
  </si>
  <si>
    <t>Comentario a la línea: si uno está libre de vanidad, podrá ocultar sus excelencias de modo que no atraigan antes de tiempo la atención pública. Así podrá madurar en silencio. Cuando las circunstancias lo requieran también podrá destacarse en la vida pública. Él no busca hechos consumados que se le acrediten como méritos; antes bien espera establecer causas activas, vale decir que da cumplimiento a sus obras de tal modo que resulten fructíferas para lo porvenir.</t>
  </si>
  <si>
    <t>Yin. Oculta tus adornos; es positivo ser honesto. Si trabajas en el gobierno, no hagas nada, pero haz que las cosas se hagan.
                    Imagen: ocultar tus adornos y ser honrado significa actuar sólo en el momento justo. Si trabajas al servicio de los asuntos del que te conduce, tu conocimiento se ilumina y se expande.</t>
  </si>
  <si>
    <t>(Ver apartado “a” de esta línea)</t>
  </si>
  <si>
    <t>El cuarto seis: envolver un paquete. Ningún error. No existe mérito alguno.
                    El consejo es que habrá que retirarse cautamente a las propias posiciones para no cometer errores. Actuando de esta manera quedaremos olvidados, al menos por el momento; quizás esta actitud sabia no sea valorada ni apreciada en la justa medida, pero se obtendrá una visión más objetiva de las cosas, una facultad de juicio más clara y, en el momento oportuno, en un tiempo yang, el que seguirá a este tiempo yin, se verá la sabiduría de la decisión de saberse alejado para poder acercarse mejor.</t>
  </si>
  <si>
    <t>Seis en el cuarto lugar: encerrado en el saco. Sin culpas, sin alabanzas.
                    La relación está en el saco, llena de posibilidades. No hay nada que recriminar o ensalzar. Lo que quieres ya está ahí. Un concienzudo estudio será muy provechoso.
                    Dirección: acumula una reserva de fuerza para la alegría futura. Imagina la situación desde otra perspectiva. Acumula energía para un paso nuevo y decisivo.</t>
  </si>
  <si>
    <t>Yin. Cierra la bolsa, sin reproche ni elogio.
                    Imagen: cerrar la bolsa para que no haya reproche significa ser cuidadoso para evitar todo daño.</t>
  </si>
  <si>
    <t>Actuar, aplicarlos traerá grandes resultados. Si la mutación sale sola ver apartado “a”.</t>
  </si>
  <si>
    <t>Se puede confiar en eso. Está de acuerdo a la Voluntad del Cielo. Si la mutación sale sola ver apartado “a”.</t>
  </si>
  <si>
    <t>Esta línea se corresponde con el quinto día del décimo mes, aproximadamente, Noviembre en el calendario occidental.</t>
  </si>
  <si>
    <t>La verdadera devoción a la bondad es independiente de lo que los demás puedan pensar o hacer. No se concentre en ejercer influencia sino en hacer el trabajo del Sabio.</t>
  </si>
  <si>
    <t>¿Intentamos obtener un resultado que refleje fielmente las ideas que queremos expresar cuando materializamos, realizamos y llevamos a cabo nuestras ideas?</t>
  </si>
  <si>
    <t>Una gran persona, cuando trabaja en posición subordinada, debe mostrar una completa discreción. La excelencia sólo debería mostrarse en la calidad de su trabajo.</t>
  </si>
  <si>
    <t>El quinto seis: vestido amarillo. Suerte excepcional
                    El sayo, verdadero vestido para los chinos de la antigüedad, era el distintivo de las clases elevadas, e iba cubierto por otra prenda que se quitaba sólo en la intimidad familiar o en las reuniones con amigos íntimos. En este caso, indica una dimensión interior, la que no se ve sino en situaciones particulares y que, naturalmente, califica a quien la lleva. Cuando es amarillo, como la tierra que en las pinturas de los objetos de cerámica emerge luminosa de la oscuridad de las aguas primordiales, revela una personalidad sabia, serena, equilibrada, cuya verdadera grandeza reside justamente en la modestia exterior. Si se trata
                    de una situación, la línea invita a considerar sus aspectos menos evidentes, porque en este caso son los más válidos y significativos.</t>
  </si>
  <si>
    <t>“Lleve una vestimenta de abajo de color amarillo” (el de la tierra y el del hexagrama). Dicho de otra manera: disimule sus zagas.</t>
  </si>
  <si>
    <t>No exhiba directamente sus potenciales y virtudes, pero deje que invadan todos sus asuntos. La modestia y discreción con respecto a su valor interior producirán la máxima buena fortuna.</t>
  </si>
  <si>
    <t>Seis en el quinto lugar: una prenda íntima amarilla. El camino de la fuente está abierto.
                    Existen procesos ocultos en funcionamiento en tu relación que abren el camino para una conexión perdurable. Acéptalos, incluso aunque las cosas puedan parecer confusas. Ten paciencia y confía. Todo lo que ahora está sucediendo os afectará a los dos de una forma profunda y positiva. Será el origen de buena fortuna y acontecimientos muy significativos.
                    Dirección: cambia de rumbo. Aparta de ti las viejas ideas. Mantente abierto y aporta lo que sea necesario.</t>
  </si>
  <si>
    <t>Dragones luchan en la pradera.
                Su sangre es negra y amarilla.
                “...el camino llega a su fin”.
                Aunque el dragón es un símbolo yang, aquí se habla de ellos para representar que esta línea yin pretende usar un poder que no le corresponde ahora. De este modo parece que está disfrazada de falso dragón y dispuesta a entrar en lucha contra lo yang, que es la verdadera fuerza que conduce a lo yin.
                Se añade lo de la pradera para indicar que todo esto sucede en las afueras del hexagrama, de ahí la idea de campiña. Es el último trazo de la imagen y, si se enzarza en la lucha, su buen caminar se agotaría. Las consecuencias serían daños y desgracias, se perjudicaría a sí mismo, fracasaría y ya no contaría con la aprobación del Cielo.</t>
  </si>
  <si>
    <t>Presagio nefasto. ¡No actuar!
                    Hay que evitar la acción para no caer en abusos o en excesos, los cuales sobrepasarían la Voluntad del Cielo. Tampoco es favorable ahora preguntar más sobre este mismo asunto. Es bueno aguardar para no correr riesgos y posponer la consulta para otro momento.</t>
  </si>
  <si>
    <t>No consultar ahora. Proseguir con la reflexión y con la búsqueda. No aplicarlos hasta no recibir una señal clara de “actuar”.</t>
  </si>
  <si>
    <t>Intentar gobernar en vez de servir traerá el desastre para todos. Todos sufrirán daños.</t>
  </si>
  <si>
    <t>El seis arriba: dragones que se baten en un desierto. Su sangre es negra y amarilla.
                    Esta línea, que define el mensaje de Khwan, tiene un significado eminentemente interior (oculto, si se trata de una situación). Es la explosión en todo su furor, como un volcán que se sacude después de un silencio secular, es un momento en cierto modo dramático.
                    Son épocas fervientes, como las de los solsticios, puesto que las fuerzas chocan; pero se representa también la lucha por salir de la pasividad para imponer una idea, para hacer valer un derecho, para tomar una decisión. De la oscuridad se va hacia la luz, pasando por una catarsis dramática (su sangre es negra y amarilla), una inversión de los hechos, quizás un derrumbe de las esperanzas; sin embargo, las de Khwan son épocas activas, épocas en las cuales todo apunta hacia la resurrección triunfal de la simiente después de los rigores del invierno.</t>
  </si>
  <si>
    <t>Sexto trazo: los dragones combaten en el desierto y su sangre es negra y amarilla dice el texto. El yin llega al extremo límite del hexagrama y se encuentra con el yang; hay combates y heridas recíprocas. El presagio nefasto es aquí manifiesto pues la vía está agotada.</t>
  </si>
  <si>
    <t>“No mezcle la sangre del dragón rojo y la del dragón negro” (no tenga la pretensión de recibir dos enemigos a la vez).</t>
  </si>
  <si>
    <t>Seis en el sexto lugar: los dragones luchan en el campo. Su sangre corre, índigo y amarilla.
                    En la lucha entre el poder del cielo y el poder de la tierra, ambos resultan heridos. No necesitan ponerse en esa tesitura. No intentes afirmar tu poder ahora. Da paso, entrégate, restaura la paz. No trates de dominar la relación.
                    Dirección: aleja de ti las viejas ideas. Mantente abierto y aporta lo que sea necesario.</t>
  </si>
  <si>
    <t>Yin. Cuando los dragones luchan en los campos, su sangre es amarilla oscura.
                    Imagen: dragones luchando en los campos significa que el camino ha llegado a su fin.</t>
  </si>
  <si>
    <t>Excelente señal. ¡Actuar! Habrá ganancias por todos lados. Este es un cambio grande y benéfico, que está en total armonía con la Voluntad del Cielo. Esto es del camino trazado para el consultante. Después, tendrá que ser constante.</t>
  </si>
  <si>
    <t>Eso resplandece con la luz de la Verdad. Seguirlo con perseverancia y no dudar de que sólo traerá bienes espirituales.</t>
  </si>
  <si>
    <t>La excelencia de las acciones apropiadas permanecerá. Ni crecerán ni disminuirán.</t>
  </si>
  <si>
    <t>Persevere, porque la fuerza creadora no está lejos de amalgamarse con la fuerza pasiva.</t>
  </si>
  <si>
    <t>Si todas las líneas son cambiantes, es indicativo de que cuanto más tiempo se mantenga adherido a su visión más grande se harán su fuerza interior y su poder personal. Alcanzará su objetivo por medio de la resistencia. Esta nueva situación será permanente.</t>
  </si>
  <si>
    <t>Cuando se presentan sólo seis: el signo de lo Receptivo se transforma en el signo de lo Creativo. Adquiere así la fuerza de la duración en el mantenimiento de lo recto. Si bien no hay, ningún progreso en ello, tampoco hay, retroceso alguno.</t>
  </si>
  <si>
    <t>El uso del yin. Es beneficioso ser siempre firme y auténtico.
                    Imagen: al utilizar el yin, has de estar siempre firme y auténtico para llegar a la gran consumación.</t>
  </si>
  <si>
    <t>Numero</t>
  </si>
  <si>
    <t>Nombre</t>
  </si>
  <si>
    <t>Traduccion</t>
  </si>
  <si>
    <t>TrigInf</t>
  </si>
  <si>
    <t>TrigSup</t>
  </si>
  <si>
    <t>DICTAMEN</t>
  </si>
  <si>
    <t>COMENTARIO</t>
  </si>
  <si>
    <t>líneas</t>
  </si>
  <si>
    <t>regencias</t>
  </si>
  <si>
    <t>relaciones_entre_las_líneas</t>
  </si>
  <si>
    <t>a</t>
  </si>
  <si>
    <t>d</t>
  </si>
  <si>
    <t>Bernard_Ducourant</t>
  </si>
  <si>
    <t>Brian_Browne_Walker</t>
  </si>
  <si>
    <t>Carol_K_Anthony</t>
  </si>
  <si>
    <t>Enrique_Zafra</t>
  </si>
  <si>
    <t>Gustavo_Andrés_Rocco</t>
  </si>
  <si>
    <t>J_H_Brennan</t>
  </si>
  <si>
    <t>Judica_Cordiglia</t>
  </si>
  <si>
    <t>Maestro_Yüan-Kuang</t>
  </si>
  <si>
    <t>Michel_Gall</t>
  </si>
  <si>
    <t>Stephen_Karcher</t>
  </si>
  <si>
    <t>Rudolf_Ritsema</t>
  </si>
  <si>
    <t>Thomas_Cleary</t>
  </si>
  <si>
    <t>COMENTARIO_A_LA_IMAGEN</t>
  </si>
  <si>
    <t>sin_preguntar_nada</t>
  </si>
  <si>
    <t>sobre_el_dia_hoy</t>
  </si>
  <si>
    <t>sobre_la_conducta_espiritual</t>
  </si>
  <si>
    <t>perspectiva_general_de_un_asunto_o_sobre_cómo_se_ve_al_consultante_entre_sus_asuntos</t>
  </si>
  <si>
    <t>sobre_una_enfermedad</t>
  </si>
  <si>
    <t>remedios_soluciones_tratamientos_nuevos</t>
  </si>
  <si>
    <t>sobre_temas_o_teorías_espirituales</t>
  </si>
  <si>
    <t>sobre_una_época_tiempo_o_fecha_aproximada</t>
  </si>
  <si>
    <t>John_Tampion</t>
  </si>
  <si>
    <t>Ricardo_Andreé</t>
  </si>
  <si>
    <t>Richard_Wilhelm</t>
  </si>
  <si>
    <t>COMENTARIO_A_LA_LINEA</t>
  </si>
  <si>
    <t>R_L_Wing</t>
  </si>
  <si>
    <t>CHUN</t>
  </si>
  <si>
    <t>LA DIFICULTAD INICIAL</t>
  </si>
  <si>
    <t>Chen	={8\8\7}	Lo Suscitativo 	movilizante 	Trueno 	Primer hijo	Compuesto por una línea enteraYang, seguida de dos líneas quebradas Yin. En el esquema familiar corresponde al hijo o al hermano mayor. Sus atributos son la impetuosidad e impulsividad, la provocación, la exploración, la experimentación, la apertura de nuevos rumbos, el arrastre. En el ciclo de las estaciones se vincula con la primavera. En la rosa de los vientos , al Noreste. Simbólicamente traduce situaciones de comando, liderazgo, impetuosidad, toma de riesgos, influencia y conducción vicariante, abundancia, cambio operante, aumento o incremento.</t>
  </si>
  <si>
    <t>Kan	={8\7\8}	Lo Abismal 	peligroso 	Agua 	Segundo hijo	Compuesto por una línea entera Yang entre dos líneas quebradas Yin. En la estructura familiar viene a representar al hermano o hijo del medio. Dentro del ciclo estacional se relaciona con el invierno, y como punto cardinal, con el Oeste. Se le atribuyen cualidades de trabajo, flexibilidad, melancolía o tristeza. Simbólicamente, y según la aspectación general del hexagrama, puede representar situaciones de ardua dificultad, trabajo denodado, obra recién comenzada, flexibilidad, penetración; o bien tristeza, depresión, peligro, adversidad, infiltración ajena. En general su presencia integrando un hexagrama lo tiñe de aspectos desfavorables o riesgosos.</t>
  </si>
  <si>
    <t>-primeras dificultades
        -principios (inicios) difíciles
        -la dificultad al nacer
        -brotar
        -comenzando algo nuevo
        -el peligro
        -acumular
        -trabajo arduo
        -caos
        -poner bajo control
        La Dificultad Inicial obra elevado
        éxito.
        Propicio en virtud de la perseverancia.
        No debe emprenderse nada.
        Es propicio designar ayudantes.</t>
  </si>
  <si>
    <t>No actuar. Dadas las condiciones actuales, es mejor aguardar y no hacer nada. Hay obstáculos reales que impiden la consecución del objetivo deseado. Más adelante será posible actuar.
            Será útil pedir ayuda al Maestro según se necesite, para atravesar las dificultades en las que se está inmerso.</t>
  </si>
  <si>
    <t>Son malos momentos o es un día difícil, en los cuales el consultante encuentra problemas para conseguir objetivos. Quizá tropiece con impedimentos o desavenencias en el trabajo, en las relaciones, en su estado anímico o espiritual. Algo está en dificultades o entra en ellas y el ánimo puede verse influido.
                Por lo tanto, tendrá toda la ayuda si consulta sobre sus dudas y sobre cual es el mejor modo de conducirse a lo largo de tales situaciones.</t>
  </si>
  <si>
    <t>De momento persiste la causa del mal. Pero conviene continuar el tratamiento que se sigue. Además será beneficioso ir preguntando al Maestro todo aquello que preocupe a lo largo de este proceso.
                *Si no hay tratamiento: efectivamente, algo no se encuentra bien en lo consultado. Y lo razonable es ir buscando una solución o remedio. También será provechoso consultar todo lo que se crea oportuno.</t>
  </si>
  <si>
    <t>No aplicarlos aún. Hay que seguir estudiando, mejorando y perfeccionando eso hasta recibir una señal clara de “actuar”.</t>
  </si>
  <si>
    <t>Es el signo del undécimo mes, aproximadamente Diciembre en el calendario occidental. Cada línea cubre los seis días que corresponden a la segunda semana.</t>
  </si>
  <si>
    <t>Gun es signo de peligro, pero el sacarlo no debe disminuir el optimismo. La presencia del trueno bajo el agua puede provocar cataclismos, pero si se sabe controlarlo, también puede ser benéfico. Para esto hay que ser perseverante y rodearse de precauciones y garantías.</t>
  </si>
  <si>
    <t>Brotar: este hexagrama describe tu situación como comienzo del crecimiento. Destaca que reunir potencial como preparación para un arduo trabajo es la manera adecuada de manejarla. Para estar de acuerdo con el tiempo, se te dice: ¡brota!</t>
  </si>
  <si>
    <t>Nubes y truenos (agua y trueno). Estado inicial del orden del movimiento que debe terminar en lluvia y trueno, como sucede en la descarga de la tormenta.
                Dentro del caos ya están dados los gérmenes del orden.</t>
  </si>
  <si>
    <t>Todavía subsiste el mal y/o la enfermedad, pero tiene perspectivas favorables. Continuar con el tratamiento que se sigue. Consultar una vez más por si acaso hay que tener algo más en cuenta.
                        *Si no haya tratamiento: consultar una vez más por si acaso se necesita buscar uno.</t>
  </si>
  <si>
    <t>No aplicarlos aún. Continuar buscando, reflexionando, ordenando, y consultar antes de aplicarlos. El material de que se dispone no promete muy buenos resultados.</t>
  </si>
  <si>
    <t>Esta línea se corresponde con el primer día de la segunda semana de Diciembre.</t>
  </si>
  <si>
    <t>Al principio se encuentra con una serie de dificultades. No se muestre agresivo, pero tampoco se rinda. Acepte la ayuda del Sabio.</t>
  </si>
  <si>
    <t>Cuando estamos comenzando algo nuevo, ¿tenemos claro el objetivo que queremos conseguir y valoramos objetivamente nuestra capacidad, los medios y la ayuda disponible?</t>
  </si>
  <si>
    <t>Si se encuentra alguna dificultad al principio, los objetivos deben mantenerse, pero el camino debe ser planeado de Nuevo. Los asociados no deben ser dominados, sino gentilmente convencidos del valor de un proyecto.</t>
  </si>
  <si>
    <t>Su posición es fuerte. No es el momento de abandonarla. Vale más esperar rodeándose de aliados.</t>
  </si>
  <si>
    <t>Parece que ha encontrado un obstáculo que le confunde en el principio mismo de su camino. El mejor modo de atraer la ayuda que necesitará es mantener una actitud entregada y humilde. No intente avanzar audazmente sin ayuda. Sin embargo, no deje de pensar en su objetivo.</t>
  </si>
  <si>
    <t>La primera línea está señalizando un Tiempo en que el Sujeto quisiera romper las dificultades con algunas acciones osadas, o bien afirmándose en relaciones con personas influyentes o de un cierto poder. Está propenso a escuchar todo tipo de consejos y se abre a la confusión y la diatriba mental. Todos los consejos van dirigidos a que se busque ayudas correctas y precisas, bajo un comportamiento claro y sin engaños; evitar las presunciones y los falsos orgullos, actuar con nitidez y transparencia. En el servir está la clave del buen Gobierno.</t>
  </si>
  <si>
    <t>Continuar esperando sin actuar, aunque estos ofrecimientos no encierran maldad, lo destinado para el consultante todavía no ha llegado. Su oportunidad se halla en el futuro y comprometerse ahora traería más dificultades. De modo que se aconseja reservar esa meta u objetivo para más adelante sin variar el rumbo que se lleva ahora, pues los impedimentos pasarán y eso se podrá realizar y conseguir a su tiempo</t>
  </si>
  <si>
    <t>No aplicarlos de momento. Continuar observando, mejorándolo. Y consultar antes de aplicarlos.</t>
  </si>
  <si>
    <t>No dar eso por concluido, ni comprometerse con ello, hasta que se reciba el consejo de hacerlo.
                        Consultar según se vaya necesitando.</t>
  </si>
  <si>
    <t>Esta línea se corresponde con el segundo día de la segunda semana de Diciembre.</t>
  </si>
  <si>
    <t>Se presenta una solución por sí misma. Aunque el alivio es bienvenido, pueden surgir obligaciones no deseadas. Espere pacientemente a que aparezca la solución adecuada para cada caso en particular.</t>
  </si>
  <si>
    <t>Cuando somos asaltados por las dificultades no deberíamos aceptar la ayuda de origen inesperado que nos coloca bajo obligaciones. Pasado un tiempo, que puede ser muy largo, el éxito llegará.</t>
  </si>
  <si>
    <t>Desconfíe de las proposiciones intempestivas. Difiera un matrimonio. Si se sabe esperar que las cosas se cumplan en su tiempo, se cumplirán. ¡Si no, peligro!</t>
  </si>
  <si>
    <t>Crecen la confusión y la dificultad, y las decisiones se vuelven imposibles. Si se permite aceptar ayuda, creará una obligación que será un estorbo. Por tanto es mejor esperar a que la situación vuelva a la normalidad antes de que prosiga su camino.</t>
  </si>
  <si>
    <t>Segundo lugar: la muchacha es virgen…y diez años y luego se compromete son alegorías que no deben ser tomadas al pie de la letra. La joven virgen representa la inocencia, es decir, la transparencia, la honestidad y la rectitud en las relaciones. Los diez años es un tiempo largo de prudencia, de fidelidad a sí mismo y firmeza en lo que se cree o hacia lo que se ama. No deben existir compromisos a la ligera, se debe saber pacientar. Pueden ser meses, no por fuerza diez años. Tratándose de dificultades antiguas: aquí se aconseja proyectar soluciones con plazos de diez años. Un nacimiento peligroso tiene su efecto notorio a los diez años. Diez años es un “tiempo completo”, o “ciclo cerrado” y representa un “tiempo largo”.</t>
  </si>
  <si>
    <t>Yin. Parado, sin ir a ningún sitio, montado en un caballo pero haciendo un alto, no seas hostil; por el contrario, forma una pareja. Una joven es casta; no se compromete. Después de diez años, otorga su promesa.
                    Imagen: lo que le es difícil al débil pero le es posible hacer es conducir con decisión y entereza. Otorgar la promesa después de diez años significa retornar a la normalidad.</t>
  </si>
  <si>
    <t>Significa claramente: ¡No actuar! Todavía es demasiado pronto para ello, y si uno se precipita, caerá en deshonra, en humillaciones y en el fracaso. Tampoco hay que intentar escapar de las dificultades que llegan por destino, o porque las cosas no han llegado a ser así a causa de cómo estaban antes, etc.; sino que más bien se necesita la ayuda del Maestro y será bueno preguntarle sobre el momento oportuno para actuar y sobre las diferentes formas de hacerlo, hasta que se reciba su aprobación.</t>
  </si>
  <si>
    <t>No es momento de consultar, sino de seguir con los asuntos tal y como están hasta que cambien algunas condiciones que permitan dar otros pasos hacia mejor. Será útil ir consultando luego, más tarde, para buscar la orientación necesaria en estos momentos difíciles que toca vivir. Ahora es mejor darse un plazo e ir pensando cuáles serán las preguntas importantes que se deben formular al Maestro. No pasará nada malo por tomarse un tiempo</t>
  </si>
  <si>
    <t>No actuar, ni aplicarlos sin el consejo de I Ching. Sería peligroso.</t>
  </si>
  <si>
    <t>Continuar estudiando, reflexionando. Y no consultar ahora.</t>
  </si>
  <si>
    <t>Esta línea se corresponde con el tercer día de la segunda semana de Diciembre.</t>
  </si>
  <si>
    <t>No actúe por su cuenta. Busque el consejo del Sabio y mantenga la paciencia hasta que se muestre claramente el camino.</t>
  </si>
  <si>
    <t>Carentes de guía, las dificultades no pueden ser superadas. La obstinación en proseguir a ciegas conduce al fracaso. Tomad consejo, cambiar vuestros planes si es preciso.</t>
  </si>
  <si>
    <t>Tercer trazo: cuando este trazo es haxario, con su suavidad maleable, ocupa una fila que contiene la dureza enérgica. Si la suavidad no es apta para apaciguar las dificultades ocupando esa fila, se agitará sin razón. Aunque anhela apasionadamente obtener lo que ella desea, puesto que no es capaz de poner sola las cosas en orden, no puede apaciguar las dificultades y es como el hombre que “caza gamos en un bosque sin tener guía”; solo errará. Por lo tanto, vale más abandonar y cesar en la persecución; de seguir, no se haría más que llevar adelante causas de miseria e infelicidad. Más vale renunciar, dice el I Ching.</t>
  </si>
  <si>
    <t>No cace sin un guardabosque. Si no ha dejado todas las posibilidades aparte, renuncie.</t>
  </si>
  <si>
    <t>Puede sentir las dificultades que le aguardan en el camino. Sin embargo, si penetra en el bosque de los obstáculos, sin un guía experimentado, se perderá con seguridad. Ese egoísmo y vanidad producen una humillación implacable. Un hombre más prudente cambiaría aquí sus objetivos.</t>
  </si>
  <si>
    <t>Te estás perdiendo en dificultades al seguir tus impulsos y deseos sin reflexionar. Estás al borde del desastre. Si quieres que la relación continúe, no pierdas de vista lo que realmente vale la pena.
                    Dirección: la situación ya está cambiando.</t>
  </si>
  <si>
    <t>Actuar, si se quiere aprovechar una buena oportunidad. Con sentido de paciencia, toda acción irá prosperando hacia lo deseado. Se puede decir que hay deber de actuar. El éxito será cierto. Quizá se tenga la sensación de falta de fuerzas para hacerlo, entonces se pide valor para tomar la iniciativa y avanzar hacia lo que se ha consultado. No hay nada malo en esa asociación y todo irá bien.
                    Además se cuenta con la ayuda del Maestro para ir consultando lo que haga falta a lo largo de este asunto.</t>
  </si>
  <si>
    <t>Actuar y aplicarlos producirá el efecto deseado. Aún así, volver a consultar por si hubiera algo más a tener en cuenta.</t>
  </si>
  <si>
    <t>Es un momento propicio para consultar sobre este tema.</t>
  </si>
  <si>
    <t>Esta línea se corresponde con el cuarto día de la segunda semana de diciembre.</t>
  </si>
  <si>
    <t>Vaya adelante. Acepte las proposiciones convenientes.</t>
  </si>
  <si>
    <t>Con un poco de ayuda, quizá una relación que pueda explotar, podrá alcanzar sus objetivos. Tendrá que admitir, evidentemente, que carece del poder suficiente para actuar con independencia. Si tiene vacilaciones a este respecto no llegará a parte alguna.</t>
  </si>
  <si>
    <t>Comentario a la línea: se encuentra uno en una situación en la cual se impone el deber de actuar y sin embargo las fuerzas no son suficientes para ello. Se presenta, empero, la oportunidad de encontrar compañía. Es cuestión, pues, de echarle mano. Es necesario no dejarse trabar por un falso orgullo. Será una señal de claridad interior si uno vence su amor propio y da el primer paso, aun cuando eso requiera cierta abnegación. Cuando alguien se ve en una situación difícil no es vergüenza aceptar ayuda, y si uno realmente encuentra al ayudante adecuado todo irá bien</t>
  </si>
  <si>
    <t>El tiempo es correcto. Las dificultades han terminado. Haz la conexión. Promete tu amor delante de la comunidad. Esto aportará grandes beneficios a todas las personas involucradas.
                    Dirección: sigue el flujo de los acontecimientos. Procede paso a paso. Acumula energía para un paso nuevo y decisivo.</t>
  </si>
  <si>
    <t>Yin. Estar montado en un caballo haciendo un alto augura seguir adelante cuando se busca una pareja; no hay nada en contra.
                    Imagen: es una actitud inteligente ir a buscar.</t>
  </si>
  <si>
    <t>No consultar sobre eso todavía.</t>
  </si>
  <si>
    <t>Esta línea se corresponde con el quinto día de la segunda semana de Diciembre.</t>
  </si>
  <si>
    <t>La oscuridad deforma su luz. No trate de forzar una conclusión. Avance despacio, metódicamente y con un equilibrio sereno.</t>
  </si>
  <si>
    <t>Cuando estamos comenzando algo nuevo, ¿evitamos que las dudas propias o las envidias ajenas puedan hacernos perder la perspectiva correcta de la situación?</t>
  </si>
  <si>
    <t>¡Atención! No vaya demasiado lejos. Un poco de perseverancia puede ser benéfica; demasiado, desastrosa.</t>
  </si>
  <si>
    <t>Esta es la esencia del crecimiento, la savia que fluye o el jugo. Le da vida a las cosas, propaga la riqueza. Tienes esa fuente de crecimiento vital en tu relación ahora. Cuídala. Asegúrate de que tiene todo lo que necesita. No impongas tu voluntad a tu pareja.
                    Dirección: algo importante vuelve a entrar en tu vida. Ábrete a ello. Aporta lo que sea necesario.</t>
  </si>
  <si>
    <t>No abandonar el tratamiento que se sigue, pues finalmente se logrará vencer sobre la enfermedad. Además, será necesario ir consultando según evolucionen los diferentes estados y/o procesos de lo que preocupa.
                        *Si no hay tratamiento consultar por si fuera necesario buscar uno.</t>
  </si>
  <si>
    <t>Igual que el apartado anterior. (No desesperar).</t>
  </si>
  <si>
    <t>Esta línea se corresponde con el sexto día de la segunda semana de Diciembre.</t>
  </si>
  <si>
    <t>Las emociones negativas le tientan para que abandone en su esfuerzo. Hacer eso sería la mayor desgracia. Aférrese a la verdad y persevere.</t>
  </si>
  <si>
    <t>Para algunas personas, las dificultades iniciales pueden ser demasiado grandes, abandonando un buen plan como imposible. Esto es triste.</t>
  </si>
  <si>
    <t>Sexto trazo: es el colmo del peligro, sin correspondencia simpática ni aceptación. Si él permanece en su lugar, no estará en paz; si se mueve, no hay ningún lugar donde pueda ir. Es el exceso de infelicidad en el peligro; el texto dice que él “brilla de lágrimas y que vierte lágrimas de sangre”. ¡Es el último grado de la dificultad! Que el consultante, aunque gravemente advertido, no desespere; si posee la energía activa de la positividad y si tiene ayuda, como el impedimento llega al máximo, él será capaz de remediarlo y superarlo.</t>
  </si>
  <si>
    <t>Ha perdido su perspectiva. Ya no puede ver de un modo realista sus dificultades iniciales, ni puede encontrar un camino de salida. Esta es una situación desgraciada que le provocará muchas lamentaciones. Es mejor empezar de nuevo.</t>
  </si>
  <si>
    <t>Yin. Montado en un caballo pero haciendo un alto, derramas lágrimas de sangre.
                    Imagen: ¿pero hay algo por lo que merezca la pena derramarlas duraderamente?</t>
  </si>
  <si>
    <t>MENG</t>
  </si>
  <si>
    <t>EL APRENDIZ</t>
  </si>
  <si>
    <t>Ken	={7\8\8}	El Aquietamiento 	quieto 	Montaña 	Tercer hijo	Formado por dos líneas quebradas (Yin), culminadas por una línea entera Yang. en la estructura familiar se relaciona con el hijo o hermano menor. Se le atribuyen cualidades de humildad y prudencia, inercia, estabilidad, y sometimiento al control. En el ciclo estacional se vincula con el comienzo de la primavera. Simbólicamente traduce situaciones de aquietamiento, detención, restricción o limitación. En la rosa de los vientos representa al noroeste.</t>
  </si>
  <si>
    <t>-en busca del maestro
        -el estudiante
        -la inocencia/ la necedad/ la insensatez/ la locura/ la ignorancia juvenil
        -inmadurez/ inexperiencia/ juventud/ crecimiento sin cultivar
        -inteligencia aún no desarrollada/ ser aún no formado
        -la fuente
        -envoltura
        -comienzos no vistos
        -la porfía
        -embozar
        -quedar atrapado
        -cayendo en nuestras propias trampas
        La Necedad Juvenil tiene éxito.
        No soy yo quien busca al joven necio,
        el joven necio me busca a mí.
        Al primer oráculo doy razón.
        Si pregunta dos, tres veces, es molestia.
        Cuando molesta no doy información.
        Es propicia la perseverancia.</t>
  </si>
  <si>
    <t>Se puede actuar si se quiere y según se sabe o se piensa. No se necesita consultar ahora sobre esto, aunque esta imagen salga al comienzo de una consulta.</t>
  </si>
  <si>
    <t>En caso de enfermedad no preocuparse y avanzar conforme se va haciendo. Todo se desarrolla como debe ser y no se necesita consultar ahora. Los remedios, etc. pueden aplicarse si se quiere, pues todo irá bien.
                No preguntar ahora por temas y teorías, sino madurarlas un poco más dejando la consulta para otro momento.</t>
  </si>
  <si>
    <t>Es el signo del duodécimo mes, aproximadamente Enero en el calendario occidental. Cada línea cubre los seis días que corresponden a la tercera semana.</t>
  </si>
  <si>
    <t>La inocencia tiene éxito. Aunque no busques tú mismo al inocente, el inocente te busca. El primer augurio proporciona información, el segundo y el tercero producen perplejidad. La perplejidad no es informativa. Conviene ser correcto.
            Juicio global: en la inocencia existe un peligro bajo la montaña. Detener un peligro es inocencia. La inocencia llega al final mediante la acción lograda realizada a su debido tiempo. Aunque no buscas tú mismo al inocente, el inocente te busca, porque nuestras aspiraciones se corresponden. El primer augurio informa, porque se persigue firmemente el objetivo. El segundo y el tercero confunden, y la confusión no es informativa, porque dejan perpleja a la inocencia. Servirse de la inocencia para alimentar la honestidad es la tarea de los sabios.</t>
  </si>
  <si>
    <t>Pueden aplicarse si se desea, no habrá complicaciones. Las preguntas podrán hacerse luego, ahora no, para examinar los resultados.</t>
  </si>
  <si>
    <t>Se puede aceptar eso tranquilamente. Y si quedara más estudio por delante, más reflexión sobre el tema, entonces seguir con ello formulando las preguntas que surjan en otro momento.</t>
  </si>
  <si>
    <t>Esta línea se corresponde con el primer día de la tercera semana de Enero.</t>
  </si>
  <si>
    <t>Tener éxito en la vida requiere disciplina, pero ésta no debería convertirse en un mero ritual que asfixie la iniciativa.</t>
  </si>
  <si>
    <t>La disciplina es necesaria, con la condición de que no sea exagerada.</t>
  </si>
  <si>
    <t>Yin. Conviene utilizar los castigos para despertar al ignorante; es lamentable continuar con ellos sin límites.
                    Imagen: es conveniente utilizar los castigos cuando se hace ajustándose a leyes justas.</t>
  </si>
  <si>
    <t>Actuar si se quiere. Ahora no es necesario consultar sobre esto, pues se posee capacidad suficiente para llevar a cabo el asunto cuestionado y lo único que hace falta es saber aceptar aquello que a uno se le ofrece por parte de otros, o lo que llega a través de las circunstancias; es decir, aceptar lo que llega por sí mismo. Siendo fuerte y discreto se puede cargar con esa responsabilidad y así ayudar, o a un grupo, a una sociedad, etc. (K´un) obteniendo un éxito real.</t>
  </si>
  <si>
    <t>Esto es un elogio, pues las cosas se están haciendo bien y el Cielo deja hacer según se sabe o se piensa. Buen presagio que compara al consultante con un maestro. Debe ser paciente e inteligente, quizá en unos momentos en que la inmadurez en el entorno sea mayor que la suya, y aunque no tenga poder
                        externo, sí tiene fuerza espiritual para sobrellevar las responsabilidades asumidas. Ha de ser tolerante con la brusquedad, o con los comportamientos más toscos de otros, soportando con dulzura las debilidades de alguna gente que le rodea. Su fuerza interior es suficiente, es apto y no necesita consejo ahora.</t>
  </si>
  <si>
    <t>Aplicándolos se cosecharán buenos resultados, pues cumplen con los requisitos necesarios para lograr los efectos deseados. Ahora no se necesitan advertencias.</t>
  </si>
  <si>
    <t>Se puede confiar en eso tranquilamente, porque no contradice la Voluntad del Cielo. Si hubiera que estudiarlo y desarrollarlo más, se está en el buen camino para hacerlo. Pero ahora no es necesario preguntar más sobre ello.</t>
  </si>
  <si>
    <t>Esta línea se corresponde con el segundo día de la tercera semana de Enero.</t>
  </si>
  <si>
    <t>Es prudente al soportar los elementos inferiores con paciencia y amabilidad. En este momento, la mejor forma de tener una influencia es cultivar la fuerza interior y la calma exterior.</t>
  </si>
  <si>
    <t>¿Tenemos capacidad para ponernos en la situación del otro, intentando comprender y respetar sus posibles limitaciones, cuando queremos aprender o intentamos enseñar algo?</t>
  </si>
  <si>
    <t>9 en la 2ª: la persona responsable tolerará la debilidad y locura de los demás pero, a salvo de su propia fortaleza interior, todavía será capaz de alcanzar el éxito.</t>
  </si>
  <si>
    <t>El segundo nueve: resulta conveniente enfrentar la ignorancia. Afortunado tomar una concubina. Un niño domina en casa.
                    La ignorancia y la confusión son antecedentes que han de afrontarse de cualquier forma en que se presenten, para que luego sepamos intervenir en el momento oportuno, con lucidez y conocimiento de los hechos. Se ha de comenzar, por lo tanto, por las nociones más simples y aparentemente insignificantes (una concubina), porque son las que forman la base de todo conocimiento completo. Si se tiene clara la propia situación, significará que se la domina un poco, y a menudo basta ese poco para resolver incluso el problema más difícil y complicado.</t>
  </si>
  <si>
    <t>Aquí, el estar oculto y envuelto es útil para cuidad y proteger a tu Pareja. Es el momento de tomar una mujer o, o un hombre, y establecer el hogar familiar. Tienes capacidad para hacerlo y el tiempo es correcto.
                    Dirección: aleja de ti las viejas ideas y ábrete a lo nuevo. Aporta lo que sea necesario.</t>
  </si>
  <si>
    <t>Yang. Es propicio abrazar al inocente. Es propicio tomar una esposa. La descendencia toma el puesto del cabeza de familia.
                    Imagen: la descendencia tomando el puesto del cabeza de familia representa la conjunción de la firmeza y la flexibilidad.</t>
  </si>
  <si>
    <t>No has de tomar una muchacha
                que ve a un hombre de bronce.
                y no es dueña de sí misma.
                Nada es propicio.
                “… pues su conducta no obedece
                al orden”.
                No es beneficioso quedarse prendado de lo consultado dejando de ser dueño de sí mismo, como simboliza lo de la muchacha que pierde sus fuerzas y la propia forma de expresar su ser al toparse con alguien (el hombre de bronce) que en principio la deslumbra.
                Así no es bueno que se trate de imponer una dirección a los hechos. Si se actúa o se consulta sin cabeza y sin orden, se comprobará luego que esa conducta ya no obedece a la Voluntad del Cielo, porque la Voluntad del Todo es que ahora la muchacha sea ella misma e independiente de eso.</t>
  </si>
  <si>
    <t>Sea cual sea el tipo de pregunta formulada, esta mutación indica que no es el momento adecuado. La consulta ahora no es una buena idea ni para el Maestro, que no debe acceder a semejante acercamiento forzado, ni para el consultante, pues no necesita advertencias; sino seguir con sus asuntos tal y como los está llevando.</t>
  </si>
  <si>
    <t>Ahora no hay preguntas por hacer, porque se puede seguir como se va, o se puede avanzar según se tiene pensado en caso de que no haya tratamiento. Todo irá bien.</t>
  </si>
  <si>
    <t>Estudiándolo más y guardando las preguntas para otro momento se irá creciendo de acuerdo al tiempo y a las condiciones presentes.</t>
  </si>
  <si>
    <t>Esta línea se corresponde con el tercer día de la tercera semana de Enero.</t>
  </si>
  <si>
    <t>¿Evitamos y rechazamos el plagio y la imitación que ignora con menosprecio la individualidad de cada uno, cuando queremos aprender o intentamos enseñar algo?</t>
  </si>
  <si>
    <t>6 en la 3ª: sólo una persona débil abandona su individualidad para imitar a otra. Ninguna persona sabia aceptará semejante adoración insensata.</t>
  </si>
  <si>
    <t>Tercer trazo: la maleabilidad negativa está situada en la ceguera y la oscuridad; no puede seguir el trazo superior que le corresponde y es atraída por el segundo trazo, que posee la perfección muy relativa del momento presente. Es una muchacha que actúa viciosamente y abandona sus simpatías correctas para seguir a un hombre, sobre todo a causa de su riqueza. Nada que se haga puede ser ventajoso; imagen simbólica de la joven que mira la riqueza de su futuro esposo y cuya persona no puede poseer.</t>
  </si>
  <si>
    <t>No se deje influenciar.</t>
  </si>
  <si>
    <t>Comentario a la línea: un hombre débil, inexperto, que ambiciona ascender, pierde fácilmente su modalidad propia cuando se topa con una fuerte personalidad que ocupa una posición alta y a la que imita como un esclavo. Se asemeja a una muchacha que se abandona y se entrega al encontrarse con un hombre fuerte. No debe uno mostrarse solícito frente a semejante acercamiento forzado. Tal solicitud no sería buena ni para el adolescente ni Para el educador.
                    Una muchacha, cuidando su dignidad, debe esperar a que se la corteje. En ambos casos, es indigno que uno se ofrezca a sí mismo; tampoco es bueno aceptar semejante ofrecimiento.</t>
  </si>
  <si>
    <t>Yin. No lleves contigo a una joven para ver a un hombre rico, porque si ella no es dueña de sí misma no es una acción de provecho.
                    Imagen: no tomes una pareja que sea incompatible contigo.</t>
  </si>
  <si>
    <t>El consultante será víctima de sus propias fantasías y será humillado si actúa o si hace ahora eso que ha preguntado. Sería señal de obstinación ignorante, una demostración de que perdió la lucidez y la verdad.
                    Además, por el momento, el Maestro se niega a contestar más preguntas sobre esto mismo.</t>
  </si>
  <si>
    <t>Continuar buscando conforme se va y no preguntar ahora.</t>
  </si>
  <si>
    <t>Indagando sobre si un tema o una teoría son verdaderos y espirituales, esta mutación dice que eso no es objetivo, que no es lúcido y que por tanto está alejado de la verdad careciendo de sustento real.
                        Tampoco es bueno seguir consultando sobre esto mismo ahora.</t>
  </si>
  <si>
    <t>Esta línea se corresponde con el cuarto día de la tercera semana de Enero.</t>
  </si>
  <si>
    <t>Los que se dejan dominar por el miedo y las fantasías del ego pierden la ayuda del Sabio. En este momento, debemos regresar a la objetividad y a la humildad para evitar la desgracia.</t>
  </si>
  <si>
    <t>¿Evitamos engañarnos a nosotros mismos creyendo saber más de lo que realmente sabemos, así como dar consejos cuando no nos lo solicitan?</t>
  </si>
  <si>
    <t>6 en la 4ª: al encontrarse con un necio, envuelto en sus propios pensamientos vacíos, la persona sabia no tiene otra alternativa que dejarle aprender de su propia estupidez.</t>
  </si>
  <si>
    <t>Desconfíe de su ignorancia. No tenga vergüenza de tomar una buena lección.</t>
  </si>
  <si>
    <t>Yin. Es lamentable ser frustrado por la ignorancia.
                    Imagen: la vergüenza de ser frustrado por la ignorancia consiste en haberte salido tú mismo de la realidad.</t>
  </si>
  <si>
    <t>Si no se han dado otras advertencias con esta línea en el hexagrama es que no son necesarias para poder actuar si se quiere, y lo mismo significa cuando sale con otras líneas favorables.
                    Por el contrario, saliendo sólo con otras mutaciones desfavorables (3ª y 4ª), es señal de que es un buen momento para consultar si definitivamente hay que actuar o no, y sobre cómo hacerlo, hasta que el Maestro dé señales de retirarse.
                    Con la 1ª y con la 6ª, o con ambas a la vez, es señal de que se puede actuar y de retirarse.</t>
  </si>
  <si>
    <t>Todo se está haciendo adecuadamente y la mejoría sigue aumentando, la salud se restablece.
                        *Si no hay tratamiento, conviene preguntar ahora mismo que si hay que actuar para buscar uno y, cuando en la nueva respuesta haya alguna indicación de actuar, será señal de que es beneficioso moverse a la búsqueda de uno.</t>
  </si>
  <si>
    <t>Será bueno aplicarlos cuando aparezca esta mutación sola o con otras combinaciones favorables, como las descritas en el apartado (a) de esta misma línea.</t>
  </si>
  <si>
    <t>El momento es apropiado para examinar ese tema o teoría. Formular las preguntas que preocupen hasta que el Maestro aconseje retirarse y luego reflexionar sobres las respuestas recibidas para cada una de ellas.</t>
  </si>
  <si>
    <t>Esta línea se corresponde con el quinto día de la tercera semana de Enero.</t>
  </si>
  <si>
    <t>Los niños son los mejores estudiantes. Busque la verdad de manera abierta y desorganizada y se revelarán los secretos del universo.</t>
  </si>
  <si>
    <t>Quinta línea: necedad infantil aporta buena fortuna.
                    Cuando adquirimos una mente abierta como la de un niño, con seguridad obtenemos ayuda para entender los secretos del mundo interno, a través del cual el sabio podrá guiarnos.
                    Al enseñar a los demás, sólo necesitamos fiarnos de que el poder de la verdad se muestre. En lugar de luchar para que se nos entienda, debemos seguir con inocencia la verdad de las cosas, sin preocuparnos de lo que los demás puedan pensar.</t>
  </si>
  <si>
    <t>6 en la 5ª: si queremos aprender la lección de los sabio, no debemos pretender ser más listos de lo que somos.</t>
  </si>
  <si>
    <t>El quinto seis: ignorancia juvenil. Suerte.
                    Finalmente, se pueden estudiar las bases para las futuras realizaciones, a pesar de que las líneas de conducta a adoptar no estén del todo claras, y aunque no se pueda prever la evolución de la situación. La disponibilidad de la mente y del corazón, la voluntad de salir triunfantes, son garantías de un éxito seguro.</t>
  </si>
  <si>
    <t>Avance sin por eso mostrarse pretensioso. Sea espontáneo y dinámico como un niño.</t>
  </si>
  <si>
    <t>Una actitud de aceptación inocente al buscar consejo de los demás quedará recompensada. Buena fortuna.</t>
  </si>
  <si>
    <t>La quinta línea es la única bien enfocada en este signo. Aquí la inexperiencia aparece unida a la humildad y la obediencia. Sin orgullos ni pretensiones, con apertura mental y buen corazón, se sigue la inducción de Lo Superior. Esta actitud está hablando de un futuro Maestro, porque quien sabe escuchar y obedecer sabrá usar la enseñanza y gobernará.</t>
  </si>
  <si>
    <t>Seis en el quinto lugar: envoltura joven. El camino está abierto.
                    Esta es la manera de encarar la situación. Has aceptado tu inmadurez y el hecho de que hay algo oculto en la situación. Todo irá bien. El camino se abrirá y te conducirá a una conexión real con tu pareja y a una real comprensión. Sé paciente y ten fe.
                    Dirección: elimina obstáculos para comprender. Acepta las cosas. Mantente abierto y aporta lo que sea necesario.</t>
  </si>
  <si>
    <t>Yin. La inocencia es propicia.
                    Imagen: lo propicio respecto a la inocencia es la acción de ponerse en armonía lentamente.</t>
  </si>
  <si>
    <t>No haciendo nada ahí y rechazando la consulta ahora, se ganará en seguridad y tranquilidad por dentro y por fuera. Pero si esta mutación va acompañada por otra favorable (2ª, 5ª, incluso la 1ª), o por varias de ellas; entonces significa que se actúe y que ya no se pregunte nada más sobre esto, excepto si mutan la 2ª, la 5ª y la 6ª al mismo tiempo, pues eso hace que se forme el hexagrama 8, aunque sea de hexagrama Relacionado, lo cual induciría a seguir consultando hasta recibir la orden de retirarse.</t>
  </si>
  <si>
    <t>Esta línea se corresponde con el sexto día de la tercera semana de Enero.</t>
  </si>
  <si>
    <t>Nunca olvide que el fin de toda sanción es únicamente preventivo.</t>
  </si>
  <si>
    <t>HSÜ</t>
  </si>
  <si>
    <t>LA ESPERA</t>
  </si>
  <si>
    <t>-la alimentación
        -el saber esperar
        -inactividad/espera calculada
        -detención forzosa
        -aguardar
        -paciencia
        -resistencia a las fuerzas perjudiciales
        -atender
        La Espera.
        Si eres veraz, tendrás luz y éxito.
        La perseverancia trae ventura.
        Es propicio atravesar las grandes aguas.</t>
  </si>
  <si>
    <t>Si ya se está siguiendo un tratamiento; continuar con ello y no consultar ahora. Todo va bien.
                *Si aún no se sigue un tratamiento; conviene esperar un tiempo y luego consultar otra vez para ver si definitivamente hay que buscar uno o no.</t>
  </si>
  <si>
    <t>Eso es correcto y tiene sentido. Pero ahora no es el momento de consultar. Continuar estudiándolo, analizándolo, etc. hasta que se reciba el consejo oportuno; luego.</t>
  </si>
  <si>
    <t>La Imagen: cuando las nubes se forman en los cielos sabemos que habrá lluvia, pero no debemos esperarla. No se conseguirá nada intentando interferir con el futuro antes de que llegue su momento. Se necesita paciencia.</t>
  </si>
  <si>
    <t>Si ya se sigue un tratamiento; continuar con ello y no consultar ahora. Si aún no se sigue ninguno, conviene esperar y consultar más adelante por si fuera necesario buscarlo.</t>
  </si>
  <si>
    <t>No aplicarlos aún. Postergar cosas no es anularlas, alguna vez habrá que llevarlas a cabo; pero ahora es correcto no precipitarse. Consultarlo luego, más tarde. Mientras tanto será útil repasar eso por si algún aspecto en especial ofrece dudas y luego preguntar sobres las diferentes posibilidades.</t>
  </si>
  <si>
    <t>Creciendo en eso, y madurándolo, se llegará a lo correcto y a la firmeza. Seguir en ello y consultar más adelante.</t>
  </si>
  <si>
    <t>Esta línea se corresponde con el primer día de la segunda semana de Febrero.</t>
  </si>
  <si>
    <t>Primera línea: se presenta un reto. Prepárese profundizando en la calma interior. La precipitación sólo debilitará su capacidad.</t>
  </si>
  <si>
    <t>9 en la 1ª: los peligros todavía están sólo en el horizonte. No debemos agotar nuestros recursos prematuramente, sino que debemos continuar normalmente por el momento.</t>
  </si>
  <si>
    <t>El peligro aún está lejos. No se adelante. Ocúpese del trabajo cotidiano.</t>
  </si>
  <si>
    <t>No se sienta agitado por un problema inminente. Viva su vida lo más normalmente que pueda y no haga nada que esté fuera de lo ordinario. Si hay un problema, éste está en el futuro. Reconocerlo ahora podría disminuir su fuerza.</t>
  </si>
  <si>
    <t>Para no ser arrastrado por la corriente ambiental hay que esperar con calma y pacientemente la hora en que sea favorable actuar. Aunque otros no entiendan esta conducta ahora y la cuestionen, no hay que enfadarse dándose por ofendido. Así todo esto irá aclarándose y luego podrá actuar. Entonces, los resultados darán la razón.</t>
  </si>
  <si>
    <t>Tranquilizarse, pues todo irá bien al final. Si ya se sigue un tratamiento; continuar con ello.
                        *Si aún no se sigue alguno; esperar un tiempo y luego consultarlo otra vez por si fuera necesario buscar uno.</t>
  </si>
  <si>
    <t>Continuar perfeccionándolo y no consultar todavía sobre ello. No aplicarlos aún.</t>
  </si>
  <si>
    <t>Avanzar por ahí, en eso, es apropiado, correcto y favorable. Continuar con ello y consultar luego, más adelante.</t>
  </si>
  <si>
    <t>Esta línea se corresponde con el segundo día de la segunda semana de Febrero.</t>
  </si>
  <si>
    <t>Segunda línea: el peligro se acerca. No pierda su equilibrio ni actúe precipitadamente. Cultive la humildad, la corrección y la tranquilidad.</t>
  </si>
  <si>
    <t>El peligro se acerca, pero se habla más de él que lo que se lo ve. Todo terminará bien si no toma las palabras al pie de la letra.</t>
  </si>
  <si>
    <t>Lo que se propone hacer traerá dificultades a su vida. Además, podría convertirse en una víctima de la murmuración. Si ocurre así, no trate de defenderse, pues eso sólo daría peso a lo que de otro modo es insustancial. El éxito acabará por llegar.</t>
  </si>
  <si>
    <t>Yang. Esperar sobre la arena recibe críticas, pero al final acaba bien.
                    Imagen: esperar sobre la arena significa que hay abundancia en el centro. Aunque existen algunas actitudes críticas, estas pueden utilizarse para tener un final venturoso.</t>
  </si>
  <si>
    <t>No aplicarlos todavía. Continuar examinándolo, analizándolo, estudiándolo. Y consultar luego, más tarde. Cuidado con precipitarse.</t>
  </si>
  <si>
    <t>No tomar eso como totalmente verdadero. Aún queda por definir algo, o alguna cosa que corregir, mejorar, que puede ir contra la Voluntad del Cielo. Continuar estudiando, y consultar sobre ello en otro momento.</t>
  </si>
  <si>
    <t>Esta línea se corresponde con el tercer día de la segunda semana de Febrero.</t>
  </si>
  <si>
    <t>Tercera línea: corre el peligro de ser apartado de la actitud adecuada. Eso sería una invitación a la desgracia. Regrese a la fuerza de los principios adecuados.</t>
  </si>
  <si>
    <t>Cuando nos encontramos en una situación de espera ¿nos dejamos llevar por impulsos irreflexivos que pudieran poner en riesgo una situación favorable y desacreditar nuestra capacidad ante los demás?</t>
  </si>
  <si>
    <t>9 en la 3ª: no es sabio un intento prematuro por superar el problema. Cuando actuemos, nuestros recursos deberán ser suficientes para conducirnos al final.</t>
  </si>
  <si>
    <t>¡Atención en no deslizarse!</t>
  </si>
  <si>
    <t>Yang. Esperar en la confusión atrae enemigos.
                    Imagen: esperar en la confusión significa que existen problemas internos. Una vez que has atraído enemigos hacia ti, procura atentamente no ser golpeado.</t>
  </si>
  <si>
    <t>No fiarse de las propias ganas de actuar ahora, pues lo único que se puede hacer es dejar que todo fluya hacia delante sin efectuar todavía ningún movimiento en eso. Luego se podrá avanzar cuando llegue el momento destinado para ello. Pero si no se escucha este presagio, las consecuencias graves y dañinas serán ciertas.</t>
  </si>
  <si>
    <t>¡Fuera de dudas, miedos, inquietud o deseos! Lo esperado llegará a su debido tiempo; si no fuera así, no se mandaría esperar. Pero forzándolo ahora, todo se vendría abajo provocando importantes daños personales, la situación perjudicada se volvería en contra afectando de lleno. Lo mismo sucede con la consulta y con el alimento que procede de arriba cuando se demandan sin mesura y sin necesidad.
                        Sin embargo, un consultante que se muestre dulce, escuche esto y espere hasta recibir los consejos del Maestro, hará que sus asuntos maduren dando buenos frutos y en lo espiritual también crecerá.</t>
  </si>
  <si>
    <t>No efectuar cambios bruscos, ni aplicar nada nuevo, hasta que se dé una señal clara para ello. Hay que persistir con el tratamiento, con los estudios y reflexiones antes de volver a consultar sobre ello. Un poco más tarde, luego, se podrán formular las preguntas que preocupen; ahora todo va mejorando como debe ser.</t>
  </si>
  <si>
    <t>Esta línea se corresponde con el cuarto día de la segunda semana de Febrero.</t>
  </si>
  <si>
    <t>Cuarta línea: gran peligro. La dureza con los demás o con el Sabio provoca que se derrame nuestra propia sangre. Regrese a la humildad.</t>
  </si>
  <si>
    <t>6 en la 4ª: estamos ahora en el momento de peligro pero no tenemos espacio para maniobrar. No debemos precipitarnos.</t>
  </si>
  <si>
    <t>Cuarto trazo: este trazo hexario, de maleabilidad negativa, está situado en el peligro y por debajo de él está frente al movimiento ascendente de tres positividades. Representa al que está afectado y herido por el peligro, “esperando en la sangre”. Es preciso absolutamente dejar la situación, “salir de la caverna”. Pero el presagio de desgracia no es inevitable; como es un trazo suave y pasivo, significa que se somete pasivamente a las necesidades del momento, sin luchar contra las dificultades; no llegará a la desgracia que lo amenaza. El trazo está de acuerdo con la rectitud (trazo impar en la primera línea del kua superior). El consultante, si está en un lugar de sufrimiento, conseguirá salir de él si obedecer, escuchando.</t>
  </si>
  <si>
    <t>La situación es catastrófica. Pero, con la condición de no dejarse desquiciar, saldrá adelante.</t>
  </si>
  <si>
    <t>Está usted esperando en el centro mismo del caos. Cualquier confrontación con los problemas que se presenten sólo servirá para empeorar las cosas. Apártese inmediatamente de la situación.</t>
  </si>
  <si>
    <t>Seis en el cuarto lugar: aguardas rodeado de sangre. ¡Sal del abismo donde todo esto comenzó!
                    A ti y tu pareja os amenaza un peligro inminente ¡Sea lo que sea lo que estáis haciendo, deteneos! Sal del lugar en el que estás atrapado. Puedes salvar la situación ahora, si eres capaz de escuchar.
                    Dirección: sé resolutivo. Actúa. Estás conectado con una fuerza creativa.</t>
  </si>
  <si>
    <t>Yin. Cuando esperes en medio de sangre, sal fuera de tu propia cueva.
                    Imagen: la espera en medio de la sangre significa escuchar con actitud obediente.</t>
  </si>
  <si>
    <t>Esperar junto al vino y la comida.
                La perseverancia trae ventura.
                “… debido a su índole central y
                correcta”.
                Hay que esperar comiendo y bebiendo como aquél que además está esperando por más comida y más bebida, pues se dispone de recursos para cuidarse nutriéndose por sí mismo, y también se recibirá más de arriba y de abajo, del Cielo y del mundo.
                Poniendo en práctica este presagio, todo será favorable, porque el consultante se encuentra en el centro estable de la situación, lo cual le coloca en un posición inmejorable para afrontar los cambios que se produzcan, ya sean internos o externos.
                El sentido simbólico de todo esto es que ahora hay que sentirse seguro y confiado en lo que se está haciendo o esperando, pues este es un presagio feliz que augura buenos resultados y la obtención de lo deseado.</t>
  </si>
  <si>
    <t>Esta línea se corresponde con el quinto día de la segunda semana de Febrero.</t>
  </si>
  <si>
    <t>Cuando nos encontramos en una situación de espera ¿sabemos cómo aprovechar de forma útil e inteligente nuestro tiempo para afrontar de la mejor manera posible aquello que estamos esperando?</t>
  </si>
  <si>
    <t>9 en la 5ª: hay momentos, incluso en tiempos de peligro, en que debemos ser capaces de relajarnos y prepararnos para la acción posterior. El fin no se pierde de vista, nuestras reservas se fortalecen.</t>
  </si>
  <si>
    <t>La perseverancia aportará la fortuna.</t>
  </si>
  <si>
    <t>Sus dificultades se hallan ahora en suspenso y es un buen momento para relajarse y obtener una perspectiva de la situación. Mientras goza de ese descanso no olvide que todavía queda mucho por hacer para conseguir sus objetivos.</t>
  </si>
  <si>
    <t>La quinta línea resalta el hecho de que en verdad las cosas están mejor de lo que el Sujeto cree: hay alimento, se tiene un buen “pasar” y se aconseja mantener el buen humor, y beber una copa de vino con los suyos… sólo una copa. Las perspectivas son favorables. La paciencia tiene como compensación la Sabia Paciencia.</t>
  </si>
  <si>
    <t>Comentario a la línea: también en medio del peligro hay pausas de tranquilidad y recreo durante las cuales las cosas van relativamente bien. Poseyendo uno la debida fortaleza interior, aprovechará esos períodos de descanso a fin de fortalecerse para una nueva lucha. Será entonces capaz de disfrutar del momento sin dejarse desviar de su meta, pues para afirmarse en la victoria se requiere perseverancia.
                    Lo mismo acontece en la vida pública. No es posible lograr todo de buenas a primeras. Hay una suprema sabiduría en consentir a la gente tales pausas de recreo, que vivifican la alegre disposición para el trabajo destinado a llevar a cabo la obra. Aquí yace oculto el secreto de todo este hexagrama. Difiere éste del signo llamado “El Obstáculo”, por el hecho de que durante la espera se siente uno seguro en lo que hace y no permite por lo tanto que nada lo prive de la calma propia de la serenidad interior.</t>
  </si>
  <si>
    <t>Nueve en el quinto lugar: aguardas comiendo y embriagándote. Pronóstico: el camino se abre.
                    Logras la conexión. Permite que el placer, la armonía y la paz abran el camino entre vosotros. Los espíritus estarán presentes. Este estado te sacará de tu aislamiento.
                    Dirección: se aproxima un tiempo fértil. Si te dejas conducir, podrás descubrir las posibilidades ocultas. La situación ya está cambiando.</t>
  </si>
  <si>
    <t>Yang. Esperar con vino y comida augura ser perseverante y auténtico.
                    Imagen: con vino y comida es bueno ser casto; eso significa ser equilibrado y justo.</t>
  </si>
  <si>
    <t>El tiempo de la espera se aproxima a su final. Hay que seguir quieto y aguardando, pues llegan cambios, noticias o personas inesperadas, que aportarán lo necesario para salir de los impedimentos que obligaban a esperar. Y todo irá bien si se respetan y se aceptan. Algo bueno viene.</t>
  </si>
  <si>
    <t>Se acerca la mejoría y la sanación. Si se sigue un tratamiento, continuarlo un poco más.
                        *Si no hay tratamiento: esperar un poco más antes de consultar por si es necesario buscar uno o no. Mientras tanto, hay que estar atentos a posibles encuentros o soluciones que otros puedan aportar, y preguntar sobre ello si se cree necesario.</t>
  </si>
  <si>
    <t>Esta línea se corresponde con el sexto día de la segunda semana de Febrero.</t>
  </si>
  <si>
    <t>Sexta línea: aparece una solución que, a primera vista, parece extraña. Esperar con actitud abierta y el corazón tranquilo le permite aceptar la verdad, independientemente de la forma que adopte.</t>
  </si>
  <si>
    <t>Carol_K_An
                    Sexta línea: uno cae en el hoyo. Llegan tres huéspedes no invitados. Agasájalos y al final llegará la buena fortuna.
                    A pesar de haber esperado correctamente, parece que no hemos logrado nada. El progreso muchas veces trae consigo movimientos retrógrados. Para poder tener un buen comienzo debemos terminar con las formas decadentes de relacionarnos. Esperar correctamente es parte de este necesario y lento proceso regenerativo. Si mantenemos la mente abierta, veremos que “incluso los cambios favorables de la fortuna suelen llegar de un modo que en principio puede resultarnos un tanto extraño”.
                    thony6</t>
  </si>
  <si>
    <t>El tiempo es complejo. La espera ha terminado porque han llegado las dificultades. No parece existir ningún modo de salir de la situación. Sin embargo, llega la ayuda si sabe reconocerla. Conocer y aceptar graciosamente esa ayuda inesperada y desconocida hará que toda la situación cambie para bien.</t>
  </si>
  <si>
    <t>Yin. Al entrar en la cueva aparecen tres invitados sin prisas. Respétalos y tendrás buena fortuna más adelante.
                    Imagen: cuando llegan tres invitados sin prisas, respétalos y al final tendrás buena fortuna. Incluso si no alcanzas posición o rango, no habrás perdido demasiado.</t>
  </si>
  <si>
    <t>SUNG</t>
  </si>
  <si>
    <t>EL CONFLICTO</t>
  </si>
  <si>
    <t>-el pleito
        -contienda
        -la guerra
        -desacuerdo
        -la duda
        -la controversia
        -(resolviendo) disputas
        -litigio
        -pequeño juicio
        -punto muerto
        -recurso al príncipe, proceso, asuntos públicos
        El Conflicto: eres veraz y te frenan.
        Detenerse con cautela a mitad del
        camino trae ventura.
        Ir hasta el fin trae desventura.
        Es propicio ver al Gran Hombre.
        No es propicio atravesar las grandes
        aguas.</t>
  </si>
  <si>
    <t>Si ya se sigue un tratamiento: continuar con ello. Todo va bien, como debe ir, y no es cuestión de discutirlo ahora.
                *Si no hay tratamiento: consultar de nuevo antes de aplicar alguno y/o buscarlo.</t>
  </si>
  <si>
    <t>Continuar investigando, buscando, perfeccionándolo y volver a consultar antes de aplicarlo. Ahora no actuar ni aplicar eso.</t>
  </si>
  <si>
    <t>Todavía queda labor, estudio, limpieza por hacer. Conformarse con ir avanzando en ello según se puede y según permitan las circunstancias. Volver a consultar sobre esto más adelante, conforme se vaya necesitando.</t>
  </si>
  <si>
    <t>Lo que está sucediendo está bien, pero está siendo obstaculizado por alguien o algo en la situación misma. No trate de ir muy lejos. Reconozca que en esta situación es mucho mejor detenerse a mitad de
            camino que apurar un final que sólo traerá infortunio. Pida consejo a alguien cuya sabiduría usted admire. No se deja seducir por la idea de tomar un largo viaje.
            Las cosas están actuando en contra suya. Piense cuidadosamente antes de tomar cualquier acción y particularmente decida cuál es la mejor forma de iniciar las cosas en esta difícil situación.</t>
  </si>
  <si>
    <t>Song reúne trigramas de naturaleza opuesta. Uno va hacia arriba, otro hacia abajo. Anuncia un conflicto que es mejor evitar o hacer arbitrar. Un alto prudente a mitad del camino aporta la fortuna. No es ventajoso concluir el asunto y atravesar las grandes aguas.</t>
  </si>
  <si>
    <t>El Pleito: este hexagrama describe tu situación como disputa. Destaca que expresar activamente tus reclamos y objeciones es la manera adecuada de manejarla. Para estar de acuerdo con el momento, se te dice: ¡pleitea!</t>
  </si>
  <si>
    <t>La Imagen: el cielo se alza por encima pero el agua debe fluir hacia abajo. Los conflictos pueden evitarse si se les concede al principio un atento examen para definir las relaciones.</t>
  </si>
  <si>
    <t>No es momento de consultar. El consultante ha de seguir por el camino que lleva en cualquiera de estos asuntos. Tampoco debe variar el tratamiento en caso de enfermedad. Si no tiene tratamiento, sería bueno que consulte un poco más adelante por si fuera necesario buscar uno.
                        El sentido de esta mutación es que no se haga, ni se pretenda, lo que ahora no es posible o no es viable. Es decir, hay que conformarse con las cosas como van, aceptándolas como son y sin forzarlas. Lo mejor es no hacer nada fuera de lo que se está haciendo en estos momentos.</t>
  </si>
  <si>
    <t>Esta línea se corresponde con el primer día de la tercera semana de Marzo.</t>
  </si>
  <si>
    <t>Primera línea: el mejor momento para resolver un conflicto es al principio. No haga caso a su ego y se encontrará con la buena suerte.</t>
  </si>
  <si>
    <t>Primera línea: si uno no perpetúa el asunto habrá un poco de murmuración. Al final llegará la buena ventura.
                    El momento más fácil para retirarse del conflicto es al principio, cuando empezamos a implicarnos en querer cambiar la situación. Si no podemos apartarnos o desligarnos, entonces es que necesitamos examinar nuestra actitud egoísta.</t>
  </si>
  <si>
    <t>Siempre puede elegir no alimentar una pelea o hacer escándalos cuando las cosas van mal. Si se resiste a la tentación de hacer las cosas peor de lo que están en este momento, encontrará que se hablará poco del problema y las cosas se mejorarán al final.</t>
  </si>
  <si>
    <t>6 en la 1ª: si se está desarrollando un conflicto y el opositor es más fuerte, no prosigáis. Al final será mejor así.</t>
  </si>
  <si>
    <t>El conflicto está en sus comienzos. Resuélvalo rápidamente, aun al precio de un ligero sacrificio, mientras todavía es tiempo.</t>
  </si>
  <si>
    <t>Su posición es tal que debe evitar cualquier CONFLICTO o ponerle fin rápidamente. No trate de tomar una decisión con respecto a las cosas, ni de comprometerse en una disputa. Quizá se sienta un poco la víctima, pero al final todo irá bien.</t>
  </si>
  <si>
    <t>Comentario a la línea: mientras el conflicto se halla todavía en su comienzo incipiente lo mejor que puede hacerse es abandonarlo. Sobre todo frente a un adversario más fuerte no es aconsejable dejar que las cosas avancen hasta producirse el debate del pleito. Tal vez se llegue así a un breve cambio de palabras, pero finalmente todo irá bien.</t>
  </si>
  <si>
    <t>Yin. Si no perseveras para siempre en un asunto, pueden suscitarse algunas críticas, pero al final todo acaba bien.
                    Imagen: no perseverar para siempre en un asunto significa que el conflicto no puede prolongarse. Aunque puedan suscitarse algunas críticas, al final todo quedará claro.</t>
  </si>
  <si>
    <t>Esta línea se corresponde con el segundo día de la tercera semana de Marzo.</t>
  </si>
  <si>
    <t>Cuando, sin fundamento, se lleva la contraria a alguien más poderoso, hay grandes probabilidades de que aparezca la desdicha.
                    Es mejor no buscar el enfrentamiento y retirarse a posiciones más sólidas: esto no es deshonroso.</t>
  </si>
  <si>
    <t>No es el momento para involucrarse en una pelea. Deje que la oposición siga su camino. Retírese. Vaya a casa. Retroceder no sólo lo beneficia a usted sino a otros también, así que no hay necesidad de sentirse culpable por no permanecer en su lugar.</t>
  </si>
  <si>
    <t>9 en la 2ª: no hay deshonor en retirarse de una lucha desigual. Otros serán también dañados.</t>
  </si>
  <si>
    <t>Retírese del conflicto mientras aún es tiempo.</t>
  </si>
  <si>
    <t>El adversario es superior en fuerza. No permita que su orgullo o sentido del honor le conduzcan a un CONFLICTO abierto. Retírese y evitará un resultado desastroso para sí mismo y para los que están cerca de usted.</t>
  </si>
  <si>
    <t>Comentario a la línea: en la lucha con un adversario superior, la retirada no es ninguna vergüenza. El retirarse a tiempo evita malas consecuencias. Si instigado por un falso amor propio, uno promoviera el
                    conflicto, provocaría su propia desgracia. En un caso semejante, una sabia transigencia redunda en bien de todo el vecindario que, de esta manera, no se verá arrastrado al conflicto.</t>
  </si>
  <si>
    <t>Yang. Si no puedes ganar tu pleito, vuelve a casa y escóndete. Con trescientas personas en tu pueblo natal, no habrá problemas.
                    Imagen: si no puedes ganar tu pleito, vuelve a casa y escóndete para ponerte fuera del alcance de todo daño. Cuando los de abajo pleitean contra los de arriba, surgen problemas que deben ser resueltos.</t>
  </si>
  <si>
    <t>Esta línea se corresponde con el tercer día de la tercera semana de Marzo.</t>
  </si>
  <si>
    <t>Cuando las dificultades surgen, no es el mejor momento para intentar sacar provecho o manifestar excesivas exigencias. Es mejor mantenerse en la misma posición y esperar.</t>
  </si>
  <si>
    <t>¿Provocamos conflictos o disputas cuya razón de ser es nuestro deseo de obtener alabanzas, de ser estimados por los demás o exigir el reconocimiento de nuestros méritos?</t>
  </si>
  <si>
    <t>Es un momento peligroso para usted, pero si retorna a los valores tradicionales encontrará que éstos le darán la fuerza para aguantar hasta que se presente un desenlace favorable. No busque cosas que hacer en estos momentos, especialmente en su trabajo.</t>
  </si>
  <si>
    <t>¡Espere!</t>
  </si>
  <si>
    <t>Yin. Aunque vivas de la virtud adquirida, si eres perseverante y diligente, más adelante tendrás ventura, Si trabajas al servicio del gobierno, no fuerces las cosas.
                    Imagen: vivir de la virtud adquirida significa tener la suerte de seguir el orden ascendente.</t>
  </si>
  <si>
    <t>Esta línea se corresponde con el cuarto día de la tercera semana de Marzo.</t>
  </si>
  <si>
    <t>Cuarto trazo: no hay discusión posible; el consultante debe dominar sus sentimientos de cólera y de vigor, así como su deseo de discusión, volver a su destino, purificar su corazón, calmar sus sentidos, volverse perfecto y calmo; entonces hay presagio de felicidad. Someterse al destino, que es la exacta razón de ser de las cosas, aquí se llama ―el retorno‖; quedará entonces satisfecho de su suerte y puro.</t>
  </si>
  <si>
    <t>No traten de tomar la delantera, aún si el adversario es visiblemente más débil.</t>
  </si>
  <si>
    <t>Podrá ver en dónde mejorar su posición si se compromete en un CONFLICTO con un elemento más débil. El hecho, sin embargo, es que con esa estrategia no podrá obtener una satisfacción interior. Volver a una sensación de dignidad y de valor interior, unido a una aceptación de su destino, le traerá paz mental y buena fortuna.</t>
  </si>
  <si>
    <t>Comentario a la línea: l principio, una actitud interior que no halla sosiego. Uno no se siente cómodo en la situación en que se encuentra y quisiera pleitear para procurarse una mejor situación. Tiene que habérselas con un adversario más débil y estaría por lo tanto perfectamente capacitado para hacerlo —he aquí una diferencia en comparación con ―nueve en el segundo puesto‖—, sin embargo, pleitear no le resulta, porque no hallando para ello justificación interior, su conciencia no se lo permite. Por lo tanto 0pta por volverse atrás y se conforma con su destino. Modifica su actitud y encuentra paz duradera en la armonía con la ley eterna. Esto aporta ventura.</t>
  </si>
  <si>
    <t>Yang. Si no ganas tu pleito, vuelve y acepta tu destino, cambia para estar en paz. Es buen augurio ser perseverante.
                    Imagen: volver para aceptar tu destino, cambia para estar en paz; es buen augurio ser perseverante.</t>
  </si>
  <si>
    <t>Tomando la decisión de actuar, eso saldrá bien y será muy favorable, pues lo que se desea es justo y se conseguirá.</t>
  </si>
  <si>
    <t>Actuar, aplicarlos. Están bien equilibrados y se ajustan a las necesidades. Habrá buenos resultados sin duda. ¿Consultar?</t>
  </si>
  <si>
    <t>Eso es justo y correcto, pero también se puede consultar más por si acaso el Maestro quiere añadir algo a esto.</t>
  </si>
  <si>
    <t>Esta línea se corresponde con el quinto día de la tercera semana de Marzo.</t>
  </si>
  <si>
    <t>Buen presagio para quien zanja un litigio o una controversia con toda equidad, escuchando las quejas de todas las partes, sin prejuicios ni parcialidad.</t>
  </si>
  <si>
    <t>¡Vaya hasta el final!</t>
  </si>
  <si>
    <t>Lleve su CONFLICTO ante una autoridad poderosa y justa. Si entonces se ve que tiene usted razón, la situación terminará con buena fortuna y éxito.</t>
  </si>
  <si>
    <t>Comentario a la línea: aparece aquí el componedor del pleito; es poderoso y justo y dispone de la fuerza necesaria para imponer el derecho. En sus manos puede dejarse un litigio con toda confianza. Si uno tiene razón y está en su derecho obtendrá gran ventura.</t>
  </si>
  <si>
    <t>Yang. El conflicto puede ser muy venturoso.
                    Imagen: los conflictos son venturosos cuando son equilibrados y justos.</t>
  </si>
  <si>
    <t>Esta línea se corresponde con el sexto día de la tercera semana de Marzo.</t>
  </si>
  <si>
    <t>Sexta línea: puede conseguir una ganancia temporal preocupándose del amargo final de un asunto, pero el precio que debe pagar a largo plazo será grande. Es más prudente dejar que las cosas sigan su rumbo.</t>
  </si>
  <si>
    <t>Sexta línea: aunque por casualidad se le otorgue a alguien un cinturón de cuero, al terminar la mañana se le arrebatará tres veces.
                    Insistimos en continuar reconsiderando el asunto una y otra vez y así llegamos a enredarnos más y más en el conflicto interior y en la duda. El asunto no debe resolverse de esta forma. Podremos discutir todo lo que nos apetezca con el destino, pero nada cambiará.</t>
  </si>
  <si>
    <t>Puede parecer que usted es afortunado en el actual conflicto, pero cualquier ganancia temprana le será arrebatada muchas veces… y pronto.</t>
  </si>
  <si>
    <t>La victoria parece fácil. No aproveche demasiado de ella; corre riesgo de no ser perdurable.</t>
  </si>
  <si>
    <t>Comentario a la línea: aquí se describe a una persona que ha llevado el pleito hasta su amargo fin haciendo valer su razón. Se le confiere una distinción. Pero esta dicha no es duradera. La atacarán una y otra vez, y un conflicto sin fin será la consecuencia.</t>
  </si>
  <si>
    <t>Yang. Puede que te preguntes con una banda de honor, pero puede serte retirada tres veces antes de que acabe el día.
                    Imagen: incluso si uno recibe reconocimiento por la victoria obtenida a través de un conflicto, esto no significa que uno merezca ser respetado.</t>
  </si>
  <si>
    <t>SHIH</t>
  </si>
  <si>
    <t>EL EJÉRCITO</t>
  </si>
  <si>
    <t>El Ejército requiere perseverancia
        y un hombre fuerte.
        Ventura sin falla.</t>
  </si>
  <si>
    <t>Se puede actuar si eso es lo que se quiere. Al no haber mutaciones, no hay advertencias; y se da por entendido que el que consulta sabrá hacer las cosas bien y esto servirá para organizar lo desordenado. Si el consultante decide actuar, tendrá que ser fuerte y constante hasta lograr el objetivo propuesto, o lo que la situación permita.</t>
  </si>
  <si>
    <t>Continuar con el tratamiento si es que se está siguiendo alguno. Si no es así, consultar por si fuera necesario actuar, es decir, buscar alguno.</t>
  </si>
  <si>
    <t>Conviene seguir estudiando y reflexionando, pues quizá queden cosas por organizar o por limpiar. Se está avanzando correctamente, y será bueno ir preguntando aquello que se necesite.</t>
  </si>
  <si>
    <t>Es el signo del tercer mes, aproximadamente Abril en el calendario occidental. Cada línea cubre los seis días que corresponden a la tercera semana.</t>
  </si>
  <si>
    <t>Este hexagrama describe tu situación como muchedumbres desorganizadas o montones de cosas. Destaca que organizar estas cosas para convertirlas en unidades funcionales es la manera adecuada de manejarlas. Para estar de acuerdo con el momento, se te dice: ¡lidera!</t>
  </si>
  <si>
    <t>La Imagen: el agua es almacenada invisiblemente en la tierra, protegiendo su evaporación, pero disponible para cuando se la requiera. Del mismo modo la fuerza de cualquier organización, que son sus gentes mismas, reside tranquilamente en su interior. Cuando éstas son cuidadas de modo adecuado, su apoyo hará a la organización impregnable. Así es, por ejemplo, cómo debería ser cualquier ejército.</t>
  </si>
  <si>
    <t>Hasta que no se reciba una orden clara al respecto, no es provechoso actuar en eso. Y antes de hacerlo sería bueno reflexionar y consultar sobre aquello a lo que debe aspirarse y a lo que no, sobre lo que está en armonía con el Cielo y lo que está en contra, etc. Pues es imprescindible el orden y el cuidado para evitar el desastre y el fracaso. Además tiene que haber un motivo justo y razonable para avanzar.</t>
  </si>
  <si>
    <t>Siempre que salga esta mutación conviene preguntar: ¿Qué debo tener en cuenta o qué hace falta para llevar un buen orden en esto?
                        Quizá el consultante se fía bastante de sí mismo, pero no le favorece la despreocupación. Existe el riesgo de hacer algo mal, cuyas consecuencias serían funestas para él y para otros.
                        Después de preguntar, cuando el Maestro le aconseje retirarse, tendrá que mantenerse firme en los consejos recibidos. De este modo organizará lo confuso desde un principio y atraerá hacia todos aquello que les pertenece.</t>
  </si>
  <si>
    <t>No aplicar eso sin haber recibido la señal inequívoca de hacerlo. También se puede preguntar por cada una de las partes de ese todo para distinguir lo adecuado de lo que no lo es.</t>
  </si>
  <si>
    <t>Consultar más y comprobar si realmente se puede confiar en eso; o si por el contrario, todavía subsisten errores que haya que corregir. Luego, será cuestión de ser firme en lo que se haya averiguado.</t>
  </si>
  <si>
    <t>Esta línea se corresponde con el primer día de la tercera semana de Abril.</t>
  </si>
  <si>
    <t>Primera línea: asegúrese de que su causa es verdaderamente justa. Si es así, a continuación debe asegurarse de que su conducta es modesta, generosa y equilibrada. De otro modo, su ego le conducirá al desastre.</t>
  </si>
  <si>
    <t>Organícese. Si no lo hace es muy poco probable que tenga éxito en sus metas.</t>
  </si>
  <si>
    <t>6 en la 1ª: al principio de cualquier proyecto los objetivos deben estar claros y ser razonables, y el personal debe estar bien organizado, de otro modo el fracaso es inevitable.</t>
  </si>
  <si>
    <t>Antes de tomar una decisión, haga reinar el orden.</t>
  </si>
  <si>
    <t>Antes de pasar a la acción, estoy seguro de que lo que se propone es digno, pues de otro modo no podrá sostenerse. Asegúrese también de que está organizado. Sin orden, sus asuntos terminarán en el caos y la mala fortuna. Ahora lo esencial es la disciplina.</t>
  </si>
  <si>
    <t>Primera línea: todo depende del primer ordenamiento y de las disposiciones básicas; es decir, si la idea fundamental es injusta, todo el camino de la acción será errado; si se parte con desorden, será difícil ordenar en el camino. Por lo tanto, la frivolidad, las cuentas fáciles, los análisis pasionales, las visiones subjetivas serán sin duda el fracaso de toda empresa que se inicia. Si el camino está ya hecho en su tramo más grueso y los resultados no fuesen mejores, busque entonces las causas en los inicios, pues allí están las fallas y el desorden.</t>
  </si>
  <si>
    <t>Yin. Un ejército debe partir de una manera ordenada, en caso contrario se augura desventura, aunque exista una noble causa.
                    Imagen: un ejército debe partir de manera ordenada porque atraerá desventura si pierde el orden.</t>
  </si>
  <si>
    <t>Buen día, buenos momentos. El consultante emite luz, y su conducta correcta es favorecida por la Fuerza espiritual de Lo Más Alto. Por supuesto se le pide que siga avanzando conforme piensa y sabe en
                        ese asunto, en la relación, en su tarea, etc. Algo va a dar un buen resultado, que es para ser compartido con otros. Ellos se verán beneficiados y el consultante alcanzará lo que busca ayudado desde adentro y desde afuera. Además cuenta con la buena disposición del Maestro en caso de que necesite preguntarle sobre eso.</t>
  </si>
  <si>
    <t>Eso dará buenos resultados si se pone en práctica y se obtendrá el efecto deseado. Presagio muy favorable. Cuando se desee preguntar algo, hacerlo.</t>
  </si>
  <si>
    <t>Básicamente eso está bien planteado; pero será bueno ir consultando, ahora o en otro momento, por si quedara algo por dilucidar, ordenar o perfeccionar. También es posible que se reciba una indicación clara de que ese pequeño todo ya está bien terminado.</t>
  </si>
  <si>
    <t>Esta línea se corresponde con el segundo día de la tercera semana de Abril.</t>
  </si>
  <si>
    <t>Segunda línea: la tarea del ser superior es tranquilizar al ser inferior. Siga al Sabio en cada paso, recordándose a sí mismo regularmente lo prudente de este camino.</t>
  </si>
  <si>
    <t>Segunda línea: en medio del ejército. Buena fortuna. Esta línea reconoce la pesada carga que se ha puesto sobre nuestros inferiores. También aconseja que la misión del yo superior, como conductor del ejército y eje suyo, anime a las tropas (inferiores) a ser pacientes y a soportar las dificultades. Uno les dice con simpatía, “yo sé que es difícil, pero tu obediencia y lealtad son necesarias para que todo salga bien en el interés de todos”. Eso proporciona seguridad a los inferiores y que nos den su consentimiento para seguir el camino correcto. Por su parte nuestro yo superior sirve a lo que es elevado y bueno y es obediente con el sabio. Se adapta a las necesidades del tiempo y se deja guiar durante los imponderables de la batalla; al “seguir la corriente” (wu wei), al mantenernos sin brillo y sin poner resistencia, encuentra guía y es asistido en su trabajo. Cuando nos ponemos rígidos y temerosos, el hombre inferior guía y no sirve a lo más alto, se dedica a su interés propio y a su comodidad.</t>
  </si>
  <si>
    <t>9 en la 2ª: un líder debe estar con su gente tanto durante la buena como la mala fortuna. Cuando el éxito se alcanza y se da honor a su líder, también lo recibe su gente.</t>
  </si>
  <si>
    <t>Recoja la adhesión de todos, con el único fin de compartir felicidades y desgracias con todos lo que lo rodean.</t>
  </si>
  <si>
    <t>Se halla en una excelente posición para comunicarse con los demás. Como esta situación está en tan buena disposición, conocerá la buena fortuna y obtendrá el reconocimiento de sus superiores.</t>
  </si>
  <si>
    <t>Nueve en el segundo lugar: situado en el centro de las legiones. El camino está abierto. No hay error. El rey delega en ti tres veces.
                    Estás en la posición del líder, dentro de una relación bien organizada. El camino está abierto para ti. Has corregido tus errores. Ahora recibes un mandato para actuar y estás en disposición de llevar a cabo los planes y deseos de los dos. No cometas errores. Conquistarás el honor. Tu vida cambiará.
                    Dirección: mantente abierto y aporta lo que sea necesario.</t>
  </si>
  <si>
    <t>Si se actúa ahora, se producirá una grave derrota. Y aunque otros opinen lo contrario, no hay que dejarse desviar por sus consejos, pues la señal clara de avance debe darla el Cielo o un maestro espiritual capacitado para ello.</t>
  </si>
  <si>
    <t>Consultar ahora, o cuando se pueda; pero hay que averiguar qué es lo malo, lo desordenado o lo confuso que se debe controlar. Falta orientación antes de que se puedan tomar decisiones (ver apartado “a”)
                        Es un buen sistema indagar la primera vez sin preguntar nada, pues así el Maestro determinará la dirección a seguir o lo que hay que sopesar; es decir, dará indicios que ayudarán a esclarecer y a ordenar bien el asunto.</t>
  </si>
  <si>
    <t>Esta línea se corresponde con el tercer día de la tercera semana de Abril.</t>
  </si>
  <si>
    <t>Tercera línea: las influencias del inferior han tomado el control de la situación. A menos que el ego tenga disciplina, nos espera la derrota y la humillación. En este momento es necesario que reinen la paciencia y el distanciamiento.</t>
  </si>
  <si>
    <t>Nada bueno puede ocurrirles a los usurpadores. Evite “transportar cadáveres”.</t>
  </si>
  <si>
    <t>Hay ausencia de visión y liderazgo, Ya se trate de un asunto de objetivos divergentes, o de que el líder que actúa simplemente es inepto, el resultado es el mismo: mala fortuna.</t>
  </si>
  <si>
    <t>Seis en el tercer lugar: quizá las legiones están transportando cadáveres. El camino se cierra.
                    Cuerpos sin vida, viejos recuerdos, ideas inútiles e imágenes falsas de lo que quieres acechan tu relación. Libérate de todo esto. Hazlo ahora.
                    Dirección: esfuérzate. Si te dejas guiar, podrás descubrir la posibilidad oculta. La situación ya está cambiando.</t>
  </si>
  <si>
    <t>Yin. Un ejército puede tener bajas, y esto es una desventura.
                    Imagen: si un ejército tiene bajas, significa una gran derrota.</t>
  </si>
  <si>
    <t>Ahora no hay ninguna posibilidad de buenos resultados y lo mejor es detenerse temporalmente para eludir la derrota y el desorden. No sería señal de valor o de coraje intentar en estos momentos una acción sin esperanza de éxito; sino de orgullo y de amor propio que desgastarían las energías sin obtener frutos, y la situación dañada se volvería en contra del consultante.</t>
  </si>
  <si>
    <t>Esta línea se corresponde con el cuarto día de la tercera semana de Abril.</t>
  </si>
  <si>
    <t>Aquel que no tiene la capacidad para llevar un asunto a buen término y que es consciente de ello y renuncia a tiempo, no lo lamentará.</t>
  </si>
  <si>
    <t>¿Sabemos aprovechar las posibilidades que nuestra posición nos permite, pero, también, sabemos reconocer cuándo debemos renunciar a lo que está fuera de nuestro alcance y de nuestras posibilidades?</t>
  </si>
  <si>
    <t>No hay vergüenza en la retirada. A veces retroceder es el único camino sensato.</t>
  </si>
  <si>
    <t>6 en la 4ª: contra fuerzas superiores es estúpido combatir. Retiraos cuerdamente a fin de impedir vuestra derrota.</t>
  </si>
  <si>
    <t>Saber batirse en retirada es signo de inteligencia y buena suerte.</t>
  </si>
  <si>
    <t>Seis en el cuarto lugar: las legiones descansan a la izquierda, del lado de la paz. No hay error.
                    El conflicto que estás viviendo con tu pareja y con el mundo que te rodea está desapareciendo. Mantente abierto. No te pongas a la defensiva. Valora esta paz. No hay error.
                    Dirección: libera la energía contenida. La situación ya está cambiando.</t>
  </si>
  <si>
    <t>Yin. Cuando un ejército acampa a distancia, no hay lucha.
                    Imagen: cuando un ejército acampa a distancia no hay lucha, porque todo es todavía normal.</t>
  </si>
  <si>
    <t>Este presagio siempre implica la necesidad de formular la siguiente pregunta: ¿Qué debo aclarar, eliminar o evitar para que no se produzca el desastre y una derrota en este asunto?
                        Algunas veces, ya en la primera respuesta se aconseja retirarse y no preguntar, lo cual es indicador de que se deben capturar las dudas, los miedos, la inquietud, etc. y de que se debe continuar con el asunto como se va. Pues, en este caso, estos son los factores que podrían desordenar la conducta.</t>
  </si>
  <si>
    <t>Esta línea se corresponde con el quinto día de la tercera semana de Abril.</t>
  </si>
  <si>
    <t>¿Somos capaces de desempeñar el rol que nos corresponde y mantener el control de una situación sin dejarnos llevar por la ofuscación, la rabia o la furia ante posibles injusticias o abusos?</t>
  </si>
  <si>
    <t>En principio, el momento ha llegado de atacar: “los pájaros están en la llanura…” Pero ¡atención! La multiplicidad de los decisionarios puede ser nefasta.</t>
  </si>
  <si>
    <t>Comentario a la línea: el animal salvaje se halla en el campo; vale decir, abandono su morada, el monte, y ha irrumpido en los campos devastándolos. Esto alude a la irrupción del enemigo. En tal caso se justifica plenamente la lucha enérgica y la punición. Pero el combate debe conducirse de acuerdo con todas las reglas. No ha de convertirse en un turbulento caos donde cada cual se defiende como puede. Esto, aun con máxima perseverancia y valentía, llevaría a la desventura. Bien al contrario, él ejercito ha de ser guiado por un experto conductor. Es necesario llevar adelante una acción bélica. No es lícito que la
                    multitud se empeñe en matar y liquidar simplemente todo lo que cae en sus manos, pues de este modo solo se obtendrá una derrota y, pese a toda perseverancia, predominaría la amenaza de la desventura.</t>
  </si>
  <si>
    <t>Según se comporte e consultante, así será recompensado. Si obedece los presagios, aparecerá ante él lo destinado para su beneficio y el de los demás.
                    Si avanzara solo, incluso aunque esté tan cerca del final, lo perdería todo. Por tanto le conviene volver a consultar y preguntar si definitivamente debe actuar ya, o no; y cómo debe hacerlo.</t>
  </si>
  <si>
    <t>Esta línea se corresponde con el sexto día de la tercera semana de Abril.</t>
  </si>
  <si>
    <t>Sexta línea: si la victoria se busca indecorosamente, sufrirá una humillación. El progreso duradero se consigue lenta y firmemente a través del ejercicio de los principios adecuados.</t>
  </si>
  <si>
    <t>Sus problemas han sido resueltos y ha llegado el momento de cosechar los frutos y recompensas de la situación. Pero asegúrese de no repartir los dividendos entre aquellos que no lo merecen.</t>
  </si>
  <si>
    <t>6 en la 5ª: al final de una lucha los participantes serán recompensados, cada uno de acuerdo a sus méritos. Otorgar grandes honores o regalos a quien no los merece puede conducir a su posterior abuso.</t>
  </si>
  <si>
    <t>Yin. Una gran dirigente favorece y perpetúa a las familias. Las personas ignorantes no deben ser elegidas.
                    Imagen: los grandes dirigentes imparten órdenes en virtud del justo éxito. Las personas ignorantes no deben ser elegidas.</t>
  </si>
  <si>
    <t>PI</t>
  </si>
  <si>
    <t>LA SOLIDARIDAD</t>
  </si>
  <si>
    <t>-el mantenerse unido
        -la unión/ unidad mediante el liderazgo
        -alianza
        -(la) unidad
        -estar juntos/ reuniéndose
        -agrupar
        -la amistad
        -coordinación
        -armonía
        -ayuda
        -el acuerdo
        -la conciliación
        -la conducción
        -complementándonos
        La solidaridad trae ventura.
        Indaga el oráculo una vez más,
        ve si tienes elevación, duración y
        perseverancia; 
        Si es así no habrá defecto.
        Los inseguros se allegan poco a poco.
        El que llega tarde tiene desventura.</t>
  </si>
  <si>
    <t>Los dos trazos que pueden salir peor parados sin los consejos del quinto son el tercero y el sexto. Si pretenden andar por sus propios caminos sin la claridad de la Luz, todos sus resultados desembocarán en la nada o en el sufrimiento. El tercero por elegir unirse mal, y el sexto por rezagado y por perder el momento oportuno para la unión.
            Las líneas mutantes nos hablan de la importancia de la solidaridad y de la coherencia, dos formas para llevar a cabo la “unión” de la que habla Pî, estableciendo que tipo de “unión” es la positiva dentro de la evolución de los acontecimientos y en la economía de nuestra vida.</t>
  </si>
  <si>
    <t>Segundo y quinto trazo mantienen una relación de correspondencia entre ellos. Pero no sucede igual con el 1º y el 4º, ni con el 3º y el 6º, por esta razón deben buscar con más motivos aún los consejos y el apoyo del quinto regente.</t>
  </si>
  <si>
    <t>Es el signo del tercer mes, aproximadamente Abril en el calendario occidental. Cada línea cubre los seis días que corresponden a la cuarta semana.</t>
  </si>
  <si>
    <t>A veces tenemos que hacer frente a tareas difícilmente realizables de forma individual, y en estos casos, en los que la participación en un grupo y el trabajo en equipo es necesario, debe haber una persona
            con suficiente capacidad de liderazgo y cuya decisión y esfuerzo garanticen el éxito y la consecución del objetivo que se persigue.
            La persona que asume la responsabilidad de liderar el grupo debe contar con la adhesión de los demás, consiguiendo que cada uno de los miembros del grupo encuentre un verdadero interés en el mismo y por consiguiente en la causa, fin u objetivo que se intenta alcanzar.</t>
  </si>
  <si>
    <t>Pi recuerda el agua en la superficie de la tierra. Por una parte, atrae la atención sobre el potencial de unión que representa el agua (se adhiere a los menores repliegues del suelo, se une a sí misma, los ríos se unen para formar el mar, etc.), y por la otra sobre la necesidad de agrupar alrededor de un jefe (que representa el 5º trazo, “dueño” del hexagrama).
            La unión aporta ventura. No trate de actuar solo, pero ponga mucha atención de estar seguro de usted. No se obstine en buscar una unión si está mal colocado.</t>
  </si>
  <si>
    <t>El acuerdo trae ventura. Si la base del augurio es siempre correcta, no hay error. Llegarán las personas agitadas; los rezagados no tendrán desventura.
            Juicio global: el acuerdo es propicio, ya que acuerdo significa ayudar y actuar sencillamente en armonía con alguien. Si la base del augurio es siempre correcta, no hay error; esto se refiere a una fuerza firme en equilibrio y en su centro. Los inseguros llegarán después, porque existe un diálogo entre los de arriba y los de abajo. Los rezagados no tendrán fortuna, porque llegarán a un lugar cerrado.</t>
  </si>
  <si>
    <t>Esta línea se corresponde con el primer día de la cuarta semana de Abril.</t>
  </si>
  <si>
    <t>Primera línea: la base sobre la que asientan todas las relaciones es el verdadero compromiso con la verdad. Allí donde no sea así, no podrá existir unión.</t>
  </si>
  <si>
    <t>Forme su alianza abiertamente y con honestidad. Sólo diciendo la verdad y comprometiéndose evitará posteriores lamentaciones. Si lo hace de esta forma, encontrará que los beneficios fluyen hacia usted.</t>
  </si>
  <si>
    <t>Primer trazo: el comienzo de la asociación, basada en la sinceridad y la confianza que deben llenar el corazón como “el agua llena un vaso”. Este vaso no está decorado, dice el texto; por lo tanto, es inútil emplear los ornamentos exteriores para atraer la asociación; ella debe estar fundada en la buena fe.</t>
  </si>
  <si>
    <t>No hay solidaridad sin simplicidad.</t>
  </si>
  <si>
    <t>Una actitud honesta y sin afectaciones es una base excelente para constituir relaciones. Con esa actitud podrá confiar en que los otros se sentirán atraídos hacia usted. Está indicada aquí una buena suerte inesperada.</t>
  </si>
  <si>
    <t>Seis en el primer lugar: existe una conexión con los espíritus en el hecho de asociarse. No habrá error. Esta conexión con los espíritus llena el recipiente hasta desbordarlo. En la culminación que se avecina, la conexión con los espíritus será aún mayor.
                    Unirte a tu pareja, formar parte del grupo, te conectará con el espíritu. Esto es cierto. No hay error aquí. Este grupo desborda amor y cariño. Si te unes a él, encontrarás que aún hay más en el camino.
                    Dirección: dale a cada cosa la oportunidad de crecer. Aléjate de las viejas ideas y mantente abierto a las nuevas.</t>
  </si>
  <si>
    <t>Yin. El acuerdo con la persona veraz es intachable. Cuando la verdad llena hasta arriba una simple vasija, más adelante aporta a los demás buena ventura.
                    Imagen: será afortunada la flexibilidad para facilitar el acuerdo.</t>
  </si>
  <si>
    <t>Esta línea se corresponde con el segundo día de la cuarta semana de Abril.</t>
  </si>
  <si>
    <t>Quien se apresura a comprometerse por oportunismo, o por puro interés personal, se acerca a la desgracia.
                    Buen presagio para el que siempre tiene tiempo para reflexionar antes de comprometerse.</t>
  </si>
  <si>
    <t>Segunda línea: no se aparte del camino venerando a los inferiores. Mantener limpios los principios adecuados permite mantener nuestra propia dignidad.</t>
  </si>
  <si>
    <t>¿Participamos en la consecución de los objetivos del grupo al que pertenecemos por convicción propia o sólo para intentar conseguir las ventajas que nos proporcionarían el liderazgo y el control del mismo?</t>
  </si>
  <si>
    <t>No dude respecto a su alianza. Aférrese a ella y la buena fortuna le seguirá.</t>
  </si>
  <si>
    <t>6 en la 2ª: la persona sabia lleva a cabo sus deberes correctamente, pero no sigue ciegamente las órdenes sólo para alcanzar el favor. Así la dignidad es mantenida.</t>
  </si>
  <si>
    <t>La obsequiosidad no es admisible.</t>
  </si>
  <si>
    <t>Confíe en su mente interior, mantenga la integridad y siga lo que le dicen sus convicciones. Los demás le buscarán. Pero si persigue la aprobación de los otros, perderá la dignidad.</t>
  </si>
  <si>
    <t>Comentario a la línea: cuando de un modo recto y perseverante va uno al encuentro de los ruegos que desde arriba exhortan a obrar, las relaciones con el otro son en primer término interiores; así uno no se pierde a sí mismo. En cambio, quien busca solidaridad como un pegajoso trepador, no sigue el sendero del noble que salvaguarda su dignidad, sino que se desperdicia a sí mismo</t>
  </si>
  <si>
    <t>Yin. El acuerdo que procede de la rectitud interna augura buenos presagios.
                    Imagen: el acuerdo que procede de dentro significa que no te pierdes a ti mismo.</t>
  </si>
  <si>
    <t>Aunque salga con otras líneas mutantes, esta mutación siempre implica la necesidad de preguntar en ese mismo momento: ¿qué debo hacer para mantenerme unido al Cielo de forma correcta y a la vez relacionarme bien con lo consultado?
                        Y en la respuesta que se obtenga se encontrará lo necesario para evitar lo dañino y el sufrimiento.</t>
  </si>
  <si>
    <t>Esta línea se corresponde con el tercer día de la cuarta semana de Abril.</t>
  </si>
  <si>
    <t>¿Formamos parte de un grupo para no estar solos y porque no hemos encontrado otro con ideas afines a las nuestras o preferimos mantener nuestra independencia y nuestra libertad de elección?</t>
  </si>
  <si>
    <t>6 en la 3ª: cuidado con la compañía de aquellos con quienes no compartís la armonía espiritual. Estar demasiado cerca de tales personas os impedirá formar mejores relaciones.</t>
  </si>
  <si>
    <t>El tercer seis: solidaridad con un malhechor.
                    Naturalmente, no todas las elecciones son felices, por lo tanto habrá que mantenerse en guardia y sopesar a las personas o los casos que se presenten, tal como nos enseña la prudencia más elemental, para no encontrarnos atrapados en situaciones peligrosas o al menos inquietantes. El tercer seis advierte sin dar más datos, pues la palabra “malhechor” (1) indica con claridad el sentido de dicha advertencia.
                    (1) El primer sentido del ideograma es “bandido, pirata”, es decir un individuo que vive fuera de la ley.</t>
  </si>
  <si>
    <t>Tercer trazo: allí no hay justicia ni rectitud y aquellos con los que el consultante se asocia carecen de justicia y rectitud; son hombres indignos. Los inconvenientes son evidentes y las futuras desdichas son seguras. Presagio muy desgraciado.</t>
  </si>
  <si>
    <t>Mal presagio: ¡atención! Tiene en vista una muy mala asociación.</t>
  </si>
  <si>
    <t>Yin. Existe un acuerdo con las personas inadecuadas.
                    Imagen: si existe un acuerdo con las personas inadecuadas, ¿no ha de ser esto perjudicial?</t>
  </si>
  <si>
    <t>Esta línea se corresponde con el cuarto día de la cuarta semana de Abril.</t>
  </si>
  <si>
    <t>Quien desee consolidar sus relaciones deberá acercarse a las personas enérgicas, siempre que sean honestas. Este será un buen presagio para el futuro.</t>
  </si>
  <si>
    <t>Cuarta línea: sea constante en el uso de los principios adecuados y el éxito le llegará.</t>
  </si>
  <si>
    <t>Cuarta línea: mantente unido con él también exteriormente. La perseverancia aporta ventura. Hemos estado aplicando los principios del I Ching sólo a las relaciones íntimas. Debemos, como alumnos del sabio, aplicarlos a todas las situaciones. Sólo necesitamos asumir el riego de ver lo efectivos que son.</t>
  </si>
  <si>
    <t>¿Participamos en la medida de nuestras posibilidades en la consecución de las ideas y objetivos del grupo en el que nos encontramos y del que formamos parte?</t>
  </si>
  <si>
    <t>Haga de conocimiento público su compromiso. Aferrarse a su curso actual le traerá buena fortuna.</t>
  </si>
  <si>
    <t>Usted está en lo cierto. Consolide sus relaciones.</t>
  </si>
  <si>
    <t>Está en estrecho contacto con el centro de su comunidad. Este puede hacer referencia al líder o dominante. Muestre su apoyo abiertamente, pero no olvide quién es usted ni pierda sus alianzas.</t>
  </si>
  <si>
    <t>Yin. La actitud justa en armonía con lo externo augura buenos presagios.
                    Imagen: establece un acuerdo con los sabios exteriores para seguir sus progresos.</t>
  </si>
  <si>
    <t>Con el fin de coger lo que llega por destino conviene preguntar ahora mismo: ¿para armonizar cada cosa en su sitio es favorable actuar; o no?
                    Si la nueva respuesta es desfavorable e indica que los otros no están dispuestos a unirse, entonces habrá que aceptarlo sin quejas y sin forzar nada.</t>
  </si>
  <si>
    <t>Esta línea se corresponde con el quinto día de la cuarta semana de Abril.</t>
  </si>
  <si>
    <t>9 en la 5ª: un verdadero líder no necesita forzar a otros a que se le unan, ni castigar a quienes no lo hacen. La honestidad y la integridad guían a los demás hacia un líder.</t>
  </si>
  <si>
    <t>Sea magnánimo.</t>
  </si>
  <si>
    <t>Esta línea se corresponde con el sexto día de la cuarta semana de Abril.</t>
  </si>
  <si>
    <t>Unión sin jefe: se debe temer lo peor. Mal presagio para el porvenir. La asociación que comienza mal termina mal.</t>
  </si>
  <si>
    <t>Aquí usted, o quizás alguien cercano, no logra entender la necesidad de la unión y el infortunio se torna probable.</t>
  </si>
  <si>
    <t>6 en la 6ª: no seguir el curso correcto de acción significa perder la oportunidad. Las lamentaciones será lo que siga a esto.</t>
  </si>
  <si>
    <t>El seis arriba: ésta es una unión sin guía. Desgracia.
                    No todos los vínculos ni todos los programas, incluso en tiempos favorables, pueden ser válidos; en los casos regidos por la sexta línea mutante de Pî no existe probabilidad de éxito; no obstante, hará falta un serio trabajo de revisión para descubrir dónde se cometieron los errores, ya sea en la evaluación de las acciones o en la de los hechos.</t>
  </si>
  <si>
    <t>6. Mal presagio: el asunto empezó mal.</t>
  </si>
  <si>
    <t>Yin. El acuerdo sin dirección no trae ventura.
                    Imagen: el acuerdo sin dirección nunca llega a nada.</t>
  </si>
  <si>
    <t>HSİAO CH´U</t>
  </si>
  <si>
    <t>LA FUERZA DOMESTICADORA DE LO PEQUEÑO</t>
  </si>
  <si>
    <t>Sun	={7\7\8}	Lo Suave 	penetrante 	Viento, Madera 	Primera hija	Compuesto por una línea Yin, quebrada, seguida de dos líneas Yang, enteras. En la estructura familiar se relaciona con la hija o hermana mayor. Se le atribuyen caracteres de humildad y prudencia, reserva, inercia. En el ciclo estacional se vincula con el comienzo del verano, y en la rosa de los vientos, con el sudoeste. Simbólicamente, y en un sentido positivo, indica permanencia, conservación, perseverancia, arraigo, suavidad. En sentido negativo indica disimulo, ligereza y volubilidad, inconsecuencia, desarraigo, dispersión.</t>
  </si>
  <si>
    <t>-la fuerza enriquecedora de lo pequeño
        -lo nutritivo de lo menor
        -lo pequeño acumulando/ agrupando
        -poca acumulación
        -pequeña restricción/ la moderación en la acción
        -un modo de actuar restringido/ contenido
        -influencia débil, limitada
        -el poder del débil
        -el valor de lo pequeño
        -fortalecer lo pequeño
        -lo menor domina a lo mayor
        -suave progreso
        -pequeño mantenimiento
        -simboliza el pequeño compromiso
        -alimentando la esperanza
        -animalito doméstico
        La Fuerza Domesticadora de lo Pequeño
        tiene éxito.
        Densas nubes, ninguna lluvia de
        nuestra región del Oeste.</t>
  </si>
  <si>
    <t>relaciones_entre_las_líneas0</t>
  </si>
  <si>
    <t>Hay que seguir perfeccionando eso. No se deben aplicar sin recibir una señal clara y favorable al respecto.</t>
  </si>
  <si>
    <t>Es el signo del tercer mes, aproximadamente Abril en el calendario occidental. Cada línea cubre los seis días que corresponden a la quinta semana.</t>
  </si>
  <si>
    <t>El hombre de calidad aprovecha siempre cualquier situación para desarrollar sus aptitudes y cuidar la forma exterior de su ser, cultivando su talento y manteniendo en forma su cuerpo.</t>
  </si>
  <si>
    <t>Así el noble va refinando la forma exterior
            de su naturaleza.
            Quien escuche los consejos recibidos a través de esta imagen, concentrará bella y refinadamente su capacidad para seguir el curso trazado por los acontecimientos. Y los pequeños efectos de su carácter se irán acumulando hasta que su influjo en lo exterior sea consistente. En aquel instante, podrá coger lo que estará predestinado para él.</t>
  </si>
  <si>
    <t>La Imagen: el viento, carente de substancia en sí mismo, puede reunir las nubes en el cielo, pero éstas puede separarse de nuevo. Una buena persona, en tiempos difíciles, puede también sólo ser capaz de conseguir cosas pequeñas.</t>
  </si>
  <si>
    <t>El viento recorre el cielo: la imagen de la Fuerza Domesticadora de lo Pequeño. Así el Noble va refinando la forma exterior de su naturaleza. El viento va juntando las nubes en el cielo, pero como no es sólido no produce efectos grandes, duraderos. Así también el Hombre, en tiempos que no permiten una gran acción hacia fuera, sólo le queda la posibilidad de refinar en lo pequeño las manifestaciones de su naturaleza.</t>
  </si>
  <si>
    <t>Retorno al camino.
                ¡Cómo podría ser una falla!
                ¡Ventura!
                “… esto es algo que tiene un
                venturoso significado”.
                Volverse al Tao de uno mismo
                es retomar la posición y la actitud
                donde el consultante se vea libre
                para avanzar o retroceder en su camino;
                es recuperar la razón y la luz
                de su propio destino apacible.
                Si hace esto, ¿Cómo podría dañar
                lo que es favorable para él?
                Cuando cada ser y cada cosa ocupa su lugar
                el corazón sigue acumulando su poder.
                Y ello tiene un venturoso significado,
                pues esto es precisamente lo favorable para cada uno,
                ya que es justo, razonable y lo indicado
                no forzar la situación en este asunto.</t>
  </si>
  <si>
    <t>Este es el camino del consultante y debe permanecer en él siendo libre y estando tranquilo. Ha de continuar hacia adelante según pueda en aquello que ha preguntado, pues todo va bien, y esto que sucede forma parte de la vida que le toca vivir. ¿Cómo podría ser un error? Cada cual tiene su sendero.</t>
  </si>
  <si>
    <t>Poco a poco se van acumulando los efectos del tratamiento, y más adelante darán sus frutos.
                        *Cuando no hay tratamiento, es preferible consultar una vez más y preguntar si conviene buscar uno (actuar), o no.</t>
  </si>
  <si>
    <t>Observarlo, repasarlo, como quien se encuentra al comienzo de un camino, desde el principio. Consultar luego.</t>
  </si>
  <si>
    <t>Esta línea se corresponde con el primer día de la quinta semana de Abril.</t>
  </si>
  <si>
    <t>Si se duda entre varios caminos, se debe elegir el que nos permita más libertad de movimientos, el que nos permita actuar sin obligaciones ni violencia.</t>
  </si>
  <si>
    <t>Primera línea: es imprudente tratar de forzar un cambio. Tampoco debe caer en la desesperación que provoca la impaciencia. Manténgase firmemente humilde y receptivo.</t>
  </si>
  <si>
    <t>9 en la 1ª: cuando el camino hacia delante se ve obstruido y no puede hacerse progreso alguno, no forcéis el resultado. Volved al punto de partida y podréis hacer un renovado avance.</t>
  </si>
  <si>
    <t>Nueve en el primer lugar: regresas al origen del camino. ¿Cómo podría haber error? El camino se abre.
                    Has estado perdido entre un montón de detalles, pero ahora ves otra vez el camino con claridad. No dudes en volver a tu pareja y a la relación ¿Cómo podría haber error? El camino está abierto.
                    Dirección: llega hasta el fondo del asunto pero con suavidad. Convierte el conflicto en tensión creativa. La situación ya está cambiando.</t>
  </si>
  <si>
    <t>Yang. Si regresas al Camino, ¿cuál es el problema? Es propicio (hacerlo)
                    Imagen: cuando regresas al Camino, es propicio actuar correctamente.</t>
  </si>
  <si>
    <t>No actuar, ni aplicarlos. Continuar buscando, preparando; perfeccionándolo; y consultar luego, en otro momento.</t>
  </si>
  <si>
    <t>Esta línea se corresponde con el segundo día de la quinta semana de Abril.</t>
  </si>
  <si>
    <t>Segunda línea: su intuición o la experiencia de los demás pueden hacerle ver que el camino no está abierto. Si es así, permanezca en la plácida compañía del Sabio y retome su devoción por la verdad.</t>
  </si>
  <si>
    <t>Déjese persuadir para volver al lugar al que pertenece. Esto conllevará resultados afortunados.</t>
  </si>
  <si>
    <t>9 en la 2ª: si vemos que el progreso de otras buenas personas está bloqueado, no tiene sentido que nosotros mismos intentemos continuar. Exponerse al fracaso de este modo innecesario carece de valor.</t>
  </si>
  <si>
    <t>La humildad es una cualidad diplomática. El sabio debe realizarse en las pequeñas cosas.</t>
  </si>
  <si>
    <t>Segunda línea: mantenerse firme ante las presiones; no ceder ante las ofertas que lo sacarían de su camino; no creer en “falsos profetas”; no hacer caso a los falsos aduladores. Ya otros han caído en esa trampa y han visto fracasar su vida. El consejo es mantenerse firme y sereno; leal a sí mismo y con humilde silencio hacia lo pequeño y lo justo, sin más.</t>
  </si>
  <si>
    <t>Yang. Encaminarse de regreso es venturoso.
                    Imagen: al regresar al equilibrio del centro, no te pierdes a ti mismo.</t>
  </si>
  <si>
    <t>¡No actuar, ni aplicarlos aún! Hay que seguir buscando, perfeccionando y acumulando. Luego, en otro momento, preguntar sobre ello.</t>
  </si>
  <si>
    <t>Esta línea se corresponde con el tercer día de la quinta semana de Abril.</t>
  </si>
  <si>
    <t>Tercera línea: precipitar las cosas es una invitación al infortunio. No caiga en la ansiedad, en la duda o en las artimañas del ego. Dejar que las cosas ocurran da libertad interior.</t>
  </si>
  <si>
    <t>¿Son razones o motivos ajenos a nosotros que no se han valorado adecuadamente el obstáculo que está impidiendo o frenando el avance hacia nuestro objetivo, pero sabemos esperar con paciencia evitando enfrentamientos innecesarios?</t>
  </si>
  <si>
    <t>Parece como si su intento de avanzar le hubiese llevado a caer. Es frustrante, pero no hay mucho que pueda hacer al respecto.</t>
  </si>
  <si>
    <t>Tercer trazo: la negatividad superior le impide avanzar pues ella está por encima de este trazo; él es como “un carro al que se le ha sacado el eje”. El menos domina al más, la mujer domina al hombre. Este tercer trazo también quiere avanzar subiendo pero se encuentra con el 4º trazo yin y se aprieta contra él; como sus tendencias con enérgicas, no está en paz y lucha contra lo que le detiene. El consultante no podrá avanzar y tendrá discusiones.</t>
  </si>
  <si>
    <t>La oposición parece menor y el avance parece posible. Sin embargo, la situación no está bajo su control. Si insiste en avanzar confiadamente será derrotado por una serie interminable de molestias. Tiene una apariencia muy poco dignificada.</t>
  </si>
  <si>
    <t>Tercer lugar: la alegoría dice que desea progresar con la violencia, se está rígidamente en un lugar inadecuado, se ha llegado a la confrontación sin reconciliación. Luego agrega que se aleja de su familia, recibe la crítica de su consorte y busca culpables por la ruptura de su carro; o sea, no acepta sus propias responsabilidades y se las adjudica a otros.
                    Señala en general que la casa, la estructura, el orden, han sido alterados por un quiebre sustancial. El uso del poder llevado a bordes irrefrenables conlleva necesariamente un quiebre, como si a la rueda le saltaran los rayos. Lo que debería unirse, por tal motivo, se separa cada vez más, pues los intereses de cada parte ya no concuerdan ni se aceptan recíprocamente.
                    Puede ceñirse a la condición matrimonial, pero es aplicable a instituciones que se han alejado de sus orígenes y han sobrecargado sus estructuras con elementos ajenos a su esencia y labor. Al exponer la situación, quien lo hace, recibirá miradas odiosas, y sus propios argumentos quizá no sean nada suaves. Lo que debería ser una familia o actuar como tal, aquí tiende a la división y la confrontación.</t>
  </si>
  <si>
    <t>Yang. Un carro se queda sin ruedas; el marido y la mujer apartan la mirada uno del otro.
                    Imagen: un marido y una mujer que apartan la mirada del otro no pueden crear un hogar correcto.</t>
  </si>
  <si>
    <t>Si eres veraz, desaparece la sangre
                y retrocede la angustia.
                “... pues el Superior concuerda con
                él en su actitud interior”.
                La fe y la confianza en que todo irá bien apartarán la sangre y el daño, aunque el consultante está muy preocupado por eso que pregunta. Se siente como rodeado de posibles peligros, pero también saldrá del temor y de la angustia., porque no habrá daños ni error en la situación.
                Siendo la línea más débil del hexagrama, ha de “domesticar” y suavizar a lo más fuerte. Esto le hace tener miedo a que su conducta pudiera perjudicar la situación, en vez de favorecerla; o quizá llegue a experimentar sensaciones de angustia ante un puesto tan difícil y cargado de responsabilidad, pues ha de convencer a quien puede decidir en el asunto consultado (a otros), de modo que su influencia sea tolerada y aceptada. Por eso la buena fe y la sinceridad son lo mejor para congeniar en este caso, puesto que nada puede suplir a la verdad, que es más fuerte que todos los obstáculos, y es tan poderosa la impresión que causa, que se logrará el éxito en el esfuerzo, y la angustia y los daños desaparecerán.
                También desde el Cielo se tendrá apoyo y el respaldo necesario, pues el Superior armoniza con el consultante.</t>
  </si>
  <si>
    <t>Queriendo eso de verdad, o si se necesita, hay deber de actuar. Esto puede parecer peligroso o inútil, pero haciéndolo con sinceridad, se conseguirá que todo vaya bien y habrá un buen resultado.
                    Cuando no se pudo actuar, no se hizo; ahora, que se puede o se debe, hay que moverse si se desea lograr algún beneficio en lo consultado. Esto es saber adaptarse al curso de los acontecimientos, y el Cielo dará protección y luz.</t>
  </si>
  <si>
    <t>sobre_la_conducta_e""spiritual4</t>
  </si>
  <si>
    <t>Esta es una señal de que la mejoría se está produciendo ya. Y cuanta más fe y confianza se tenga, tanto mayor será el efecto. Aún así, se puede consultar una vez más por si fuera necesario tener en cuenta alguna otra cosa.
                        *Si no hay tratamiento, será útil preguntar si es necesario buscar uno (actuar); o no (actuar)</t>
  </si>
  <si>
    <t>Actuar, aplicarlos; habrá buenos resultados. ¿Consultar?</t>
  </si>
  <si>
    <t>Esta línea se corresponde con el cuarto día de la quinta semana de Abril.</t>
  </si>
  <si>
    <t>Cuarta línea: no recurra a medios incorrectos o a resultados desastrosos. Trate a los demás con la delicadeza y la dignidad del Sabio. Mantenga una actitud distanciada.</t>
  </si>
  <si>
    <t>La sinceridad es el factor clave en su situación. Si hay sinceridad, el peligro desaparecerá y podrá ver el futuro con tranquilidad. No hay sentimientos de culpa ligados a esta situación.</t>
  </si>
  <si>
    <t>Cuando haya agotado su buena fe su influencia será positiva.</t>
  </si>
  <si>
    <t>Seis en el cuarto lugar: hay una conexión con los espíritus. El odio se aleja, brotan los temores. No habrá error.
                    Tú y tu pareja podéis actuar con confianza ahora. Los espíritus están con vosotros. Olvida antiguas disputas y resentimientos. Tu propósito coincide con los de arriba.
                    Dirección: actúa. Estás conectado con una fuerza creativa.</t>
  </si>
  <si>
    <t>Muy buena línea para actuar. Se puede decir que el consultante perderá una buena ocasión si no actúa, pues lo que desea está al alcance de su mano. Si es sincero y respeta a los demás, encontrará que ellos también están totalmente dispuestos para actuar. La ayuda mutua enriquecerá a todos, y esto será como “aliarse” para conectar las circunstancias favorables al fruto de la acumulación obtenida mediante pequeños efectos.</t>
  </si>
  <si>
    <t>Continuando con el tratamiento un poco más, se asegurará firmemente la mejoría.
                        *Si no hay tratamiento, ¡Consultar! por si fuera necesario buscar uno.</t>
  </si>
  <si>
    <t>Aplicándolos se obtendrán excelentes resultados.</t>
  </si>
  <si>
    <t>Esta línea se corresponde con el quinto día de la quinta semana de Abril.</t>
  </si>
  <si>
    <t>La mejor manera de afrontar la existencia es aunando fuerzas y riquezas. No se debe temer la unión con algo más pequeño o más débil; si esa asociación se basa en la sinceridad y en la ayuda mutua, jamás se lamentará.</t>
  </si>
  <si>
    <t>Quinta línea: la cualidad más importante de cada uno es la lealtad incondicional a los principios adecuados. Su buena suerte se duplica si la comparte con los demás.</t>
  </si>
  <si>
    <t>¿Contamos con la confianza de aquellos a quienes somos leales y que pueden ayudarnos a tener paciencia alimentando la esperanza en nuestro objetivo?</t>
  </si>
  <si>
    <t>La sinceridad y la lealtad de sus amistades probarán cuan valiosas son.</t>
  </si>
  <si>
    <t>9 en la 5ª: los fuertes y los débiles pueden hacerse amigos, si ambos son honestos en su actitud. Compartir entre quienes se complementan conduce a la felicidad.</t>
  </si>
  <si>
    <t>Un acuerdo mutuo entre el débil y el fuerte es apuesta de éxito. El débil aporta la lealtad, el fuerte una fidelidad sin desfallecimiento.</t>
  </si>
  <si>
    <t>Mediante una relación leal y cooperadora con otros, incrementarán mutuamente sus recursos. De esta manera podrá alcanzar su objetivo.</t>
  </si>
  <si>
    <t>Nueve en el quinto lugar: conexión con los espíritus que te unen con los demás. Atraes e invitas a tus vecinos.
                    Tu pareja y tú no estáis solos. Hay una conexión espiritual que os compromete con la gente que os rodea. No tengáis miedo de hacer uso de esa conexión. Para eso está. Controla las cosas.
                    Dirección: mantente activo. Encuentra una idea que os mantenga unidos. Convierte el conflicto en tensión creativa. La situación ya está cambiando.</t>
  </si>
  <si>
    <t>Yang. Cuando hay sinceridad, se crean vínculos que enriquecen la vecindad.
                    Imagen: cuando hay sinceridad se forman vínculos y no se disfruta la riqueza en soledad.</t>
  </si>
  <si>
    <t>¡Cuidado! No actuar. Se producirían daños ahora con lo que se está pensando hacer. Y, según la naturaleza del asunto que se esté consultando, las heridas quizá pudieran alcanzar incluso al cuerpo físico. Lo mejor es desconfiar, ponerse a la defensiva y reflexionar.
                    Pronto comenzará una nueva situación, y en estos momentos lo acumulado por el carácter tiene que traer todavía la disolución de la tensión y la tranquilidad. Luego, más adelante, se podrá actuar.
                    Tampoco conviene consultar ahora mucho más sobre esto.</t>
  </si>
  <si>
    <t>Conformarse con los resultados obtenidos hasta aquí. Todo va bien. Continuar con el tratamiento y no consultar ahora. Hacerlo en otro momento.
                        *Si no hay tratamiento: observar lo consultado durante unas horas más (3 o 4 por ejemplo) para ver cómo evoluciona y, luego, volver a consultar sobre ello por si fuera necesario buscar uno.</t>
  </si>
  <si>
    <t>sobre_una_época_tiempo_o_fecha_aproximada6</t>
  </si>
  <si>
    <t>Sexta línea: el éxito es inminente. Sin embargo, sólo si avanza de forma cautelosa y consciente puede llegar a poseerlo. Existe el peligro de caer en la precipitación.</t>
  </si>
  <si>
    <t>Sexta línea: llega la lluvia, llega el sosiego. Esto se debe a la permanente acción del carácter… Si el hombre superior prosigue, llega la desgracia. La victoria se ha conseguido al perseverar en una firme y correcta actitud. De todas formas se trata de una victoria parcial y no de una victoria fundada en la lenta y penetrante luz de la verdad interior, o a través de un entendimiento que nos dé la seguridad de que no habrá marcha atrás. Si podemos conservar la modestia y la humildad, sacrificando la sensación de poder que podemos albergar, nuestra ganancia quedará consolidada.</t>
  </si>
  <si>
    <t>Hay señales (¡al fin!) de movimiento en esta situación, resultado de cómo la ha manejado. Ahora puede relajarse un poco, porque permanecer en la misma forma por mucho tiempo puede atraer el peligro a la persona. Los asuntos son de su complacencia, así que sólo espere, de otra forma apresurará las cosas a un desenlace infortunado.</t>
  </si>
  <si>
    <t>9 en la 6ª: cuando se ha conseguido el éxito, poco a poco, debería ser tratado con cuidado. El sacar indebido provecho en este momento no sería favorable. Puede desintegrarse todo.</t>
  </si>
  <si>
    <t>El débil que logra una victoria no por eso debe jactarse. Sería peligroso.</t>
  </si>
  <si>
    <t>Ha ganado la batalla. Descanse y consolide su posición ahora y conténgase de entrar en la guerra total. Cuidado: la adversidad está creciendo. Si intenta avanzar, se encontrará con el infortunio.</t>
  </si>
  <si>
    <t>Comentario a la línea: se ha obtenido el éxito. El viento ha juntado la lluvia. Se ha alcanzado una firme posición. Esto se ha llevado a cabo mediante una paulatina acumulación de pequeños efectos que resultan de la veneración brindada a un carácter superior. Sin embargo, un éxito logrado así pieza por pieza requiere una gran cautela. Si uno se abandonara ahora a la ilusión de seguridad, basada en ese éxito, sería peligroso. Lo femenino, lo débil que ha alcanzado la victoria no debe jamás apoyarse tenazmente en el triunfo. Esto atraería el peligro. La fuerza sombría de la luna llega a su máximo al hallarse casi llena. Cuando como luna llena se opone directamente al sol, su mengua es inevitable. En tales circunstancias es necesario conformarse con lo alcanzado. Seguir avanzando antes de llegar el momento debido, traería desventura.</t>
  </si>
  <si>
    <t>LÜ</t>
  </si>
  <si>
    <t>EL PORTE</t>
  </si>
  <si>
    <t>Tui	={8\7\7}	Lo Sereno 	regocijante	Lago 	Tercera hija	Compuesto por dos líneas enteras Yang, culminadas por una línea quebrada Yin. Dentro de la familia se identifica con la hija o hermana menor, y se le atribuye sensualidad, placer, bienestar, placidez. En el ciclo anual corresponde al otoño, y como punto cardinal al Sudeste. Simbólicamente traduce situaciones de estímulo sensual, goce, placidez, alegría.</t>
  </si>
  <si>
    <t>la pisada
        el sentar el pie
        pisar (con cautela)
        pisando fuerte
        (seguir) el camino
        el caminar (sobre), la marcha, avanzar, andar
        sinceridad (conducta)
        la conducta (correcta)
        conducirse
        el comportamiento
        las reglas de prioridad
        la confianza en uno mismo
        Pisar la cola del tigre.
        Éste no muerde al hombre.
        Éxito.</t>
  </si>
  <si>
    <t>Hexagrama donde se tratan normas de conducta, que convienen y producen bienestar y armonía. Signo de los llamados de Aprendizaje, y también de los Cíclicos.
        El Superior y el inferior deben atenerse cada cual a sus deberes. Los pasos del hombre tendrán éxito si se adecuan a la Voluntad del Cielo. Cada uno debe obrar según sus condiciones, según su puesto. La situación es difícil. Pero el Cielo deja hacer sin dañar con tal de atenerse a su Voluntad. Si uno se atiene a las buenas costumbres y su trato es amable, conquistará el éxito.
        Es el sendero hacia lo extremo de lo yang. Dentro de los trigramas, Tui es el más cercano a lo yang mutante. Es el más parecido, porque comienza con dos líneas fuertes, al igual que el signo Cielo; pero en la tercera línea está la separación entre uno y otro, de modo que son diferentes. El trigrama de arriba en ambos casos, tanto en el hexagrama 1, como en este, es el mismo; es decir, son tres líneas fuertes
        Por otro lado, y como cercano a lo yang mutante, tiende a actuar, por eso se le plantea desde el principio que esa actitud puede ser peligrosa. De ahí, la secuencia del tigre. Mas, el Cielo no hace daño al hombre, y le deja hacer si se comporta correctamente. Por lo tanto significa: actuar, “éxito”. Sólo la línea tercera, precisamente, corre el riesgo seguro de ser herida o castigada cuando no obedezca, pues no es posible enfrentarse al Orden Celestial. Tampoco prohíbe la consulta de un modo directo, y eso es algo a decidir por I Ching.
        Por supuesto, a todo ello, y para actuar, se han de tener en cuenta las buenas costumbres, los buenos modales. El buen comportamiento y la actuación correcta es el modo de recorrer el sendero hacia el Tao, que es el sentido de uno mismo, y también es el sentido del Cielo. El sentido del Cielo, el de la Tierra (cosmos), y el de la humanidad es Dios. La Voluntad del Dios, la Voz del Tao, debe ser acatada. Enfrentarse está fuera de la capacidad de uno. Todo se mueve en el Orden preestablecido por Él, e ir contra ese Orden es ir contra uno mismo, por lo cual, quien se opusiera, tendría que sufrir.</t>
  </si>
  <si>
    <t>· el primer trazo avanza en solitario, con sencillez.
            · el segundo puede salir, pero permanece en su sitio.
            · el tercer trazo, pisa la cola del tigre, y es mordido.
            · antes (hasta la cuarta línea) no se podía avanzar claramente;
            · ahora, (quinta línea) se presenta la oportunidad de actuar abiertamente. El quinto trazo pisa en el lugar del regente sin culpa; por eso, a pesar del “peligro”, tiene éxito.
            · la sexta alude a la reflexión sobre lo realizado
            La propuesta de las líneas mutantes describe diversos momentos del comportamiento humano, situaciones en las cuales podemos encontrarnos porque son corrientes y forman parte de la experiencia de todos.</t>
  </si>
  <si>
    <t>Regente constituyente es el tercer trazo, el único yin del hexagrama, representa la persona que es mordida por el tigre.
            Mientras, el quinto trazo, firme, central y correcto, ocupa el lugar del regente gobernante y “no es mordido”, permanece sin tacha.
            La correcta dominante firme de la quinta posición de autoridad reconoce los avances audaces hechos por la línea flexible en tercera posición de los objetivos y ambiciones personales. La dominante se conduce apropiadamente por su corrección.
            El regente que constituye al signo es el seis en el tercer puesto; el nueve en el quinto puesto es el regente gobernante del signo.</t>
  </si>
  <si>
    <t>Sólo es posible la relación entre la tercera y sexta línea, aunque entre la segunda y la quinta se da una relación de “simpatía”.</t>
  </si>
  <si>
    <t>Actuar. Esta imagen sin mutaciones explica la situación de cómo debe recorrerse el sendero sin entrar en contradicción con el Sentido del Cielo y con la Voz del Tao. ¿Consultar?</t>
  </si>
  <si>
    <t>Sin mutaciones significa que el consultante puede avanzar entre los asuntos, trabajos, quehaceres, relaciones, etc. tal como lo está haciendo, pues no se muestra contrario a la Voluntad del Cielo. El Cielo deja hacer. Siendo cuidadoso todo irá bien. ¿Consultar?</t>
  </si>
  <si>
    <t>Si hay tratamiento, continuar con él. Todo va bien.
                *Si no hay tratamiento, conviene consultar de nuevo por si fuera necesario buscar (actuar o no) uno.</t>
  </si>
  <si>
    <t>Actuar, aplicarlos. Habrá buenos resultados.</t>
  </si>
  <si>
    <t>Se puede confiar en eso. No está contra la Voluntad del Cielo. Continuar avanzando por ahí, y consultar según vaya siendo necesario.</t>
  </si>
  <si>
    <t>Es el signo del quinto mes, aproximadamente Junio en el calendario occidental. Cada línea cubre los seis días que corresponden a la quinta semana.</t>
  </si>
  <si>
    <t>Al establecer prioridades, el sabio actúa con tacto y diplomacia. Busca que la diferencia de nivel entre los socios no sea ni injusta ni arbitraria, que el fuerte no oprima al débil y que no obtenga ventajas ni se envanezca por su superioridad. Asciende a quien lo merece, se asegura de que los seres humanos desarrollen sus actividades en su ámbito y de que sus aspiraciones no los lleven a una competición egoísta y ávida de riquezas y lujos, pues la sociedad (el universo) se hundiría en la confusión.</t>
  </si>
  <si>
    <t>Acerca de intentar forzar el progreso.
            Pisar la cola del tigre. Involucrarnos en lugar de permanecer inocentes es desafiar al destino, es decir, “pisar la cola del tigre”.
            El tigre simboliza el destino. Mientras seamos sinceros, concienzudos, simples e inocentes en nuestra conducta, el tigre no morderá. De alguna forma, si llenos de confianza en nosotros mismos y, obstinadamente, seguimos un camino equivocado, como hacemos cuando intentamos crear nuevas oportunidades para poder influenciar, en lugar de permitir que se desarrollen por sí mismas, el tigre nos morderá. Desafiamos al destino cuando pisamos la fina línea, a pesar del cuidado que ponemos al decirle a otro lo que tiene de malo (o su situación, o su conducta). Debemos ser cautelosos al suponer que porque tenemos una posición más correcta gozamos de estos derechos.
            Las situaciones difíciles se crean con actitudes y tradiciones equívocas que se han acumulado a través del tiempo. Es nuestro destino resolver estas dificultades corrigiendo nuestros errores. El intentar cambiar la situación luchando contra ella, resistiéndola ciegamente o rechazándola, es desafiar al destino como un “ciego o un cojo”. Debemos resignarnos al desarrollo lento, paciente, para invertir las tendencias que se han establecido. Intentar superarlas todas al mismo tiempo es temerario; la situación mejorará sólo en la medida en que mejoremos de una manera duradera.
            El hombre superior discrimina entre lo alto y lo bajo. Esto significa que aceptamos la disciplina y la paciencia requerida para corregir nuestras pobres relaciones con los demás. En lugar de escuchar la voz de la autocompasión, las voces impacientes de nuestros inferiores, que miran las circunstancias exteriores como líneas de guía para actuar, debemos concentrarnos en encontrar los egoísmos y los errores que nos han conducido a las dificultades.
            Las dificultades en cuestión se mencionan en otra parte del I Ching como “pleitos”. Los pleitos son conflictos interiores con otros, que continúan como resultado de haber adoptado una actitud dura, vengativa o impaciente. Los pleitos siempre tienen lugar cuando sentenciamos a la gente como imposible.
            Iniciamos una disputa interna en la cual decimos: “tú no existes”; a lo que ellos responden: “sí, yo existo, y te lo voy a demostrar”. A veces el argumento es: “eres imposible”, a lo que ellos responden: “pagarás por tu arrogante juicio sobre mí”. Los pleitos son evidentes en las acciones que implican el que nos fuercen a ser conscientes de ellos (o viceversa). Estos pleitos tienen lugar porque no soltamos a la gente, sino que, por el contrario, supervisamos su comportamiento o sus actitudes. Buscamos castigarlos por haber quebrantado nuestros principios, por haber herido nuestro orgullo o nuestra vanidad. Cuando nos desapegamos realmente empieza la cura, y los pleitos mueren, y se hace posible una relación creativa.
            Cuando nos dejamos llevar por la negativa y el enajenamiento, “dejamos el carro atrás”. El carro simboliza nuestro destino de rescatar a aquellos con los que tenemos lazos internos. Las actitudes negativas se resisten a este destino. Si ignoramos lo más alto, el sentido esencial y el propósito de la vida, rechazando nuestro deber de disciplinarnos, no encontraremos la verdadera felicidad. El mandato del destino es que sólo podemos encontrar la felicidad si seguimos el camino correcto y que éste no puede ser evitado.</t>
  </si>
  <si>
    <t>El modo de comportarnos en cualquier situación que nos encontremos, al margen de que pueda ser más o menos apropiado y estar en mayor o menor medida de acuerdo con las costumbres establecidas, determina y define la imagen que de nosotros mismos reflejamos.
            Pero cuando a través de nuestro comportamiento pretendemos aparentar o parecer lo que no somos realmente, puede ser como consecuencia de una falta de confianza o seguridad e uno mismo, o de un perverso interés en generar envidia o confusión en los demás.</t>
  </si>
  <si>
    <t>· Cuando la pregunta refiere al Qué:
            Lü nos dice que se está en la fase más débil, más exactamente en la parte más lejana al poder, lo que quiere decir: en el lugar más insignificante y menos influyente para el poder. Es el inicio, el primer paso dado, con toda la precariedad que ello implica con respecto a la distancia cualitativa y cuantitativa que hay entre el comienzo y el objetivo.
            · Cuando la pregunta refiere al Porqué:
            El porqué de Lü refiere a que el factor más débil guarda su lugar y avanza, si se quiere, desde su “debilidad”, sin enfrentarse directa y abiertamente con lo más poderoso, en caso contrario este dejaría al más débil inmediatamente fuera de carrera.
            · Cuando la pregunta refiere al Cómo:
            Lü nos indica que debemos actuar con cautela, sin precipitarse y tomando la distancia suficiente y necesaria para poder avanzar sin choques, asumiendo la diferencia sustancial de poder que nos limita para de esta manera no quedar vulnerables. En lo posible, se trataría de ser respetuosos con el que es más poderoso.
            · Cuando la pregunta refiere al Cuándo:
            Lü nos lleva a un momento en el que las distancias no pueden seguir extendiéndose. Lü es cuando el primer paso no solo no debe obviarse, sino que además no debería postergarse.
            El instante de Lü es cuando lo que tiene que hacerse notar ya se nota.
            · Cuando la pregunta refiere al Dónde:
            Lü nos ubica en un lugar que implica el punto de partida de un recorrido o de un tránsito posterior. Siempre es un sitio iniciador de un camino, al fin y al cabo con un destino más o menos importante. Pero Lü es también un espacio donde no se puede acceder directamente hacia el centro o el ámbito principal.
            Entre las muchas cosas, Lü puede tratarse de un umbral o una puerta en principio cerrada, del comienzo de una ruta o un camino, de la primera sección de una empresa o entidad, de la parte más accesible de una entidad, de un lugar de informes, del acceso a un lugar o simplemente de cualquier sitio que implique la parte más lejana al centro u objetivo que le compete.
            · Cuando la pregunta refiere al Quién:
            Lü nos describe en principio a alguien emprendedor, atrevido pero a la vez cauteloso, dispuesto a ir hacia delante respetando el peligro por encima de todo, es decir, sin arriesgarse demasiado. Pero en Lü vemos también a alguien que conoce sus limitaciones y no va más allá de lo que su capacidad y oportunidades externas le otorgan en cada paso.</t>
  </si>
  <si>
    <t>Caminar, una acción que nos coloca ante la incógnita de muchos senderos y que evoca el cansancio de los altos en el camino; este hexagrama propone una reflexión sobre cómo comportarnos para no desperdiciar nuestras energías en aventuras inútiles o peligrosas; nos indica cómo comprender, durante las inevitables experiencias del caminar, las causas de lo que ocurre, para que el futuro no se convierta en una trampa insidiosa o una sorpresa traumática. El hexagrama sugiere que se puede salir de situaciones estáticas para ir hacia horizontes más vastos (la composición y la estructura son consecuentes), pero se trata de un camino peligroso y difícil si no usamos la prudencia, si no nos apoyamos en la confianza valerosa de poder llegar (Khien).
            El “tigre” (1) “puede” no morder, pero no merece la pena que nos arriesguemos acercándonos demasiado. Será necesario, pues, que nos mantengamos vigilantes y estudiemos con atención todos los movimientos y todas las tomas de posición, especialmente en los momentos inciertos de la vida.
            Tiempo de caminar: tiempo de caminar sobre la cola de un tigre. Éste no muerde al hombre. Éxito.
            Se trata de un tiempo de situaciones difíciles, pero no insuperables si se afrontan con equilibrio y prudencia. Quien no se encuentre preparado se dejará vencer por los hechos, mientras que todo peligro, por grave que sea, todo problema, por intrincado que parezca, son hechos cuya solución se mantiene dentro de los límites de las posibilidades humanas. El oráculo ayuda a evaluar los detalles de un caso, recordándonos como en el proceso de desarrollo de todos los fenómenos existe una serie de contradicciones que pueden desorientar e inducir a error.
            (1) En sentido genérico, el tigre evoca la idea de poder y ferocidad, pero no es un signo negativo, porque invita a la prudencia y a la sabiduría en el comportamiento.</t>
  </si>
  <si>
    <t>Sentido general: es el de las reglas rituales de conveniencia y decoro, de las reglas que el hombre sigue en sus acciones y que dictan sus pasos. Arriba está el trigrama del cielo, Ch´ien; abajo, está el del agua durmiente, del pantano, Tui. Así se distingue bien lo superior de lo inferior en un estado de estabilidad profunda, la razón de ser de las cosas. Lo superior y lo inferior se ajustan a sus deberes; es la sumisión en todas las cosas; los pasos de los hombres están regulados y pueden hollar un suelo extremadamente peligroso, “caminar sobre la cola de un tigre”; no les sucederá ningún mal y tendrán entera libertad de acción. El consultante se verá ubicado en el peligro y no correrá ningún riesgo. Hay posibilidad de asumir una elevada posición durante un periodo bastante largo con éxito. Pero es preciso observar bien el orden natural de las cosas, la jerarquía real e interior de las personas que lo rodean a fin de que pueda ubicar a cada uno según su condición.</t>
  </si>
  <si>
    <t>Sacar el hexagrama Lu puede ser una apuesta de progreso y éxito. Indica una situación en la cual las cosas están en su lugar, en una jerarquía natural y benéfica: el trigrama Qian (el cielo, el creador, el fuerte) está por encima de Dui (el lago, el suave, el alegre). Pero nada le impide a Dui expandirse, ser feliz, y aún “caminar accidentalmente sobre la cola del tigre”: la tercera línea de Dui, débil, se apoya, en efecto, sobre dos líneas fuertes.</t>
  </si>
  <si>
    <t>Andar el camino paso a paso; confiar en el resultado; dirigir, apoyar, sostener; buen ánimo, buena suerte.
            El escenario: los seres son concebidos. Hay caminos a seguir que conducen a la vida. Ha llegado el tiempo de Caminar. Acéptalo. No tengas miedo. Caminar significa no permanecer donde estás.
            Camina tras las huellas de un tigre. Pero no te muerde, y traerá el éxito.
            La respuesta: caminar describe tu relación, o tu papel en ella, en términos de estar buscando el camino para recorrerlo juntos. La manera de encarar esta situación es ir paso a paso y confiar en los resultados. El camino está ahí. Recorredlo con buen ánimo y alegría. Tenéis que encontrar vuestro camino, paso a paso, con apoyo y ayuda mutua, mientras os procuráis el sustento. Al caminar tras las huellas del tigre os estáis situando ante una fuerza muy poderosa, una poderosa conexión con el espíritu creativo que puede daros inspiración y protección. Si os mostráis cuidadosos y perceptivos, este gran tigre os proporcionará lo que necesitáis. Sed cuidadosos al hablar. Respetad a los demás. Acudid al combate con alegría.</t>
  </si>
  <si>
    <t>Este hexagrama describe tu situación en función de hallar y abrir tu camino. Destaca que hacer esto paso a paso es la manera adecuada de manejarla. Para estar de acuerdo con el momento, se te dice: ¡pisa!</t>
  </si>
  <si>
    <t>Pisar la cola de un tigre sin ser mordido por él; para lograrlo con éxito, es conveniente ser firme.
            Juicio global: pisar significa flexibilidad cuando se camina en medio de dificultades. Es una respuesta alegre a la creatividad del cielo el poder pisar la cola del tigre sin ser mordido, atravesando esta situación con éxito. Si uno puede enfrentarse a los gobernantes con la fuerza equilibrada de manera justa y sin percances, se lleva a cabo una acción de claridad.</t>
  </si>
  <si>
    <t>Así distingue el noble entre alto y bajo
            y afirma con ello el sentido del pueblo.
            Así el consultante aprende a discriminar los efectos de la relación entre lo de arriba y lo de abajo; y pone en su sitio lo bueno y lo malo; lo que debe hacer y lo que no debe hacer. Por eso: afirma con ello el sentido del pueblo, es decir, se comporta con los demás como ellos necesitan que él lo haga.</t>
  </si>
  <si>
    <t>La Imagen: el Cielo, por su naturaleza misma, es más exaltado que un lago. Semejantemente, con los seres humanos, hay diferencias entre las personas. Un sistema en el que las posiciones de autoridad corresponden a la valía interna será aceptado, pero un sistema injusto produce luchas.</t>
  </si>
  <si>
    <t>Hablan las imágenes: arriba el cielo; abajo, el pantano. Sólo el Iluminado sabe explicar el cielo y el pantano. Sabe regular la voluntad de las masas.
                Es un momento en el cual habrá que vigilar muy de cerca el propio comportamiento y el de quienes nos rodean, para dominar la situación, que de lo contrario podría escapar a nuestro necesario control. El cielo se refleja en aguas que aparecen tranquilas (el pantano), pero que son traicioneras y cenagosas; ilumina su profundidad, las revela al viandante distraído, arrancándoles destellos luminosos. La imagen ilustra la sugerencia del oráculo y aclara su sabiduría.</t>
  </si>
  <si>
    <t>Arriba el cielo, abajo el lago: la imagen del Porte (el caminar, el saber avanzar). Así distingue el Noble entre alto y bajo y afirma con ello el sentido del pueblo. A causa de la naturaleza de ambos hay una diferencia de altura por lo cual no hay envidia en esta relación. Así, en el seno de la humanidad hay diferencias de nivel. No es posible lograr que la igualdad general sea una realidad. Hay que lograr que estas diferencias no sean arbitrarias ni injustas pues se gesta la lucha de clases. Si estas diferencias corresponden a una justificación interior, y si la dignidad interior es la pauta para el rango externo, reinará la calma entre los Hombres y la sociedad logrará el orden.</t>
  </si>
  <si>
    <t>Comentario a la Imagen: El cielo y el lago revelan una diferencia de altura que se ha producido por sí misma conforme a la naturaleza de ambos; por lo tanto ninguna forma de envidia enturbia esta relación. Así también en el seno de la humanidad tiene que haber diferencias de nivel. Es imposible lograr que la igualdad general sea una realidad. De lo que se trata es que las diferencias de rango en la sociedad humana no sean arbitrarias e injustas, pues de otro modo la envidia y la lucha de clases será consecuencia inevitable. Si, en cambio, las diferencias de rango externas responden a una justificación interior, y si la dignidad interior forma la pauta para el rango externo, reinará la calma entre los hombres y la sociedad logrará el orden.</t>
  </si>
  <si>
    <t>Porte sencillo. Progreso sin defecto.
                “… sigue solitario a su inclinación”.
                Aquí se simboliza la capacidad de avanzar por sí mismo sin “depender” de otros.
                Todavía no está comprometido con el deber; si permanece libre, podrá dedicarse tranquilamente a las inclinaciones de su corazón. Pisar significa “no detenerse”, está en posición humilde, es la sencillez, pero posee la fuerza interior que garantiza el progreso. Si se empeñara en avanzar sólo por salir de su situación modesta, tratando de escapar de la pobreza, de la sencillez, no encontrará la paz. Hay que avanzar para conseguir algo, para hacer algo, que redunde con el tiempo a favor de lo espiritual; y no para hacer ostentación de lo conseguido, con soberbia. Un hombre capaz e inteligente se contenta con su apariencia sencilla, o humilde. Si así llega a la meta, logrará realizar su obra y todo marchará bien.</t>
  </si>
  <si>
    <t>Actuar; (en relaciones sentimentales o sexo, no actuar, soledad). ¿Consultar?
                    Si se está ya en medio de un asunto comenzado, esta advertencia significa continuar hacia delante con toda sencillez, aunque uno se sentirá solitario aún en plena labor. Si no se está actuando, y se pregunta sobre si se debe comenzar una acción o no, entonces significa que sí, que hacia delante y con comportamiento sencillo.
                    Si se pregunta sobre temas personales, ésta línea asegura que se puede pasar con lo mínimo, y que corresponde la humildad. Además, este trazo estimula a desarrollar las inclinaciones propias de cada cual y a refugiarse en ellas, a practicarlas y ser perseverante.</t>
  </si>
  <si>
    <t>Continuar, progresar entre los asuntos, relaciones, quehaceres, etc. tal como se pueda, conformándose con lo más sencillo. Todo irá bien. Todo va bien. ¿No consultar?</t>
  </si>
  <si>
    <t>Si hay un tratamiento; continuar con él. Todo va bien.
                        Si no hay tratamiento; consultar una vez más por si acaso fuese necesario buscar uno.</t>
  </si>
  <si>
    <t>Actuar, aplicarlos. Se obtendrán buenos resultados.</t>
  </si>
  <si>
    <t>Continuar progresando por ahí. Todavía eso no está en contra de la Voluntad del Cielo. Continuar perfeccionándolo.</t>
  </si>
  <si>
    <t>Esta línea se corresponde con el primer día de la quinta semana de Junio.</t>
  </si>
  <si>
    <t>Quien se conforma con su situación, sin codicia ni pretensiones desmesuradas, sin mostrar apego por el dinero ni caer en tentaciones vanas, no lo lamentará.</t>
  </si>
  <si>
    <t>Primera línea: la ambición y la inquietud conducen al infortunio. En este momento, un regreso a la simplicidad y a la humildad hace posible el progreso.</t>
  </si>
  <si>
    <t>Primera línea: conducta sencilla. Progreso sin culpa. Mientras permanezcamos desligados y libres de consideraciones egoístas, deberemos permanecer en guardia frente al deseo de querer recobrar las comodidades perdidas. Tal deseo da lugar a la agitación y a la ambición de forzar el progreso, o de concluir los asuntos pendientes. Debemos contentarnos con el progreso lento y no permitir que el deseo de progresar, o el deseo de terminar con la situación, influya en nuestra actitud. La actitud correcta es la de aceptar con humildad la situación tal cual es, renunciando a cualquier sentimiento de ira, desasosiego o decepción que podamos sentir en relación al tiempo requerido para llevar a cabo las cosas.</t>
  </si>
  <si>
    <t>¿Nos mostramos ante los demás tal y como somos realmente, sin ser pretenciosos, en cualquier situación en la que nos encontremos y con la única intención de llevar a cabo nuestros objetivos?</t>
  </si>
  <si>
    <t>Mantenga su conducta sencilla y avanzará sin sentimientos de culpa.</t>
  </si>
  <si>
    <t>9 en la 1ª: el progreso desde una posición inferior debería hacerse sólo para conseguir algo, y no meramente para escapar desde esa posición. No hay mal alguno en esa simplicidad. Trabajad tranquilamente para alcanzar el éxito.</t>
  </si>
  <si>
    <t>El primer nueve: simplemente caminando se prosigue sin errar.
                    En este caso, el comportamiento más adecuado será obrar con sencillez sin hacerse demasiados problemas y sin querer llegar demasiado pronto o demasiado lejos. El del “primer nueve” es un momento en que debemos atenernos a la norma, sin optar por cambios de dirección arriesgados y sin perseguir cosas excepcionales; es un momento de actividad moderada, a la espera de que se cumplan hechos que se encuentran aún en su fase evolutiva. Una serena sujeción al ritmo cotidiano será la actitud del que acepta sabiamente y, aceptando, comprende la importancia de ciertos matices que suelen pasarse por alto con las prisas por correr al encuentro del futuro.</t>
  </si>
  <si>
    <t>Primer trazo: el sentido es el de marchar, de no quedarse en su lugar; con simplicidad, él se halla en una condición inferior; gracias a sus cualidades de dureza enérgica, podrá subir, con la condición de conservar la simplicidad de su humilde posición inferior. Que evite el orgullo y las pasiones, pues entonces cometerá errores: que sienta su voluntad y avance simple, alegremente actuando sólo para el bien, sin buscar desconsideradamente aprovecharse; evitar la ambición devoradora.</t>
  </si>
  <si>
    <t>Evite el orgullo y las pasiones que pueden degradar el buen sentido de vuestras gestiones.</t>
  </si>
  <si>
    <t>Para avanzar hacia su objetivo utilice los valores más básicos de su CONDUCTA. No trate de utilizar a los otros traspasando la línea de una relación amigable. En sus esfuerzos, no quede en deuda con los de los demás. Su posición es baja. La simplicidad en su conducta le impedirá los errores y le permitirá progresar.</t>
  </si>
  <si>
    <t>Primera línea: aquí el comportamiento está dictado por la “indolencia”, es decir, la persona debería adaptarse a su rol, sus dones, los conocimientos de símismo. Los comportamientos deben surgir del papel y las metas globales que mueven los hilos interiores del Sujeto. Quien adecua su comportamiento de acuerdo a cada circunstancia, sin tener un porte propio, carente de valores y sin límites dignos, es, según esta línea, una persona carente de moralidad. Por lo mismo, o el Sujeto reconoce lo que realmente es, o se muestra indolente ante la realidad.
                    Es este un tiempo tranquilo, solitario y sin mayores compromisos. Apto para que el Sujeto no se complique con formalidades ni deberes más allá de lo justo y necesario. Es un buen tiempo para autoexaminarse y establecer los propios comportamientos de acuerdo a los valores y principios que lo rigen.</t>
  </si>
  <si>
    <t>Comentario a la línea: se encuentra uno en una situación en la cual todavía no lo comprometen los deberes del trato. Si se comporta con sencillez, permanecerá libre de compromisos sociales y podrá dedicarse con toda tranquilidad a las inclinaciones de su corazón, puesto que nada exigirá de los hombres y se mostrará contento. Pisar significa no detenerse, sino más bien seguir la marcha. Uno se encuentra en una posición inicial muy insignificante, pero posee la fortaleza interior que garantiza el progreso. Si se conforma con lo sencillo, podrá progresar sin defecto alguno. Cuando alguien no encuentra sosiego a raíz de su condición modesta, pretenderá avanzar y será ambicioso e inquieto; con su comportamiento se empeñará en escapar de su condición inferior, de la pobreza, y no en razón de su deseo de realizar algo. Una vez alcanzada la meta, se volverá con seguridad soberbio y hará ostentación de su prosperidad. De ahí que su progreso adolecerá de defectos. El hombre capaz e inteligente, en cambio, se mostrará contento en su porte sencillo. Sólo desea progresar con el fin de realizar algo. Si de este modo llega a la meta, logrará realizar su obra y todo marchará debidamente.</t>
  </si>
  <si>
    <t>Nueve en el primer lugar: caminar y seguir adelante, sencillamente. No habrá error.
                    Sigue tu propio camino. Muéstrate sencillo y puro en tus esfuerzos. Actúa de acuerdo con tus deseos ¿Cómo podría haber error?
                    Dirección: apártate de los conflictos. Quédate en familia y haz vida de hogar. Acumula energía para un paso nuevo y decisivo.</t>
  </si>
  <si>
    <t>Yang. Caminar sencillamente; no hay ningún problema para continuar.
                    Imagen: caminar sencillamente significa llevar a cabo solo los propios propósitos.</t>
  </si>
  <si>
    <t>Pisar en llana y sencilla vía.
                La perseverancia de un hombre oscuro
                trae ventura.
                “… él es central y no se confunde”.
                Símbolo de sabio solitario. No busca nada, no quiere nada de nadie, no se deja encandilar. Permanece leal a sí mismo y sin que nadie le moleste. Como es sobrio y dócil y no desafía el destino, permanece libre de complicaciones.
                Pisar en llana y sencilla vía, quiere decir que si se adhiere al camino del medio (moderación) no se confundirá. Avanzar por un camino fácil y llano permitirá gozar de calma y tranquilidad. Avanzar silenciosamente, callándose, en soledad. Sin inquietarse. La calma y el recogimiento son las cualidades del alma.
                Es central no confunde, es decir, que se mueve por el centro y no cae en ningún peligro. Marcha, pisa (Lü) sobre un camino llano y no le confunde el trato con otros.</t>
  </si>
  <si>
    <t>Para saber si se debe actuar o no, es necesario consultar una vez más.
                    La línea es fuerte y el consultante lúcido, pero en este caso le conviene ocupar una posición solitaria. No buscar nada de nadie, no querer nada, no engañarse con falsas ilusiones es lo que se pide. Así sabrá uno adaptarse al Orden de los acontecimientos, y permanecerá libre de complicaciones. Y, aunque en algunos momentos tenga que relacionarse con otros, al final retornará a la soledad. A pesar de esto, se aconseja permanecer perseverante en las propias convicciones y un comportamiento modesto, para andar por el centro del sendero, es decir, en buen orden.
                    Si el consultante necesita cerciorarse de si actuar o no, que consulte si le es permitido. El es central y no se confunde.</t>
  </si>
  <si>
    <t>Avanzar entre los asuntos, estudios, quehaceres, relaciones (Ver “a”), etc. según permitan las circunstancias, sin alterarse ni preocuparse por las opiniones de otro/s. Etc. Así todo irá bien. ¿No consultar?</t>
  </si>
  <si>
    <t>Continuar con el tratamiento, si lo hay. Todo va bien, en buen orden.
                        *Si no lo hay, es aconsejable consultar una vez más por si se necesita buscar uno.</t>
  </si>
  <si>
    <t>Actuar, aplicarlos, pero con moderación, con mesura. Consultar, si se necesita, sobre las dosis, las tomas, las aplicaciones, para averiguar cuál/es son las propiedades.</t>
  </si>
  <si>
    <t>Pulirlo, hacerlo precioso, aprendiendo poco a poco, paso a paso. La dirección es buena. Sin exageraciones, como se va, todo apunta a un final excelente, sabio, inteligente.</t>
  </si>
  <si>
    <t>Esta línea se corresponde con el segundo día de la quinta semana de Junio.</t>
  </si>
  <si>
    <t>No hay que ponerse nervioso cuando el camino se presenta despejado; es mejor avanzar con calma, sin excesivas manifestaciones ni alardes. La perseverancia en esta dirección es un buen presagio para el porvenir.</t>
  </si>
  <si>
    <t>Segunda línea: el estudiante prudente avanza en su camino con aceptación y alegría, libre de enredos y conflictos. De ese modo consigue la felicidad.</t>
  </si>
  <si>
    <t>Segunda línea: pisar una vía modesta y llana. La perseverancia… acarrea buena fortuna. Debemos evitar los conflictos internos como el preguntarnos: ¿por qué tengo este destino? o “qué debo hacer”. Debemos evitar el peligro de desafiar al destino atacándolo directamente, y luchando contra la forma en que están las cosas. Mantenerse circunspecto y desapegado es pisar sobre una vía modesta y llana.</t>
  </si>
  <si>
    <t>¿Evitamos involucrarnos en compromisos y situaciones que nada tienen que ver con nosotros y que nos desviarían de nuestros verdaderos objetivos?</t>
  </si>
  <si>
    <t>Ahora las cosas avanzan suavemente y con equilibrio. La perseverancia de un individuo de complexión oscura ayudará a que se produzca un resultado favorable.</t>
  </si>
  <si>
    <t>9 en la 2ª: el hombre sabio puede seguir el sendero correcto a través de la vida, si no hace exigencias y no se descarría por ofertas tentadoras.</t>
  </si>
  <si>
    <t>El segundo nueve: caminar por una calle lisa y plana. Suerte y éxito para el hombre modesto.
                    Una invitación a la prudencia, si bien el camino de estos días se presenta tranquilo y fácil. Aquel que recibe con reserva y sin excesivas ambiciones cuanto le ofrece una evolución particularmente favorable de los hechos tendrá posibilidades de éxito muy superiores a las previstas. Incluso en las épocas de serenidad existen ciertos límites que conviene respetar, para no volver en contra todo aquello que nos es positivo y afortunado.</t>
  </si>
  <si>
    <t>Segundo trazo: aunque la vía sea fácil, lisa y plana, es preciso que el consultante sea calmo, apacible, frío y silencioso; entonces el presagio será feliz. Pero el I Ching da una advertencia de secreto, de guardar silencio, de callarse, de soledad. Uno mismo debe inquietarse; la perfección está en el hombre que permanece oscuro. Calma, recogimiento, sus pasos están regulados por la grandeza de alma y su vía será llana; que siga evitando las ventajas exteriores.</t>
  </si>
  <si>
    <t>Calma, recogimiento y secreto: para lograrlo, no hay que turbarse y hay que saber callar. “La perfección está en el hombre oscuro”.</t>
  </si>
  <si>
    <t>Mantenga una atmósfera de modestia y moderación. No albergue expectativas ni demandas. No se comprometa en los sueños de otros ni mantenga objetivos abiertamente ambiciosos. Si se comporta así, conocerá la buena fortuna.</t>
  </si>
  <si>
    <t>Segundo lugar: “la perseverancia de un Hombre oscuro…” refleja la fe de una persona, hombre o mujer, desconocida y quizás no valorada. La oscuridad no tiene connotaciones negativas: es la tierra, la negrura de los inicios, y representa la modestia y el silencio. Solamente cuando la oscuridad viene conectada con lo tenebroso, fuerzas tenebrosas, adquiere la maldad, que muchas personas asocian con la oscuridad.
                    Se trata, en definitiva, de un desconocimiento que hace aparecer al Sujeto como entre penumbras. Pero esto no es inquietante ni reviste peligro alguno. Es mejor estar atrás y debajo si se quiere llegar primero y tocar el Cielo. Solamente en retirada y lejos del mundanal ajetreo puede producirse una buena obra.</t>
  </si>
  <si>
    <t>Comentario a la línea: se alude aquí a la situación de un sabio solitario. Este se mantiene apartado del bullicio mundanal, no busca nada, no quiere nada de nadie, no se deja encandilar por objetivos seductores. Permanece leal a sí mismo, y así atraviesa la vida recorriendo un camino llano y sin que nadie lo moleste. Como es sobrio y dócil y no desafía al destino, permanece libre de complicaciones.</t>
  </si>
  <si>
    <t>Nueve en el segundo lugar: caminando por la senda llana y suave. Pronóstico: el camino está abierto para la gente en la sombra.
                    Está recorriendo el camino, así que puedes estar tranquilo. Tu relación marcha bien. Sin embargo, no es el momento de salir del escondite. Quédate en la sombra por ahora, oculto. Tu momento llegará.
                    Dirección: aclárate. Considera el problema desde otra perspectiva. Acumula energía para un paso nuevo y decisivo.</t>
  </si>
  <si>
    <t>Yang. Caminar por la vía llana; una persona corriente es afortunada si se comporta resueltamente y con perseverancia.
                    Imagen: una persona corriente es afortunada si se comporta resueltamente y con perseverancia: esto significa estar centrado y no volverse misántropo.</t>
  </si>
  <si>
    <t>Un tuerto puede ver,
                un tullido puede pisar.
                Pisar la cola del tigre. Este muerde
                al hombre. ¡Desventura!
                Un guerrero actúa así en bien de
                su gran príncipe.
                “… (la desventura proviene) de que el
                puesto no sea el debido.
                … (actúa así) porque su voluntad es firme”.
                Lo de ser mordido simboliza lo que va a suceder si se actúa afectado de tales impedimentos (poca visión, y débil para andar).
                Lo de actuar en bien del príncipe, simboliza que no es tiempo de enfrentarse a lo fuerte, sino de obedecerle, y todo esto se refiere al 5º trazo, representante de la Voluntad del Cielo.
                Hay debilidad interior combinada con un impulso exterior hacia delante, que conduce al peligro. Si se tiene por fuerte y avanza hacia el peligro, atraerá la desgracia, pues en embarcará en algo que supera su/s fuerza/s, o cualidades. Embestir sin tomar en cuenta las propias fuerzas sólo es aceptable para servir al Cielo, al Maestro, si es que eso fuera “solicitado”.</t>
  </si>
  <si>
    <t>No actuar. ¡Cuidado!. No consultar tampoco.
                    Este trazo tercero se muestra inquieto por avanzar; es decir, se tiene por fuerte, pero es débil. Si se le ocurriera avanzar corre el riesgo seguro de ser dañado a consecuencia de su propio comportamiento. El orden con que evolucionan las cosas, es más fuerte que el poder del consultante; por lo tanto, deberá atenerse a las consecuencias de sus propios actos. Avanzar en estas condiciones no es lícito ahora. Situación peligrosa, retirarse.
                    Muchas veces esta línea tiene el significado de “no preguntar ahora”. Pero sobre todo, si se pregunta acerca de si se debe actuar en un asunto o no, la respuesta clara es “no”. Sólo en caso de una agresión sobre uno, sería lícito avanzar ahora para consultar y defenderse.</t>
  </si>
  <si>
    <t>Se está inquieto, impaciente, pisando terrenos peligrosos, incluso esta puede ser una advertencia para no consultar ahora; pero esto es algo que debe confirmar el Maestro.
                        Mas, también puede ser una advertencia de que el consultante debe examinarse y consultar de este modo: ¿Qué hay en mí que esté en contra de la Voluntad Divina? o bien, ¿Qué se debe hacer (o debo tener en cuenta) para obrar de acuerdo a la voluntad del Cielo?
                        Esta es una advertencia muy severa de que hay que tener cuidado con algo. Consultar lo que se necesite.</t>
  </si>
  <si>
    <t>Hay algo que examinar y consultar para evitar un gran daño.
                        Consultar sin preguntar la primera vez; luego, pensar y consultar según se necesite y según aconseje el Maestro.
                        *Si no hay tratamiento: lo mismo.</t>
  </si>
  <si>
    <t>No actuar, ni aplicarlos, si se quieren evitar gravísimos daños.</t>
  </si>
  <si>
    <t>Hay algo negativo, nefasto, que va en contra de la Voluntad del Cielo en eso. No se debe confiar en eso. Examinar, repasar, y consultar según se necesite.</t>
  </si>
  <si>
    <t>Esta línea se corresponde con el tercer día de la quinta semana de Junio.</t>
  </si>
  <si>
    <t>Quien en un terreno que no le es favorable se comporta con agresividad para esconder su incapacidad, no irá lejos. Mal presagio para el porvenir.</t>
  </si>
  <si>
    <t>Tercera línea: no emprenda ninguna misión que supere su fuerza motivado por un impulso de su ego. La buena suerte la alcanzan aquellos que mantienen una actitud modesta y permiten que el Sabio haga todas las correcciones que sean necesarias.</t>
  </si>
  <si>
    <t>Tercera línea: un tuerto que puede ver, un cojo que puede pisar. Desgracia. Cuando confiadamente pensamos que podemos superar el destino con un esfuerzo agresivo, podemos estar seguros de experimentar un desaire. Actuar precipitadamente es buscar el fracaso. Aunque tengamos la razón no debemos asumir una posición de fuerza. Es necesario controlar una ambición ciega y no emplear medios de poder. En lugar de esto debemos confiar en la acción benéfica de la naturaleza para corregir las cosas. Cuanto más correcta sea nuestra posición, más modestos debemos ser.</t>
  </si>
  <si>
    <t>¿Consideramos que sobrevaloramos nuestras verdaderas posibilidades, llegando a comportarnos de manera desproporcionada o inapropiada en relación a las situaciones en las que nos podamos encontrar?</t>
  </si>
  <si>
    <t>A pesar de las dificultades aún es capaz de avanzar y ver el camino ante usted, pero si su conducta es incorrecta podría resultar demasiado lastimado. Fortaleza, coraje y cierta nobleza es todo lo que necesita para sobrevivir.</t>
  </si>
  <si>
    <t>6 en la 3ª: una persona débil que se considera fuerte, trae el desastre para sí misma por su acción imprudente. Sólo si la causa es extremadamente justa deberíamos arriesgarnos más allá de nuestras capacidades.</t>
  </si>
  <si>
    <t>El tercer seis: ciego de un ojo que puede ver aún. El cojo puede caminar aún. Avanzar sobre la cola del tigre. Éste amenaza al hombre. Desgracia. Un hombre violento ha tomado el lugar del príncipe iluminado.
                    Situación difícil en un momento de preocupación y temor; no se tienen todas las cartas en la mano para conocer los acontecimientos, y no se logra ver con claridad, aunque se adviertan las señales del peligro. Hará falta una gran voluntad, porque no todas las fuerzas nos asisten; se trata de un momento de extraordinario esfuerzo. Será peligroso obrar a la ligera, se pagará con una dura derrota todo riesgo afrontado inútilmente. Estamos ante personas (o en una situación) que no conviene enfrentar aún, porque no es el tiempo de la comprensión y la claridad. Una actitud firme y prudente podría evitar complicaciones, que son imprevisibles dado el estado actuar de las cosas.</t>
  </si>
  <si>
    <t>Tercer trazo: él emplea la negatividad y ocupa una fila positiva; sus tendencias lo llevan hacia la dureza enérgica y su sustancia es la suavidad maleable. Así no puede mantenerse con firmeza en la vía que recorre; es como “un hombre que tiene la visión alterada y que quiere ver, como un cojo que quiere ir lejos”, sus capacidades son insuficientes y él marcha sin justicia y de manera incorrecta. Pisa un terreno riesgoso y “camina sobre la cola de un tigre”; es un presagio desdichado. El texto habla de un hombre violento, de un tirano que está en el lugar del príncipe, del jefe; un hombre encolerizado y violento, en un lugar así, da libre curso a su violencia sin preocuparse por nadie; no puede llegar lejos. Emplea la dureza enérgica y la precipitación y marcha hacia la infelicidad. De ello resultan inconvenientes y sufrimientos. Una situación así no puede durar mucho, por otra parte, pues no la merece quien la ocupa; sus aptitudes son insuficientes y él se entrega inconsideradamente a la dureza enérgica.</t>
  </si>
  <si>
    <t>Este trazo, “dueño” del hexagrama, está en vías de cambio. Por lo tanto hay peligro. En ese caso, hay que ser prudente y evitar “caminar sobre la cola del tigre”.</t>
  </si>
  <si>
    <t>No está en un momento adecuado para la ambición de sus objetivos. Sus poderes no son los más apropiados. Su fuerza de voluntad podría llevarle al desastre. Esa CONDUCTA está reservada sólo al que desea apartarse de un superior.</t>
  </si>
  <si>
    <t>Tercer lugar: “un tuerto sabe mirar”, “un rengo sabe correr”, como otras fórmulas usadas suelen ser llamativas y pintorescas. En este movimiento el tigre muerde al Hombre. El encabezamiento lo explica muy claramente: el problema reside en el hecho que se actúa con osadía en un lugar o circunstancia que no le es propia, que no corresponde a su situación. Se ven las cosas, se camina sobre ellas, pero la persona está viendo sólo un parte y conoce solamente un aspecto, y si aún así retuviese que igualmente puede abarcarlo todo y ejercer así un control sobre los hechos… el tigre lo morderá y las consecuencias no serán del todo buenas. Hay momentos en la vida donde un Ser puede y debe actuar osadamente, arriesgando ser mordido e incluso muerto (en el plano espiritual), pero éste debe ser un guerrero que ofrenda su vida por una noble causa y por su príncipe. Este no es el caso (por tratarse de causas mundanas), a no ser que la persona así lo crea. Entonces su ceguera es mayor de lo que aquí se advierte. Sin embargo, en el plano Macrocósmico, o sea, cuando la situación está en relación con el mundo espiritual y con el hacer trascendental del Ser, esta línea refleja precisamente a un guerrero del Cielo que se mueve en situaciones difíciles y contrarias: camina y actúa en medio de una muchedumbre hostil que causa preocupación y temores. Su fidelidad a Dios y la Fe en el camino de su Índole lo salvarán del peligro. Sin embargo, en lo mundano, este comportamiento traerá muchos dolores y heridas.</t>
  </si>
  <si>
    <t>Comentario a la línea: un tuerto ciertamente puede ver, pero su vista no le alcanza para obtener una visión clara. Un tullido ciertamente puede pisar, pero ello no le alcanza para avanzar. Cuando alguien afectado de tales debilidades se tiene no obstante por fuerte, y en consecuencia avanza hacia el peligro, atraerá sobre sí la desgracia, puesto que se embarcará en una empresa que va más allá de sus fuerzas. Esta manera intrépida de embestir sin tener cuenta las propias fuerzas, puede a lo sumo aceptarse cuando se trata de un guerrero que lucha por su gran príncipe.</t>
  </si>
  <si>
    <t>Seis en el tercer lugar: los que bizquean piensan que pueden ver. Los que cojean piensan que pueden andar. Los que caminan por el sendero del tigre caen en sus fauces. El camino está cerrado. Es como si un soldado ocupara el lugar del gran general.
                    Ésa no es la forma de actuar en una relación verdadera. Deja de hacerlo ya. Estás presumiendo de poderes que no te corresponden y que no posees. Sigue así y el tigre te destrozará. La única razón aceptable para que actúes así es que tu jefe te haya dado órdenes específicas de que te sacrifiques.
                    Dirección: te estás enfrentando a una poderosa fuerza llena de peligro.</t>
  </si>
  <si>
    <t>Yin. Si miras con un solo ojo y caminas como un cojo, cuando pisas la cola del tigre será mordido para tu desdicha. U soldado se convierte en general.
                    Imagen: mirar con un solo ojo significa que no puedes ver con claridad; caminar como un cojo significa que no puedes alcanzar tu objetivo. La desdicha de ser mordido es la de estar en un cargo cuyas responsabilidades no puedes cumplir adecuadamente. Para un soldado, convertirse en general significa que su voluntad es firme.</t>
  </si>
  <si>
    <t>Él pisa la cola del tigre.
                Cautela y circunspección conducen
                finalmente a la ventura.
                “… pues la voluntad se cumple”.
                Esto simboliza una situación en la que se puede hacer algo difícil, o peligros, con la condición de ser muy cuidadoso y de avanzar según permitan las circunstancias.
                Se ha consultado sobre algo arriesgado. Hay fuerza para llevarla a cabo, pero hay que ser cuidadoso. Hay que superar lo peligroso avanzando hacia adelante; pues poniendo atención, se tendrá éxito, que consiste en el hecho de imponer su voluntad.</t>
  </si>
  <si>
    <t>Actuar con cuidado y según se pueda. ¿Consultar?
                    Esta línea tiene la obligación de actuar aún en medio de una situación en cierto modo peligrosa. Como diferencia con el tercer trazo, presenta un carácter fuerte, aunque su posición es débil, y tiene que poner cuidado a la hora de moverse. Ha de ser circunspecto y cauteloso; o, lo que es lo mismo, ha de examinar todos los instantes de la acción, y moverse sólo en lo que deba, según se necesite hacerlo. Esto conduce a un buen final, e imponiendo uno su voluntad, a conseguir lo que quería. Defenderse, defenderse es conseguirlo.
                    Esta línea no implica una prohibición tácita de consultar, por lo cual consultar si es necesario, hasta que se aconseje dejarlo.</t>
  </si>
  <si>
    <t>Avanzar entre los asuntos, relaciones, quehaceres, estudios, etc. poniendo mucho cuidado en cada paso que se dé y según permitan las circunstancias. Así se conseguirá lo que se pretende y todo irá bien.
                        ¿Consultar?</t>
  </si>
  <si>
    <t>Continuando con el tratamiento, y poniendo cuidado en las dosis, tomas, etc.; todo irá bien. Y consultar según se necesite.
                        *Si no hay tratamiento, es conveniente volver a consultar por si acaso se necesita buscar uno.</t>
  </si>
  <si>
    <t>Se pueden aplicar. Lo único que debe tenerse en cuenta es que las dosis, tomas, aplicaciones, etc. deben de hacerse de acuerdo a la gravedad y a la naturaleza del padecimiento del paciente, etc. Consultar lo que se necesite para aclarar todo esto.</t>
  </si>
  <si>
    <t>Seguir avanzando por ahí, con cuidado, examinando cada paso que se dé y consultándolo, para que todo vaya en perfecto orden hacia un buen final.</t>
  </si>
  <si>
    <t>Esta línea se corresponde con el cuarto día de la quinta semana de Junio.</t>
  </si>
  <si>
    <t>Buen presagio para aquel que permanece atento a la evolución de los acontecimientos y está alerta: evitará así muchos inconvenientes.</t>
  </si>
  <si>
    <t>Cuarta línea: avance cautelosa y conscientemente. Alcanzará su objetivo si es fiel a la expresión de cosas superiores.</t>
  </si>
  <si>
    <t>Cuarta línea: él pisa la cola del tigre: cautela y circunspección conducen finalmente a la buena fortuna. La “peligrosa empresa” es pensar que debemos interferir para impedir el desastre o las consecuencias indeseadas. Interferir quiere decir actuar precipitada y voluntariosamente. La invasión del ego es mejor combatirla continuando nuestros estudios, confiando en que una iluminación mayor nos ayudará a superar el peligro que se desprende de dudar de la correcta actitud.</t>
  </si>
  <si>
    <t>¿Nos comportamos de forma prudente, incluso en aquellas situaciones en las que creemos tener suficiente confianza y seguridad?</t>
  </si>
  <si>
    <t>Se encuentra en una situación muy difícil. Su conducta lo ha llevado a una posición de considerable peligro. Pero si procede con precaución, prudencia y discreción aún podrá encontrar el camino que le lleve a obtener resultados favorables.</t>
  </si>
  <si>
    <t>9 en la 4ª: si la resolución interna es fuerte, se alcanzará el éxito, incluso si se aborda de modo cauto.</t>
  </si>
  <si>
    <t>El cuarto nueve: avanzar sobre la cola del tigre. Denunciar y acusar son premisas felices.
                    Se debe afrontar la situación con energía una vez aclarados todos sus detalles, y sin temer las consecuencias, porque una actitud semejante doblegará los hechos (o las personas) a nuestro favor.
                    La visión exacta de las cosas, la dificultad de las soluciones contemplada con serenidad, se convierten en la premisa indispensable para vivir de un modo justo los acontecimientos (o los encuentros o desencuentros) de este momento, y nos darán también la fuerza necesaria para superar los obstáculos de nuestro fatigoso avance.</t>
  </si>
  <si>
    <t>Cuarto trazo: la dureza enérgica lo lleva. El está situado cerca del jefe, cerca del superior, y en un lugar donde hay mucho que temer. Hay exceso de duración enérgica en la decisión; “él pisa la cola del tigre” pero, a la inversa del tercer trazo, es atento, circunspecto, está agitado por el temor, y el presagio final es feliz. Sus tendencias naturales son la blandura y la debilidad de carácter y, aunque próximo al quinto trazo (la línea superior), no se ubica felizmente allí. Al estar atento se sustrae al peligro, aún cuando sus tendencias lo lleven a la acción y no permanezca en su lugar.</t>
  </si>
  <si>
    <t>El sabio debe mantenerse en guardia, aunque sus tendencias lo llevan a la acción.</t>
  </si>
  <si>
    <t>Puede emprender ahora incluso esfuerzos peligrosos si avanza con gran precaución.</t>
  </si>
  <si>
    <t>Cuarta línea: aquí el Sujeto está en el mundo y le pisa la cola al tigre, pero como su postura es justa y su comportamiento es digno, sólido, coherente y bien argumentado, el tigre no le muerde, es decir: el entorno no está de acuerdo en muchas cosas con el Sujeto, pero calla y acepta por considerar que éste es fuerte y potente. A pesar de lo favorable, el Sujeto debe mantener su cautela y su accionar circunspecto y respetuoso. La fuerza es interior. “Se debe actuar con firmeza ante el mundo, pero sin dejar de lado la cautela y la ponderación”.</t>
  </si>
  <si>
    <t>Comentario a la línea: se trata de una empresa riesgosa. Existe la fuerza interior necesaria para llevarla a cabo. Pero esta fuerza interior se combina hacia afuera con una cautela vacilante, a diferencia del trazo anterior que siendo interiormente débil, arremete sin embargo hacia el exterior. Así, en este caso, queda asegurado el éxito final, que consiste en el hecho de imponer uno su voluntad, vale decir de superar el peligro mediante el recurso de seguir avanzando.</t>
  </si>
  <si>
    <t>Nueve en el cuarto lugar: caminando por la senda del tigre. Formulas tu petición con gran cuidado. Si actúas correctamente, el camino se abrirá.
                    Te encuentras con el Ser superior, la fuente del poder. Preséntale tu caso de una manera clara y persuasiva. No te sientas intimidado. El camino está abierto para tu relación. Tu objetivo está cambiando.
                    Dirección: conecta la vida interior con la exterior. Acepta las cosas. Mantente abierto a lo nuevo y aporta lo que sea necesario.</t>
  </si>
  <si>
    <t>Yang. Si pisas la cola del tigre con precaución, todo saldrá bien.
                    Imagen: la extrema precaución que hace que todo salga bien es la acción consciente.</t>
  </si>
  <si>
    <t>Porte decidido.
                Perseverancia, con conciencia del peligro.
                “… el puesto es correcto y es el adecuado”.
                Presagio feliz y de dicha. Tiene la obligación de actuar resueltamente. Debe actuar y/o avanzar con decisión y ser perseverante con este consejo. Al hacerlo, debe tener conciencia del peligro que implica el puesto responsable que ocupa. Si es así, el resultado será el buen éxito.
                Aquí, al llegar a ésta línea, se separa en dos el comportamiento:
                · antes (hasta la 4ª línea) no se podía avanzar claramente;
                · ahora, (5ª línea) se presenta la oportunidad de actuar abiertamente.</t>
  </si>
  <si>
    <t>Actuar. Hay motivos para actuar (deber). ¿Consultar?
                    Uno es llamado a actuar, y debe tomar esa decisión por la que pregunta. Tiene la obligación de actuar resueltamente, está obligado a actuar con decisión, y avanzar hacia lo que ha consultado. Pero, al hacerlo debe tener conciencia del peligro que parece amenazar. Sin embargo, no hay que tener miedo, sino ser fuerte.
                    Estar atento a los sucesos que rodean la acción, es ser precavido contra los peligros que pudieran amenazar. No tener miedo.</t>
  </si>
  <si>
    <t>Se está protegido. Se conseguirá lo que se busca y/o pretende. Se está en armonía con la Voluntad del Cielo y todo irá bien en los asuntos, relaciones, trabajo, estudios, conducta, etc. El consultante tiene una responsabilidad ahí, que no debe eludir. Ya no sólo por él mismo, sino también por los demás.
                        ¿Consultar?</t>
  </si>
  <si>
    <t>sobre_la_conducta_espiritual5</t>
  </si>
  <si>
    <t>La mejoría ya está muy cerca. Continuar con el tratamiento que se sigue hasta que la curación sea total. Consultar según se vaya necesitando.
                        *Si no hay tratamiento: Consultar por si fuera necesario buscar alguno.</t>
  </si>
  <si>
    <t>Actuar, aplicarlos, dará/n buenos resultados. Serán muy beneficiosos. Son necesarios. ¿Consultar?</t>
  </si>
  <si>
    <t>Eso está en armonía con la Voluntad del Cielo. Decididamente, se puede confiar en eso. ¿Consultar?</t>
  </si>
  <si>
    <t>Esta línea se corresponde con el quinto día de la quinta semana de Junio.</t>
  </si>
  <si>
    <t>Aquel que avanza apoyándose exclusivamente en la fuerza y en la autoridad, sin tener en cuenta la opinión de sus socios, se aventura en un camino peligroso, aunque lo haga de buena fe.</t>
  </si>
  <si>
    <t>Quinta línea: los demás deben poder encontrar su propio camino. Muestre una actitud cordial pero sea correcto, humilde y apártese de los acontecimientos. La independencia interior conduce a la buena suerte.</t>
  </si>
  <si>
    <t>Quinta línea: conducta resuelta. Perseverancia, con conciencia del peligro. Esto quiere decir que no debemos ser ni demasiado duros ni demasiado indulgentes. Las resoluciones no deben estar confundidas con la ira, los sentimientos de venganza o la dureza, de forma que perdamos la modestia. Caemos en el peligro cuando creemos que sabemos lo que la gente “debe hacer”. Tal forma de pensar es una interferencia en su espacio espiritual. No sólo que sienten nuestros sentimientos de superioridad, sino que nuestra actitud supervisora impide que hagan lo que es correcto por su propia voluntad. Esto sucede porque está en contra de la dignidad interior de la persona responder servilmente a las exigencias de otra gente. Nuestro deber consiste en dejar decididamente que la gente encuentre su camino para hacer lo correcto.
                    Evitando la excesiva confianza en nosotros mismos debemos mantenernos firmes en relación a lo que es correcto y asociarnos sólo con lo mejor del yo de la gente. El complacer los deseos y las exigencias de los demás es desperdiciarnos. Pasar por alto el mal es pretender ser Dios. Mientras que no podemos decirle a la gente lo que puede o no puede hacer, nuestro deber consiste en marcar claramente los límites de lo que estamos preparados o no para hacer conjuntamente. Hasta que los demás se relacionen correctamente con nosotros, debemos mantenernos reservados en nuestra actitud interna.</t>
  </si>
  <si>
    <t>¿Nos comportamos con confianza y seguridad en nosotros mismos, pero teniendo en cuenta el efecto que nuestro comportamiento produce en los demás y sus posibles consecuencias?</t>
  </si>
  <si>
    <t>Decida cómo quiere que sea su comportamiento. Manténgalo, pero no olvide que persiste una situación de peligro.</t>
  </si>
  <si>
    <t>9 en la 5ª: para superar un problema, debe hacerse un esfuerzo decidido, pero ténganse siempre en cuenta los peligros que pueden ocurrir.</t>
  </si>
  <si>
    <t>El quinto nueve: caminar seguro. Fuerza en el peligro.
                    Indudablemente, todo camino tiene horas peligrosas y atormentadas; dudas, temores e incertidumbres son componentes que no faltan nunca. Quien logre no perder la seguridad en sus propias decisiones podrá superar los momentos más peligrosos de su largo y fatigoso caminar.</t>
  </si>
  <si>
    <t>Quinto trazo: el trazo ocupa una situación preminente entre todas, por la decisión, la energía y la dureza de sus resoluciones. Sigue estando en el riesgo y el peligro, pero es necesario que recoja las opiniones y los consejos, es necesario que mire a su alrededor. Si no, incluso si actúa con rectitud, se compromete en una vía riesgosa y no puede mantenerse seguro mucho tiempo. Hay riesgo; la advertencia es profunda. La posición que se ocupa es aquella de la que es digno; pero no hay que apoyarse desconsideradamente sobre la fuerza inherente a un poder absoluto, hay que rodearse de circunspección. Hay riesgo y uno se hiere en un punto de apoyo.</t>
  </si>
  <si>
    <t>Todos los puntos de apoyo no son seguros.</t>
  </si>
  <si>
    <t>Lo que se propone hacer es peligroso, pero su conciencia de ese peligro le dará fuerza para triunfar. El momento exige un compromiso firme con su esfuerzo. Si no comparte un compromiso real en su corazón, deberá examinar de nuevo su camino.</t>
  </si>
  <si>
    <t>Quinta línea: a diferencia de la línea anterior, aquí el Sujeto no solamente le pisa la cola a unos tigres, sino que además debe seguir pisando rabos sin temer, pues está en el tiempo de la acción firme, la palabra clara y sin tapujos de ninguna especie. No debe temer, pero no debe perder de vista los peligros que encierra pisar tantos tigres que callan pero sin duda acumulan rabia hacia el Noble, que los desenmascara y coloca en su lugar. Aun así, el Sujeto será justo y nunca se saldrá de la verdad y justicia, en todo lo que dice y hace. El tiempo de esta acción no puede prolongarse por más de 40 días, (o 4 meses) luego se debe trabajar por reconstruir la normalidad y el consenso… o ascender a lugares retirados.</t>
  </si>
  <si>
    <t>Comentario a la línea: se trata del regente de todo el signo. Se ve uno forzado a adoptar un porte resuelto, a pisar con decisión. Pero al proceder así debe tenerse siempre presente el peligro que implica semejante porte decidido, sobre todo si uno persevera en ello. Únicamente la conciencia del peligro hace posible el éxito.</t>
  </si>
  <si>
    <t>Nueve en el quinto lugar: separación decisiva. Pronóstico: adversidad.
                    La próxima etapa en la relación requiere mucho coraje, porque debéis separaros definitivamente de la peligrosa influencia del pasado. No tengáis miedo. Lo que hay que hacer es corregir la situación actual.
                    Dirección: convierte el conflicto en tensión creativa. La situación ya está cambiando.</t>
  </si>
  <si>
    <t>Yang. El paso decidido significa la diligencia perseverante.
                    Imagen: el paso decidido es diligencia perseverante; es así cuando conduces tu situación de manera correcta.</t>
  </si>
  <si>
    <t>Contempla tu porte y examina
                las señales favorables.
                Si todo es perfecto, advendrá una
                elevada ventura.
                “… en el puesto más alto tiene gran
                bendición”.
                Contempla los presagios anteriores; si se les hizo caso, se tendrá una gran felicidad.
                Llegando al final de una tarea y/o empresa, hay que examinar la conducta seguida y escudriñar los presagios recibidos. Todo es circular, cíclico. Esta es una forma de simbolizar un buen final, que conduce a la felicidad, aun todo bien acabado, acciones cumplidas, con grandes resultados.
                La obra llegó a su término. Si se quiere saber si habrá buenas o malas consecuencias, contémplese el comportamiento seguido y las consecuencias que ha tenido. Si los efectos fueron buenos, la ventura está asegurada. Nadie se conoce a sí mismo, sino por las consecuencias de sus actos, por los frutos de sus obras.</t>
  </si>
  <si>
    <t>Actuar conduce (o condujo) a excelentes resultados.
                    Mirar cuidadosamente las consultas anteriores, para observar y tener en cuenta los presagios de buena suerte. Si fueron así, y se obedecieron, entonces no hay duda de que se recogerán los frutos de la acción. Nadie se conoce a sí mismo, sino por los frutos de sus actos. Si son buenos, es por se actuó conforme al Orden; si fueran malos, I Ching no respondería con esta línea, pues es un trazo bendecido, y asegura la ayuda y el apoyo necesario desde el Cielo, gracias al buen comportamiento que se ha seguido, y que ha sido acorde con el sentido de los acontecimientos, y con las posiciones que se han ocupado a lo largo del sendero.
                    Esta línea es un elogio al buen hacer. Tampoco expresa una prohibición de seguir consultando hasta que el Maestro decida que basta.</t>
  </si>
  <si>
    <t>Línea excelente, muy favorable. Algún asunto, trabajo, relación, estudio, etc. da y/o está a punto de dar un gran fruto, una gran alegría. El buen resultado se produce por el buen hacer del consultante, que ha estado y está en armonía con el Cielo.
                        ¿Consultar?</t>
  </si>
  <si>
    <t>La curación, la sanación, ya está presente y/o muy cercana. Consultar una vez más para comprobar si se debe actuar o no, es decir, si se debe continuar con el tratamiento un poco más o no. (Actuar= continuar un poco más; no actuar= suspender el tratamiento).
                        *Si no hay tratamiento: Consultar por si acaso conviene buscar o no alguno.</t>
  </si>
  <si>
    <t>Actuar, aplicarlos, producirán excelentes resultados.</t>
  </si>
  <si>
    <t>Eso es correcto. Es un todo bien compuesto y armonioso con la Voluntad del Cielo. Buen trabajo= buen resultado.</t>
  </si>
  <si>
    <t>Esta línea se corresponde con el sexto día de la quinta semana de Junio.</t>
  </si>
  <si>
    <t>Antes de actuar, el sabio empieza siempre por examinar la situación: analiza todas sus posibilidades de actuación, así como los resultados que puede esperar; eso siempre es un buen presagio.</t>
  </si>
  <si>
    <t>Sexta línea: la aceptación y el equilibrio interior mueven montañas, algo que no se consigue con el mero esfuerzo. El fruto de la buena suerte brota de la semilla de la buena conducta.</t>
  </si>
  <si>
    <t>Sexta línea: contempla tu conducta y sopesa las indicaciones favorables. Cuando todo se haya realizado, vendrá la suprema fortuna. Cuando nos hemos mantenido correctamente perseverantes, durante el desafío del tiempo, podemos estar seguros de la buena ventura.
                    Esta línea, con frecuencia, se refiere a salir del peligro, especialmente el peligro de la duda, la ambición, la agitación, o la inmodestia; peligros que resultan de preocuparse, desear o dejarnos llevar por el orgullo. Arrastrados por estas emociones luchamos con descuido para salir de las dificultades, sólo para empeorarlas y hacerlas más peligrosas para nuestro equilibrio interno. Para recobrar este equilibrio es necesario llegar a una aceptación humilde de la situación tal como es. La aceptación necesaria es incondicional, como la requerida por Catalina en la obra de Shakespeare La Fierecilla Domada. Aquí, el Destino es el factor que doma. Cuando tenemos que atraer las energías del Poder Supremo, somos guiados para salir de los problemas.</t>
  </si>
  <si>
    <t>¿Valoramos nuestro comportamiento con objetividad y en función de los efectos que produce en los demás?</t>
  </si>
  <si>
    <t>Examine su comportamiento hasta el momento y procure valorar las señales favorables que éste produjo. A largo plazo, cuando estos diversos factores hayan actuado por sí mismos, la situación luce realmente favorable.</t>
  </si>
  <si>
    <t>9 en la 6ª: somos conocidos por el fruto de nuestras labores. Si nuestra conducta ha sido buena en el pasado, podemos esperar el éxito en el futuro.</t>
  </si>
  <si>
    <t>El nueve arriba: examinar los resultados de las experiencias pasadas para ver con claridad el caso presente. Se logrará un gran gozo.
                    Para juzgar el desarrollo de la situación y decidir la actitud a adoptar, será necesario buscar las causas, las raíces de los hechos presentes. Por lo tanto, es el momento de efectuar un examen objetivo, que dará resultados positivos y, al mismo tiempo, muy reconfortantes. Buscar la verdad oculta de las cosas y descubrir sus valores secretos resulta siempre constructivo; a menudo el verdadero conocimiento del futuro no es sino el conocimiento del presente en relación con el pasado.
                    Será además una experiencia útil, una adquisición de sabiduría, la conquista exaltante de los territorios inexplorados del destino.</t>
  </si>
  <si>
    <t>Sexto trazo: cuando llega el fin de una empresa, el consultante debe examinar las acciones y la marcha que ha seguido, escrutar los resultados, el bien y el mal que pueden resultar. El presagio es feliz. La torre de horizonte es circular y abraza el extremo límite del bien. La dicha y la desdicha dependen absolutamente de sus pasos y es preciso escrutar sus presagios. Que el consultante examine primero el terreno sobre el que avanza y la ruta que sigue, pues nada está determinado todavía. El presagio es feliz, sin embargo, y hay abundancia de felicidad; pero que escrute bien los pasos cumplidos pues las acciones humanas sólo son grandes por su resultado.</t>
  </si>
  <si>
    <t>La fortuna sonríe al consultante que respetó los caminos de la seguridad.</t>
  </si>
  <si>
    <t>Examine atentamente lo que su CONDUCTA en esta situación le ha permitido conseguir. Si está en el camino adecuado, lo sabrá por el bien que haya producido. Es el momento de volver a evaluar sus objetivos. Examinando el pasado, puede tener ahora un vislumbre del futuro.</t>
  </si>
  <si>
    <t>Sexta línea: aquí el Sujeto está (debería) más allá del mundo y lo mundano. Sea porque ya ha pasado el tiempo de la acción en el mundo, sea porque hacia esta línea se debe apuntar como meta final; lo que quiere decir esta línea es que el Sujeto, si es un Ser Superior, no estará toda su vida en el mundo, y en su debido momento deberá retirarse en soledad o rodeado de su más estrecho círculo. Haciendo un riguroso autoexámen podrá determinar si ya no sea el tiempo de la retirada. Si ha actuado con sabiduría, el Cielo brindará gran bendición. En lo mundano: una fase se cierra, hágase un balance profundo para iniciar una situación nueva con lo mejor del tiempo anterior, eliminando los errores de lo que ya pasó. Quizás llegue a la conclusión que ya es necesario un cambio profundo de vida.</t>
  </si>
  <si>
    <t>Comentario a la línea: la obra llegó a su término. Si se quiere saber si tendrá consecuencias venturosas, contémplense retrospectivamente el propio comportamiento y las consecuencias que ha tenido. Si los efectos fueron buenos, la ventura queda asegurada. Nadie se conoce a sí mismo. Sólo por las consecuencias de su actuación, por los frutos de las obras, podrá apreciarse cuánto es dable esperar.</t>
  </si>
  <si>
    <t>Nueve en el sexto lugar: contemplas tus pasos, y tus predecesores te bendicen. Este recorrido es fértil, abre el camino.
                    Si miráis las cosas que habéis hecho juntos, os daréis cuenta de que conectan con algo que es más grande que vuestros deseos personales. Manteneos en esa senda, porque los ancestros os envían sus bendiciones. Aprended a respetarlos, también, porque su presencia es la que os abre el camino.
                    Dirección: continuad juntos con alegría, y expresad lo que sentís. Buscad amigos que os apoyen. Acumulad energía para un paso nuevo y decisivo.</t>
  </si>
  <si>
    <t>Yang. Si observas tu paso, y lo examinas con atención, el retorno será venturoso.
                    Imagen: hay una gran fiesta cuando la buena fortuna llega a los líderes.</t>
  </si>
  <si>
    <t>T´AI</t>
  </si>
  <si>
    <t>LA PAZ</t>
  </si>
  <si>
    <t>la abundancia
        prosperidad
        el crecimiento
        la armonía
        impregnar
        favorecer
        expansión
        fomentando el bienestar
        unión
        penetración
        liberalidad
        generosidad
        la superación de la adversidad
        La paz. Lo pequeño se va, llega lo grande.
        ¡Ventura!
        ¡Éxito!</t>
  </si>
  <si>
    <t>Este signo, el primero de los seis principales donde se inicia el crecimiento de la luz, indica un tiempo de “primavera”. Las fuerzas del Cielo y de la Tierra están en relación total, en alianza, y todo se halla en comunicación entre sí. Lo alto y lo de abajo se mezcla y cohesiona como una sola voluntad. Los influjos se encuentran y se unen en armonía, y todo florece y prospera. Hay concordia y amistad en lo humano, que llevan a la paz, la bendición y el orden.
        Lo pequeño se va, llega lo grande… significa que mientras que los trazos fuertes de abajo están en ascenso, los débiles superiores se van, disminuyen.
        En el interior, en el “centro”, se halla lo luminoso; lo oscuro está afuera. La luz actúa con fuerza y lo oscuro tiene que transigir. Cada fuerza actúa del modo que le corresponde. Así, lo malo se vuelve mejor gracias al influjo de lo noble. Cuando reina el espíritu procedente del Cielo dentro del hombre, su influjo se extiende sobre el campo sensorial, y así cada fuerza obtiene el lugar que le corresponde. Por tanto, ventura y éxito. El asunto, lo consultado, marcha bien. Se ocupa la situación que conviene. La vida y las acciones han de regirse por un buen orden, sin excesos y ayudando allí donde se necesita.</t>
  </si>
  <si>
    <t>Regentes son el segundo y el quinto trazos. El segundo cumple funciones (es el funcionario) mientras que el quinto cumple los deberes de regente con los inferiores (es el gobernante)
            También los dos trazos son regentes constituyentes del signo.
            La dominante firme del centro del trigrama inferior de los asuntos humanos encuentra con gran receptividad a la dominante flexible del centro del trigrama superior, de los ideales cósmicos. El resultado es cooperación y progreso.
            Los regentes del signo son el nueve en el segundo y el seis en el quinto puesto. El sentido del signo es que Superiores e Inferiores se vean unidos y manifiesten una voluntad mancomunada. El nueve en el segundo puesto cumple plenamente con los deberes de funcionario en su relación con el gobernante, y el seis en el quinto puesto cumple plenamente los deberes del gobernante en relación con los súbditos. Ambas líneas son simultáneamente los regentes constituyentes del signo.</t>
  </si>
  <si>
    <t>En este signo todos los trazos guardan relación de correspondencia entre sí. Aquí triunfa lo bueno, se vence lo malo.</t>
  </si>
  <si>
    <t>Si alguien consulta por primera vez sobre si debe actuar en algo o no, este hexagrama sin mutaciones significa que todo irá bien. Es un sí. Actuar es muy favorable.
            Cuando lo bueno ejerce su influjo por encima de lo malo. Cuando lo correcto muestra efectos superiores a lo incorrecto. Sea observado bajo el punto de vista que sea, este signo significa una bendición para el consultante. Es decir, tanto si se está actuando, como si se ha de dar comienzo a la acción, esta imagen sin mutaciones alaba el movimiento.
            Por otra parte, si acaso se acaba de recibir la orden de no actuar; y se pregunta para confirmar esta decisión, y esta es la imagen obtenida como respuesta; el significado es que se sabe cuál es el deber, uno ha comprendido correctamente que no debe actuar, y se bendice la perseverancia del consultante, animándole a seguir los consejos tal y como se los ha presentado I Ching. También se le insinúa al consultante que deje de preguntar ya sobre el mismo tema, pues desde ahora conoce su deber y además está bendecido.
            ¿Consultar?</t>
  </si>
  <si>
    <t>Si no se está consultando ninguna pregunta en particular, o se está indagando sobre la corrección o incorrección de una conducta, significa que uno lo está llevando bien, o que está bendecido o protegido; luego todo va favorablemente.
                Por todo esto, se pide ser fuerte por dentro, y saber adaptarse a las circunstancias por fuera. Y sea cual sea la actitud a seguir de todas estas, se le protege, se le ayuda, se le dan buenos auspicios, y se le exhorta a continuar por ese camino que se ha indicado. La imagen es benéfica, y siempre asegura la paz a quien la recibe y obedece, y lo hace presagiando un buen final.</t>
  </si>
  <si>
    <t>O la curación se ha producido ya, o no está muy lejos de producirse.
                *Si no hay tratamiento: se puede consultar por si acaso fuese ventajoso buscar uno.</t>
  </si>
  <si>
    <t>Son correctos y convenientes. Se pueden aplicar con total confianza, darán muy buenos resultados. ¿Consultar?</t>
  </si>
  <si>
    <t>Eso está totalmente de acuerdo con la Voluntad del Cielo. Eso está correcto y guarda un buen orden, además es una bendición para el consultante y para los demás. El Cielo protege con Paz y Amor espiritual. ¿Consultar?</t>
  </si>
  <si>
    <t>Es el signo del primer mes, aproximadamente Febrero en el calendario occidental. Cada línea cubre los seis días que corresponden a la primera semana.</t>
  </si>
  <si>
    <t>Si se pretende obtener la confianza y el acuerdo de los socios, sin los cuales ninguna empresa es duradera, se debe recompensar a quienes lo merecen, proteger a los más débiles y velar por la justa distribución de bienes y riquezas, con el fin de que cada uno saque provecho de su trabajo y pueda satisfacer correctamente sus necesidades vitales.</t>
  </si>
  <si>
    <t>El cielo existe en la tierra para aquellos que mantienen pensamientos y actos correctos.
            Este hexagrama representa un momento parecido a la primavera: hay un importante flujo de energía, y la armonía y la prosperidad son la recompensa para aquellos que mantienen un correcto equilibrio entre su naturaleza superior e inferior. Si permanecemos atentos a nuestro ser interior mientras aseguramos que el ser superior gobierne nuestra conducta, llegaremos a un estado de paz.
            En este momento, véase a sí mismo como un árbol joven. El campo que le rodea es fértil; el sol, el agua y el viento son abundantes. Al mantener su concentración en ascender hacia la luz, la claridad y la pureza puede alcanzar una gran altura. Si se enreda en asuntos menores, no podrá disfrutar del pleno beneficio de este agradable momento. Manténgase equilibrado, inocente y correcto y se asegurará la buena suerte.</t>
  </si>
  <si>
    <t>Relacionándonos correctamente hemos obtenido la paz; mantener la paz, de alguna forma, requiere que mantengamos una firme disciplina interna.
            Comparado con otros, este hexagrama está perfectamente equilibrado. Las fuerzas del cielo y de la tierra están en equilibrio. Esto simboliza que la persona ha equilibrado correctamente las cualidades del cielo y de la tierra dentro de sí; por lo tanto, está en armonía con el Universo.
            La fuerza del cielo, en el trigrama inferior, simboliza que hemos conseguido una actitud correcta: perseveraremos en nuestros principios y seremos autosuficientes; aún cuando los acontecimientos procedan de aquí o de allá, no perderemos nuestro equilibrio interno. La fuerza de la tierra en el trigrama superior simboliza que hemos alcanzado una mente receptiva y abierta que se proyecta hacia los acontecimientos en el mundo externo; hemos dejado de edificar barreras defensivas, o de intentar manipular los acontecimientos, ya sea adoptando las actitudes que creamos apropiadas, o haciendo algo específico. Esta actitud equilibrada, neutral, reduce tensiones y resuelve los problemas en nuestras relaciones con los demás.
            Debemos ser conscientes, de todas formas, de que los tiempos de paz nos invitan a olvidar que la buena suerte proviene de tener una actitud equilibrada; aún más, es dependiente de que mantengamos esta actitud. Cuando nos relajamos de las tensiones perdemos nuestra independencia con facilidad. Por ejemplo, perdemos nuestra independencia ya sea cuando buscamos formas de prolongar los buenos tiempos, o cuando, debido a la lasitud, olvidamos sostener nuestros principios. Al estar más relajados, nos podemos olvidar de rescatar a aquellos con los que tenemos conexiones interiores, o podemos volvernos egocéntricos y demasiado confiados. Por lo tanto, el hexagrama nos recuerda mantenernos concienzudos y perseverantes.
            Quizá el mayor peligro planteado al conseguir la paz en una situación externa sea que tengamos la tendencia a trabajar sobre nuestro desarrollo espiritual, solamente cuando estamos bajo la presión de la adversidad. Presumimos de que al estar en armonía con el cosmos, no hay nada que necesitemos aprender. Es necesario que continuemos con nuestro aprendizaje y nos mantengamos conscientes de nuestra independencia del poder supremo.
            Como segundo hexagrama, La paz implica que la paz será el resultado, o ha sido el resultado de hacer los cambios que piden las líneas del primer hexagrama; también nos advierte de la necesidad de recordar los peligros y de ser perseverantes.</t>
  </si>
  <si>
    <t>Hay ocasiones en que todo lo que sucede a nuestro alrededor marcha bien, es como si el éxito nos acompañara en todo lo que nos ocurre, y aunque no tengamos claros motivos racionales para creerlo, podría parecer que las circunstancias actúan en nuestro favor.
            Pero son muchos los factores que intervienen para que exista un periodo de bienestar y prosperidad, y nuestras limitaciones en la comprensión de la realidad, así como nuestra escasa capacidad de control de las circunstancias en las que nos encontramos, pueden convertirlo en algo difícil de alcanzar.</t>
  </si>
  <si>
    <t>· Cuando la pregunta refiere al Qué:
            T´ai nos dice que cada uno tiene lo que corresponde, que nadie pretende más de lo que por justicia tiene ni tampoco aquello es ajeno. Se está lejos de la mezquindad y cercano a la grandeza que hace al bien común.
            · Cuando la pregunta refiere al Porqué:
            El porqué de T´ai refiere a que no sería posible alcanzar un estado de prosperidad y florecimiento si algún sector se sintiera postergado e insatisfecho.
            · Cuando la pregunta refiere al Cómo:
            T´ai nos indica que debemos actuar sin caer en mezquindades ni en actitudes egoístas que puedan poner en duda nuestra buena voluntad. No se debe ver a lo opuesto como un factor incompatible sino más bien como un elemento de complementación. En lo posible, se trataría de ser amigables.
            · Cuando la pregunta refiere al Cuándo:
            T´ai nos lleva a un momento de no agresión, pero que no implica un lapso de tensión, sino de comunicación fluida. Y también, T´ai es el periodo cuando los opuestos se complementan e inician un ciclo de desarrollo.
            El instante de T´ai es cuando la paz se demuestra con los hechos.
            · Cuando la pregunta refiere al Dónde:
            T´ai nos ubica en un lugar armonioso, donde reina un clima de convivencia. Pero T´ai es también un sitio bien distribuido e intercomunicado, no aislado, sino de sociabilidad, de intercambio, donde además, si los espacios son reducidos, se vivencian como si fuesen amplios o, por lo menos, óptimos.
            Entre las muchas cosas, T´ai puede tratarse de cualquier lugar pacífico donde sea posible el desarrollo.
            · Cuando la pregunta refiere al Quién:
            T´ai nos describe a alguien sumamente sociable, amable, apacible, conocedor de sus propios límites y de los ajenos, y sobre todo prudente. En T´ai vemos a una persona tendente a concretar, acordar, a entablar alianzas sin segundas intenciones con el fin de llevar adelante proyectos productivos.</t>
  </si>
  <si>
    <t>· La interpretación:
            Un tiempo maravilloso. Es cuando las circunstancias que lo rodean se tornan doradas y usted encuentra que puede tener éxito en cualquier cosa que haga. La suerte lo acompaña. El éxito está en sus manos.
            · La situación:
            Cielo y Tierra se han unido para producir el más favorable de los momentos. Tómese el tiempo para meditar en lo que hace por la armonía interna y recuerde compartir su éxito presente para brindar más beneficios generales.</t>
  </si>
  <si>
    <t>Sentido general: es la paz, la libre prosperidad; arriba está el trigrama K´un, abajo, Ch´ien: la negatividad sobre la positividad, el cielo y la tierra se unen y armonizan; los seres se desarrollan normalmente. El gobierno es próspero, el asunto marcha bien; el hombre dotado ocupa la posición que le conviene y la dicha de la libertad rige todos los seres. Si el consultante posee las virtudes de la dureza enérgica positiva, el presagio será feliz. La negatividad se va; lo que es grande viene. Hay unión armónica de la negatividad y de la positividad. La vida y la existencia de los pueblos dependen de las reglas y las instrucciones establecidas con ese fin por jefes y superiores; por lo tanto, es necesario determinar y definir a fin de prevenir los posibles excesos y concurrir y ayudar a fin de suplir las inevitables lagunas. Las cosas se desarrollarán bien por la penetración recíproca.</t>
  </si>
  <si>
    <t>Tai no indica en absoluto un orden natural invertido. Aunque presenta el cielo debajo de la tierra, para los chinos es perfectamente armonioso. Simboliza los primeros meses del año, cuando la naturaleza está en plena creación y cuando las influencias del cielo y de la tierra se conjugan para hacer prosperar y expandir todo lo que vive y respira. Las cosas se desarrollan entonces gracias a la compenetración del receptivo (la tierra) y del creador (el cielo), lo que está perfectamente expresado por la estructura de tai: la tierra, que tiene tendencia a caer, está por encima, y el cielo que tiene tendencia a subir, por debajo. Tai anuncia la paz y la felicidad.</t>
  </si>
  <si>
    <t>Extender, comunicar; armonía, florecimiento, conexión.
            El escenario: estás andando el camino, así que llega el tiempo de la Expansión y de la tranquilidad. Acéptalo. No tengas miedo. Expansión significa compenetración. Obstrucción y Expansión cambian a las personas con quienes te relacionas
            Expansión. Lo pequeño se marcha, llega lo grande.
            El camino está abierto. Habrá éxito y buena fortuna.
            La respuesta: Expansión describe tu relación, o tu papel en ella, en términos de un influjo del espíritu que trae felicidad y prosperidad. La manera de encarar la situación es expandir esta prosperidad y alegría comunicándola en círculos cada vez más amplios. Es un tiempo en que cielo y tierra están en conjunción y todo florece y prospera. Tu relación está llena de gozo y energía. Todo lo pequeño y carente de importancia está desapareciendo, mientras que lo grande y con sentido se acerca cada vez más.
            Este es un período importante, en el que los cambios pueden ocurrir de una manera rápida y fundamental. Si quieres cambiar tu relación, actúa ahora.</t>
  </si>
  <si>
    <t>Este hexagrama describe tu situación como prosperar y expandirse. Destaca que extender constantemente esta prosperidad comunicándola es la manera adecuada de manejarla. Para estar de acuerdo con el momento, se te dice: ¡impregna!</t>
  </si>
  <si>
    <t>Habiendo paz, se va lo pequeño y llega lo grande con éxito venturoso.
            Juicio global: habiendo paz, lo pequeño se va y llega lo grande con éxito venturoso: esto significa que cielo y tierra actúan en armonía, de manera que todas las cosas y todos los seres alcanzan la plenitud. Arriba y abajo se relacionan, y su voluntad es la misma. Yang dentro yin fuera simbolizan la fuerza interior y la docilidad exterior; una persona sabia por dentro que aparece externamente como una persona ordinaria. Las obras de las personas sabias continúan, y las de las personas ignorantes desaparecen.</t>
  </si>
  <si>
    <t>Así reparte y completa el soberano
            el curso de Cielo y Tierra,
            fomenta y ordena los dones de Cielo y Tierra,
            con lo cual asiste al pueblo.
        Lo espiritual sostiene a lo material. Ambos conceptos están en relación. De esta manera, quien se mueve en concordancia, y se protege con la ley que emana del Cielo y del Maestro, pone en firme funcionamiento la sustancia, y cumple con su deber, haciéndose capacitado y fuerte para seguir el Tao, lo cual redunda en beneficio de todo el mundo, y no sólo en el suyo propio. Lo correcto es ayudarse mutuamente, igual que lo espiritual sostiene y protege a lo material; así también se corrige y se regula lo que es débil.</t>
  </si>
  <si>
    <t>La Imagen: cuando las influencias del cielo y de la tierra se combinan, todas las cosas son posibles. Para conseguir el éxito, sin embargo, esta infinidad de proyectos debe ser abordada de forma ordenada. Para promover el pleno desarrollo, las acciones correctas deben ser sincronizadas con Leyes Naturales.</t>
  </si>
  <si>
    <t>Hablan las imágenes: el Cielo y la Tierra se unen. Tiempo de prosperidad. El sabio, al estudiar los valores del Cielo y de la Tierra, establece la norma de su propio comportamiento. Sabio será adaptarse a la armonía del Cielo y de la Tierra. La izquierda estrecha a la derecha en favor de la multitud.
                El pensamiento y la acción son coherentes; existen una adhesión espontánea y convencida a las reglas de la vida común; los problemas personales abren la mente y nos hacen más sensibles a los problemas del prójimo, produciéndose así una comprensión mutua que acerca y sostiene. La situación es distendida debido a un reflejo de la serenidad interior que nos permite no dramatizar los acontecimientos. Esta disponibilidad del pensamiento y de las cosas caracteriza el tiempo de Thâi, un tiempo yang, lúcido y claro, que se ha de disfrutar activamente, al igual que el campesino disfruta con sabiduría, durante el año agrícola, los días de la siembra y de la cosecha.</t>
  </si>
  <si>
    <t>Cielo y Tierra se unen: la imagen de la Paz. Así reparte y completa el soberano el curso de Cielo y Tierra, fomenta y ordena los dones de cielo y tierra, con lo cual asiste al pueblo. Época de florecimiento y prosperidad. Cielo y Tierra unen sus efectos. El soberano de los Hombres debe regular esta corriente de energía, de esta manera él se encarga de la distribución y lo hace dividiendo el tiempo de las estaciones del año y el espacio por los puntos cardinales. Así la naturaleza se ve controlada y estimulada en su producción, adaptándola a la época y al lugar correcto. En la paz el Hombre se ve beneficiado.</t>
  </si>
  <si>
    <t>Comentario a la Imagen: cielo y tierra cultivan su trato y unen sus efectos. Esto da por resultado una época general de florecimiento y prosperidad. Semejante corriente de energía ha de ser regulada por
                el soberano de los hombres. Este lo lleva a cabo mediante la distribución. Así el tiempo indiferenciado, de acuerdo con la secuencia de sus fenómenos, es subdivido por el hombre en estaciones del año y, en virtud de definiciones humanas, el espacio que todo lo abarca aparece diferenciado por puntos cardinales. De esta manera la naturaleza, con su avasalladora plenitud de fenómenos, se ve limitada y controlada. Por el otro lado, es necesario estimular a la naturaleza en lo que produce. Esto sucede cuando se adapta su producción a la época que le corresponde y al lugar correcto, pues con ello se incrementa el rendimiento natural. Tal actividad de estímulo y sujeción de la naturaleza constituye una labor que redunda en beneficio del hombre.*
                *La misma idea se encuentra expresada en estos versos de Goethe:
                para encontrarte en lo infinito
                has de diferenciar para luego juntar.</t>
  </si>
  <si>
    <t>Cuando se arrancan faláridas,
                sale adherida la hierba del césped.
                Cada cual a su manera.
                Las empresas traen ventura.
                “…la voluntad se dirige hacia fuera”.
                Aún en posición inferior, hay fuerza e inteligencia. La tendencia es ir hacia delante, a elevarse. Tiempo favorable, floreciente. El consultante es capaz, está llamado a actuar, o a desempeñar un puesto, o una función, que arrastra consigo a otros de igual disposición. Al presentarse la oportunidad de actuar, el presagio es abrirse paso (camino) en la vida y realizar algo.
                La mente del noble, cuando se vuelca hacia adentro, es para corregir/se faltas. Cuando se vuelca hacia fuera, es para velar por el bienestar de todos; se concentra en Dios y cuida de lo que puede.
                Cuando se arrancan faláridas….se compara con las raíces subterráneas que se entrelazan, si se arranca una, otras también salen y se elevan juntas. Así pues, el movimiento ha de ser con aquellos que concuerdan entre sí; apoyándose unos en otros se beneficiarán mucho entre ello. Se avanza con los que son afines.
                Cada cual a su manera… viene a decir que uno “separa hierbas” según para lo que las quiere; según su importancia para él. Todo ello, también, porque quizá se obtengan más cosas, personas, datos, de lo que se esperaba. Es un momento favorable para avanzar según los propios planes.</t>
  </si>
  <si>
    <t>Actuar en eso. Se presenta la oportunidad.
                    Esta es una línea capacitada para actuar, por eso el consultante debe ponerse en movimiento. Eso sí, al hacerlo, cada uno ha de seguir su manera de ser y de vivir. Otros, que comparten sus modos y siente afines con él en estos momentos y para este asunto, se moverán y actuarán conjuntamente. Esto demuestra que la voluntad del consultante se orienta hacia algo o hacia alguien, que se encuentra afuera de él, y que ir allí (empresas) para conseguirlo es lo correcto. La causa es que esto se adecua a su manera de ser. Ahora bien, supongamos que se acaba de recibir la orden de no actuar en un asunto, y que, al preguntar de nuevo para confirmarlo, se obtiene esta imagen con la primera línea mutante; en este caso adquiere el significado complementario, que también alcanza cuando se están consultando cuestiones espirituales, morales, es decir: I Ching quiere que el consultante se relacione con Él, que vaya hacia Él y le pregunte, porque quiere continuar dándole indicaciones acerca de su destino. Por lo tanto, en este supuesto el consultante ha comprendido bien que no debe actuar, y se bendice su actitud; más, no ha de retirarse sin consultar de nuevo. Ha de hacerlo sin preguntar, para que el Maestro dé los presagios que quiere dar. Luego, después de meditar en ello, uno puede volver a comprobar si ha comprendido lo que se le quiere decir, hasta que el Maestro indique retirarse. Cada cual tiene su propio destino. Esta línea estimula a que uno se deje guiar por los consejos de I Ching, y por su orientación del destino. Por eso ir allí y empresas…traen ventura.</t>
  </si>
  <si>
    <t>I Ching quiere que el consultante se relacione con Él, que vaya hacia Él y le pregunte, porque quiere continuar dándole indicaciones acerca de su destino. Por lo tanto, en este supuesto el consultante ha comprendido bien que no debe actuar, y se bendice su actitud; más, no ha de retirarse sin consultar de nuevo. Ha de hacerlo sin preguntar, para que el Maestro dé los presagios que quiere dar. Luego, después de meditar en ello, uno puede volver a comprobar si ha comprendido lo que se le quiere decir, hasta que el Maestro indique retirarse. Cada cual tiene su propio destino. Esta línea estimula a que uno se deje guiar por los consejos de I Ching, y por su orientación del destino. Por eso ir allí y empresas…traen ventura
                        Este es un momento adecuado y oportuno para consultar sobre aquéllos asuntos que nos preocupan. Se obtendrá toda la ayuda del Cielo que se necesita.</t>
  </si>
  <si>
    <t>Son correctos y adecuados para lo que se pretende. Darán muy buenos resultados. Todo irá bien, ¿Consultar?
                        Esta mutación es muy favorable para todo tipo de relaciones: de trabajo, familiares, sentimentales, espirituales.
                        Así pues, consultar según se necesite y luego obrar en consecuencia.</t>
  </si>
  <si>
    <t>Esta línea se corresponde con el primer día de la primera semana de Febrero.</t>
  </si>
  <si>
    <t>El aislamiento no supone ninguna ventaja. Buen presagio para aquel que se adelanta y busca el acercamiento hacia seres afines.</t>
  </si>
  <si>
    <t>Es un buen momento para actuar, si nuestra actitud interior es abierta y humilde.</t>
  </si>
  <si>
    <t>Primera línea: cuando se arranca la hierba, las raíces adheridas a ella también salen. Las tareas traen fortuna. Cuando la gente es abierta entre sí, está “conectada” por sus raíces”, por lo tanto, son posibles las buenas influencias. La franqueza y la receptividad son requisitos para tener influencia.
                    Igualmente, aunque estamos conectados con el sabio por medio de las raíces, esta conexión se entorpece cuando dudamos si obtendremos la ayuda que necesitamos. Cuando abandonamos el juicio negativo de los asuntos y volvemos a una humilde aceptación, el entorpecimiento se evapora. La imagen de arrancar las raíces interconectadas sugiere que al tratar con la raíz del problema –nuestra actitud interna eliminamos los obstáculos existentes para la paz y el progreso que buscamos.</t>
  </si>
  <si>
    <t>¿Nos involucramos y contribuimos en la medida de nuestras posibilidades a fomentar, construir y mantener el bienestar y la prosperidad?</t>
  </si>
  <si>
    <t>Cualquier cosa que haga le traerá buena fortuna. Incluso notará que diariamente obtiene más de lo que busca, en una especie de efecto dominó.</t>
  </si>
  <si>
    <t>9 en la 1ª: cuando las cosas van bien, una persona capaz puede animar a la gente a desarrollarse. Las buenas influencias se expanden y todos consiguen más.</t>
  </si>
  <si>
    <t>El primer nueve: arrancar un junco con su raíz. Esto reúne. Es un bien seguir adelante.
                    En China, el junco es considerado como planta divina y raíz de la vida. Simboliza la unión para la procreación; en efecto, si se extirpan y se dividen de manera adecuada las raíces de ciertos juncos, éstas se multiplican naturalmente produciendo una vegetación exuberante. Si se actúa con inteligencia y atención, es el momento de sentar las bases para el desarrollo de hechos vastos y positivos. Habrá que seguir con fe y firmeza todo lo que se encuentra encaminado; es el tiempo para la realización de proyectos, una apertura a nuevas ideas y formas de vivir; representa el entusiasmo de las horas más fervorosas del día.</t>
  </si>
  <si>
    <t>Primer trazo: este trazo es el que posee las aptitudes de la dureza enérgica y de la inteligencia que se halla en una posición inferior. Sus tendencias empujan al hombre dotado hacia adelante, elevándose; es un movimiento de arrastre mutuo con los que son de la misma naturaleza. El texto compara esto con las raíces subterráneas que se corresponden entre ellas; cuando se arranca una, todas las demás siguen y salen juntas. El presagio es dichoso pues el sabio avanza con los de su condición. Pero es preciso que el movimiento hacia adelante se produzca de acuerdo con los de su tipo; apoyándose unos sobre otros, harán mucho bien a su alrededor; el hombre aislado no puede nada. Cuando un hombre inferior está en el lugar, los de su especie lo escoltan y de ello resulta el mal.</t>
  </si>
  <si>
    <t>El hombre dotado avanza y en su movimiento arrastra a sus semejantes. Es una suerte, porque el hombre aislado es menos fuerte que el hombre rodeado.</t>
  </si>
  <si>
    <t>Las acciones que podría realizar ahora, especialmente las que están relacionadas con el bienestar de los otros, le traerán buena fortuna. Atraerá a otros y encontrará cooperación entre los que tienen objetivos similares a los suyos.</t>
  </si>
  <si>
    <t>9 en la 1ª línea: la Paz significa Unión. La alegoría descrita en esta línea es un llamado a unir y engrandecer el círculo de los que se benefician con el trabajo en común.
                    En este tiempo se entra en la acción: la paz garantiza un lapsus de 315 días de acumulación y productividad. Para comenzar, hay que limpiar el terreno, es decir, hacer una revisión de todos los elementos con los que se cuenta, interiores y externos, en modo de desechar aspectos o ideas erradas y potenciar lo correcto y lo fuerte. Algunas determinaciones conllevarán a prescindir de cosas, personas, ideas o instrumentos que pueden ser buenos y necesarios, pero al arrancar la mala hierba siempre hay que perder algo de la buena cebada. Debido a que se está al comienzo, esto no es un error. En caso de que el Sujeto no sea el fuerte que guía, y es el que sigue al que gobierna: deberá sacrificar mucho de sí mismo en este seguimiento.</t>
  </si>
  <si>
    <t>Comentario a la línea: en épocas de florecimiento todo hombre capaz que es llamado a desempañar un puesto, arrastra consigo, inmediatamente, a otros de igual disposición, así como cuando uno arranca finas faláridas, las extrae junto con un manojo de briznas o tallos unidos entre sí por las raíces. En semejantes épocas, al presentarse la oportunidad de actuar en gran escala, el designio del hombre capacitado es abrirse camino en la vida y realizar algo.</t>
  </si>
  <si>
    <t>Nueve en el primer lugar: arrancas de raíz los brotes de hierba. El castigo abre el camino.
                    Se trata de un momento en que la relación ha perdido su centro. Actúa con energía para salir de este sitio que no te merece la pena, y encuentra a la gente a la que realmente perteneces. Mantente firme. Pon las cosas en orden y resuélvelas. El camino está abierto.
                    Dirección: esfuérzate. Transforma el conflicto en tensión creativa. La situación ya está cambiando.</t>
  </si>
  <si>
    <t>Yang. Arranca juncos y saldrán otras plantas acuáticas junto a ellos. Una expedición será venturosa.
                    Imagen: arrancar juncos y la buena fortuna de una expedición se refieren a la voluntad puesta en acción.</t>
  </si>
  <si>
    <t>Soportar a los incultos con benevolencia,
                atravesar el río resueltamente,
                no descuidar lo lejano,
                no tomar en consideración a los compañeros:
                así tal vez se logre andar por el camino
                del medio.
                “…porque la luz es grande”.
            Soportar a los incultos… es decir, ayudando a los no cultivados, yendo hacia la meta atravesando obstáculos, sin retirarse y sin abandonar a los compañeros; conseguirá simpatía y estima, al andar de este modo central. Puede lograrlo y suele obtener brillantes resultados.
            Atravesar el río resueltamente…, nos está indicando que estamos en un tiempo favorable: para un maestro, nada ni nadie es inútil, todos le sirven para algo. Esto no es debilidad. Debe atreverse a emprender, incluso tareas peligrosas. Cuidando de los detalles, sin caer en “formar un grupo aislado”, pues cada uno ha de cumplir con su propio deber. Estos factores servirán para superar el relajamiento que acecha en período de paz. Ese es el punto medio y estable que permitirá actuar con éxito.
            No tomar en consideración a los compañeros, aparte de significar que cada cual ha de cumplir con su deber (no tener en cuenta los trazos primero y tercero), sin caer en la formación de grupos marginales durante la acción; también significa que no se debe preguntar más ahora sobre el mismo asunto, pues en efecto, el consultante debe ser él mismo en estos momentos, y no tomar en consideración tan siquiera a los amigos, como I Ching.
            Controlando esto, se obtendrá lo deseado, y se llegará a la meta atravesando los obstáculos y aumentando su ganancia, porque este es el modo de intentar ir y venir por el medio del camino o por el centro del Tao. En definitiva, uno se colocará en un punto tal, que conseguirá ser flexible para adaptarse a los cambios del destino. Esta línea tiene cualidades para aplicar la inteligencia, por lo que, haciendo caso de este consejo, se emitirá gran luz espiritual, y se alcanzará un éxito seguro.</t>
  </si>
  <si>
    <t>Actuar. Si se pregunta por actuar, sin dudar significa: actuar. ¿Cómo? Asumiendo pacientemente el comportamiento descuidado de otros, que se encuentran en contacto con el consultante, y que también intervienen en la situación. La incultura, a la que hace referencia el texto, es de índole espiritual, o de incomprensión, o de falta de sensibilidad. Sin embargo, hay que actuar resueltamente, pues a pesar de estas cosas, todos son útiles para algo. Además, la conciencia ha de estar en el porvenir, pues el asunto tiene consecuencias futuras, y es menester cuidar ciertos detalles con el fin de no perder la obtención de los buenos frutos.
                    Sin embargo, si se ha estado consultando el mismo tema justamente antes de que apareciera esta línea, e I Ching hubiera aconsejado la no acción, y este trazo saliera como confirmación de que no se debe actuar; entonces su significado es el de: “atravesar resueltamente la situación en la que está, pero sin actuar. El consultante ha comprendido bien que no debe actuar, y además tampoco necesita consultar más sobre lo mismo ahora”.
                    ¿Consultar?, no es muy necesario. El significado de “no preguntar más por ahora”, valerse por sí mismo, no descuidar lo lejano, etc. sirve también para todas las demás cuestiones.</t>
  </si>
  <si>
    <t>Hay que avanzar decididamente tal y como se va, o como se sabe y/o se piensa. Atravesando las diferentes circunstancias según se vayan presentando. No se necesita consultar más (sobre ello) ahora. Ser paciente y tolerante. Todo irá bien.</t>
  </si>
  <si>
    <t>Continuar con el tratamiento que se sigue. Todo va bien. No se necesita consultar ahora.
                        *Si no hay tratamiento: sólo en este caso se puede volver a consultar por si fuera necesario buscar uno.</t>
  </si>
  <si>
    <t>Actuar, aplicarlos. Darán buenos resultados.</t>
  </si>
  <si>
    <t>Continuar estudiando, meditando. Consultar luego.</t>
  </si>
  <si>
    <t>Esta línea se corresponde con el segundo día de la primera semana de Febrero.</t>
  </si>
  <si>
    <t>Quien quiere mantener en paz la comunidad debe hacer gala de amplitud de miras: debe tolerar las “malas hierbas”, aunque no saque nada en limpio de ellas; también debe rechazar la rutina, sin temor a la novedad o al cambio, si estos implican el interés general, y no dejarse influir por presiones partidistas.</t>
  </si>
  <si>
    <t>Segunda línea: no se vuelva dependiente de un estado pacífico de acontecimientos. Aguante a las personas y a las situaciones difíciles con generosidad. Actúe para favorecer el trabajo del Sabio en el mundo que le rodea.</t>
  </si>
  <si>
    <t>Segunda línea: soportar a los incultos con benevolencia, atravesar el río resueltamente, no descuidar lo lejano, no tomar en consideración a los compañeros: así tal vez se logre andar por el camino del medio. Cuando entramos en paz nos sentimos tentados a ser duros con aquellos que cometen errores, o alienarnos al tener que tratar con sus problemáticos egos. Siguiendo el camino de la modestia, no debemos alejarnos o actuar contra ellos, sino soportarlos y soportar la situación.
                    Atravesar el río resueltamente. Cuando nos sentimos en paz y se presentan situaciones que requieren retirarse y continuar hacia adelante solos, no debemos descuidar el hacerlo. Esto es: “seguir nuestro camino y no abandonar lo lejano”.
                    No tomar en consideración a los compañeros. Esto quiere decir que no condicionemos lo que hacemos según lo que hagan otros, sino que nos atengamos a nuestro camino. No debemos vigilar con nuestra visión interna lo que hacen ellos.
                    Andar por el camino medio quiere decir que servimos de intermediarios entre el sabio y los demás, gracias a que nos mantenemos cuidadosos y concienzudos. Especialmente en épocas tranquilas, debemos evitar que nos desvíe la indolencia, o, debilitados por la indulgencia, que nos aparten del camino las pequeñas vanidades o los halagos. A veces somos indulgentes en pequeñas, aparentemente inofensivas actitudes, porque asumimos que una vez que hemos obtenido la paz, se mantendrá sola. Debemos recordar, sin embargo, que no podemos asumir nada acerca del destino.
                    Uno de los peligros en las épocas tranquilas es nuestra tendencia a depender de que las cosas se mantengan sin tensión. Tal tendencia implica una pérdida de independencia interior; al luchar por mantener el status quo, nuestras reacciones quedan condicionadas: no podemos ya reaccionar espontáneamente, por medio de la inocencia. Tal dependencia es una invitación a que nos desafíen.
                    Un peligro similar aparece cuando la gente se presenta ella misma como interesada, atenta, sensible, aunque se trate de manipuladores sin mérito, muchas veces con la intención de mantener las cosas agradables. Otras veces son los halagos manipuladores, diseñados para tentarnos a exponernos descuidadamente. A menudo hay un cabecilla que nos quiere desconcertar, con un anzuelo que engancha nuestro ego. Entonces, cuando nos exponemos, somos recibidos con una artificial indiferencia, o con un ataque insolente. Tales tácticas son parte del juego del montón, y tienen la intención de desequilibrarnos para que así los que iniciaron los juegos puedan tomar el control. Debemos evitar dejarnos seducir por los halagos, para no participar en estos juegos. Al mismo tiempo, debemos mantener una mente abierta y ser pacientes con quienes emplean estas tácticas.</t>
  </si>
  <si>
    <t>¿Intentamos conocer y comprender la realidad para poder fomentar el bienestar, sin despreciar ninguna ayuda posible, manteniendo nuestra independencia y sin perder de vista, en ningún momento, nuestros objetivos?</t>
  </si>
  <si>
    <t>Puede estar rodeado por algunos diamantes en bruto, pero sea gentil en su trato con ellos. Puede tener que abordar una difícil tarea, pero hágalo con determinación. No pierda de vista el panorama a largo plazo y no preste demasiada atención a los consejos desinteresados que amigos y compañeros le brinden. Esta es la forma de mantener un acercamiento balanceado.</t>
  </si>
  <si>
    <t>9 en la 2ª: la consecución no debería conducir a un limitado interés propio entre los prósperos. El hombre sabio busca y desarrolla lo bueno de la gente. Incluso las tareas difíciles deben ser intentadas si son las correctas.</t>
  </si>
  <si>
    <t>El segundo nueve: las palabras son inútiles. Seguir subiendo, dejando una señal en el curso de agua más próximo, y no alejarse. Olvidar las amistades (1). Se obtiene mucho siguiendo la indicación del “justo medio”.
                    Estamos rodeados de gente que habla sin construir, o bien las ideas están demasiado dispersas para llegar a una conclusión; se trata de una situación fastidiosa, que habrá que superar antes de que logre condicionarnos.
                    Habrá que dejar de lado todo lo que no es esencial e importante, para llevar a cabo con decisión los proyectos, sin olvidar que existen ayudas y apoyos incluso si no logramos verlos. El momento es favorable para todo.
                    El comportamiento adecuado para vivir de una forma justa las horas abiertas y solares de Thâi (2) consistirá en mostrar una cierta firmeza para alejar las soluciones demasiado fáciles (las amistades) y seguir las propias convicciones.
                    (1) En lo posible, contar sólo con las propias fuerzas.
                    (2) De hecho, Thâi también quiere decir “extremo”.</t>
  </si>
  <si>
    <t>Segundo trazo: este trazo es el “sujeto” enérgico que se corresponde con el quinto trazo (el jefe), que emplea la suavidad maleable; a causa de sus aptitudes enérgicas, el superior inviste a su sujeto de una autoridad exclusiva. Aunque ocupe la posición de un subordinado, de él depende la prosperidad del gobierno o del asunto. El consultante, para situarse en las condiciones de prosperidad debe “tolerar las hierbas parásitas”, “exponerse a la corriente de un río”, “no descuidar nada”, y “saber olvidar a los amigos”. Las palabras del texto chino significan en primer lugar que cuando todo ocurre sin regla, la vía lógica de restablecimiento debe contener una justa medida de tolerancia “de las plantas parásitas” a fin de que la acción sea magnánima y que los hombres se adapten a ella; si no, hay cólera, violencia que irrita y fatiga, y el riesgo cercano nace entonces; después hay que luchar contra la rutina de conservación del estado actual de las cosas, tener la energía y la decisión para atravesar la corriente y vencer los hábitos de calma e inactividad; es necesario saber que la tolerancia y la energía decisiva no son contradictorias; no hay que descuidar nada para buscar los talentos escondidos en la sombra subalterna y por último saber dejar de lado todos los lazos privados que resultan del afecto y no temer herir a los allegados y a los aliados para el bienestar de muchos. Entonces la vía será grande.</t>
  </si>
  <si>
    <t>Pero hay que soportar a los enojosos y a los parásitos.</t>
  </si>
  <si>
    <t>Durante los tiempos de FAVORECER es importante mantener las actitudes y la conducta digna con el fin de conseguir el objetivo. Tiene ahora la responsabilidad de realizar tareas difíciles, de ser tolerante con todo y de mantener una visión de largo alcance. Procure no comprometerse en facciones ni con grupos de intereses especiales.</t>
  </si>
  <si>
    <t>9 en la 2ª línea: soportar a los incultos con dulzura, tolerar a los errados con paciencia. En un tiempo de paz y acumulación es posible dar espacio a todo tipo de persona y cada uno tiene su rol en esta empresa: no es el tiempo para discriminaciones ni sectarismos. La capacidad del Noble es saber colocar hasta lo más inepto en un lugar donde rinda frutos y se complemente con la obra en común. Lo central es no favorecer a unos en desmedro de otros.</t>
  </si>
  <si>
    <t>Comentario a la línea: en tiempos de florecimiento es importante, antes que nada, poseer la grandeza interior necesaria para soportar a la gente imperfecta. Pues para un gran maestro no existe ningún material estéril. No hay nada que no le sirva para algo. Sin embargo, esta magnanimidad no implica, en modo alguno, negligencia o debilidad. Precisamente en épocas de florecimiento debe uno hallarse dispuesto para atreverse a afrontar aun empresas peligrosas como el cruce de un río, en caso necesario. Del mismo modo es cuestión de no descuidar lo lejano, sino de ocuparse más bien, escrupulosamente, de todos los detalles. Sobre todo debe uno cuidarse de caer en partidismos, o bajo el dominio de facciones. Pues aun cuando se destaquen el mismo tiempo quienes profesen las mismas ideas, no deben formar un partido basado en esa mutua solidaridad; antes bien cada uno ha de cumplir con su propio deber. Estos cuatro factores sirven para superar el peligro subrepticio del paulatino relajamiento que acecha en todo período de paz, y de este modo se conquistará el justo camino medio para actuar.</t>
  </si>
  <si>
    <t>Nueve en el segundo lugar: estás en medio de tierra estéril. Cruzas el río. No retrasas la partida. Los aliados desaparecerán. Encuentras el honor al moverte hacia el centro.
                    Te encuentras rodeado de tierra estéril, una espesa jungla en donde no hay nada de valor para ti. Tienes que actuar. Abandona esta relación. Cruza el río y acércate hacia el centro de las cosas. Las personas con las que ahora te identificas desaparecerán en cuanto lo hagas, pero no tienes opción. Tu integridad se verá honrada.
                    Dirección: acepta la carga. Al final será tu luz la que brille. Libera la energía contenida. La situación ya está cambiando.</t>
  </si>
  <si>
    <t>Yang. Sé compasivo con los afligidos, emplea a los que pueden atravesar ríos y no descuides a los que están lejos; cuando desaparece el partidismo, puedes descubrir el valor de la acción ecuánime.
                    Imagen: ser compasivo con los afligidos y descubrir el valor de la acción ecuánime son instrumentos de fama y honor.</t>
  </si>
  <si>
    <t>Ningún llano al que no siga un
                declive,
                ninguna ida a la que no siga un
                retorno.
                Sin defecto es quien se mantiene
                perseverante frente al peligro.
                No te lamentes de esta verdad,
                disfruta la dicha que todavía posees.
                “...esto es el deslinde entre Cielo y Tierra”.
            El trazo simboliza dificultades que se pueden superar. Todo está sujeto al cambio; nada existe que sea siempre igual. Esta es una Ley del Cosmos, verdadero principio. No hay llano (uniformidad) sin declives. No hay movimiento en una sola dirección (ida), sino también hay movimientos regresivos (vuelta) Lo que sube bajará, como la rotación de un círculo. Al avance sigue el estancamiento. Teniéndolo presente, sin dejarnos engañar en momentos de gozo, no se cometerán errores, ni faltas.
            El Hombre Superior, cuando triunfa y está arriba, es previsor y se protege; no olvida la decadencia futura, los malos tiempos; y mantiene el interior más fuerte y más pleno que la dicha externa. Mientras se acepte esta Ley del Destino, la fortuna seguirá siéndole fiel.
            No te lamentes de esta verdad… viene a decir que no se gana nada quejándose. Este trazo ocupa una posición más difícil que los otros., lo cual produce tristeza. Pero el que es más fuerte que los golpes y altibajos del destino, y se mantiene constante, gozará del momento en lo que pueda, y sonreirá en el futuro, cuando alcance sus objetivos por haber sido resistente a los sufrimientos y altibajos. Y cada cual, en su momento, cogerá lo que está reservado para él.
            También esta puede ser una señal de que ya empieza, o se ven, los gérmenes de El Estancamiento, el hexagrama siguiente.</t>
  </si>
  <si>
    <t>Si la acción no ha comenzado: no actuar. Si la acción ya comenzó: continuar.
                    Esta línea aconseja ser fuerte en situaciones difíciles. Si la acción ya ha comenzado, continuando con ella. Si aún no se ha comenzó, permaneciendo en quietud y aguantando las condiciones en que uno se halla.
                    Por lo tanto, independientemente de que se deba actuar o no, lo imprescindible es que hay que permanecer firme en el puesto que se ocupa ahora. Así que, esta línea confirma que se debe seguir actuando, si la acción ya se hubiera iniciado. Y también confirma que no se debe actuar, si la acción no comenzó aún.
                    ¿Consultar? Este trazo permite seguir consultando, mientras el Maestro acceda.</t>
  </si>
  <si>
    <t>Esta mutación es una exhortación a permanecer firme/s frente a los altibajos del destino, de las situaciones, de las relaciones, estudios.
                        Conformarse con lo posible. Aceptar los acontecimientos tal y como se presentan. Si uno es firme y es consciente de la Ley del Cambio, de las Mutaciones, siempre estará por encima de todas esas cosas.
                        Consultar lo que se necesite.</t>
  </si>
  <si>
    <t>Quizá se produzcan recaídas y/o altibajos; consultar y examinar una vez más si se ha de continuar con el tratamiento tal y como se está haciendo; o si no hay que tener algo más en cuenta.
                        *Si no hay tratamiento: ¡Consultar por si fuera necesario buscar uno!</t>
  </si>
  <si>
    <t>No aplicarlos hasta no recibir una orden clara al respecto. Más bien, continuar buscando.</t>
  </si>
  <si>
    <t>Sería bueno examinar parte por parte eso para evitar alguna causa de futuros desórdenes. Consultar según se necesite.</t>
  </si>
  <si>
    <t>Esta línea se corresponde con el tercer día de la primera semana de Febrero.</t>
  </si>
  <si>
    <t>El hombre de calidad se esfuerza siempre por reconocer con anticipación las señales de decadencia de sus empresas y prever las dificultades. Se fortalece y se enriquece interiormente para conservar la serenidad en los momentos difíciles.</t>
  </si>
  <si>
    <t>Tercera línea: la paz y la armonía no duran indefinidamente. El flujo y reflujo son inherentes a la naturaleza de la vida. Cuando surgen las dificultades, acéptelo y aférrese a lo correcto. La buena suerte vuelve a los que permanecen serenos y objetivos.</t>
  </si>
  <si>
    <t>Tercera línea: no hay llano al que no siga un declive… quien se mantiene perseverante ante el peligro no tiene culpa. En las temporadas tranquilas, se tiene la tendencia a asumir que los buenos tiempos van a continuar indefinidamente. Con esta idea empezamos a depender emocionalmente de la gente, de Dios, del destino, y de los acontecimientos, creyendo que deben permanecer igual. Nos resistimos a permitir que la situación cambie; cuando los problemas vuelven, no estamos por ello preparados y volvemos a caer en dudas e ilusiones. Esta desintegración de la personalidad puede evitarse si no nos permitimos depender emocionalmente de la gente o de los acontecimientos. Podemos mantener mejor nuestra independencia si recordamos que cada acontecimiento es parte del camino del zigzagueante, por el que lo creativo resuelve los problemas. Esperando lo inesperado y manteniéndonos siempre preparados ante el regreso de las tensiones, evitamos hacer planes basados en que las cosas “vayan bien”, o “que siempre vayan mal”.</t>
  </si>
  <si>
    <t>¿Evitamos que nos afecte negativamente la certeza de que un periodo de bienestar y prosperidad no durará indefinidamente?</t>
  </si>
  <si>
    <t>9 en la 3ª: es una inexorable Ley de la Naturaleza que el mal debe seguir al bien, que la decadencia debe seguir a la ascensión. Creer que podemos descansar sobre nuestras consecuciones es una peligrosa falacia. La fortaleza interior puede superar cualquier cosa que ocurra en el exterior.</t>
  </si>
  <si>
    <t>El tercer nueve: no existe llanura sin pendiente. No existe partida sin regreso. Es difícil la rectitud sin mácula. Si se tiene fe, no hay que preocuparse. Es válido aquello de lo que nos nutrimos.
                    Esto es lo que propone la mutación, el sentido remoto de cada hexagrama, la realidad de nuestra vida mediatizada por el oráculo: un alternarse de desilusiones y esperanzas, de alegrías y sufrimientos, de entusiasmos y depresiones. Resulta muy difícil ser coherentes, pero no debemos preocuparnos si tenemos fe en nosotros mismos, en los hechos y en los demás, o si un incontrolado movimiento interior nos proporciona la confianza necesaria. La confianza constituye también una forma de sentirnos en paz. No debemos olvidar que sobre las certezas se ciernen siempre sombras inquietantes, quizá las de las amarguras del pasado, y que al menos en este momento estamos en el camino justo, en la mejor condición para llegar a donde queremos, siempre que nos esforcemos por mantenernos coherentes y obremos equilibradamente.</t>
  </si>
  <si>
    <t>Tercer trazo: es la perfección completa en la prosperidad pero no hay que olvidar que la razón de ser de las cosas es como la rotación de un círculo, lo que está abajo debe subir y lo que está en alto debe bajar; ¡la decadencia sigue a la prosperidad! Por lo tanto, una advertencia: ¡nada de prosperidad constante! Nada de movimiento continuo en un sentido, sin retorno; en una llanura siempre hay una punta. Que el consultante conozca la necesidad falta de la razón de ser del cielo y que prevea los riesgos y las dificultades en el reposo; así, podrá garantizar de manera permanente su prosperidad y su bienestar material; el éxito y la grandeza siempre han estado acompañados por el olvido de la vía moral. Ya la decadencia empieza a despuntar; que el consultante conserve su pureza en el peligro y las dificultades.</t>
  </si>
  <si>
    <t>La ola de la fortuna espera su cima. Atención al hueco que seguirá.</t>
  </si>
  <si>
    <t>Puede ver que se aproxima una decisión, pues las leyes del cambio son eternamente activas. Puede soportar cualquier dificultad si tiene fe interior en su propia fuerza y perseverancia. Entretanto, goce plenamente del presente.</t>
  </si>
  <si>
    <t>9 en la 3ª línea: los 315 días de productividad y abundancia están en su punto crucial, desde ahora comienza a mostrarse el tiempo del declive que se avisa: no te lamentes de la verdad y aprovecha el trabajo y la dicha que aún te circunda. Todo dependerá de lo bien que se llegue hasta el final y, si ante el cierre de un buen tiempo el Sujeto cayera en la nostalgia o en la tentativa de prolongar los plazos, estaría precipitando un tropiezo que no está contemplado en este signo. Se trata de tomar lo bueno y abundante con calma y buen criterio. Que el devenir sea bueno o malo dependerá de cómo se hagan las cosas cuando se recibe una dádiva.</t>
  </si>
  <si>
    <t>Comentario a la línea: todo lo terrenal está sujeto al cambio. Al florecimiento le sigue la decadencia. He aquí la ley eterna que rige sobre la tierra. Si bien puede hacerse que lo malo retroceda, no es posible eliminarlo en forma duradera. Volverá. Esta convicción podría provocar melancolía, pero es necesario que esto no suceda. Sólo ha de servir a fin de que uno no se deje encandilar por la dicha. Teniendo presente el peligro, uno perseverará y no cometerá ninguna falta. Mientras la esencia interior del hombre se mantenga más fuerte y más plena que la dicha externa, mientras interiormente mantengamos nuestra superioridad frente al destino, la dicha seguirá siéndonos fiel.</t>
  </si>
  <si>
    <t>Nueve en el tercer lugar: si no se conoce lo justo, no hay nada injusto. Sin la ida, no hay regreso. Pronóstico: en el trabajo duro no hay error. No tienes preocupaciones. Estás conectado con el espíritu. Recibirás bendiciones al compartir el alimento con otros.
                    Tú y tu pareja os estáis enfrentando a un tiempo difícil. Recuerda, después de una llanura siempre hay una dura pendiente. Pero si no olvidas tu alegría, esa cuesta nunca regresará. Esta dificultad no es un error. No te preocupes, tiene un significado espiritual y emocional. El compartir el alimento trae consigo esta bendición.
                    Dirección: una conexión importante se aproxima. Algo significativo regresa. Mantente abierto. Provee lo que sea necesario.</t>
  </si>
  <si>
    <t>Yang. No hay plano llano sin plano inclinado, ni ida sin retorno. En la adversidad y en el infortunio, las perseverantes y veraces son irreprochables; no permitas que se lamenten de su sinceridad, puesto que tendrán comida en abundancia.
                    Imagen: no existe plano si plano inclinado; éste es la frontera del cielo y la tierra.</t>
  </si>
  <si>
    <t>Él desciende aleteando,
                sin jactarse de su riqueza,
                en unión con su prójimo,
                sin malicia y veraz.
                “... todos ellos han perdido lo real.
                … en lo más íntimo de su corazón él
                lo desea”.
            Uno debe tomar sobre sí la obligación de moverse, pues…todos ellos han perdido lo real, que quiere decir que no comprenden con claridad las circunstancias, y, aunque en el fondo de su corazón desean actuar también, todavía no tienen claro dejarse llevar por su afinidad interior.
            Hay confianza mutua. Los de posición más elevada se unen con los de abajo. Y ello se debe a deseos y/o simpatías, que surgen desde el centro del corazón. El acercamiento es, o ha de ser, espontáneo y basado en la confianza. No sólo busca la riqueza para él/ella. No debe unirse con el primer trazo de un modo de un modo egoísta. No debe llamar la atención sobre sí mismo.</t>
  </si>
  <si>
    <t>Cuando se pregunta si se debe actuar, significa actuar. Y hay que hacerlo sin jactarse de los méritos propios, sin malicia, con confianza, y siendo sincero.
                    Por otra parte, si I Ching acaba de aconsejar no actuar, y surge esta línea al confirmarlo, significa que se ha comprendido adecuadamente que no se debe actuar. Sin embargo, el Maestro se muestra dispuesto a descender y dar más consejos al consultante. Así pues, consultar sin preguntar para que I Ching siga hablando y enfoque la conversación.
                    ¿Consultar?</t>
  </si>
  <si>
    <t>Actuar, aplicarlos, traerá muy buenos resultados. Consultar una vez más por si se necesita tener en cuenta otras cosas.
                        Igual que el primer trazo, esta mutación es una señal muy favorable para todo tipo de relaciones, ya sean de trabajo, de amistades, de atracción, sentimentales, espirituales, etc. Consultar según se necesite.</t>
  </si>
  <si>
    <t>Para temas espirituales, morales, tiene el mismo significado de: “consultar sin preguntar, pues hay algo más que debes saber”.
                        Se presenta la oportunidad de consultar sobre todo aquello que preocupa, o interesa. En caso de enfermedad, pregunta qué se debe tener en cuenta para que todo vaya perfectamente.
                        En lo demás, consultar sin preguntar y que el Maestro enfoque la situación. Luego, confirmar o preguntar lo que se crea necesario. Y retirarse cuando así se aconseje.</t>
  </si>
  <si>
    <t>Esta línea se corresponde con el cuarto día de la primera semana de Febrero.</t>
  </si>
  <si>
    <t>Mal presagio para el que se vanagloria y hace ostentación de sus riquezas. El hombre de calidad trata a sus inferiores con sencillez y franqueza: nunca lo lamentará.
                    Cuando vea que los humildes y los desheredados se agrupan, está ante una advertencia: es el momento de tenderles una mano con toda sinceridad y buena fe.</t>
  </si>
  <si>
    <t>Cuarta línea: no trate de impresionar o de influir a los demás. Por el contrario, reúnase con ellos con sinceridad, sencillez y franqueza. De ese modo se asegurará el éxito.</t>
  </si>
  <si>
    <t>Cuarta línea: él desciende aleteando, sin jactarse de su riqueza, junto a su prójimo, sincero y sin malicia. El recibir esta línea muchas veces se refiere a recibir ayuda del sabio, para poder comprender la forma correcta de abordar el problema.
                    Puede ser también una simple confirmación de que nuestra forma de relacionarnos, sincera y sin malicia, ha tenido un resultado creativo.
                    Otras veces esta línea nos aconseja que permitamos que nuestros contactos con los demás sean sinceros y sin malicia. Esto quiere decir que nos abstengamos de la tentación de forzar o manipular lo que queremos que suceda.
                    Esta línea también nos aconseja en contra de “jactarnos de riqueza”. Nos jactamos de riqueza si intentamos impresionar a la gente con nuestra sabiduría, ingenio, o encanto, o si de alguna forma tratamos de imponer nuestro punto de vista. Debemos hacer el máximo esfuerzo por mantenernos sinceros, simples y serenos.</t>
  </si>
  <si>
    <t>¿Participamos y colaboramos de forma libre y espontánea a fomentar, construir y mantener el bienestar y la prosperidad?</t>
  </si>
  <si>
    <t>Estos son buenos tiempos, pero recuerde que hay cosas más importantes que las apariencias. No presuma de lo bien que le va. Únase a sus vecinos con sinceridad y sin intenciones de lograr ganancias.</t>
  </si>
  <si>
    <t>6 en la 4ª: cuando todos se sienten seguros, los que tienen éxito pueden mezclarse, libre y fácilmente, con los que no han conseguido grandes cosas.</t>
  </si>
  <si>
    <t>El cuarto seis: alegre revoloteo. Ningún resultado útil con un vecino. No abrigar excesiva confianza.
                    En épocas tan serenas es fácil que desperdiciemos nuestras energías en ocupaciones, pensamientos o encuentros sin importancia. Podemos incluso relacionarnos con gente de poco valor, con lo cual malgastaremos los fervientes días de un tiempo rico y productivo como el de Thâi. La sabiduría del oráculo nos aconseja prestar atención y no mostrarnos demasiado superficiales y apresurados en nuestras decisiones y juicios, porque el entusiasmo debe contar siempre con motivos válidos para alimentarlo constructivamente, de lo contrario no será otra cosa que un “alegre revoloteo”, un fuego destinado a apagarse sin dar luz ni calor.</t>
  </si>
  <si>
    <t>Cuarto trazo: una negatividad en una jerarquía elevada que tiende a descender; las tendencias de los dos trazos negativos superiores la impulsan también a descender, a “revolotear” hacia las regiones inferiores. Pues las tres negatividades no están en su lugar; sus tendencias las impulsan a retroceder hacia lo bajo. Ellas siguen mutuamente; ya, la vía natural de las cosas quiere que haya cambio y las tres negatividades “tomen vuelo” para volver a descender; no atienden las advertencias ni las reprimendas y son confiadas. Que el hombre dotado esté advertido pues la fórmula significa que los hombres inferiores se unen para violar las reglas en uso. ¡Que el consultante vigile a su alrededor!</t>
  </si>
  <si>
    <t>Entra en un periodo de contactos beneficiosos.</t>
  </si>
  <si>
    <t>Ahora lo importante es que esté sinceramente unido con las personas que son sus superiores y comunique con ellas. No preste atención a las recompensas últimas, pero mantenga un rumbo fijo hacia su objetivo. Si los demás le ofrecen ayuda, utilícela.</t>
  </si>
  <si>
    <t>6 en la 4ª línea: en los tiempos de La Paz es posible que una persona mayor tome por compañía a una persona bastante menor, o bien que una persona rica se junte en armonía con una persona de más baja clase social; o sucede que el Superior elige al más humilde de la comunidad. Aquí se menciona un tiempo de balances y de frutos donde quienes han trabajado juntos se unen más allá de toda diferencia de rango y nivel. Aún más, toda unión egoísta es mal recibida y toda discriminación en la comunidad es severamente rechazada. Este es el punto más alto y fructífero del tiempo de Paz.
                    En lo espiritual esta línea dice: “desciende aleteando sin jactarse de su riqueza” ni de su rango. Lo que desciende es Celestial y esto sucede en forma espontánea, es decir, de improviso, según un designio ya establecido en el Cielo. Se trata de una unión mística que bien podría significar el ascenso, por muerte física, del Noble, que ha cumplido con aquello de Dios le ha encomendado.</t>
  </si>
  <si>
    <t>Comentario a la línea: en épocas de mutua confianza, los de elevada posición, con toda sencillez y sin hacer caso de sus riquezas, se juntan con los de abajo. Esto no sucede por imposición de las circunstancias, sino correspondiendo a una disposición íntimamente sentida. En tales casos la aproximación se da con toda espontaneidad, puesto que se basa en una profunda convicción interior.</t>
  </si>
  <si>
    <t>Seis en el cuarto lugar: revoloteo, revoloteo. Si no tienes riquezas, aprovecha cuanto te ofrece tu vecino. No necesitas tomar precauciones. Esta no es una advertencia. Estás usando tu conexión con el espíritu.
                    Temes dejar el nido y comprometerte. No te preocupes, sal de ahí y afronta el gran mundo. Si necesitas ayuda, pídela. No hay nada de qué avergonzarse. Estás usando tu conexión básica con tu pareja, que es tu camarada espiritual. Sigue los deseos de tu corazón.
                    Dirección: llénate de fuerzas revitalizadoras. Actúa con resolución. Está conectado con una fuerza creativa.</t>
  </si>
  <si>
    <t>Yin. Los frívolos no prosperan como prosperan las personas de su alrededor. No se preocupan de ser sinceros.
                    Imagen: ser frívolo y no prosperar significa una ausencia de sustancia y de plenitud. No preocuparse de ser sinceros se refiere a los deseos internos (que no corresponden a lo que se manifiesta).</t>
  </si>
  <si>
    <t>El soberano İ concede su
                hija en matrimonio.
                Esto trae bendición y
                elevada ventura.
                “...porque él es central en la
                ejecución de lo que desea”.
            Lo de ser central en la ejecución de lo que se desea simboliza “ser objetivo”, buscar la objetividad. Esto quiere decir que el consultante ha de hacer abstracción de su personalidad, que ha de ser objetivo, pues esta unión, relación, deseo, es justo. Es decir, no ha de preocuparse por las apariencias, pues lo consultado promete éxito y buena suerte más adelante, en el futuro.
            Tang (Shang) es el soberano İ (Yi), símbolo de consumación y de perfección; en aquellos tiempos dictó que la esposa, aún siendo de rango superior, debía obedecer, someterse, a su esposo como lo hacían otras esposas. Con esto se alude a una unión modesta entre lo alto y lo bajo, entre Cielo y Tierra, destinada a traer la felicidad y bendición.</t>
  </si>
  <si>
    <t>Ambigua, a veces hay que actuar (¡confirmarlo!); a veces no queda más remedio que esperar.
                    Presagio de gran felicidad y buena suerte en el futuro. Aunque es un trazo débil, ocupa una posición central y gobernante, capaz de situarse en el centro de la encrucijada, como si estuviese en el lugar donde se cruzan los caminos, por lo cual está preparado para caminar en el sentido que le convenga. Por eso: “él es central en la ejecución de lo que desea”, y logrará el cumplimiento de sus deseos.
                    Por lo tanto, si se está actuando, continuar con la acción, porque se conseguirán los objetivos y lo que es para uno.
                    Si no se está actuando, porque se acaba de aconsejar no actuar, y se recibe esta línea al confirmarlo, significa que I Ching promete una gran felicidad futura, y (como mensajero de la Voluntad de Dios) bendice y revela un don o una ayuda del Cielo, Esto es, sin duda, cierto cuando se permanece obediente y atento a los consejos que se reciben. Significa lo mismo para otros tipos de cuestiones: gran felicidad futura, derivada de la obediencia a los consejos.
                    Esta línea no prohíbe seguir consultando, pero eso es algo a determinar por el Maestro.</t>
  </si>
  <si>
    <t>Se está muy bien encaminado. Continuar reflexionando, buscando un poco más, para perfeccionarlo. Luego, más adelante, volver a consultar sobre ello, hasta que se reciba una señal clara de aplicarlos</t>
  </si>
  <si>
    <t>Esta mutación es “una voz de ánimo”, una promesa de buenos resultados futuros, o más o menos cercanos. Anima a continuar como se va en los asuntos, en las relaciones, en los estudios, o en los tratamientos que se siguen. Pues se obtendrán buenos frutos más adelante.
                        Sin preguntar nada, y consultando sobre conducta y/o temas espirituales, esta mutación puede ser un estímulo para que se consulte sobre lo que se necesite.
                        Sea como fuere, esta línea anima a ir consultando sobre los asuntos según se vaya necesitando.</t>
  </si>
  <si>
    <t>Esta línea se corresponde con el quinto día de la primera semana de Febrero.</t>
  </si>
  <si>
    <t>No se debe vacilar en pedir consejo a un inferior cuando no nos encontramos lo suficientemente seguros como para afrontar una situación. Si esa persona es íntegra y enérgica, será un buen presagio para el futuro.</t>
  </si>
  <si>
    <t>Quinta línea: permanezca paciente hasta que lo Creativo haga su trabajo. La modestia aportará mayores recompensas que las maniobras agresivas del ego.</t>
  </si>
  <si>
    <t>Quinta línea: el Emperador concede su hija en matrimonio. Esto aporta bendición y una fortuna suprema. Una unión realmente modesta. Esto quiere decir que el sabio (“Emperador”) es quien decide cuando es la hora adecuada para que las cosas funcionen y cuando las condiciones para la unión serán posibles. Hasta entonces debemos esperar.
                    Esta línea también nos presenta la analogía de un matrimonio entre dos personas de un estatus diferente. La princesa debe adaptarse a estar casada con alguien de rango inferior. Esto quiere decir que cuando tenemos que tratar con alguien que por falta de desarrollo personal o por otras razones no está a nuestro nivel de entendimiento, no debemos de añadir a sus sentimientos la sensación de inferioridad. La imagen de la princesa se describe como colocándose por debajo de su marido. Esto no quiere decir que ella sea menos, sino que evita tener una actitud competitiva o dominante; así evita que la envidia destruya su relación. En situaciones de contacto personal íntimo, la persona de carácter más fuerte debe volverse más modesta, sacrificando su individualismo, poder o autoridad, de esta forma él disuelve las tensiones y luchas. Esto crea una “unión realmente modesta” que “aporta felicidad y bendiciones”.</t>
  </si>
  <si>
    <t>¿Participamos y colaboramos sin prejuicios y de forma comprometida a fomentar, construir y mantener el bienestar y la prosperidad?</t>
  </si>
  <si>
    <t>La generosidad y la modestia se combinan para traer recompensas inmediatas y el mejor resultado posible a largo plazo.</t>
  </si>
  <si>
    <t>6 en la 5ª: cuando el alto y el bajo se reúnen, no deben acentuar sus diferencias, sino actuar juntos para el desarrollo mutuo.</t>
  </si>
  <si>
    <t>Quinto trazo: el emplea la suavidad maleable y ocupa la situación del jefe o del maestro; simpatiza con el sabio dotado de energía e inteligencia (el segundo trazo notario). El quinto trazo puede investir con la responsabilidad del asunto a un sabio inferior y escuchar sus opiniones. El presagio es absolutamente dichoso y la felicidad absoluta. Al ser suave y justo, él hace abstracción de su personalidad y es justo naturalmente, acomodando su voz a la justicia.</t>
  </si>
  <si>
    <t>El sabio hace abstracción de su superioridad y escucha el parecer de los humildes.</t>
  </si>
  <si>
    <t>Puede conseguir su objetivo y realizar una gran fortuna permaneciendo imparcial en su conducta. La humildad y la modestia le permitirán comunicar con los sentimientos de los que mentalmente le siguen. Entonces se verá apoyado en sus esfuerzos.</t>
  </si>
  <si>
    <t>6 en la 5ª línea: esta alegoría está tomada de un hecho histórico. El llamado Rey I era en verdad un hombre de armas que todos temían en la guerra y respetaban en la paz. De él poca generosidad se podía esperar, era un Tang y su estirpe era orgullosa y tiránica. Sin embargo, en tiempos de abundancia y paz, iluminado por la aparición de un rayo en el cielo, el “ultimador de hombres” consignó a su bella hija en matrimonio a un heredero de un reino menor, por lo tanto de rango inferior. No sólo eso: ordenó ante todos que la esposa obedeciera el esposo. Este hecho consigna la profundidad de la Paz que logra uniones imposibles bajo otro estado de cosas. En términos concretos quiere decir que toda unión y buen deseo pueden ser consolidados en el tiempo de La Paz. Se pueden lograr cosas difíciles e imposibles bajo otras circunstancias. Los pueblos se unen sin importar los rangos. La familia se estrecha en torno al amor de los padres. El matrimonio se consolida y proyecta sobre fundamentos reales. La persona logra avances en todo campo que le parecían titánicos. ¡Grande y fructífero es el tiempo de La Paz! Es una invitación a lograr cosas imposibles con el Don de la Paz.</t>
  </si>
  <si>
    <t>Comentario a la línea: el soberano I es Tang, el consumador y perfeccionador. Él había determinado que las princesas imperiales, a pesar de ocupar un rango más elevado que los esposos a quienes se daban en matrimonio, debían obedecer a sus esposos como lo hacían otras esposas. También en este caso se alude a una unión realmente modesta entre alto y bajo, destinada a aportar felicidad y bendición.</t>
  </si>
  <si>
    <t>Seis en el quinto lugar: el gran ancestro desposa a la doncella. Esto trae gran satisfacción. El camino hacia la fuente está abierto.
                    Se trata de una gran unión que tendrá repercusiones a través de las generaciones. Es una señal de felicidad futura que, con el paso del tiempo, dará satisfacción a tus deseos y realización a todas tus expectativas. Alégrate de esta conexión. El camino se encuentra completamente abierto.
                    Dirección: espera el momento correcto para actuar. Transforma el conflicto en tensión creativa. La situación ya está cambiando.</t>
  </si>
  <si>
    <t>Yin. El emperador otorga en matrimonio a su hermana menor con buena fortuna y grandes augurios.
                    Imagen: actuar con buena fortuna y grandes augurios significa actuar para cumplir las propias aspiraciones de una manera ecuánime.</t>
  </si>
  <si>
    <t>La muralla se desploma de vuelta
                al foso.
                Ahora no emplees ejércitos.
                En la propia ciudad proclama
                tus órdenes.
                La perseverancia trae humillación.
                “... sus disposiciones entran en confusión”.
            La muralla se desploma…se producen cambios, la paz, la prosperidad, el orden, también llegan a su fin; es decir, se está expuesto al peligro de los enemigos, se está indefenso. Se está a punto de caer en la decadencia, en el estancamiento, en el desorden (situación en ciernes, ya presente en el próximo hexagrama). He aquí la muralla que se desploma.
            Ahora no emplees ejércitos…, quiere decir no forzar el ataque, el avance, la situación; sino someterse al destino sin resistirse violentamente, pues el derrumbe sería peor aún. Ahora limitarse a conservar la posición que se ocupa. Observarse y cuidarse., dejando que por fuera (incluyendo el propio cuerpo físico) golpeen los signos de decadencia o estancamiento, Esta es la mejor manera de defenderse en estos momentos. A veces tampoco se puede luchar contra lo que sucede, o viene del futuro como parte del propio destino, o que afecta al propio destino; o que forma parte de las pruebas por las que tiene que atravesar la existencia.
            Proclamar órdenes en la propia ciudad… tiene el sentido de vigilar y cuidar de la seguridad de uno mismo. Sólo dentro de sí mismo puede uno protegerse, cuidando de uno mismo, o del propio círculo, se conseguirá defender lo principal.
            La perseverancia trae humillación…. Es decir, observar las circunstancias, y callar, no hablar y aceptar el destino que toca, aceptar lo que sucede, sometiéndose lo justo para que la cosa no se convierta en una desgracia mayor.</t>
  </si>
  <si>
    <t>No actuar. No forzar la situación. No consultar.
                    Si durante el transcurso de los acontecimientos, mientras uno está actuando en un asunto, surgen impedimentos, o desastres, o cambios desagradables, se aconseja no enfrentarse a ellos por la fuerza. Es cuestión de someterse al destino, y de no tratar de evitarlo con una resistencia violenta. La solución llegará más tarde con nuevos cambios, que se producirán a su debido tiempo.
                    Si no se está actuando, o se acaba de aconsejar al consultante que no actúe en lo que pregunta, significa continuar sin actuar, pues ya se presentan signos de estancamiento y decadencia.
                    Y por último, sea el caso que sea a tener en cuenta, esta línea sí aconseja dejar de consultar el mismo tema por ahora, pues ante la fatalidad sólo queda ceder, cuidándose, y guardando silencio.</t>
  </si>
  <si>
    <t>No es momento de consultar ahora.
                        Avanzar entre los asuntos, quehaceres, relaciones, según se pueda, o según permitan las circunstancias. No forzar las situaciones con el fin de conseguir lo que se quiere, no daría buenos resultados.
                        Más bien, limitarse a no perder el orden en lo que se pueda.</t>
  </si>
  <si>
    <t>Quizá se produzcan recaídas, retrasos, complicaciones de cualquier tipo. Momentos difíciles, o aumenta la debilidad.
                        Lo importante es mantener la raíz del mal controlada, lo demás ya irá mejorando otra vez. Así pues, continuar con el tratamiento que se sigue y no consultar más ahora sobre ello.
                        *Si no hay tratamiento: sólo en este caso está justificado volver a consultar por si fuera necesario buscar uno.</t>
  </si>
  <si>
    <t>No actuar, no aplicarlos, darían malos resultados y se provocarían mayores desastres. Continuar buscando, perfeccionándolo. No consultar ahora más sobre ello, hacerlo luego, más tarde, en otro momento.</t>
  </si>
  <si>
    <t>Continuar estudiándolo, meditándolo, y no consultar ahora sobre ello.
                        Sería bueno examinar eso, parte por parte, consultando sobre cada una de ellas, para evitar causas o focos de futuros errores, o males, de futuros desórdenes. Pero hacer esto luego, consultándolo en otros momentos.</t>
  </si>
  <si>
    <t>Esta línea se corresponde con el sexto día de la primera semana de Febrero.</t>
  </si>
  <si>
    <t>Actúe con prudencia cuando la paz de la comunidad se vea amenazada. Cualquier acto de autoridad irreflexiva, cualquier orden apresurada o torpe, no haría más que empeorar las cosas.</t>
  </si>
  <si>
    <t>Sexta línea: se aproxima una época de recesión. No se resista ni trame estrategias para escapar de ella. Recibiremos ayuda cuando nos sometamos a la sabiduría del Poder Superior.</t>
  </si>
  <si>
    <t>Sexta línea: la muralla cae en el foso. No emplees ejércitos ahora. Es hora de desmantelar las defensas y estrategias que componen nuestra resistencia al destino. Debemos dispersar todo esfuerzo y afán. Al someternos humildemente y aceptar la situación como es, sin resentimiento o resistencia, ganaremos la ayuda del poder supremo para corregir la situación.</t>
  </si>
  <si>
    <t>Cuando se acaba un periodo de bienestar y prosperidad, ¿usamos la agresividad y la violencia para intentar recuperarlo, o nos abstenemos de hacer algo que pudiera empeorar la situación?</t>
  </si>
  <si>
    <t>6 en la 6ª: no es el momento adecuado para acciones vehementes. Mantente fiel a ti mismo y espera.</t>
  </si>
  <si>
    <t>Sexto trazo: la prosperidad, llegada a su fin, está a punto de volver a caer en decadencia como “la tierra de una muralla se viene abajo en el foso y vuelve a caer en él”. Se trata de un hombre inferior ubicado en un puesto y en una situación que tiende a la decadencia. Los sentimientos del superior y del inferior no se ponen más de acuerdo libremente y el corazón de la muchedumbre está alienado. El jefe ya no podrá provocar más que desorden; llama entonces a sus allegados y les confía misiones pero hay peligro de equivocaciones y errores. ¡Que el consultante no luche más por la fuerza, sino que observe y se cuide! Aunque posea la pureza, puede cometer errores. Retorno a la decadencia, imposibilidad de poner fin a los inconvenientes que surgen.</t>
  </si>
  <si>
    <t>¡Atención, la situación puede degradarse! Saber rodearse bien puede remediar el desastre.</t>
  </si>
  <si>
    <t>Se ha iniciado una decadencia. Viene del mundo exterior y no puede hacer nada al respecto. Esos intentos le producirán humillación. Dedique su tiempo, en cambio, a fortalecer los vínculos con los que están cerca de usted.</t>
  </si>
  <si>
    <t>6 en la 6 línea: la Paz es un estado transitorio en el Hombre. La Paz como estado permanente aún no es conocida por el Ser Común. Siguiendo el movimiento cíclico de la vida, toda altura deberá descender y también la Paz culmina llegado su tiempo contrario. Aquí, entonces, se comprende la advertencia de la Imagen: prever, ponderar, acumular con sabiduría, unir, conocer, avanzar, no sobreexplotar. Llegado el momento de la decadencia aquellos que han sembrado en tierra fértil, cosecharán. Aquellos que guardaron con sigilo, se mantendrán. Aquellos que fueron generosos, recibirán beneficios. Aquellos que unieron, serán apoyados. Si se quisiera seguir avanzando como en el mejor tiempo de la abundancia, la ruina sería el producto. Si la fortaleza adquirida se confunde con poder omnipotente y se pretende afrontar los malos tiempos con medidas violentas y de confrontación, además de la ruina obtendrá otras desgracias. El sabio se retira con sus bodegas llenas y con sus más estrechos colaboradores, amigos y familiares. Por este motivo se aconseja conocer y manejar los tiempos según la Rosa de los Vientos: allí se sabe con exactitud cuando acumular y unir, cuando retirarse y cerrar el círculo. Esta es una severa advertencia para aquellos que ven el progreso en forma lineal, solamente en modo ascendente y siempre en abundancia.</t>
  </si>
  <si>
    <t>Comentario a la línea: el cambio, al que ya se alude en el centro del signo, se ha producido. La muralla de la ciudad vuelve a caer en el foso del cual había sido extraída. Se desencadena el desastre. En este caso es cuestión de someterse al destino, de no pretender detenerlo con una resistencia violenta. Lo único que queda por hacer es resguardarse, en el seno del círculo más estrecho. Si, como es usual, pretendiera uno perseverar en una tenaz resistencia al mal, el derrumbe sería peor aún y su consecuencia sería la humillación.</t>
  </si>
  <si>
    <t>Seis en el sexto lugar: la muralla se derrumba hacia el foso. No empleas ahora a tus legiones. Este mensaje del destino ha venido a la capital. Pronóstico: angustia y confusión.
                    La estructura de tu relación se está viniendo abajo. No trates de cambiar las cosas mediante acciones agresivas. Se trata de un avatar del destino. Puede que te encuentres confundido pero estás en posición de cambiar tu manera de pensar. Tómate tu tiempo. Mantén el buen humor. Debes cultivar tu energía y tus ideas para intentarlo de nuevo.
                    Dirección: encuentra una nueva idea central. Transforma el conflicto en tensión creativa. La situación ya está cambiando.</t>
  </si>
  <si>
    <t>Yin. Cuando los muros de la ciudadela se derrumban sobre el foso, no desplegar el ejército. Intentar promulgar el orden desde tu propio hogar es vergonzoso, aunque sea correcto.
                    Imagen: los muros de la ciudadela derrumbándose sobre el foso representan la ruptura del orden.</t>
  </si>
  <si>
    <t>P´I</t>
  </si>
  <si>
    <t>EL ESTANCAMIENTO</t>
  </si>
  <si>
    <t>la desunión
        obstrucción/ bloqueo
        desavenencia
        oposición
        cerrado
        cierre
        decadencia
        la degradación
        perjuicio
        maldad
        censurar
        frivolidad
        ningún progreso
        manteniéndonos al margen
        la inmovilidad/ paralización
    El Estancamiento.
    Hombres vulgares no favorecen
    la perseverancia del noble.
    Lo grande se va, llega lo pequeño.</t>
  </si>
  <si>
    <t>Signo de la dificultad, de lo oscuro; reinan la confusión y el desorden, lo grande y lo bueno se alejan, llega lo desagradable, lo vulgar. Pero no dejarse inducir a error respecto a los principios nobles. Aunque no se puede actuar, o no se confíe en él/ella, el Noble tiene que seguir siendo leal a lo que es adecuado, a conservar un curso correcto para uno mismo.
        Hombres vulgares no favorecen… quiere decir que en tiempos de Estancamiento, los principios del consultante no coinciden con los de aquellos implicados en la situación (vulgares). No es tiempo de aceptar retribuciones, ni cosas que traen peligros; más bien ponerse a un lado, a la sombra, como ocultándose, contentándose con evitar los daños que lo vulgar, o los vulgares, o la decadencia, o los desórdenes, podrían causarle.
        Lo grande se va, llega lo pequeño…esta frase hace referencia al hexagrama anterior número 11, La Paz, que es su opuesto. Mientras allí, en el interior (el trigrama inferior), se halla lo luminoso y lo oscuro está afuera (en el trigrama superior); aquí es tiempo de lo contrario, hombre débil por dentro y duro hacia fuera, lo vulgar gobierna, lo/s noble/s son desplazados.
        Ahora retirarse; ocultarse. No hay ventaja para él en salir; más bien, el Noble se dedica a cuidar de sus principios, de su forma de ser, y evita la desgracia y las dificultades.
        ¿Se trata de circunstancias cósmicas (es tiempo de esto), o la causa ha de buscarse en la actitud equivocada de los hombres? Tanto una cosa como otra, o las dos juntas, provocan o provocaron este estancamiento.</t>
  </si>
  <si>
    <t>Con el esfuerzo creador mencionado en las cinco primeras líneas de este hexagrama podemos cambiar el destino y atraer mejores condiciones para el mundo. El esfuerzo creador que se requiere es el de mantener nuestra actitud correcta.
            Las líneas mutantes describen este momento en sus aspectos más determinantes, indicándonos sabiamente que existen algunos movimientos, los cuales pueden advertirse ya cuando las situaciones se estancan y cuando otros hechos se anuncian como leves esperanzas de apertura. Un minúsculo yang dentro del neblinoso y opaco yin.
            En este hexagrama podemos ver a la ciudad del final del anterior, como si una cámara cinematográfica hubiera acercado su imagen hasta ponerla en un primer plano: la paz del reino puede significar el estancamiento de una región. Así puede interpretarse la repetición de la primera línea que nos presenta Phî. La situación es penosa desde todo punto de vista: hay ocasión para que los hombres pequeños se comporten como tales, y al hombre superior no le queda otro camino que actuar de acuerdo a la congoja que anida en su pecho y la obstrucción que significa la presente circunstancia. Tal vez él sea aquella persona que en la tercera línea se avergüenza de sus propósitos. En tiempos así, ¿cuáles son los dictados celestes? Tal vez se trate de la conciencia de la posibilidad de propio aniquilamiento, expresada por el sujeto de la quinta línea. Tal vez ese sea el principio del fin del estancamiento, el derrocamiento de la congoja y la obstrucción.</t>
  </si>
  <si>
    <t>Regente constituyente es el segundo trazo, que representa a alguien que ha de refugiarse en sus principios para evitar mayores dificultades.
            El quinto trazo es el regente gobernante, representa a quien es capaz de transformar el estancamiento en orden, en Paz.
            El trigrama inferior de los asuntos humanos está compuesto totalmente por líneas flexibles, mientras la dominante correcta en la quinta posición de autoridad está rodeada y aislada por líneas incorrectas. No hay comunicación.
            Los regentes del signo son el seis en el segundo puesto y el nueve en el quinto. Durante el Estancamiento superiores e inferiores quedan sin unión. El seis en el segundo puesto lleva como sentencia: “El Estancamiento trae éxito”. Simboliza a alguien que se refugia en su virtud a fin de evitar dificultades. El nueve del quinto puesto lleva como sentencia: “El Estancamiento cede.” Esto simboliza a alguien que transforma el Estancamiento en Paz. Pero el seis del segundo puesto es el regente que constituye el signo, mientras que el nueve en el quinto puesto es el regente que gobierna el signo.</t>
  </si>
  <si>
    <t>En este hexagrama no se toma en cuenta la relación de correspondencia entre las líneas. Lo yin, lo oscuro (dentro), está en ascenso la debilidad; lo claro y la fuerza se hallan afuera, en declive; pues los hexagramas se escriben y se forman desde abajo hacia arriba.
            No hay relación de correspondencia pues K´un=”cae” y Ch´ien=“sube”</t>
  </si>
  <si>
    <t>No actuar. Una persona noble no actúa en este período de decadencia o de estancamiento.
            Si se está consultando sobre si se debe actuar o no en tal o cual asunto, o se está preguntando si algo es propicio, el significado de este hexagrama sin mutaciones es: “no”. Por lo tanto, no actuar, o “no aceptar un cargo”, o “no aceptar un trabajo, aunque esté bien remunerado”. Es decir, no participar en algo no conveniente al consultante ahora.
            Otra cosa es que se haya estado preguntando previamente sobre el mismo tema, e I Ching hubiera aconsejado que “sí que hay que actuar”, y resulta que sale esta imagen sin mutaciones a la hora de confirmarlo; en este caso, su significado es el complementario, es decir, “ir hacia delante (actuar), y no preguntar más ahora”. Después de saber lo que se sabe, la conversación con el Maestro debe quedar estancada ahí. Muchos hexagramas que significan “no actuar”, tienen el significado complementario de “no preguntar”. Sobre todo cuando surgen como transformación de las líneas mutantes de otros (que son la verdadera respuesta a tener en cuenta). Estos hexagramas “relacionados”, resultantes de las mutaciones de otros, y que significan “no actuar”, vienen a decir: ya sabes lo que hay (hexagrama respuesta), y no necesitas preguntar más (hexagrama relacionado). Mas si quedaran dudas, se puede intentar aclararlas mientras el Maestro acceda. Los hexagramas relacionados no prohíben expresamente preguntar, pero sí lo aconsejan. Esto es algo que se llega a comprobar con el uso de I Ching. ¿No consultar más sobre eso?</t>
  </si>
  <si>
    <t>Sin preguntar nada esta imagen significa que las cosas siguen como están, o como estaban, y que no es buen momento para consultar ahora.
                La conducta espiritual no es mala, quizá no sea apreciado así por algunos de su entorno; pero tampoco se puede hacer nada por cambiar esto ahora. ¿Consultar?
                En los demás casos significa que la situación, el día, los asuntos, etc. no pasan precisamente por un buen momento; las relaciones están estancadas y lo mejor es no hacer nada de momento. Sexualmente significa “no actuar”.</t>
  </si>
  <si>
    <t>Hay sentido de enfermedad, dolencia, debilidad. Si se sigue un tratamiento: continuar con ello, no descuidarse ni abandonarlo.
                *Si no hay tratamiento: consultar por si acaso fuese necesario buscar uno ya.</t>
  </si>
  <si>
    <t>¡No actuar ni aplicarlos! No son apropiados ni correctos en este momento o situación.</t>
  </si>
  <si>
    <t>Eso es, o está en desorden; o contiene elementos incorrectos; o se está estancado en algún aspecto. No aceptarlo tal y como está, ni darlo por acabado o concluido. Más bien, continuar estudiando y examinando parte por parte en cuanto se pueda, o cuando se pueda. ¿No consultar más sobre ello ahora?</t>
  </si>
  <si>
    <t>Es el signo del séptimo mes, aproximadamente Agosto en el calendario occidental. Cada línea cubre los seis días que corresponden a la primera semana.</t>
  </si>
  <si>
    <t>El sabio se mantiene en guardia contra las propuestas tentadoras que le invitan a abandonar el camino de la razón. Se retira y permanece a la sombra. Medita las razones y las causas de la degradación con la intención de sacar provecho para el futuro.</t>
  </si>
  <si>
    <t>En épocas de estancamiento, preste atención a su actitud.
            Es una ley inevitable de la vida que a veces predominen las influencias menores: las personas motivadas inadecuadamente ascienden al poder, hay injusticia, conflictos y pobreza, y la vida espiritual en general desciende hacia la oscuridad y la putrefacción. Aunque esos tiempos difíciles son inevitables –y la aparición de este hexagrama indica que así es eso no significa que tengamos que estancarnos también personalmente. Al volvernos introvertidos y al realinearnos con los principios adecuados iniciamos el regreso hacia la luz, a la verdad y al progreso.
            La imagen de P´i representa al cielo apartándose de la tierra. Cuando esto sucede, las cualidades inferiores de nuestro ser y de los demás salen a la superficie y tratan de manifestarse. En este momento, es poco probable que pueda afectarle lo que digan o hagan los demás o que sus actividades den mucho fruto. Aunque es natural sentir ansiedad y decepción por este estado de acontecimientos, resulta esencial desentenderse en este momento de esas emociones menores. Caer en ellas supone abandonar su ser superior y caer en un estado de desintegración.
            En este momento, sería prudente aceptar que es improbable el progreso externo. Dirija la atención hacia su interior y examine sus propios pensamientos y actitudes que fomentan a las influencias inferiores y la separación de los principios del Sabio. Al retirarse en soledad y refinar su naturaleza superior, su crecimiento no se detiene, al mismo tiempo que se estancan todos lo que le rodean.</t>
  </si>
  <si>
    <t>No hay progreso.
            Este hexagrama hace referencia al hecho de tratar con situaciones difíciles e inflexibles en las cuales parece no existir progreso. El hexagrama nos instruye acerca de cómo establecer la relación con tales tiempos oscuros y de dificultad.
            Cuando percibimos que no hay progreso en nuestra situación general, se despierta en nosotros la tensión y el conflicto interno. El remedio es dejar de observar la situación. No abandonamos nuestros principios ni nuestros objetivos. Cuando recobramos la calma, podemos alcanzar la claridad necesaria para poner las cosas en perspectiva, hasta entonces no se puede hacer nada.
            El empuje del hexagrama nos inclina a adaptar nuestra actitud, pues el adaptarse al camino correcto puede hacer que la situación cambie. Si el estancamiento tiene sus raíces en nuestras deficientes ideas, siguiendo el consejo dado en el hexagrama, contrarrestaremos los malos efectos de tales ideas.
            El “tiempo del estancamiento” se refiere a la época anterior a ser estudiante del I Ching, y todas las ideas que teníamos acerca de cómo funcionan las cosas. Recibir este hexagrama tiene el propósito de hacernos examinar las ideas y los valores que hemos dado por sentados que son correctos. Debemos darnos cuenta de que la “Rueda del Destino” está atascada en el fango y que el progreso se ha detenido porque nos hemos adherido a ideas que el I Ching considera decadentes.
            Este hexagrama también hace referencia a aquellas circunstancias en las que nos detenemos en una encrucijada, vacilando acerca de la dirección o actitud que nos haría progresar. Es importante no permanecer indeciso en la encrucijada del conflicto interno al buscar la actitud correcta y precisa, porque ésta no es la forma de encontrar la solución. En toda lucha, el ego intenta encontrar alguna solución para que las cosas funcionen de modo que pueda seguir conservando el control. Es mejor dejar de buscar la solución y continuar nuestro camino, teniendo cuidado de no esperanzarnos o desesperanzarnos. Si aceptamos que debemos perseverar pacientemente, entonces, el destino por sí mismo nos indicará el camino.</t>
  </si>
  <si>
    <t>Hay ocasiones en que todo lo que sucede a nuestro alrededor marcha mal, es como si el fracaso nos acompañara en todo lo que hacemos, y aunque no existan claros motivos racionales para creerlo, podría parecer que las circunstancias actúan en nuestra contra.
            Además se trata de situaciones incómodas, que se caracterizan por la existencia de dudas, desconfianza y confusión, y en las que normalmente nuestra capacidad de comprensión y control disminuye, y en el peor de los casos desaparece.</t>
  </si>
  <si>
    <t>· Cuando la pregunta refiere al Qué:
            P´i nos dice que el avance se ha detenido, las partes complementarias se ha desconectado, nada se produce y las condiciones poco ayudan para revertir la situación; sólo hay lugar para mantener los principios y las convicciones.
            · Cuando la pregunta refiere al Porqué:
            El porqué de P´i refiere a que las partes complementarias han llegado a un punto en que juntas no pueden avanzar más y, por lo tanto, dejan de ser complementos, y lo que conformaba un todo dinámico ha pasado a ser un todo estancado.
            · Cuando la pregunta refiere al Cómo:
            P´i indica que debemos actuar sin degradarnos o bien sin tomar actitudes de baja moral, por más que las condiciones así lo permitan. Más vale preservarse a sí mismo hasta que el estado de crisis culmine. En lo posible, se trataría de no corrompernos.
            · Cuando la pregunta refiere al Cuándo:
            P´i nos lleva a un momento de desconexión, más precisamente de incomunicación; en un lenguaje más diplomático: de relaciones rotas. P´i es el periodo cuando prevalece la inactividad, por lo cual es también cuando todo cesa o cuando todos duermen.
            El instante de P´i es cuando nada se mueve.
            · Cuando la pregunta refiere al Dónde:
            P´i nos ubica en principio en un lugar desconectado, pero no estable, sino más bien estancado, donde no hay posibilidad de mucho movimiento. Es un sitio donde la intercomunicación es prácticamente nula y su espacio disfuncional, independientemente de cuáles sean sus dimensiones.
            Entre las muchas cosas, P´i puede tratarse de cualquier sitio improductivo.
            · Cuando la pregunta refiere al Quién:
            P´i nos describe a alguien estancado, más que nada bloqueado, sin oportunidades ni posibilidades. En P´i vemos a una persona con un presente sin resultados y con un futuro difícil. Se trata de un sujeto que ha sido alcanzado por una etapa de decadencia; asimismo se ha adaptado y acostumbrado, en cierta forma, al estado de falta de progreso. Por otra parte, podríamos ver a una personalidad mediocre, que se ha quedado en la vulgaridad. Tómate un tiempo.</t>
  </si>
  <si>
    <t>· La interpretación:
            No puede hacer nada bien en estos momentos, no importa que tan duro lo intente. Mientras este periodo de estancamiento no pase, sentirá como si todo el mundo conspirara en su contra.
            · La situación:
            Nada parece funcionar en este momento. Nada es fácil. Lo mejor que puede hacer es emprender el menor número de proyectos posible, cultivar sus recursos interiores y procurar recordar que usted en realidad tiene la fortaleza para sobrevivir hasta que la situación cambie.</t>
  </si>
  <si>
    <t>Cierre. En este hexagrama, las tres líneas yin confinan a la inmovilidad a las tres líneas yang, todo lo contrario de lo que ocurría en el hexagrama precedente, donde la apertura hacia lo alto resultaba evidente por la composición gráfica, y aparecía ilustrada por la lectura del signo mismo.
            Al ferviente y luminoso momento de prosperidad le sigue un tiempo de cierre y de obstáculos, cuando el abatimiento y el cansancio paralizan la actividad y nos inmovilizan con una turbada pereza interior que no es posible superar. A nuestro alrededor todo está claro: hay tres líneas yang, pero la oscuridad está “adentro”; en nosotros y en las situaciones en que estamos inmersos existe oscuridad; en esta oscuridad se radican los pensamientos, los proyectos, las esperanzas, los juicios, y es precisamente este el concepto que explica la estructura.
            Un trigrama sugiere la dureza de la piedra (Kan), realidad insuperable si no se tiene la paciente voluntad de salir adelante y penetrar en tiempos tan cerrados (Sun)
            Tiempo de cierre: tiempo de cierre por culpa de gente malvada (1). Nada es ventajoso para quien sólo conoce el bien. El grande se va; viene el pequeño.
            Los temores y las dudas no constituyen la condición más adecuada para obrar según las normas usuales, incluso porque la hostilidad y las incomprensiones (verdaderas o imaginarias) dificultan la realización serena de todo programa e impiden el entusiasmo necesario para hacer proyectos distintos.
            Ni siquiera nos hallamos en condiciones de ver las aperturas, que siempre existen en todas las circunstancias, pues por oscuro que nos parezca todo, siempre existe un rayo de luz; por lo tanto, será mejor esperar a que lleguen condiciones más distendidas, sin dejarnos encandilar por soluciones pasajeras, optimismos momentáneos y palabras insidiosas. Los acontecimientos se recompondrán por sí solos.
            El mayor peligro, en este momento de debilidad y ofuscación, reside precisamente en la tentación de aceptar el compromiso con el único fin de encontrar una salida que nos permita librarnos de los aprietos a que nos somete una determinada situación (o pensamientos), que nos resulta demasiado condicionante. Phî nos sugiere paciencia y resignación ante la pausa obligada, pero al mismo tiempo nos dice que hemos de permanecer alerta para interceptar las primeras escaramuzas de los tiempos.
            (1) es decir, todo lo que parece insignificante o directamente negativo.</t>
  </si>
  <si>
    <t>Sentido general: es la decadencia que sigue al apogeo, la oposición; el cielo arriba, la tierra abajo; están separados por completo, ya no se unen libremente, lo que constituye la decadencia. No hay duración permanente sin alteración y la vía del hombre está sometida a esta ley universal. El hombre dotado, en la decadencia no actúa; lo que es grande se va, lo que es pequeño viene; el hombre inferior crece, el hombre dotado ve disminuir su vía. Por lo tanto, no hay ventaja para la vía natural del hombre dotado y éste debe residir afuera, mientras el hombre inferior se ubica adentro. La vía del hombre dotado decae y este último debe trabajar para aprovechar sus virtudes y para evitar la desgracia y las dificultades. Que no ocupe con brillo una situación oficial retribuida, pues los peligros alcanzarán forzosamente su persona. Que se ubique en la sombra conformándose, a fin de evitar el peligro que el hombre inferior puede causarle.</t>
  </si>
  <si>
    <t>Pi, aunque presenta el orden natural de las cosas (el cielo encima de la tierra), no es un hexagrama particularmente favorable. En efecto, el cielo tiene tendencia a subir y la tierra a caer, sus fuerzas creadoras no tienen ninguna penetración mutua y se estancan en sus posiciones recíprocas. Para combatir esta inmovilidad decadente, el que ha sacado Pi debe esforzarse por ser virtuoso y evitar las situaciones delicadas u honoríficas que a menudo ocultan la desdicha o las dificultades. En periodo de estancamiento, la suerte favorece a veces a quienes no lo merecen, pero los seres nobles no por esto se apartarán de sus principios y en el secreto continuarán siéndoles fieles. Pi es también el hexagrama de la resistencia patriótica en caso de opresión.</t>
  </si>
  <si>
    <t>¡Alto!; obstáculos, comunicación obstruida;
            Cerrado, bloqueado, derrota;
            Personas que no son de utilidad o provecho.
            El escenario: no puedes relacionarte del todo con los demás. Así que llega el tiempo de Obstrucción. Acéptalo. No tengas miedo. Obstrucción y Expansión cambian a las personas con que las que te relacionas.
            Obstrucción y personas inútiles.
            Pronóstico: esto no es ventajoso para el Ser superior.
            Se aleja lo grande, se acerca lo pequeño.
            La respuesta: Obstrucción describe la relación, o tu papel en ella, en términos de estar bloqueado o encontrarte interferido. La manera de encarar la situación es, por ahora, dejar de querer avanzar hacia
            delante y aceptar la obstrucción. Tú y/o tu pareja estáis separados, bloqueados por acontecimientos desafortunados y por personas que no te son de ningún valor. Tendrás que aceptar esto. Lo más importante es mantener la fe y estar seguro de tu afecto. Prácticamente todo lo demás encontrará resistencia y desventura. Puede que seas insultado y rechazado. Sencillamente, no podrás llevar a cabo tus planes de manera directa. Adáptate a los tiempos y retírate.
            Este es un período importante, en el que los cambios pueden ocurrir de una manera rápida y fundamental. Si quieres cambiar tu relación, actúa ahora.</t>
  </si>
  <si>
    <t>Este hexagrama describe tu situación como estar bloqueado o sufrir interferencias. Destaca que aceptar los estorbos que interrumpen momentáneamente el flujo de la vida y frustran la comunicación es la manera adecuada de manejarla. Para estar de acuerdo con el momento, se te dice: ¡acepta la obstrucción!</t>
  </si>
  <si>
    <t>Lo inhumano del estancamiento no favorece la honradez perseverante de las personas sabias. Lo grande desaparece y aparece lo pequeño.
            Juicio global: lo inhumano del estancamiento no aprovecha a las personas sabias que son perseverantes y honradas; lo grande desaparece y aparece lo pequeño. Esto significa que cuando cielo y tierra no están en armonía, ningún país del mundo puede sobrevivir. Tener el yin dentro y el yang fuera simboliza ser débil por dentro, pero lleno de firmeza por fuera, ser una persona ordinaria por dentro, y aparentar ser una persona sabia; así, la manera de comportarse de las personas ordinarias continúa, mientras que desaparece la de las personas sabias.</t>
  </si>
  <si>
    <t>Así el noble se retira,
            refugiándose en su valer interior,
            con el fin de eludir dificultades.
            No permite que le honren con ingresos.
        De esta manera, el consultante sabrá moderar y moderarse, según el curso que trazan los acontecimientos, para alejar las dificultades y lo dañino de su lado. Y, con aceptación callada, sabrá esconder sus méritos, y no buscar el reconocimiento público o de los demás en estos momentos, y menos en estas condiciones.
        Para que no quede margen al error, el texto de la imagen refuerza totalmente el sentido del Dictamen, y es muy claro.</t>
  </si>
  <si>
    <t>La Imagen: cuando las influencias de cielo y tierra devienen separadas, el progreso no es posible, Incluso una buena persona no puede tener éxito, sino que debe retirarse de la vida pública y trabajar tranquilamente en la sombra.</t>
  </si>
  <si>
    <t>Hablan las imágenes: el Cielo y la Tierra no se encuentran. Tiempo de obstáculos. Sólo el Iluminado, que posee la fuerza de la sencillez, acepta el sufrimiento. No se pueden tener ni reconocimiento ni gloria.
                El cielo se halla muy alejado, y la tierra aislada, en la pasiva aceptación de sus horas oscuras; un tiempo ha de vivirse tal como es porque ninguna intervención puede revertirlo y convertirlo en abierto a los apremios, provengan de donde provengan. Meses de invierno, cuando el cielo parece alejado y la tierra sin vida, sin futuro, adormilada en un sueño parecido a la muerte. Phî es un hexagrama muy duro de vivir, pero no es definitivo, tal como sugieren la consoladora sabiduría de la “mutación”.</t>
  </si>
  <si>
    <t>Cielo y tierra no se unen: la imagen del Estancamiento. Así el Noble se retira, refugiándose en su valor interior con el fin de eludir dificultades. No permite que le honren con ingresos. Si en la vida pública ejercen influencia los vulgares, existe una mutua desconfianza y no hay posibilidad de una acción fructífera. El Noble no se deja comprar para aparecer en la actividad pública. No es capaz de unirse a las infamias de los vulgares. Esconde sus méritos y se retira manteniéndose oculto.</t>
  </si>
  <si>
    <t>Comentario a la Imagen: cuando en la vida pública reina una mutua desconfianza, a raíz de la influencia que ejercen los vulgares, resulta imposible toda acción fructífera, puesto que es falsa la base. Por eso el noble bien sabe lo que debe hacer en tales circunstancias. No se deja seducir por brillantes ofertas con las que se pretende hacerlo participar en la actividad pública; ésta sólo sería peligros para él, ya que se sentiría incapaz de unirse a las infamias de los demás. Por esta causa esconde sus méritos y se retira manteniéndose oculto.</t>
  </si>
  <si>
    <t>Cuando uno arranca faláridas,
                salen adheridas hierbas del césped.
                Cada cual a su manera.
                La perseverancia trae ventura
                y éxito.
                “… la voluntad se orienta
                hacia el regente”.
            Aunque el hexagrama es desfavorable, esta primera línea resulta favorable. Esta, aparente, contradicción, con el resto de los hexagramas, suele ser frecuente en la primera y sexta líneas, cuando se está muy mal al comienzo, o muy mal al final de la situación o hexagrama.
            Esta primera línea simboliza a un noble en un período de estancamiento y en una posición inferior. Contentarse con evitar los males. No perderse en lo vicioso; y además aceptar la situación y/o el destino que toca en suerte.
            Se considera a los trazos yin como un conjunto que desciende junto, conectados entre sí, de ahí lo de las hierbas adheridas (entrelazadas) al césped. Lo que se pide aquí es que uno se mantenga leal con el Maestro, con el regente, con el/lo noble.
            En el hexagrama 11, la primera línea actúa arrastrando a otros a la “acción”. En el hexagrama 12, la primera se retira arrastrando a otros hacia la “noacción”. Por eso no se dice las empresas traen ventura, como en el hexagrama 11; sino la perseverancia (permanecer al servicio del Maestro) trae ventura. No hay posibilidad de actuar y es mejor retirarse. Así se elude la humillación, y se obtiene éxito en lo espiritual, pues se beneficia la propia personalidad y el propio destino del consultante.</t>
  </si>
  <si>
    <t>No se puede actuar (no se debe) ahora.
                    No se puede actuar, y ciertamente no hay ninguna posibilidad de avanzar ahora en ese asunto. Los que sean afines de corazón con el consultante, también comprenderán que no se debe actuar. Quizá otros sí querrán actuar en desacuerdo con este consejo, pero estos deben ser considerados como personas innobles en estos momentos, y de los cuales debe retirarse con toda seguridad. Uno ha de ser él mismo, retirarse de esa acción, ser como es en su retirada, y vivir según su modo de vivir.
                    Cuando I Ching acaba de aconsejar actuar, y a la hora de confirmar sale esta respuesta, significa que se ha comprendido perfectamente que se debe actuar, y que no se debe seguir preguntando ahora sobre el mismo asunto, por lo cual se alude a que cada uno sea él mismo. Sin embargo, esto no quita que sea beneficioso consultar más adelante, y así se anima a permanecer perseverante, y a tener la elevada resolución interior de orientarse y dejarse guiar por el Maestro.
                    Por lo tanto, haya que actuar o no, la línea indica “no preguntar más ahora”. Esta es la manera de conseguir los fines propios mediante sacrificios. Éxito, el que haga caso a este consejo todo le irá bien.</t>
  </si>
  <si>
    <t>Aunque se aconseja “no consultar ahora”, como en el Dictamen, lo que sugiere es que se consulte luego, según se vaya necesitando, antes de efectuar cambios.
                        Las cosas siguen como están. El día, los asuntos y las relaciones, etc. no pasan por buen momento. Sexualmente, no actuar. ¿La conducta espiritual?: sé tú mismo/a. Avanzar y comportarse según dicte la propia intuición, según las propias inclinaciones o costumbres.</t>
  </si>
  <si>
    <t>Hay dolencia, enfermedad. Continuar con el tratamiento que se sigue. Se avanza y se mejora según se puede. Consultar luego.
                        *Si no hay tratamiento, consultar más por si se necesita buscar uno, o ayuda.</t>
  </si>
  <si>
    <t>No actuar, ni aplicarlos. Más bien continuar buscando, perfeccionándolo. Y consultar luego, en otro momento.</t>
  </si>
  <si>
    <t>No aceptarlo como verdadero, no darlo por concluido. Hay cosas equivocadas, erróneas, confusas, estancadas. Estudiar y examinar parte por parte, según se vaya necesitando.</t>
  </si>
  <si>
    <t>Esta línea se corresponde con el primer día de la primera semana de Agosto.</t>
  </si>
  <si>
    <t>Si las cosas van muy mal, no es el momento de actuar a la ligera. Es preferible asumir la situación y aprovechar el momento para incrementar los conocimientos y desarrollar las aptitudes.</t>
  </si>
  <si>
    <t>Primera línea: en este momento, no hay ninguna oportunidad de tener influencia. Tranquilice a su exigente ego y apártese de la situación mientras todavía pueda hacerlo. Lo Creativo le ayudará sólo si vuelve a la neutralidad y a la ecuanimidad.</t>
  </si>
  <si>
    <t>Primera línea: cuando se arrancan las hojas de la hierba, también sale la raíz adherida a ellas… La perseverancia trae buena fortuna y éxito. Se arranca la raíz del problema cuando nos desapegamos y dejamos de observar y de intentar influir en una situación negativa. El efecto de desligarse es del privar a nuestro ego, o al ego de otra persona, de tener algo contra qué luchar. Con la raíz del problema eliminada, el problema deja de existir, de ahí la analogía: “al arrancar las hojas de hierba, las raíces salen con ellas”. Este es también el camino de la mínima resistencia.
                    El ego obtiene su energía de percibir que es visto, oído, temido o amado, odiado o envidiado, o lo que se requiera para darle sentido de poder e importancia. Cuando aquellos a los que una persona está apegada no otorgan ningún reconocimiento al ego, o de alguna forma no lo alimentan, éste pierde su poder y cede. Por un tiempo el ego busca una forma alternativa de reconocimiento, pero este esfuerzo no ofrece satisfacción real; por último la persona encuentra motivación para crecer y cambiar.</t>
  </si>
  <si>
    <t>¿Sabemos cómo y cuándo debemos retirarnos antes de que una situación de dudas, confusión y desconfianza pueda llegar a afectarnos e influirnos negativamente?</t>
  </si>
  <si>
    <t>Tiene la capacidad de lograr más de lo que imagina, aunque los resultados puedan no ser obvios de inmediato. Manténgase así y alcanzará el éxito.</t>
  </si>
  <si>
    <t>6 en la 1ª: como la consecución pública no es posible, los buenos se reúnen en privado para aguardar tiempos mejores.</t>
  </si>
  <si>
    <t>El primer seis: arrancar el junco y las raíces. Mantenerse en las propias posiciones. Premisas ventajosas para quien actúa con decisión.
                    La firmeza no es una obstinación, sino la voluntad decidida de ver con claridad la situación y aceptar los hechos como una experiencia que se convertirá en válida con la sucesiva e inevitable mutación de las cosas.
                    Es el momento de examinar todo lo que nos interesa o preocupa, y de adoptar posiciones precisas en relación con los problemas a resolver, sólo así se podrán superar los primeros obstáculos y adquirir un poco de la confianza necesaria para trabajar con perseverancia, incluso cuando los resultados parezcan inferiores a las expectativas. Una de las enseñanzas del difícil tiempo de Phî es que hemos de aprender a juzgar y a comportarnos cuando todo parece confabularse en contra nuestra.</t>
  </si>
  <si>
    <t>Primer trazo: hay aquí la idea de un conjunto de negatividades ligadas entre ellas y que se unen; en período de decadencia, poseer la pureza procurará la libertad. En este kua, el primer trazo que es el inferior, simboliza al hombre dotado que, en este caso, está ubicado en la inferioridad. En un período de decadencia, el que puede avanzar es un hombre inferior; el hombre dotado endereza su vía moral y se conforma con evitar la desgracia. Con la pureza, hay presagio feliz de libertad para el hombre inferior que no manifiesta sus vicios que se transforma. Contenerse en la inferioridad, conformarse con su situación, ésa es la advertencia dada al consultante.</t>
  </si>
  <si>
    <t>En periodo de estancamiento o de decadencia, la fidelidad a los principios es una esperanza de cambio próximo.</t>
  </si>
  <si>
    <t>Si no es posible cambiar o influir en el entorno actual mientras conserva los principios que han formado su carácter, apártese totalmente. El éxito vendrá en un sentido más profundo del que puede obtenerse a partir de una situación comprometedora. Asociados importantes pueden abandonarle. Buena fortuna.</t>
  </si>
  <si>
    <t>6 en la 1ª línea: al inicio, tomando la misma alegoría del signo precedente, aquí se aconseja precisamente lo contrario. Las sentencias: “empresas comportan Salud” y “Perseverancia comporta Salud y Logros” se distinguen claramente. En la primera hay una determinación sin lugar a dudas: “es bueno actuar”. En la segunda se usa “Perseverancia”, palabra cuyo valor tiene la misma connotación que Fe, Fuerza Interior, es ésta la que comportará “Salud”, es decir, sanidad del cuerpo mente y alma, una armonía interior y exterior; es la perseverancia la que entregará “Logros”, o sea, éxitos y triunfos a pesar de la adversidad. No es la acción, como en el Tiempo anterior, sino que la Perseverancia lo que en este caso se aconseja.
                    El tiempo que señala esta línea es de “retirada de los Nobles”, “ascenso de los vulgares”. Un “vulgar” puede ser un ilustre o un potentado, el concepto de vulgaridad no es social, sino que de valores y comportamientos. Por lo mismo, aquí no se recomienda la acción pues las proposiciones y las metas están en manos de lo bajo y lo corrupto. La solución puede estar en: “hacer lo que uno es”. Actuar con inocencia es acción correcta. No se debe temer a las consecuencias… debe haber atención en hacer bien el hoy, el aquí y el ahora. “Haz bien el hoy, y deja al mañana su propia ocupación”.</t>
  </si>
  <si>
    <t>Comentario a la línea: el texto es casi el mismo que el de la primera línea del signo anterior, sólo que en un sentido inverso. Allí uno arrastra al otro consigo en su retirada de la vida pública. Por eso en este caso el texto no dice “las empresas aportan ventura”, sino “la perseverancia aporta ventura y éxito”.
                    Únicamente por el hecho de saber uno cómo retirarse a tiempo cuando las posibilidades de acción ya no existen, se elude la humillación y se obtiene éxito en un sentido superior, gracias a la capacidad de salvaguardar la personalidad en su verdadero valor.</t>
  </si>
  <si>
    <t>Seis en el primer lugar: arrancas de raíz los brotes torcidos de la hierba. Pronóstico: el camino se abre. Éxito.
                    Es tiempo de reincorporarte. Ejecuta acciones resolutivas para salir de este lugar y encontrar a las personas a las que realmente perteneces. Mantente firme. Pon las cosas en su lugar y actúa. El camino se abrirá para ti. Tienes el éxito asegurado.
                    Dirección: desata los nudos de tu interior. Procede paso a paso. Acumula energía para un paso nuevo y decisivo.</t>
  </si>
  <si>
    <t>Yin. Sacar juncos arrastra consigo otras plantas acuáticas. La rectitud significa felicidad y éxito.
                    Imagen: cuando se tira de un junco, la rectitud trae buena fortuna, porque la meta es determinada por el dirigente.</t>
  </si>
  <si>
    <t>Ellos soportan y toleran,
                esto significa ventura para los vulgares.
                Al gran hombre El Estancamiento
                le sirve para el logro.
                “… él no confunde a las multitudes”.
            La buena suerte favorece ahora a los vulgares. El noble se conforma con enfrentarse directamente con las causas del estancamiento. Se preocupa más por el bien de todos, que por los favores y/o el reconocimiento de los demás.
            El noble es obediente y sumiso con el Superior y se contenta con eludir la decadencia que le rodea. Más adelante se tendrá mayor libertad de movimientos. No molestar a los demás; pero tampoco “confundirse” entre ellos.
            No ser adulador, así no se confundirá a los que piensan como él. No ser rastrero con las personas ricas y/o influyentes.
            Si los vulgares se fijaran en cómo se conduce el noble, aprenderían de ello, sería su salvación. El noble soporta con calma el estancamiento y todas estas cosas. No se mezcla con lo vulgar. Asumiendo el sufrimiento en su persona, procura/rá imponer el éxito para sus nobles principios, procurará imponer el éxito basándose en principio nobles.</t>
  </si>
  <si>
    <t>No actuar. ¿Consultar?
                    Si se pregunta sobre actuar o no, y si se está sin actuar, porque antes fue así aconsejado, significa saber soportar y tolerar El Estancamiento, pues las cosas que se aprenden ahora servirán para alcanzar el éxito más adelante. Por tanto, no actuar. De este modo consigue uno no confundirse, y será capaz de ordenar elementos conforme a su naturaleza.
                    Si en esta consulta, o en otra anterior, se ha recibido la orden de actuar, y el Maestro añade esta advertencia, significa que se ha de ir hacia delante, pero teniendo en cuenta que la legitimidad y el derecho del consultante estarán ensombrecidos de momento. Y ello debido a otros, que mediante la adulación y otros métodos interfieren entre él y quien ocupa el puesto decisivo en la situación. Sin embargo uno debe moverse sin comportarse de ese modo rastrero, y sólo debe avanzar por el mero hecho de que le es muy útil a quien posee ese puesto regente. Este terminará por reconocerlo así, pero por ahora hay que ser prudente, soportando y tolerando todas estas manifestaciones, y manteniéndose al margen de ellas. Al que pone este cuidado al final todo le irá bien, y conseguirá lo que busca.</t>
  </si>
  <si>
    <t>Mal día, malos momentos en el trabajo, en las relaciones, en el asunto consultado. Conformarse con ir al grano, con hacer lo que se pueda con nobleza. El noble aprovecha esto para crecer personalmente, por dentro; ya que por fuera ahora triunfará lo vulgar, el vulgar.
                        Hay que aceptar este “sufrimiento”, pues luego, a la larga, se comprobará que esta dignidad y este comportamiento eran los correctos.
                        ¿No consultar más (sobre eso) ahora?</t>
  </si>
  <si>
    <t>Hay sentido de sufrimiento, de dolor, que incluso puede ser aprovechado para el enriquecimiento personal, espiritual del consultante.
                        Continuar con el tratamiento que se sigue, pues es el eficaz y las consecuencias serán las deseadas. ¿No consultar más sobre esto ahora?
                        *Si no hay tratamiento: consultar por si se necesitara alguno.</t>
  </si>
  <si>
    <t>Seguir buscando, perfeccionando. Eso tiene buenas perspectivas, pero aún falta por solucionar lo principal. ¡Consultar luego, más tarde!</t>
  </si>
  <si>
    <t>Para cuestiones de tipo espiritual, moral, etc. significa: “soportar y tolerar lo vulgar para alcanzar el éxito más adelante. Así no se confundirá a la hora de ordenar los seres y las cosas conforme a su naturaleza”.
                        Se está cerca de tener bien organizado lo principal. Continuar estudiando, separando, dividiendo. Y consultar sobre ello según se vaya necesitando. Hay buenas perspectivas.</t>
  </si>
  <si>
    <t>Esta línea se corresponde con el segundo día de la primera semana de Agosto.</t>
  </si>
  <si>
    <t>Cuando cesa la armonía de las fuerzas presentes hay que mantenerse lo más alejado posible de la confusión y esperar con calma un momento más favorable para actuar. El apoyo de un superior será un buen presagio para el porvenir.</t>
  </si>
  <si>
    <t>Segunda línea: sea paciente con los elementos inferiores de su ser y de los demás. Al perseverar en la humildad, delicadeza y franqueza se rescata a sí mismo y también a los demás.</t>
  </si>
  <si>
    <t>Segunda línea: ellos soportan y tienen paciencia… buena fortuna para los inferiores. Esto quiere decir soportar y tolerar aspectos inferiores del carácter humano, ya sea en nosotros mismos o en los demás. Al observar la manifestación de la naturaleza inferior de la gente, nuestros inferiores (nuestro yo infantil, con sus voces interiores), llega a desalentarse con el curso de los acontecimientos y se queja. Nuestros inferiores dejan de confiar en el poder de la verdad interior y del desapego; reconsideran viejas heridas y sentimientos de indignación para apoyar la idea de que la noacción no funciona, aunque nunca antes hayan practicado la noacción creadora. Por medio de los halagos (comparando nuestra condición con la de otros, que parece mejor que la nuestra), nos incitan a perseguir el interés personal, e insisten en que “hagamos algo”. Nuestros inferiores discuten acerca de que los problemas son insuperables y exigen un respiro para ellos, de lo contrario los rechazan como imposibles. De todas formas el hombre superior (o el yo superior), no permite que se le influya: persevera a pesar del peligro y se adhiere a su objetivo para rescatar a los demás. Al ver su firmeza y su coraje, los inferiores una vez más toman conciencia y se adhieren a lo correcto. Este cambio termina con el conflicto interno y la lucha. Bajo el mando del hombre superior, se evitan la enajenación y la dureza, y uno deja de mirar el comportamiento negativo de la gente con su propia visión interna.</t>
  </si>
  <si>
    <t>¿Tenemos suficiente capacidad para soportar la confusión, y habilidad para mantenernos al margen sin involucrarnos, en una situación de dudas y desconfianza, en un periodo de decadencia?</t>
  </si>
  <si>
    <t>El solo hecho de resistir y sobrevivir un periodo de estancamiento podría ser considerado como buena fortuna, pero sólo para aquellos que no entienden las lecciones que da el tiempo. Con un conocimiento genuino, un periodo de estancamiento puede ser transformado en hechos que llevan a desenlaces positivos.</t>
  </si>
  <si>
    <t>6 en la 2ª: los débiles seguirán tanto a los líderes buenos como a los malos. La persona fuerte está preparada para sufrir externamente por retener su fuerza interior.</t>
  </si>
  <si>
    <t>El segundo seis: responsabilidad de un subordinado. Éxito para el hombre inferior. Desdicha favorable para el superior.
                    Llega el momento en que se iluminan incluso los rincones que en todo jardín suelen estar sumidos en las sombras; los matices adquieren significado, los consuelos humildes, cotidianos, a los que se da poca importancia, se convierten en grandes alegrías, que se agradecerán más porque eran inesperadas en esta época que puede tener horas muy difíciles. El hexagrama nos aconseja que busquemos en las personas (o en las situaciones) todo aquello que podría escapársenos (responsabilidad del subordinado), pues aunque parezca carecer de importancia, habrá que tenerlo presente al menos en este momento, si deseamos resolver el problema adecuadamente (éxito para el hombre inferior). Serán precisamente los detalles a los que se presta poca atención los que aportarán la clave que nos permitirá comprender y superar las dificultades. Por lo tanto, hemos de prestar atención también a las sensaciones fugaces, las cuales nos ayudarán a evaluar los hechos y nos permitirán ser claros en las discusiones importantes y difíciles que hemos de mantener.</t>
  </si>
  <si>
    <t>Segundo trazo: el hombre dotado, en presencia de la adversidad y de la decadencia, se sitúa según la vía moral; obediente y sumiso para con el superior, se conforma con preservarse él mismo de la decadencia que lo rodea. Si el consultante es un hombre inferior, que se someta y sea obediente al superior: ésa es su vía y así será feliz. El presagio es feliz para él. Si es un gran hombre, que se conforme con permanecer en la adversidad pues, más tarde, la vía estará libre. Que no inquiete a la multitud y no se confunda con los hombres inferiores.</t>
  </si>
  <si>
    <t>No se deje seducir por proposiciones halagadoras o posiciones honoríficas. Pueden convertirse en fuente de molestias y peligros.</t>
  </si>
  <si>
    <t>Es mejor aceptar tranquilamente el ESTANCAMIENTO que tratar de influir en los líderes y víctimas voluntarias de la situación. Manteniéndose apartado, no romperá sus principios. El éxito está indicado.</t>
  </si>
  <si>
    <t>6 en la 2ª línea: durante el tiempo de la Paz la tolerancia tenía valores altísimos y provenía de un estado de gran unión y hermandad; aquí, la tolerancia es mal recibida y se trata de los vulgares que en manera rastrera aparentan soportar al fuerte y Noble con tal de arrastrarlo hacia sus mezquinos intereses. Si el Sujeto fuese tolerante con los vulgares en este tiempo, cometería un gran error. Pero como tampoco puede combatirlos, deberá retirarse y no participar en sus frívolos juegos, o no abandonar el puesto y moverse con cautela mientras llega el tiempo de su propia acción. Esta adversidad es de gran importancia para la formación moral del Sujeto.</t>
  </si>
  <si>
    <t>Comentario a la línea: los vulgares se muestran dispuestos a adular de un modo rastrero a sus jefes. Tolerarían también al noble si éste les ayudara a disipar la confusión. Sería la salvación para ellos. El gran hombre, empero, soporta con calma las consecuencias del estancamiento. Él no se mezcla a las hordas de los vulgares. Su lugar, no está entre ellos. De este modo, asumiendo personalmente el sufrimiento, procura éxito a sus principios.</t>
  </si>
  <si>
    <t>Seis en el segundo lugar: ofrenda envuelta. Para las personas pequeñas el camino está abierto. Las grandes personas están bloqueadas. Éxito.
                    Acepta que estás aislado incluso de tu pareja. Haz una ofrenda en secreto. Podrás tener éxito si te adaptas a lo que se cruza en tu camino. Una gran idea te bloqueará. Mantente fiel a ti mismo y el camino se abrirá.
                    Dirección: apártate del conflicto. Busca amigos que te apoyen. Acumula energía para un paso nuevo y decisivo.</t>
  </si>
  <si>
    <t>Yin. Aceptar de buen grado el servicio es propicio para las personas ordinarias, pero un estancamiento para las personas sabias, aunque lo superan con éxito.
                    Imagen: cuando los grandes hombres llegan al estancamiento, pero lo superan con éxito, no perturban a las multitudes.</t>
  </si>
  <si>
    <t>Ellos sobrellevan la vergüenza.
                “… porque el puesto no es el correcto”.
            Aquí se simboliza una situación inmerecida.
            Hay otros que sienten que no están a la altura de las responsabilidades que han asumido o de las expectativas que generaron. Así, comienzan a avergonzarse en secreto, sin mostrarlo hacia fuera. Este es el principio de un cambio a mejor.</t>
  </si>
  <si>
    <t>Continuar sin actuar. Si se está actuando, actúese escuchando lo que se dice a continuación. Si se pregunta acerca de actuar, o no se está actuando, continuar sin hacer nada, pero sabiendo que se produce una mejoría en el asunto. ¿Consultar?</t>
  </si>
  <si>
    <t>Sea como sea, esta línea sirve para comunicar al consultante que alguien o algunos de su entorno, y relacionados con la cuestión planteada, comienzan a avergonzarse internamente de su comportamiento hacia él. Lo cual es una buena señal de final de desavenencias. Evidentemente, no hay que decir nada a nadie de esto, simpleza y observación es lo que se pide. Alegrarse de ello, pues representa ya un cambio hacia una mejoría en la situación, aunque no se perciban las demostraciones exteriores de ella. Es necesario ser muy cuidadoso. El trazo es débil, y ocupa un puesto impar y de transición, por lo que su situación en este caso es inmerecida. Por otro lado, como la mutación de esta línea convierte a este hexagrama en el 33, La Retirada, se puede deducir que también tiene el significado de “no preguntar más”, pero esto es algo que lo decide el propio I Ching.</t>
  </si>
  <si>
    <t>Aunque no se vean señales externas, comienza la mejoría por dentro. Continuar con el tratamiento seguido. Todo irá bien. ¿Consultar?
                        *Si no hay tratamiento, consultar, si se cree necesario, por si fuera conveniente buscar uno.</t>
  </si>
  <si>
    <t>Se está cerca de la solución, pero aún queda algo por mejorar, por perfeccionarse. Continuar con ello. ¿Consultar?</t>
  </si>
  <si>
    <t>Eso va mejorando, organizándose poco a poco. Pero aún queda tarea por hacer, cosas que pulir, definiciones por ajustar, conocimientos por perfeccionar. Corregir y/o investigar más. ¿Consultar?</t>
  </si>
  <si>
    <t>Esta línea se corresponde con el tercer día de la primera semana de Agosto.</t>
  </si>
  <si>
    <t>Que se avergüence aquél que, no pudiente conformarse con su destino, cultiva malos sentimientos y medita acciones reprensibles.</t>
  </si>
  <si>
    <t>Tercera línea: aquellos que se hayan comportado de manera incorrecta sentirán vergüenza. No haga juicios; simplemente permanezca en el camino de lo que es justo. Entonces, los demás podrán unirse a usted y tendrá buena suerte.</t>
  </si>
  <si>
    <t>Tercera línea: ellos soportan la vergüenza. Esta línea significa que puesto que nos hemos relacionado con el problema correctamente, alguien que nos ha malentendido o se ha equivocado con nosotros empieza a arrepentirse, aunque esto no es apreciable externamente. Las ideas que admitió para apoderarse del poder han probado ser inadecuadas y está dispuesto a rechazarlas.
                    Soportar a quienes están volviendo al camino quiere decir que somos tolerantes y que tenemos una mente abierta. De todas formas, no interferiremos para hacer su vuelta fácil. El trabajo debe ser de ellos. Somos pacientes, pero mantenemos nuestra firmeza y nuestra voluntad de seguir solos si las circunstancias lo requieren. Debemos evitar especialmente una relación fácil, cómoda y descuidada, en la cual dejamos de seguir adelante o esperamos a que los demás nos alcancen. Debemos mantener siempre la integridad y la independencia de nuestro camino. Al observar el progreso de los demás, o la falta de él, sobrepasamos nuestros límites y perdemos nuestra independencia interior.
                    Soportar la vergüenza también se refiere a las ocasiones en que permitimos que nuestro inferior (el yo infantil), al no resistir el orgullo y la ira, obtenga poder sólo para descubrir que tiene un mal efecto. Como resultado de ver estos malos efectos, nuestros inferiores se sienten avergonzados. Hemos permitido que nuestros inferiores fijen su atención en una situación desagradable, y entonces exigen que hagamos cambios para corregir a aquellos que nos ofendieron, de modo que se muestren humildes ante nuestro ego. La gente no puede responder a ninguna forma de exigencia del ego, porque al hacerlo comprometería su integridad espiritual. Cada vez que nuestro ego se implica, aquellos a los que quisiéramos cambiar se sienten impedidos de mejorar o cambiar. Cuando liberamos a la gente de nuestra prisión mental y cesamos de vigilarlos con nuestra visión interna, les damos el espacio que necesitan para corregirse.</t>
  </si>
  <si>
    <t>¿Creemos que el hecho de intentar sacar provecho de la confusión, las dudas y la desconfianza para obtener beneficios personales es indigno y despreciable?</t>
  </si>
  <si>
    <t>Hay personas a su alrededor cuyas acciones son vergonzosas.</t>
  </si>
  <si>
    <t>6 en la 3ª: si una persona va más allá de sus capacidades, al principio lo negará. Interiormente, es algo que no puede ser disfrazado, y éste es un signo esperanzador para el futuro.</t>
  </si>
  <si>
    <t>El tercer seis: vergüenza responsable.
                    El darnos cuenta de nuestros errores, o al menos el sospechar que nos hemos equivocado en algo, constituye un paso importante que nos conducirá a la solución de los problemas que nos preocupan, porque eso permite la revisión de nuestros juicios y nuestras certezas. La situación indicada por la tercera línea mutante es el resultado de un comportamiento inadecuado a las circunstancias, de hecho vividas de un modo inadecuado. Una vez más, el oráculo nos recuerda que Phî es un tiempo de revisiones serias y responsables.</t>
  </si>
  <si>
    <t>Tercer trazo: está en la adversidad sin justicia ni rectitud. No puede conservar la vía moral y conformarse con su destino y desemboca por último en el error. Lo que el hombre inferior medita y calcula lo lleva al error y la vergüenza. Las tendencias del hombre inferior se inclinan hacia el mal pero él no lo comete aún. Hay también indicación de situación inmerecida.</t>
  </si>
  <si>
    <t>Al saber entrar en la sombra, pueden asistir a la decadencia de seres vulgares y zafios temporariamente llegados al pináculo.</t>
  </si>
  <si>
    <t>Por los motivos y métodos cuestionables utilizados para lograr su posición, sus planes no fructificarán. Hay algo de vergüenza en esto, pero por ello también habrá mejoría.</t>
  </si>
  <si>
    <t>6 en la 3ª línea: el Estancamiento comienza a ceder. Quienes han actuado en forma equívoca van quedando al desnudo con el aparecer del nuevo tiempo. La vergüenza es secreta aún, luego será pública. Si el Noble ha caído en la trampa de las relaciones aberrantes está en el tiempo justo para reconocer, frente a todos, que el suyo fue un comportamiento errado, y en conjunto con este acto debe renunciar a los beneficios alcanzados por vías corruptas. Es un llamado a reconocer el orden y restaurar los equilibrios.</t>
  </si>
  <si>
    <t>Comentario a la línea: los vulgares que han alcanzado ilegítimamente sus posiciones, sienten que no están a la altura de la responsabilidad que han asumido. Así comienzan –por lo pronto sin dar muestras de ello hacia fuera a avergonzarse en secreto. Este es el principio de un viraje hacia la mejoría.</t>
  </si>
  <si>
    <t>Seis en el tercer lugar: ofrenda envuelta.
                    No hagas nada. Solamente espera. Lleva a cabo preparativos internos. Este no es un tiempo para la acción. Detente y obsérvate a ti mismo.
                    Dirección: apártate y únete a una fuerza creativa.</t>
  </si>
  <si>
    <t>Yin. Sobre ellos recae la vergüenza.
                    Imagen: recae la vergüenza sobre las personas situadas en posiciones que no le corresponde.</t>
  </si>
  <si>
    <t>Quien obra obedeciendo la orden
                del Altísimo,
                permanece sin falla.
                Los que congenian con él disfrutarán
                de la bendición.
                “… la voluntad se cumple”.
            El centro del estancamiento ya está superado. Poco a poco vuelve el orden.
            Quien obra obedeciendo la orden…quiere decir que si “la orden” viene de lo alto no puede estar equivocada. Se puede cultivar la satisfacción con otro/s. Así uno puede sentirse llamado a ello y tener el necesario respaldo.
            Lo que congenian con el… quiere decir que las condiciones favorecen los pasos del consultante, se alcanza la buena suerte, y que la bendición que ha recibido será compartida con (el Maestro y los tres trazos fuertes) quienes están unidos por su mismo carácter; como si el Cielo así lo tuviera predestinado. Que se una o se mantenga unido con los de su mentalidad.
            Hay, por tanto, cualidades para atravesar el estancamiento, lo obstruido. Pero tampoco hace falta forzar tampoco la situación, pues lo que está por llegar, llegará con toda seguridad y no se cometen faltas o errores.</t>
  </si>
  <si>
    <t>Actuar. Ir allí. ¿Consultar?
                    Si se está indagando sobre si debe actuar o no, el significado de este trazo es: “actuar”, pues según se vaya avanzando, se comprobará que las circunstancias son favorables al consultante. Esta es la señal de que aquello por lo que se pregunta es algo que está predestinado para él. Además se debe actuar para cumplir con este mandato, que procede de la Voluntad de Dios.
                    Si ya se está actuando, y al consultar de nuevo, sale esta línea, el significado es el mismo que el anterior, pero acentuado. Es decir, se hace saber al consultante que avanzar en lo que se está haciendo corresponde a una orden de lo Alto, y que esa orden no puede estar equivocada. Una Orden procedente del Altísimo, del Supremo Destino, no puede ser un error.
                    Ahora bien, si se ha recibido la señal de no actuar, y sale esta línea como confirmación de ello, demuestra que uno ha comprendido que no debe actuar, y también se la acentúa que esta es una Orden de lo Divino, y que, obedeciendo, no se comete ninguna falta.
                    Si el trazo se obtiene al consultar sin preguntar nada específico, o se están estudiando otro tipo de cuestiones, significa que algo se acerca al consultante, que está predestinado para él. En todos estos casos la bendición no sólo se extenderá sobre el sujeto, sino también hacia aquellos que congenian con él.</t>
  </si>
  <si>
    <t>Algo que está estancado se acerca a su final, ya sea en trabajo, estudios, relaciones. Algo bueno predestinado por el Creador, le llega al consultante. Esto también favorece a otros, que se alegrarán por ello. ¿Consultar?
                        ¿La conducta espiritual?: esta es una señal clara de que la conducta es intachable para el consultante. No hay faltas.</t>
  </si>
  <si>
    <t>Aquí los síntomas de la mejoría ya son visibles, notables. Continuar con el tratamiento seguido. Todo va perfectamente. ¿Consultar?
                        *Si no hay tratamiento: consultar por si se necesitara alguno.</t>
  </si>
  <si>
    <t>Eso ya está bien ordenado, bien preparado, y se puede aplicar con total confianza. ¿Consultar?</t>
  </si>
  <si>
    <t>El conocimiento, antes estancado, se eleva ya poseyendo la orden del Cielo. Eso es correcto y se puede confiar en ello. ¿Consultar? Si hay plenitud, puede haber satisfacción.</t>
  </si>
  <si>
    <t>Esta línea se corresponde con el cuarto día de la primera semana de Agosto.</t>
  </si>
  <si>
    <t>Cuando las cosas van mal es mejor cumplir escrupulosamente los deberes. Sobre todo, no hay que oponerse a los superiores ni atribuirse sus méritos. No hay que vacilar en aliarse con aquellos con quienes existe afinidad.</t>
  </si>
  <si>
    <t>Cuarta línea: sólo cuando deje que le guíe el Sabio podrá guiar a los demás. Concéntrese en ser modesto y correcto y la situación mejorará.</t>
  </si>
  <si>
    <t>Cuarta línea: quien actúa obedeciendo las órdenes del Altísimo permanece sin culpa. Nuestro destino funciona con certeza matemática, Cuando somos correctos y equilibrados, todo el cosmos llega en nuestra ayuda. Al jugar con los dados, algunas veces parece que cada tirada fuese mágica, y ganamos una y otra vez. Cuando somos interiormente correctos el progreso se manifiesta de esta forma; pero si no estamos en armonía con nosotros mismos, cada acción lleva de impedimento en impedimento. Sólo el desarrollo espiritual conduce al progreso que nace una y otra vez de sí mismo.
                    Cuando recibimos esta línea, se nos impele a examinar si nuestra actitud lleva al progreso, o si continúa estancada en el convencionalismo. Una actitud equilibrada y correcta es firme e independiente, no se doblega presuntuosamente como si fuéramos dioses ejercitando el poder de la beneficencia (llamada “magnificencia” en La preponderancia de lo pequeño, hexagrama 62), ni es demasiado dura.
                    Cuando nos concentramos en mantener nuestra actitud inocente, pura y alerta, permitimos al sabio ser el dramaturgo. Al tener una actitud correcta se nos llama a la acción a través de los acontecimientos. Avanzamos con la luz (cuando la gente se muestra abierta con nosotros) y nos retiramos con la oscuridad (cuando su sensibilidad disminuye). Cuando nos mantenemos libres de ambición, servimos al bien y a lo bueno.</t>
  </si>
  <si>
    <t>¿Creemos disponer de la capacidad personal y de la confianza de los demás para superar la confusión, aclarar las dudas y eliminar la desconfianza en etapas o periodos de decadencia?</t>
  </si>
  <si>
    <t>Incluso en tiempos tan difíciles, es bueno recordar que las acciones concordantes con la más alta autoridad espiritual siempre estarán libres de culpa y traerán bendiciones no sólo para usted, sino también para aquellos que lo rodean.</t>
  </si>
  <si>
    <t>9 en la 4ª: cuando el período de declinación está llegando a su final, las personas que pueden mejorar la situación serán llamadas al poder. Una persona que meramente se imagina grande puede tropezar y caer.</t>
  </si>
  <si>
    <t>El cuarto nueve: si nos vemos obligados, quedaremos sin culpas. La posición es independiente de la suerte.
                    Ocurre a veces que en las épocas particularmente negativas ni siquiera somos responsables de nuestros errores, por lo cual la posición en que nos encontramos a pesar de nosotros mismos no condiciona todo lo que pueda haber de positivo y favorable en un futuro no muy lejano. No habrá ningún remordimiento, ninguna añoranza, sólo una evaluación detenida de lo que debemos hacer mientras esperamos que llegue una mayor claridad de pensamientos e ideas.</t>
  </si>
  <si>
    <t>Cuarto trazo: el tiene las aptitudes requeridas para atravesar la adversidad y posee una situación elevada; pero cercano a un momento de decadencia puede provocar animosidad. Que el hombre dotado se una con los de su especie a fin de remediar la adversidad que comienza y que ha llegado más que a la mitad de su invasión; ésta puede ser frenada. El no impulsa a la dureza a su límite extremo pues está predestinado y no comete faltas; las tres positividades, ligadas por el lazo de su carácter común, alcanzan la felicidad por una suerte de predestinación celeste.</t>
  </si>
  <si>
    <t>Los seres de la naturaleza semejante deben agruparse para hacer frente a los mediocres que los regentean.</t>
  </si>
  <si>
    <t>Es posible cambiar toda la situación para que pase a ser de progreso y orden. Si sinceramente escucha que le llaman a la tarea y está en armonía con el cosmos, usted y sus asociados se beneficiarán. Pero si simplemente se designa a sí mismo para la posición de líder puede tener confusión.</t>
  </si>
  <si>
    <t>9 en la 4ª línea: el tiempo del Estancamiento comienza a ceder; quienes pasaron por esta prueba y no cedieron sus principios, sobre todo en el plano espiritual, tendrán la responsabilidad de guiar un nuevo Tiempo de reconstrucción y abundancia. Para solucionar y remendar lo anterior es necesario colocar al mando a quienes poseen capacidad y vocación. En el Sujeto: los valores y los nobles principios deben retomar la conducción en la vida de la persona.</t>
  </si>
  <si>
    <t>Comentario a la línea: el tiempo del estancamiento se aproxima a un vuelco. El hombre que desea restaurar el orden, ha de sentirse llamado a hacerlo y gozar del necesario prestigio. Quien quisiera imponerse como restaurador por su propia voluntad y decisión, podría ocasionar errores y fracasos. Pero el que está predestinado verá que las condiciones del momento favorecen, y su bendición será compartida por todos los que profesen las mismas ideas.</t>
  </si>
  <si>
    <t>Nueve en el cuarto lugar: llega un mandato desde los cielos. No hay error. Cultívalo con gran satisfacción.
                    Esta es una conexión hecha en el cielo y está en ti el tratar de hacerla realidad. En medio de este terrible tiempo, experimentarás lo que es estar realmente conectado. Ocurra lo que ocurra, no hay error. Trabaja en tu situación. Al final, podrá traerte alegría y satisfacción. Al final, traerá luz para todos.
                    Dirección: obsérvalo todo. Aléjate de viejas ideas. Mantente abierto y aporta lo que sea necesario.</t>
  </si>
  <si>
    <t>Yang. Cuando hay orden, no hay falta; los que congenian con él se adhieren a las bendiciones.
                    Imagen: cuando hay orden no hay falta; la meta se cumple.</t>
  </si>
  <si>
    <t>El Estancamiento cede.
                ¡Ventura para el gran hombre!
                “¡Y si se malograra, si se malograra!”
                De este modo lo ata a un haz
                de vástagos de morera.
                “… el puesto es correcto y adecuado”.
            El Estancamiento está llegando a su final, pero no se debe olvidar que la situación está todavía como para andar con cuidado, pues podría volver a degradarse. De ahí el sentido que adquiere el texto cuando habla de reforzar la mejoría atándola a las espesas moreras, de seguir preocupado por ello.
            Sitio elevado, puede poner fin al estancamiento. Un noble (gran hombre) hace volver la prosperidad, el orden. Pero la tarea aún no ha terminado, por ello es bueno estar preocupado. Hay que ser cuidadoso, previsor, hay que estar en guardia, atento, para que no vuelva el desorden. Tener calma y no olvidar este peligro.
            Pensando continuamente que eso se puede estropear, se conseguirá el éxito.</t>
  </si>
  <si>
    <t>Actuar. ¿Consultar?
                    Si se pregunta si actuar o no, significa actuar. Y si se está actuando ya, también significa: continuar con la acción. Eso sí, se requiere actuar con la preocupación constante, y hasta el final, de que todo podría venirse abajo o malograrse, por lo cual se exige una entrega activa al asunto en cuestión. Esto es así, porque ha llegado el tiempo de la liberación del Estancamiento. Tiene capacidades para actuar hacia fuera. Si escucha y obedece, es como si atara la cosa a un manojo de tallos de morera (muy difíciles de arrancar), lo cual es emblema de asegurar el asunto correcta y firmemente.
                    Definitivamente, esta línea significa: “actuar con la preocupación adecuada y la responsabilidad necesaria”. Después, podrá relajarse viendo como este período de estancamiento se ha terminado, y el deber ha sido cumplido. El fruto de la acción le dará la razón.
                    Si había recibido la orden de no actuar anteriormente, o no se está actuando, el significado de este trazo es el de: “El Estancamiento cede, y se acerca el comienzo de la acción”. De momento continuar sin actuar para que no se estropee antes de tiempo lo que, luego, será un buen final.
                    Por todo esto, se augura un buen final para todo el que escucha estos consejos.</t>
  </si>
  <si>
    <t>Algo que estaba mal en el trabajo, en la situación en general, en las relaciones, ya sean íntimas o no, en los estudios, ha llegado a un punto y/o momento en que pueden ser concluidas, ser mejoradas, o rematadas. Todo ello requiere seguir preocupado para que no decaigan otra vez e intervenir activamente en ello, hasta dar con el resultado buscado, apetecido. ¿Consultar?</t>
  </si>
  <si>
    <t>La mejoría es evidente, pero para que no se produzca la recaída conviene continuar con el tratamiento, hasta que se reciba el consejo de suspenderlo ya. Consultar según se crea necesario.
                        *Si no hay tratamiento: consultar más por si hubiera que buscar alguno.</t>
  </si>
  <si>
    <t>Aplicarlos y observar atentamente la evolución del asunto; e ir consultando sobre eso según se vaya necesitando. Son correctos y adecuados.</t>
  </si>
  <si>
    <t>El significado es el de que se acaban los obstáculos, de que viene una época de liberación de los elementos obstaculizadores.
                        Eso ya está casi perfecto. Es que a esta mutación “se le exige un poco más”. Continuar madurándolo un tiempo más y luego consultar sobre ello.</t>
  </si>
  <si>
    <t>Esta línea se corresponde con el quinto día de la primera semana de Agosto.</t>
  </si>
  <si>
    <t>Las cosas todavía pueden arreglarse. Basta con que actúe enérgicamente, pero sin perder la mesura. Buen presagio para el que permanece atento a los acontecimientos para prever el retorno del mal y prevenirse contra él.</t>
  </si>
  <si>
    <t>Quinta línea: hay un cambio a la vista, pero sólo pueden conservar la buena suerte los que sean conscientes y correctos tanto en los buenos como en los malos momentos. No permita que su ego tome el control de la situación.</t>
  </si>
  <si>
    <t>Quinta línea: lo ata a un manojo de vástagos de morera. Si hemos provocado un cambio para mejor por haber sido humildes y concienzudos, podemos asegurar el progreso tan sólo al mantener estas actitudes perseverantemente. Así pues, debemos continuar examinándonos nosotros mismos y corrigiendo nuestros errores.
                    Atar algo a un manojo de vástagos de morera significa que nos adherimos a lo que tiene raíces firmes y fuertes (a lo genuino y bueno); nos adherimos al poder supremo, y mantenemos la actitud de que pase lo que pase nos llevará en la dirección correcta. Esta perfecta aceptación de los acontecimientos, la estrategia de lo creativo, y la confianza en el poder de la verdad y lo bueno, vence los efectos negativos de la [des]esperanza y el miedo, y garantiza el éxito.</t>
  </si>
  <si>
    <t>¿Mantenemos la prudencia a pesar de estar convencidos de que hemos superado con éxito la confusión, que hemos aclarado las dudas y que hemos eliminado la desconfianza en etapas o períodos de decadencia?</t>
  </si>
  <si>
    <t>El periodo de estancamiento está llegando a su fin. Si puede entenderlo y predecir acertadamente el momento, la buena fortuna lo seguirá, sin embargo tendrá muchas dudas. El reconocimiento de la naturaleza del cambio lo hará capaz de coordinar sus empeños con las inmutables leyes naturales.</t>
  </si>
  <si>
    <t>9 en la 5ª: cuando la buena fortuna está superando a la mala, todavía es necesaria la precaución. El éxito general se acerca, pero algunas ideas pueden fallar. Se debe tratar de evitar la complacencia.</t>
  </si>
  <si>
    <t>El quinto nueve: el tiempo de cierre termina. Suerte para el hombre superior. ¡Este tiempo se acaba! Golpear las moreras con el junco.
                    La situación evoluciona lenta pero seguramente, estableciendo mejores condiciones para quien sabe valorar los acontecimientos con sabiduría, sin pretender que los tiempos pasen deprisa, pero observando las señales de la progresiva mejoría con fe y optimismo. Es el momento de obrar con energía, superando miedos, desconfianzas, cansancios, para reencontrar el acostumbrado ritmo de los pensamientos y las acciones.</t>
  </si>
  <si>
    <t>Quinto trazo: el tiene una situación preminente y puede poner término a la decadencia; es el presagio feliz del gran hombre. Este, por su situación, por medio de su vía moral, detiene la decadencia y restablece la prosperidad; pero todavía no se ha zafado de la adversidad y se le advierte de una pérdida posible; que vigile, que prevea de lejos, que esté en guardia contra un retorno de la adversidad, si no de la pérdida. ¡La pérdida! Es preciso buscar una vía de reposo, firmemente asegurada como si “estuviera en un bosquecillo de moreras”. El hombre dotado es calmo y no olvida el peligro, se mantiene y no olvida la pérdida; hace reinar el orden y no olvida el desorden. Que utilice energía, justicia, rectitud, capacidad para detener la decadencia del momento: ése es el acto de un gran hombre, pero que recuerde las advertencias.</t>
  </si>
  <si>
    <t>La esperanza es posible. Puede suceder un cambio. Pero no olviden que, si arrancan una mata de espinas, pueden volver a crecer aún más fuertes.</t>
  </si>
  <si>
    <t>Indica un cambio profundo a mejor. Las cosas pueden mejorar y progresar. Sin embargo, éste es el momento para mostrarse precavido y reservado. Con esa actitud, su éxito queda doblemente asegurado y sentará unos cimientos potentes para los nuevos tiempos.</t>
  </si>
  <si>
    <t>9 en la 5ª línea: tarea para poner fin al Estancamiento, si el Sujeto tuviese dudas sobre su capacidad y se preocupara por lo justo –o no de su posición, ésta línea confirma que se está en el lugar correcto y que la buena duda no es dañina, pues así permite que no se cometan errores de precipitación o de un exceso de ímpetus. La alegoría que dice: “si se malograra…por eso él lo ata a un manojo de morera” está representando la preocupación por hacer las cosas bien y el buen temor de fallar. Atar a un manojo de morera, está significando: asegurarse, consolidar, fundamentar con firmeza. Es un llamado a no hacer ni pensar en forma frívola cuando se intenta reordenar una situación.</t>
  </si>
  <si>
    <t>Comentario a la línea: el tiempo cambia. Ha llegado el hombre justo capaz de restaurar el orden. Por lo tanto: ¡Ventura! Mas precisamente tales tiempos de transición requieren el temor y temblor. El éxito se afirmará únicamente en virtud de una extrema preocupación que sin cesar imponga la reflexión: “¡y si se malograra!” Cuando se trunca de un tajo a un arbolillo de morera, brota de su raíz una serie de retoños particularmente firme. Por ese motivo la consolidación del éxito se simboliza mediante la imagen de atarlo a una mata de vástagos de morera.
                    Confucio dice al respecto: “surge peligro allí donde uno se siente seguro en su sitio. Amenaza el hundimiento donde uno trata de conservar su perduración. Surge la confusión allí donde uno mantiene todo en orden. Por eso el noble, cuando se siente seguro, no olvida el peligro, ni olvida el hundimiento cuando siente estabilidad, ni la confusión cuando lo rodea el orden. De tal modo logra su propia seguridad y también se preserva el reino.”</t>
  </si>
  <si>
    <t>Nueve en el quinto lugar: renuncias a la obstrucción. Para el Ser superior el camino se abre. ¡El camino desaparece! Atado a los zarzales.
                    Si estás peleando contra la obstrucción en la relación es tiempo de que lo dejes. Cuando realmente sientas la conexión, el camino se abrirá. Los obstáculos y problemas están desapareciendo. Imagina que estás en un lugar de descanso en el campo. Ese es el lugar apropiado para ti que te ayudará a rectificar y arreglar toda la situación.
                    Dirección: encontrarás la luz. Imagina la situación desde otra perspectiva. Acumula energía para un paso nuevo y decisivo.</t>
  </si>
  <si>
    <t>Yang. Cesa la obstrucción y los grandes hombres son felices; manteniendo todavía los efectos destructivos en mente, perseveran para mantenerse.
                    Imagen: la ventura de los grandes hombres consiste en estar situados en la posición adecuada.</t>
  </si>
  <si>
    <t>El Estancamiento cesa.
                Primero estancamiento, luego ventura.
                “… no se debe pretender retenerlo
                permanentemente”.
            Todo cambia, el Estancamiento también. Este trazo ya sale de un hexagrama tan desfavorable. Al final, el Estancamiento debe ser superado, trascendido. Así vuelve a renacer la alegría.
            Para hacer volver la paz, el orden, habrá que utilizar la energía, actuar o moverse decididamente. El desorden no se corrige por sí solo, se necesita de un esfuerzo para ser superado. Sin embargo el orden, abandonado a sí mismo, sí se convierte en desorden. Aquí ha llegado el momento en que se puede cambiar el Estancamiento en lo que se busca.</t>
  </si>
  <si>
    <t>Actuar con decisión. ¿No consultar?
                    En el hexagrama anterior, se vio como la sexta línea representaba el final de un período de Paz; en este otro, la sexta línea también simboliza un cambio, se acaba el tiempo del Estancamiento (igual que para la quinta línea, pero un grado más avanzado).
                    La diferencia está en que aquí se necesita un último esfuerzo para convertir al Estancamiento en una nueva situación. Por eso esta línea significa “actuar”, “hacer un último esfuerzo”. Sin este último empujón, la cosa podría quedar frustrada. En el caso de la 5ª línea queda más labor por hacer. Por lo tanto, hay que actuar con el fin de terminar con el período de Estancamiento. Uno está a un paso de comprobar cómo fue todo el proceso, y cuáles son sus resultados. A causa de esto se dice: “primero Estancamiento, luego ventura”. Si todo se hizo bien, los resultados de la acción serán buenos.
                    Si no se está actuando, o se acaba de aconsejar no actuar, el significado de esta línea es el de: “has comprendido que no se debe actuar todavía, pero sólo queda un poco más para que cambie toda esta situación”. Por lo tanto, está a punto de producirse el cambio decisivo, que permitirá actuar. Esperar a este último cambio.
                    Por otro lado, no es conveniente preguntar más sobre el mismo asunto ahora. De ahí que también se diga: “no se debe pretender retenerlo permanentemente”. Asimismo, hay otras líneas superiores donde preguntar, hacia arriba se acabó.</t>
  </si>
  <si>
    <t>Vienen cambios a mejor (hexagramas más favorables). Esforzarse en la/s tarea/s, trabajo, relaciones, estudios, se está a punto de conseguir lo que se busca. Sin éste último esfuerzo, la cosa podría quedar estancada, obstruida.</t>
  </si>
  <si>
    <t>Se está cerca de la curación, sanación. Continuar “un día” más con el tratamiento. Y luego, si hay que continuar un poco más, ir consultando a diario sobre ello hasta que llegue la orden clara de suspenderlo.
                        *Si no hay tratamiento: consultar por si hubiera que buscar alguno.</t>
  </si>
  <si>
    <t>Aplicando eso se superará lo obstruido, lo estancado, y todo irá bien. ¿No consultar?</t>
  </si>
  <si>
    <t>Se está a punto de logra el orden, la perfección, en eso. Ver quinta línea (ídem a ella). Pero aquí se acentúa la idea de “hacer un último esfuerzo”.</t>
  </si>
  <si>
    <t>Esta línea se corresponde con el sexto día de la primera semana de Agosto.</t>
  </si>
  <si>
    <t>La paz se anuncia: ¡un esfuerzo más! ¡un poco de energía!</t>
  </si>
  <si>
    <t>Sexta línea: la detención puede finalizarse gracias a los esfuerzos de una persona superior. Deje que el Sabio le guíe en ello y alcanzará la buena suerte.</t>
  </si>
  <si>
    <t>Sexta línea: el estancamiento cesa. Primero estancamiento, luego la buena fortuna. Con el esfuerzo creador mencionado en las cinco primeras líneas de este hexagrama podemos cambiar el destino y atraer mejores condiciones para el mundo.
                    El esfuerzo creador que se requiere es el de mantener nuestra actitud correcta. Los pensamientos que se originan en un corazón y en una mente puros, como las doradas flechas de Cupido, dejan automáticamente una marca en los corazones de los demás, influyéndolos hacia el bien, sin que los demás tengan conciencia de ello. Así, la simple tristeza y azoramiento que se producen cuando vemos malas acciones de los demás, son transmitidos con el gran poder de la verdad interior. Intentar producir tal resultado conscientemente, con pensamientos voluntariosos, es de alguna forma un abuso de poder que tiene resultados desfavorables. Sólo una mente inocente y un corazón puro son capaces de responder al mal de forma enteramente beneficiosa.</t>
  </si>
  <si>
    <t>¿Intentamos comprender y sabemos valorar el esfuerzo que hay que realizar para poner fin a la confusión, aclarar las dudas y eliminar la desconfianza en un periodo de decadencia?</t>
  </si>
  <si>
    <t>Lo peor ha pasado. El estancamiento que ha experimentado está dando paso a nuevas y mejores condiciones. Puede descansar seguro de que después de este periodo de estancamiento, seguirán las oportunidades para la buena fortuna.</t>
  </si>
  <si>
    <t>9 en la 6ª: aunque el orden, de un modo natural decaerá en desorden, será necesario un esfuerzo positivo para terminar un período de estancamiento y de falta de progreso.</t>
  </si>
  <si>
    <t>El sexto nueve: el tiempo de cierre termina. Primero sufrimiento, luego felicidad.
                    En el equilibrio de los acontecimientos, Phî tiene un significado preciso: permite evaluar todo lo que hay de positivo, sin ilusiones pero con muchas esperanzas en el futuro yang que seguirá al difícil yin
                    del presente. Se trata, pues, de los dos aspectos de toda situación, de toda vida; los días y las noches que se suceden impasibles para componer la misteriosa armonía terrestre.</t>
  </si>
  <si>
    <t>Sexto trazo: es el final de la adversidad, la reacción en el sentido opuesto, la decadencia que da paso a la prosperidad, cayendo por ella; nace la alegría, aparece la prosperidad. Para cambiar la inquietud por orden, para restablecer la paz después del peligro, hay que utilizar la dureza enérgica; para ello, el trazo número 6, enérgico, podrá desviar la adversidad y hacer que se pliegue.</t>
  </si>
  <si>
    <t>Fin de la adversidad. ¡Pero atención a no volver a caer en los errores precedentes!</t>
  </si>
  <si>
    <t>La oportunidad de cambiar de una situación de ESTANCAMIENTO a la de progreso está cerca. Pero no sucederá por sí misma. Necesita una sensación fuerte y continuada de finalidad para lograr y mantener el éxito posible.</t>
  </si>
  <si>
    <t>9 en la 6ª línea: lo peor que pudiera suceder aquí es el proseguir con mentalidad de estancamiento en circunstancia que el tiempo del Estancamiento ha culminado definitivamente. Si el pasado queda en la mente, la acción presente será inadecuada. No temas, todo ha cambiado. Cuando el Tiempo objetivo ya no yace estancado, el Hombre no debe estancarse subjetivamente.</t>
  </si>
  <si>
    <t>Comentario a la línea: el estancamiento no dura eternamente. Es cierto que no cesa por sí mismo; antes bien es necesario que aparezca el hombre adecuado que le pondrá fin. Es esta la diferencia entre La Paz y El Estancamiento: La Paz requiere para mantenerse un duradero esfuerzo; abandonada a sí misma se convertiría en estancamiento y decadencia. El tiempo de decadencia, en cambio, no se convierte por sí mismo en paz y florecimiento, sino que requiere un esfuerzo para ser eliminado. Con ello se señala la actitud creadora del hombre, indispensable para que el mundo alcance el orden.</t>
  </si>
  <si>
    <t>Nueve en el sexto lugar: derribar obstáculos. Primero un obstáculo, luego regocijo.
                    Piensas que has sido apartado de tu pareja pero, de pronto, la situación cambia radicalmente. Aquello que solía ser un obstáculo es ahora un motivo de regocijo. ¡Da gracias al cielo de que los malos tiempos han terminado! Abandónalo todo. ¿Por qué arrepentirse?
                    Dirección: haz acopio de recursos y gente para un gran proyecto nuevo. Procede paso a paso. Acumula energía para un paso nuevo y decisivo.</t>
  </si>
  <si>
    <t>Yang. Cuando se supera el estancamiento, al principio hay obstrucción, después hay alegría.
                    Imagen: cuando cesa la obstrucción, esta se derrumba; ¿hay algo que pueda durar (eternamente)?</t>
  </si>
  <si>
    <t>T´UNG JEN</t>
  </si>
  <si>
    <t>COMUNIDAD CON LOS HOMBRES</t>
  </si>
  <si>
    <t>Li	={7\8\7}	Lo Adherente 	luminoso 	Fuego 	Segunda hija	Formado por una línea quebrada Yin encerrada entre dos líneas enteras Yang. En la estructura familiar es la hija o hermana del medio. Como punto cardinal, se vincula con el este. Dentro del ciclo de las estaciones se relaciona con el verano. Se le atribuyen caracteres de luminosidad, calor, claridad, brillo, comunicación. Simbólicamente se lo encontrará representando situaciones de encumbramiento, distinción, comunicación, apertura, cambio, obra ya realizada; y mal aspectado, de frustración, aislamiento y ocultamiento. Sin embargo, su presencia en un hexagrama generalmente conlleva una connotación favorable.</t>
  </si>
  <si>
    <t>amistad
        el apego
        amantes
        confraternidad con los hombres/ camaradería
        relaciones humanas
        hombres reunidos
        agrupación
        hermandad universal
        compañerismo con los demás
        la unidad en la diversidad
        personas de semejante mentalidad/ coincidencia de opinión
        afinidad (entre personas)
        cooperación
        reconciliación
        concordia (entre la gente)
        igualdad (entre la gente)
        conviviendo
    Comunidad con los hombres en lo libre:
    éxito.
    Es propicio atravesar las grandes aguas.
    Propicia es la perseverancia del noble.</t>
  </si>
  <si>
    <t>Las metas del yo, del individuo no son las metas de la humanidad: por eso el texto habla de comunidad… en lo libre. El conductor ha de ser para los demás constante y claro; razonable y estimulante; con energía pero siendo moderado. Ha de actuar sabiendo convertir las metas amplias, universales en realidades.
        Si la unión es de este tipo, donde todos los corazones son un solo corazón, y se avanza sin egoísmos, donde la idea de la unión está fundamentada sobre la base de un interés universal; entonces pueden hacerse tareas difíciles y/o peligrosas, y es propicio…atravesarse las grandes aguas.
        Aquí en lo interior hay claridad, y hacia afuera fortaleza. Primero saber, después ser fuerte. Puede ser que el consultante no tenga una posición determinante, pero la gravitación generada por un carácter inteligente y activo provoca el dominio de la situación. Haya que actuar, o no, es favorable la constancia de la persona que consulta. Y, para adquirir tal perseverancia, es correcto recurrir, cuando así se necesite, al Oráculo Conocedor del Tao.
        El sentido del signo es el unirse para actuar, para los planes, de relacionarse con los demás, (amigos, amados, compañeros…) pero sin unirse más estrechamente, sin comprometerse mas allá de lo que se está ahora. Es decir, moverse y relacionarse, siendo uno mismo entre los otros. Esta es la idea predominante en todo el hexagrama, no avanzar más allá, no comprometerse más de lo que se viene haciendo hasta ahora. No buscar más intimidad en las relaciones con los otros y no estrechar más los lazos que nos unan con ellos, o ello. Por eso cuando este hexagrama sale sin mutaciones es mucho más favorable, que cuando sale con varias. Sin mutaciones es un “si” puro, una señal de avance con sencillez y como uno piensa, pero sin comprometerse más.</t>
  </si>
  <si>
    <t>Con mutaciones, el asunto, lo consultado se percibe con interferencias diversas según qué líneas aparezcan en transformación.
            La segunda línea, yin, es determinante en este hexagrama para comprender su significado, simboliza a “la amada” del quinto trazo: el amado”. Juntos al final triunfan, pero queda un tiempo para ello, aún han de ser aclaradas las circunstancias.
            Las líneas mutantes indican que el tiempo de “estar juntos” es además el tiempo de mostrarnos abiertos pero prudentes, porque la vida comunitaria es siempre difícil, tanto como encontrar un sentido a los hechos de la vida cotidiana. Entre las líneas yang aparece una línea yin; se trata de una sombra que podría pasar inadvertida, pero sería un grave error subestimar su silenciosa presencia.
            A partir del título y el contenido de las líneas aquí parecen entrecruzarse varias historias que se prestan a múltiples lecciones. Aplicadas específicamente al tema de los amantes, las tres primeras líneas
            del duque de Kâu y el comentario del rey Wan parecen indicar la ventaja de que los amantes eviten todo contacto con la familia y se oculten en la espesa hierba de alguna zona remota. Pero las tres últimas líneas presentan una situación más militar que erótica, aunque la línea seis vuelve a incidir en esas zonas remotas que son los suburbios. Todo indica aquí un ataque sorpresivo contra una ciudad amurallada: el sujeto encaramado que evita el ataque, aguardando una situación propicia; los gritos y aullidos que sirven para desconcertar aún más a los sorprendidos; la ocupación de los suburbios, donde se encuentran las fuentes de abastecimiento de la ciudad. Tal vez los amantes y el guerrero victorioso son partes de un mismo relato, y entonces el encuentro de la quinta línea se ha realizado antes de la partida; o el encuentro es un combate y los amantes nada tienen que ver allí. O tal vez no existen tales amantes y la partida a zonas remotas simplemente era parte de los preparativos para arrasar la ciudad. Y finalmente, todas las anteriores posibilidades pueden ser ciertas y corresponder a una sola historia.
            Este signo contiene el ideal de la confraternizacion humana general que, claro está, todavía no se ha alcanzado. Así señala, con su exigencia, lo que todavía es insatisfactorio en cada una de las situaciones particulares de la comunidad. De los trazos individuales ninguno alcanza el ideal. Todos ellos buscan comunidad sobre la base de relaciones más estrechas, y por eso ninguno de ellos logra el éxito grande que el signo en su totalidad promete como perspectiva</t>
  </si>
  <si>
    <t>Regentes gobernantes son el segundo y quinto puesto.
            Aunque está en puesto de funciones, de servicio, el noble, el regente segundo, encuentra el respaldo del quinto gobernante si no se muestra egoísta.
            La dominante flexible en segunda posición del interés propio está alineada con la dominante firme en quinta posición de autoridad. Ambas son correctas. Todas las líneas son beneficiosas.
            Los regentes del signo son el seis en el segundo puesto y el nueve en el quinto. El seis en el segundo puesto es el único trazo Yin, capaz de mantener en pie la comunidad con todas las lineal Yang; y el
            nueve en el quinto puesto le corresponde. Por eso se lee en el Comentario para la Decision: "lo blando encuentra su lugar, encuentra el centro, y le corresponde to Creativo”.</t>
  </si>
  <si>
    <t>Todo el sentido de este hexagrama 13 se basa en la única relación entre una línea yin (segunda) y su par yang (quinta), que son compañeros, amigos, amantes o amados. Es el segundo trazo es el que da la idea de “comunidad” con los demás trazos yang. El quinto le corresponde. La comunidad, pues, es producida por el ayudante, la esposa, la línea yin.
            A la hora de interpretar este “tiempo” y estas circunstancias se concibe esta relación perturbada por las demás líneas, que interfieren en modo diverso, quizá porque ellas no tienen relación de correspondencia entre sí.</t>
  </si>
  <si>
    <t>Actuar. Sí. Hacia adelante. ¿Consultar? Cuando se pregunta si actuar en algo, o no, el significado de este hexagrama sin mutaciones es el de actuar, y no se precisa consultar más sobre el asunto por ahora. Por eso está dicho: es propicio atravesar las grandes aguas; pues, a pesar de los inconvenientes que pudieran presentarse, el sujeto está capacitado para avanzar hacia la meta perseguida con la suficiente inteligencia y fuerza.</t>
  </si>
  <si>
    <t>El significado de este hexagrama es el de avanzar con lucidez y fortaleza. De esta forma se comprende cómo se agrupan las cosas y los seres según su especie, y según su manera de ser o comportarse en comunidad. ¿Consultar más?</t>
  </si>
  <si>
    <t>Seguir con el tratamiento producirá buenos resultados.
                *Si no hay tratamiento, consultar por si es necesario buscar uno.</t>
  </si>
  <si>
    <t>Se pueden aplicar (actuar), pues darán buenos frutos, resultados.</t>
  </si>
  <si>
    <t>Eso está bien agrupado, bien ordenado; cada cosa está en su sitio, de acuerdo a su razón de ser. Se puede compartir con aquellos que lo valoren. Se puede continuar avanzando a más. ¿Consultar?</t>
  </si>
  <si>
    <t>Es el signo del sexto mes, aproximadamente Julio en el calendario occidental. Cada línea cubre los seis días que corresponden a la cuarta semana.</t>
  </si>
  <si>
    <t>El hombre de calidad se esfuerza por ser clarividente en todas las circunstancias: distingue lo que diferencia a los seres según el género y la familia a los que pertenecen, y se asocia sólo con aquellos cuyas intenciones son puras y desinteresadas.
            Los sentimientos egoístas y los intereses privados corresponden a los hombres vulgares: lo mejor es ignorarlos.</t>
  </si>
  <si>
    <t>En el compañerismo con los demás, encarne los principios del Sabio.
            Este hexagrama se ocupa de la base adecuada para las relaciones con los demás. Habitualmente aparece como un signo de que se produce algún tipo de corrección personal.
            Las relaciones adecuadas, ya sean de amor, en la familia o en las amistades, deben basarse y conducirse según los principios adecuados para que puedan tener éxito. Nuestro modelo de conducta con los demás es el Sabio: cuando nos relacionamos, estamos obligados a practicar la amabilidad, la humildad, la corrección, la ecuanimidad y la franqueza. Cada vez que nos alejamos de ellos, perdemos la ayuda del Poder Superior y nos arriesgamos a encontrarnos con el infortunio.
            La regla fundamental del I Ching sobre nuestra conducta en las relaciones es que deben realizarse abiertamente. Eso significa que todas las personas implicadas en ella –y no sólo usted deben considerar que todas y cada una de las facetas de la relación son justas y correctas. También significa que es impropio entablar o mantener relaciones en las que existan reservas o intenciones ocultas.
            Las personas que en este momento se relacionen correctamente en comunidad bajo la tutela de uno o más líderes iluminados, podrán alcanzar cotas excepcionales. Debe encarnar ese papel siguiendo el modelo del Sabio. Encuéntrese con los demás a mitad del camino con un espíritu de sinceridad y receptividad. Muéstrese confiado donde debe hacerlo; y donde no sea así, no recurra a la severidad; la reserva y la reticencia son medidas adecuadas. Evite la formación de facciones y camarillas y corrija los errores que cometa en sus relaciones tan pronto sea consciente de ellos. De ese modo, podrá alcanzar grandes hazañas en este momento.</t>
  </si>
  <si>
    <t>La comunidad real está fundada en la comunidad con el sabio. Si excluimos al sabio, no puede haber una comunidad real o duradera.
            El fuego flameando hacia arriba nos da la imagen de unos amigos que se reúnen en comunidad, alrededor del fuego de un campamento o de una chimenea. El logro de la paz y la armonía entre los compañeros de uno es un impulso natural del corazón humano. Este hexagrama indica la amabilidad, el refinamiento de espíritu y el sentido de humanidad, conocidos en el confucionismo como jên.
            Comunidad libre entre los hombres quiere decir que sólo la libertad en la comunidad acarrea el éxito. La frase “comunidad libre” señala lo que hace posible una comunidad real. La idea es reiterada y elaborada en la primera línea, con la afirmación de que “los fundamentos de toda unión deben ser accesibles de igual modo a todos los participantes… las intenciones ocultas acarrean la desgracia”. Se nos recuerdan los tratados y los acuerdos en los que el miedo, las dudas y las expectativas de cada parte salen a la luz. Si todas las partes buscan tratar los asuntos sinceramente para llegar a un acuerdo basado en principios justos y en la confianza mutua, es posible alcanzar el éxito. Abrigar intenciones ocultas o poner barreras a causa de propósitos egoístas arruina toda posibilidad de crear acuerdos imparciales y justos. Al buscar loa acuerdos con los demás, debemos tener cuidado de que no existan intenciones ocultas en la actitud de cada una de las partes; tales intenciones usualmente salen a la superficie si estamos atentos; cuando afloran, debemos posponer el acuerdo hasta que la actitud equivocada sea corregida.
            Comunidad en el clan. Nos habla de mantener intenciones ocultas y partidistas, por las cuales la persona busca proteger sus intereses (o los de su grupo) a costa de los otros. Recibimos este hexagrama, muchas veces, cuando nos resistimos a seguir el camino del sabio debido a la desconfianza.
            La tercera línea, esconde armas en el matorral, ilustra un tipo de intención oculta o partidista. Una de las partes esconde un “arma” porque desconfía de la situación. Por ejemplo, pide un encuentro con un pretexto inocente, cuando en realidad lo busca para intentar tender una emboscada a los otros con acusaciones y demandas.
            El comentario del hexagrama enfoca la idea de que la unión que perdura, ya sea entre nosotros y Dios, entre el marido y la mujer, o entre otros más lejanos, debe fundarse sobre la base de un interés universal. Esto es aplicable a un punto de vista que cualquiera, al reflexionar sobre lo que es justo, aceptaría de manera imparcial y correcta. Las preferencias superfluas y los juicios basados en consideraciones triviales, se apartan a favor de lo esencial del asunto.
            A menudo recibimos este hexagrama cuando se hace necesaria alguna rectificación o cambio de actitud. Necesitamos revisar los principios básicos de “comunidad con los hombres”, y así asegurarnos de que exigimos de otros lo que es correcto; o necesitamos mirar si tenemos intenciones ocultas, que nos aíslan del sabio. Típico de estas intenciones ocultas son los planes que hacemos si el consejo del I Ching no nos conviene, lo que haremos si los cambios que deseamos no se materializan dentro del plazo que fijamos como razonable.
            A las intenciones ocultas se las considera partidistas. Cuando aprendemos acerca de las diferentes formas de partidismo, pronto nos damos cuenta de que al corregir nuestra actitud con el sabio, corregimos todas nuestras relaciones. En efecto, nuestra relación con el sabio es el modelo para todas las relaciones humanas.
            Consultar al I Ching de forma frívola, sólo para ver qué dice, es una forma de partidismo en el que formamos una alianza con nuestro ego, que excluye al sabio; lo cual nos aísla de la ayuda que nos puede dar, porque el sabio no puede tomar parte de tal arrogancia. Los partidismos se presentan cuando acordamos, en nuestros corazones, aceptar algo que es incorrecto, y cuando sacrificamos el bien más alto para obtener un beneficio menor. Los partidismos tienen lugar cuando recibimos la asistencia del sabio sin aceptar la responsabilidad de sentar un buen ejemplo. Los partidismos se manifiestan cuando usamos el I Ching como una herramienta para conseguir fines egoístas. Muchos principiantes en el estudio del I Ching esconden dentro una necesidad de que el sabio se pruebe a sí mismo antes de abandonar la desconfianza. Se echan para atrás con un escepticismo que parece decir “muéstrame”. El sabio, en semejantes circunstancias, mantiene una actitud de reserva. Como el sabio no exige que creamos en su existencia, no puede, con dignidad, atender a la arrogancia de la desconfianza. En vista de tales defectos en su actitud, el principiante muchas veces encuentra que su relación con el sabio varía. Cuando es sincero y tiene la menta abierta, entiende los hexagramas y es enriquecido por ellos. Cuando desconfía, el sabio permanece lejano y las líneas del I Ching incomprensibles. A menudo descubre que, mientras mantiene esta desconfianza secreta, permanece encerrado en un círculo vicioso en el que no progresa.
            Seguir los principios de la comunidad no quiere decir que estemos obligados a que nos guste alguien cuando nuestros sentimientos interiores nos dicen lo contrario; ni quiere decir que consideremos a la gente como de fiar, antes de que nos hayan dado pruebas de que son dignos de confianza. En los negocios, no estamos obligados a dar crédito o confianza a nuestros clientes antes de que hayan dado evidencias de su credibilidad y honradez. Exactamente como el sabio sale a nuestro encuentro a mitad de camino, como respuesta a nuestra sinceridad y a nuestra actitud concienzuda (ver Ir al encuentro, hexagrama 44), de igual manera, deberíamos mantener nuestras reservas y ser reticentes cuando los otros no son sinceros y receptivos con nosotros. Todo “ir al encuentro” (unión en comunidad) debe ser abordado con seria atención para evitar así rendirnos a los halagos sutiles y a las seducciones implícitas en las formas sociales. Los halagos y las seducciones tienen poder cuando perdemos el contacto con nuestra voz interior y cuando nos extraviamos disfrutando de la comodidad del autoengaño.
            Los partidismos siempre dan por resultado reacciones negativas. Cuando mantenemos intenciones ocultas, basadas en la desconfianza general hacia la gente, no sólo despertamos la desconfianza, sino que hacemos todo lo posible para que sea imposible una relación satisfactoria, simplemente debido al poder activo y debilitante de la duda. Sin advertirlo, cometemos una injusticia contra una persona íntegra y señalamos mentalmente a la persona no digna de confianza en su camino vil. La desconfianza atrapa al receloso en patrones de respuesta desfavorables.
            Si queremos, podremos influir creativamente sobre la persona indigna de confianza, después de reconocer esta actitud, entregando el asunto al cosmos y volviendo a una actitud neutral. Después de esto ni creemos ni dejamos de creer en él, pero nos relacionamos con él con cautela y discreción, hasta que cambie sus costumbres. No medimos su progreso; en su lugar reaccionamos en consonancia con la forma en que se manifiesta, de acuerdo a los eclipses de su personalidad. Reaccionamos sincera y abiertamente cuando es sincero y abierto; y nos retiramos cuando vuelve a la sospecha, a la indiferencia y a la sensibilidad.
            Las únicas reservas que podemos mantener justificadamente frente a cualquier relación son aquellas que estén de acuerdo con la moral natural y universal. Siempre reservamos nuestra dignidad y respeto, y actuamos solamente de acuerdo a nuestros límites morales. Si no hemos sido moralmente correctos en el pasado y descubrimos nuestro error, nos retiramos y nos corregimos. Ningún acuerdo inmoral tiene por qué cumplirse, y toda ley cósmica apoya nuestra decisión de dejar de hacer el mal.
            Otras formas de partidismo tienen lugar cuando intentamos excluir a unos para formar alianzas con otros, cuando toleramos el mal comportamiento en algunos pero no nos mostramos duros con aquellos que cometen transgresiones, cuando consentimos ideas que hacen sentirse inferiores a otros, cuando asumimos derechos sobre gente o cosas; nuestros hijos, compañeros o animales. No tenemos derecho a abusar, degradar o humillar nada. Entre las costumbres occidentales que el sabio considera más decadentes, están aquellas que nos hacen sentir como maestros del universo y que la tierra y sus habitantes fueron hechos solamente para nuestro uso y disfrute. Nuestro verdadero propósito es servir al poder supremo a poner orden en la miríada de cosas de la creación. En esta función somos responsables ante el poder supremo de todo lo que hacemos.</t>
  </si>
  <si>
    <t>Nuestra vida se desarrolla en compañía de otras personas a las que nos sentimos unidos por vínculos de diversa naturaleza, y que forman el grupo o la comunidad a la que pertenecemos.
            En la mayoría de las ocasiones, los vínculos que nos unen a otras personas son circunstanciales y condicionados por el entorno en el que nos encontramos, pero otras veces, los motivos y razones que nos unen a otras personas son consecuencia de nuestra libre elección, e independientes de condicionamientos y prejuicios.</t>
  </si>
  <si>
    <t>· Cuando la pregunta refiere al Qué:
            T´ung Jen nos dice que la cosa está bien organizada como para que cada uno tome el papel que le corresponda y se inserte voluntariamente dentro de un esquema en el cual se puede participar y deliberar abiertamente.
            · Cuando la pregunta refiere al Porqué:
            El porqué de T´ung Jen refiere a que se unen voluntades que, si bien corresponden a individuos de categorías diversas y en apariencia incompatibles, logran articularse de tal modo que finalmente conforman una meta común que redunda en beneficio de todos.
            · Cuando la pregunta refiere al Cómo:
            T´ung Jen nos indica que debemos insertarnos dentro de un conjunto en el que se pueda llevar adelante un objetivo común, y para ello es preciso buscar las concordancias que nos permitan armonizar dentro de la diversidad de particularidades. En lo posible, se trataría de mancomunarnos.
            · Cuando la pregunta refiere al Cuándo:
            T´ung Jen nos lleva a un momento madurado en el cual distintos tiempos convergen con sus ritmos particulares en un lapso unificador. Pero, además, T´ung Jen es el periodo que inicia como un ciclo, y como una era en un concepto más pretencioso.
            El instante de T´ung Jen es cuando pasado, presente y futuro toman un mismo camino.
            · Cuando la pregunta refiere al Dónde:
            T´ung Jen nos ubica en un lugar coloquial, dispuesto de tal modo que pueden sectoriarse grupos o factores heterogéneos en torno a un centro que puede apreciarse desde cualquier punto. Este sitio puede ser muy amplio o muy reducido.
            Entre las muchas cosas, T´ung Jen puede tratarse de un parlamento, de una cámara deliberativa, de un comité, de una asamblea o consejo o de un espacio improvisado para tal fin, de un hogar encendido, de un campamento, de una tribu, de un fogón o simplemente de cualquier sitio en el cual se concite un interés comunitario.
            · Cuando la pregunta refiere al Quién:
            T´ung Jen nos describe a alguien con gran capacidad de diálogo, tanto para expresarse como para escuchar. En T´ung Jen vemos a una persona con mucha claridad y amplitud de criterio, con excelentes aptitudes de organizador y coordinador.</t>
  </si>
  <si>
    <t>· La interpretación:
            La camaradería abierta lleva al éxito. Un viaje sería inútil. La perseverancia –sea la suya o la de quien posee la autoridad logrará superar la situación.
            · La situación:
            La esencia de la situación es la camaradería. Para tomar ventaja de ésta, ha de promover la organización de aquellos que se reúnen con ustedes y agruparlos en cursos de acción muy claros.</t>
  </si>
  <si>
    <t>Hombres reunidos (1). Una boca que habla dentro de unos límites, ese es el gráfico que sugiere la “vida en común”, el “estar juntos”, con sus leyes, sus aperturas, sus límites. El signo está compuesto por 同 thung, que significa “el mismo”, “igual”, “juntos”, “con”, “en común”, “todos reunidos”, y 人 zan, “hombre”, es decir, representa la idea de la “comunidad”. Un tiempo activo, una situación decididamente yang, tal como indican la estructura y la composición; sin embargo, es además una situación que se ha de vigilar, pues a pesar de que los programas, las acciones y los deseos se encuentran en la mejor de las concordancias, pueden intervenir elementos de fractura (Lî). El hexagrama, tranquilo y claro, puntualiza “cómo” vivir estas condiciones y cuáles son los aspectos que se han de controlar para que la comunión de hechos y pensamientos sea verdaderamente activa.
            Tiempo de permanecer unidos: tiempo de permanecer unidos en el desierto (2). Ventajoso cruzar las grandes aguas. Para el sabio, sólo tiene valor la rectitud.
            Cuando se decide poner en marcha una colaboración, o vivir una situación que puede representar aspectos contrastantes e imprevisibles, al igual que los distintos tipos de hombres que componen una comunidad a cualquier nivel, es necesario recordar que los vínculos duraderos, las realizaciones sólidas, se fundan en la sinceridad de los sentimientos, la claridad de las conversaciones y la disponibilidad para aceptar a los demás o a los acontecimientos, tal como son o como se presentan, y no como quisiéramos que fueran o se presentaran, al pensar en ellos de un modo abstracto. Es el momento de poner en marcha los programas sin la pretensión de ver sus conclusiones de inmediato, porque en el tiempo de Thung Zan abundan los factores imprevisibles que conducen a la evolución o la conclusión de la situación misma.
            Una vez más, el I Ching nos enseña la sabiduría de las vicisitudes alternadas, que son aspectos de la vida sobre la Tierra.
            La propuesta de las imágenes describe con su veloz movimiento de elementos contrastantes (cielo y fuego) el concepto de lo que propone el hexagrama. Un rayo, una estrella, un relámpago surcan el cielo marcándolo con la velocidad de pensamientos luminosos; todo lo que hay en el universo, en el macrocosmos, tiene un significado, y a menudo los elementos distintos se unen para expresar hechos naturales. Lo mismo ocurre con los sueños, los hechos y los pensamientos de los hombres.
            (1) El ideograma se compone de tres signos: * límite, 同 boca que habla, 人 hombre, por lo cual el sentido queda claro y bien definido: socio, compañero, persona de la misma familia, de un círculo cerrado.
            (2) El “desierto” era precisamente una región vasta y deshabitada, la llanura o el espacio que se extendía fuera de las murallas de la ciudad, un lugar “lejano”, indeterminado. En este contexto indica una situación en cuyos comienzos todavía no se puede prever su evolución.</t>
  </si>
  <si>
    <t>Sentido general: el tiene el sentido de la unión de los hombres, de armonía, de reunión de los seres que juntan sus fuerzas a fin de atravesar la adversidad. El cielo está arriba (trigrama Ch´ien); el fuego está abajo (trigrama Li); la sustancia del cielo y del fuego es subir, lo que hace que este kua represente a los “hombres semejantes”, el acuerdo entre lo superior y el inferior. La única negatividad de este kua es el objeto de los deseos idénticos de la multitud de las positividades, lo que sigue dando el sentido de “reunión de ser”. Esta reunión se hace comúnmente según la concordancia de los intereses privados y personales; hace falta el extremo desinterés como si uno se reuniera “en un desierto” y, por otra parte, también hace falta una gran pureza para no ser arrastrado por sentimientos egoístas. Es ventajoso “atravesar un gran río”, lo que también puede explicarse simbólicamente por el hecho de que el consultante podrá atravesar ciertos peligros; no escapará a ellos salvo que se adapte a las vías morales del cielo. El hombre santo mira los millones de corazones de la multitud y no ve, no obstante, más que un solo corazón; ha penetrado y comprendido la razón de ser de la diferenciación y de la multiplicación. Que el consultante no pierda nunca la mesura.</t>
  </si>
  <si>
    <t>Tong ren reúne el cielo y el fuego que tiene deseos idénticos ya que los dos tienden a elevarse. El cielo está arriba, el fuego abajo: esto indica que el superior asiste al inferior en su progresión. En su deseo de elevación, el fuego suscitó la amistad y la ayuda del cielo, pero no debe olvidar que el cielo es guía, debe dejarle el cuidado de tomar las decisiones. Al igual que en la vida no habrá entendimiento a menos que el más imperfecto obedezca a la ascendencia del más realizado.</t>
  </si>
  <si>
    <t>Reconciliar a la gente, armonizar; compartir una idea o un objetivo; recibir bien a los demás, cooperar.
            El escenario: no puedes estar completamente bloqueado, Así que llega el tiempo de la Concordia entre la gente. Acéptalo. No tengas miedo. Concordia entre la gente significa hacer nuevos contactos.
            La concordia entre la gente del campo traerá éxito. Será ventajoso sumergirse en el gran río. Pronóstico: favorable para El Ser superior.
            La respuesta: Concordia entre la gente describe la relación, o tu papel en ella, en términos de compartir e identificarte con otras personas. La manera de encarar esta situación es tratando de encontrar formas de reconciliar a las personas con las que te relacionas. Para conseguir que vuestra relación funcione, tú y tu pareja debéis buscar un objetivo o una actividad que podáis compartir. Eso aportará armonía a las dificultades que normalmente os separan. Empezad por algo exterior. Daos cuenta de que debéis emprender el tipo de tarea que mejor pueda llevarse a cabo juntos, como plantar, cosechar, construir. Embarcaos en un proyecto nuevo y ambicioso. El hecho de compartirlo aportará calidez y entendimiento.</t>
  </si>
  <si>
    <t>Este hexagrama describe tu situación como compartir un objetivo con otros. Destaca que hallar modos de armonizar y cooperar con los esfuerzos de otros es la manera adecuada de manejarla. Para estar de acuerdo con el momento, se te dice: ¡busca la concordancia de las personas!</t>
  </si>
  <si>
    <t>La igualdad entre la gente en la naturaleza trae éxito. Conviene atravesar los grandes ríos. Vale la pena ser honrado como las personas sabias.
            Juicio global: en la Igualdad Entre la Gente, la flexibilidad encuentra su lugar y alcanza la armonía, respondiendo así a lo creativo. A esto se le llama igualdad entre la gente. Cuando se dice que la igualdad entre la gente trae el éxito y que conviene atravesar grandes ríos, se hace referencia a la actividad creadora. La civilización responde cuando su fuerza es justa y armoniosa; esta es la rectitud de las personas sabias. Sólo las personas sabias pueden entender las diferentes mentalidades del mundo entero.</t>
  </si>
  <si>
    <t>Así estructura el noble las tribus y
            discrimina las cosas.
        Analizando a fondo la valoración de las peculiaridades de las cosas y de los seres, es posible discriminar y comprender su pertenencia a un grupo, a una clase, o a un conjunto. Esto lleva al conocimiento de las relaciones y de las comunidades que se van conformando. De este modo, cuando el consultante obedece los consejos dados en esta imagen, en realidad está clasificando y ordenando cosas y seres, agrupándolos según su grado de afinidad natural, y según su comportamiento en comunidad, o sea, en conjunto.</t>
  </si>
  <si>
    <t>La Imagen: aunque las llamas se elevan hacia el cielo, ambos son distintos y si se mezclan resultará el caos. Semejantemente, la amistad entre los hombres no se debe al hecho de mezclarse, sino a una acción coordinada y cooperativa. La sociedad es una relación organizada, en la que la gente actúa junta de modo firme, pero preparada para ceder, en ocasiones, como individuos.</t>
  </si>
  <si>
    <t>Hablan las imágenes: cielo y fuego. Hombres reunidos. Sólo el sabio es capaz de clasificar a los vivos en tipos y dividirlos en grupos.
                Al igual que los individuos, los aspectos de toda situación son múltiples y con frecuencia imprevisibles y discordantes; por eso no son comprensibles de un modo inmediato, precisamente porque son muchos y porque cada uno de ellos cuenta con su lógico desarrollo (o punto de vista), su significado preciso y una razón de ser definida pero desconocida dentro del mosaico de hechos y reacciones. Inmovilidad remota del cielo, inquieto y mutante crepitar de llamas: la imagen de la muchedumbre, de un carácter, de cosas venideras, con las contradicciones, los interrogantes, las sorpresas que forman la trama de toda vida. Habrá que estudiar con calma lo que nos interesa, separar las apariencias de la realidad concreta, lo verdadero de lo falso, en una palabra, comprender lo que “es” y lo que ocurre. Así podremos entrar en las situaciones con una clara conciencia de todo lo que se ha de hacer para no desperdiciar las energías o cometer peligrosos errores de cálculo. El conocer implica siempre una elección, una aceptación o una conclusión, sin ilusiones y sin miedos.</t>
  </si>
  <si>
    <t>Cielo junto con Fuego: la imagen de la Comunidad con los Hombres. Así estructura el Noble las tribus y discrimina las cosas. El Cielo tiene el mismo sentido de movimiento que el fuego, pero se distingue de éste. La sociedad humana debe estar orgánicamente estructurada así como los conjuntos de cosas, al igual que las luminarias del cielo parten y estructuran el tiempo. La comunidad no debe ser una mezcla de individuos ni cosas, sino que necesita estructurar su diversidad para lograr un orden.</t>
  </si>
  <si>
    <t>Comentario a la Imagen: el cielo posee la misma dirección de movimiento que el fuego, y, sin embargo, se distingue de este. Así como los cuerpos luminosos del cielo sirven para la partición y estructuración del tiempo, también la sociedad humana y todas las cosas que realmente forman conjuntos, han de estar orgánicamente estructuradas. La comunidad no ha de ser una mezcla de individuos ni una mezcla de cosas esto sería caos y no comunidad, sino que requiere una estructurada diversificación si es que ha de conducir al orden.</t>
  </si>
  <si>
    <t>Comunidad con hombres en
                el portal. Ningún defecto.
                “… ¿quién encontraría un defecto
                en ello?”
            Todo esto de salir a lo público, a la calle, a la puerta,…en el portal, simboliza que no es necesario ocultarse, ni el secretismo. Simboliza una asociación constante y desinteresada.
            Todavía no existen aspiraciones egoístas y así no se conocen faltas. La unión ha de ser accesible a todos los que forman parte de la situación. Uniones secretas conducen a la desventura. Aquí se desea algún tipo de comunidad con otros, y no hay ninguna falta en ello. Ni siquiera otros (que también buscan solidarizarse con la segunda línea, como lo hace esta primera) pueden encontrar nada para impedir este encuentro. Asimismo, tampoco se debe negar el acceso a todo el que entre a formar parte de la situación
            Ningún defecto, indica que no se produce ningún daño en la situación. Felicidad sin culpabilidad.
            Sólo la primera línea resulta tan favorable como el hexagrama sin mutaciones, pues estando al principio se le ve sin enredos, todavía, en las relaciones. Por eso se le pide lo mismo que al hexagrama, que avance sencillamente como piensa, pues todo irá bien a condición de no buscar más allá del trato que existe en la actualidad. Este primer trazo si muta solo, da como resultado el hexagrama relacionado 33, La Retirada, cuya primera línea le aconseja retirarse. Pues ese es el compromiso actual que tienen entre ellos. Todo iría bien.</t>
  </si>
  <si>
    <t>Actuar. Si se pregunta por actuar o no, esta línea significa: actuar. La falta de egoísmo, es la aptitud adecuada para avanzar sin pretender más de lo que es justo.
                    También se trata de saber cooperar en grupo, aunque solamente esté formado por dos personas. Es decir, el consultante ha de estar abierto a lo que suceda en esa asociación, y ha de estar dispuesto a hacer aquello que le corresponda hacer. ¿Consultar?</t>
  </si>
  <si>
    <t>El sentido general del trazo es avanzar, todo va según debe ir. Avanzar entre las cosas, asuntos, estudios, especialmente relaciones, se va bien, o se irá bien. ¿Consultar? continuar sin preguntar ahora.</t>
  </si>
  <si>
    <t>El tratamiento que se sigue es eficaz. Todo tiene buenas perspectivas. Continuar con ello.
                        *Si no haya tratamiento: consultar una vez más por si acaso se necesita buscar uno.</t>
  </si>
  <si>
    <t>Darán resultados satisfactorios y suficientes. Se pueden aplicar con toda tranquilidad. ¿Consultar?</t>
  </si>
  <si>
    <t>Eso está bien. Es correcto y se puede compartir con otros. Está bien ordenado, etc. Se puede seguir avanzando en ello. ¿Consultar?</t>
  </si>
  <si>
    <t>Esta línea se corresponde con el primer día de la cuarta semana de Julio.</t>
  </si>
  <si>
    <t>A veces es necesario hacer un esfuerzo para salir de uno mismo, yendo al encuentro de los demás, sin parcialidad ni reticencia y sin distinción en la manera de considerarlos. No lo lamentará.</t>
  </si>
  <si>
    <t>Primera línea: las intenciones ocultas del ego impiden que se produzcan relaciones adecuadas. Relaciónese abiertamente sin ambiciones y aférrese a lo que sea correcto.</t>
  </si>
  <si>
    <t>Primera línea: comunidad con los hombres en el portal. No hay culpa. El fundamento de toda unión que perdura es la franqueza. Recibir esta línea nos recuerda que debemos examinar nuestra actitud frente a las condiciones injustas que no han sido manifestadas; también nos recuerda permanecer alerta por los sentimientos y las expectativas que podemos despertar en los demás y que no han sido expresados. Si se tiene cuidado al fundar la comunidad, aunque el esfuerzo adicional parezca mezquino y dificultoso, los acuerdos y las asociaciones que haremos acabarán siendo más satisfactorios que aquellos en los que nos metemos rápidamente y sin precaución. Las relaciones fáciles siempre albergan sospechas y expectativas secretas.
                    Esta línea también se refiere a las intenciones ocultas que tenemos en nuestras relaciones. Las intenciones ocultas surgen cuando ponemos un límite de tiempo para lograr nuestras metas, cuando tenemos la tentación de abandonar el camino porque es más difícil de lo que esperábamos, cuando después de darnos cuenta del tiempo y del esfuerzo requeridos cuestionamos si vale la pena el esfuerzo y cuando dudamos si la meta puede o debe ser alcanzada. Estos pensamientos amenazan la perseverancia. Escondiéndose tras de una imagen grandiosa, el ego se siente superior mientras sopesa y juzga la dirección del sabio. Tal presunción está basada en un acuerdo secreto que hemos dejado que se desarrolle entre nosotros y nuestro ego, este partidismo descarta una relación abierta y sincera con el sabio.
                    Otra intención oculta se presenta cuando aguardamos emboscados para presionar sobre los demás con nuestros pensamientos. Si la gente no es receptiva, debemos mantenernos reservados.
                    Todavía no se han presentado aspiraciones divergentes. Si sólo ha salido esta línea, el hexagrama cambia a La retirada, hexagrama 33, lo que quiere decir que debemos olvidar los pensamientos acerca de abandonar nuestra meta de a fin de rescatar a los otros. Pensar en cambiar nuestra meta a medio camino constituye una “aspiración divergente”.</t>
  </si>
  <si>
    <t>¿Conocemos realmente los verdaderos y auténticos fines que persigue un grupo o comunidad de personas antes de decidir libremente integrarnos en la misma?</t>
  </si>
  <si>
    <t>Es el comienzo de la camaradería y en esta etapa inicial no hay necesidad de críticas a la forma en que usted maneja la situación.</t>
  </si>
  <si>
    <t>9 en la 1 ª: las reuniones abiertas en las que todos pueden participar, conducen a las grandes cosas. Las reuniones celebradas a puerta cerrada traerán malos resultados.</t>
  </si>
  <si>
    <t>El primer nueve: hombres reunidos en la puerta. Ningún error.
                    La aclaración preliminar, reunirse para definir los programas, o incluso para conocerse o conocer las posturas de los demás sin ningún condicionamiento ambiental, resulta fundamental en toda relación, sea del nivel que sea. Si no tiene esta prudencia inicial, el “no encontrarse en la puerta” antes de decidir o construir podría condicionar negativamente los resultados.</t>
  </si>
  <si>
    <t>Primer trazo: este trazo está considerado como el acto de salir fuera de la puerta para unirse con los hombres; el acuerdo de la asociación será largo y desinteresado y el presagio es feliz. Todavía no hay camarillas ni clases y no hay culpabilidad, ni motivo de interés privado.</t>
  </si>
  <si>
    <t>Un secreto no compartido puede ser fuente de infortunio.</t>
  </si>
  <si>
    <t>Ha llegado el tiempo en el que un grupo de personas comparte las mismas necesidades. Pueden unirse abiertamente con los mismos objetivos en mente. Es el principio de un compañerismo. Todo irá bien si los intereses de los individuos no se vuelven divergentes.</t>
  </si>
  <si>
    <t>Al inicio: el “Portón” representa el acto de salir hacia fuera, libremente, de cara al mundo, en busca de la unión con los demás. En lo concreto: la unión es buena y las personas que se ofrecen no ocultan segundas intenciones. Basta abrirse y actuar sin egoísmos. Se establece un principio fundamental: “para que una empresa tenga éxito debe existir claridad y ecuanimidad desde sus comienzos”. Por el contrario: “convenios secretos son un virus dentro de la comunidad”.</t>
  </si>
  <si>
    <t>Comentario a la línea: el comienzo de una unión de hombres debe tener lugar ante la puerta. Todos se hallan igualmente próximos entre sí. Todavía no existen aspiraciones particulares de ninguna especie, y así no se comete falta alguna. Los fundamentos de toda unión han de ser accesibles de igual modo a todos los participantes. Eventuales convenios secretos acarrean desventura.</t>
  </si>
  <si>
    <t>Nueve en el primer lugar: reúnes a la gente en la puerta. No es un error.
                    Estás situado en el umbral. Subid juntos el primer escalón. Comunicad vuestra relación. Ciertamente eso no es un error.
                    Dirección: abandona otros compromisos. Estás asociado con una fuerza creativa.</t>
  </si>
  <si>
    <t>Yang. Sé igual que la gente que espera a la puerta, y serás irreprochable.
                    Imagen: ¿y quién podría reprocharte ser igual que la gente más allá de la puerta?</t>
  </si>
  <si>
    <t>Comunidad con hombres del clan.
                Humillación.
                “… es el camino hacia la humillación”.
            Esta línea corre el riesgo de unirse a alguien o a algunos de su “propio clan” y se considera un camino seguro hacia el desastre. El matrimonio con alguien del propio clan era algo tan nefasto para la creencia china, que incluso aunque no se fuera de la misma familia, sólo con tener el mismo nombre o apellido, ya no podían casarse.
            Aquí el término clan se asocia a partidismo, a intereses personales y egoístas, se simboliza una unión o asociación muy restringida y limitada; uniones discriminatorias, que marginan personas o cosas necesarias para el bien de todos, del Todo.
            Sin embargo, el sentido del tiempo indicado en este hexagrama habla de lo público, de lo abierto a todos. Por lo tanto, esta comunidad es excesivamente restringida y limitada. De ahí que el texto hable de el camino hacia la humillación.</t>
  </si>
  <si>
    <t>No actuar. ¿Consultar? Relación perturbada.
                    Cuando se pregunta si se debe actuar o no, esta línea significa: no actuar, pues este sería un modo muy restringido de agrupar. Los intereses egoístas predominan en esa comunidad, y si uno actúa, se daría cuenta demasiado tarde de que perdió el camino correcto.</t>
  </si>
  <si>
    <t>Avanzar entre los asuntos, quehaceres, estudios, según se va. No se necesita consultar ahora. Moverse entre los demás siendo uno/a mismo/a y no comprometiéndose más, sin buscar una unión íntima, sin ceder al deseo sexual.</t>
  </si>
  <si>
    <t>Prestar atención: Consultar una vez más sin preguntar y ver si hay algo que tener en cuenta, o que valorar.
                        *Si no hay tratamiento: Igual que lo anterior.</t>
  </si>
  <si>
    <t>No aplicarlos. No es correcto, o suficiente, o hay algo que no corresponde. Falta perfeccionarlo, mejorarlo. ¿Consultar?</t>
  </si>
  <si>
    <t>O no hay orden o la comprensión es de carácter limitado.
                        Mejor seguir pensando, reflexionando, estudiando, mejorándolo, completándolo. Y consultar luego, según se vaya necesitando.</t>
  </si>
  <si>
    <t>Esta línea se corresponde con el segundo día de la cuarta semana de Julio.</t>
  </si>
  <si>
    <t>El que está de acuerdo exclusivamente con aquellos a quienes está apegado por intereses privados o simpatía de clase, de prueba de parcialidad y de sectarismo: causa de desconfianza en el futuro.</t>
  </si>
  <si>
    <t>Segunda línea: no forme facciones, ya sea excluyendo a los demás o siendo incapaz de corregirse a sí mismo de alguna manera. El infortunio aparece cuando se ignoran la unidad y la verdad.</t>
  </si>
  <si>
    <t>Segunda línea: comunidad con los hombres en el clan: humillación. Esta línea indica que abrigamos pensamientos partidistas. Por ejemplo, criticamos a otros pero no nos corregimos nosotros mismos, nos parece que tenemos derechos y privilegios especiales sobre los otros; o bien rehusamos a esperar el tiempo establecido para lograr rescatar a aquellos con los cuales tenemos vínculos internos.
                    Si desconfiamos de poder llegar a la meta, de alcanzar la unión, rápidamente optamos por una de la facciones. Ignoramos nuestra obligación de hacer lo correcto y abrazamos lo que es cómodo y agradable, o, aunque estemos de acuerdo con los principios del I Ching, continuamos con la cómoda costumbre de una tradición decadente. En todos estos casos escogemos el clan (lo cómodo) sobre lo que es universalmente genuino y bueno.
                    La comunidad en el clan también tiene relación con el establecimiento de una facción con otros que continúan equivocados: formamos una facción con el deseo y así excluimos al sabio.</t>
  </si>
  <si>
    <t>¿Son de carácter selectivo, exclusivista o excluyentes los vínculos que unen a las personas que integran la comunidad a la que pertenecemos y que, además, persiguen objetivos basados en intereses egoístas?</t>
  </si>
  <si>
    <t>Si limita la camaradería a los amigos y allegados cercanos a la familia, es probable que resulte en humillación.</t>
  </si>
  <si>
    <t>9 en la 2 ª: cuidaos de formar pequeños grupos exclusivistas, que se mantienen juntos sólo por bajos motivos y en contra de otros. Tales grupos deben inevitablemente descomponerse.</t>
  </si>
  <si>
    <t>El segundo seis: hombres reunidos a causa de antepasados comunes. Desgracia.
                    No se deben forzar los encuentros, los acontecimientos han de ocurrir como consecuencia del alternarse de causas y efectos en el tiempo que justifica la mutación. El peligro indicado por esta línea yin, o sea un momento de sombra en el hexagrama solar y humano de la vida comunitaria, constituye el error de considerar positiva una relación sólo porque está basada en las costumbres, o se ha desarrollado en un determinado ambiente de pensamientos e intereses comunes. A veces es necesario liberarse de los vínculos (o convicciones) superados; hemos de recuperar la individualidad, para poder decidir con la mayor objetividad posible.</t>
  </si>
  <si>
    <t>Segundo trazo: hay consejo de ponerse de acuerdo con los de su misma naturaleza pero también hay un sentido de tener aprensión, pues hay egoísmos y personas retenidas por el interés privado. La prudencia es necesaria.</t>
  </si>
  <si>
    <t>Desconfíe de una amistad interesada.</t>
  </si>
  <si>
    <t>Tendencia al elitismo y la exclusividad. Esto crea limitaciones para todos los miembros de la sociedad. Esta situación de egoísmo e intereses egoístas será lamentada.</t>
  </si>
  <si>
    <t>Segundo lugar: como es común en otras líneas y signos, la versión en el plano Microcósmico de este movimiento difiere de la situación en el campo Macrocósmico. Aquí, en esta línea, siendo Regente, se verifica una unión muy íntima entre Li y Ch´ien. Esto es excelente para el camino espiritual, pero no lo es para el camino de Unión Común entre los Hombres, en lo mundano. Todo el signo insiste en que la Unión debe hacerse sin componendas secretas ni favoritismos de ninguna especie. No se deben formar fracciones y alianzas secretas a espaldas de los demás. El exceso de mutua simpatía y atracción entre dos componentes de una Unión, cuando ambos cumplen roles vitales en la organización, puede generar el riesgo de acuerdos por separado y de lealtades estrictamente individuales y subjetivas. Aquí se especifica que se trata de lazos familiares o íntimos. Si dichos lazos se mantienen en su círculo, separándolos de la actividad Comunitaria, no resultan conflictos. Pero la tendencia aquí es: hacer pública la relación y mezclarla con los intereses del grupo.
                    Bajo un prisma Macrocósmico esto no representa problema pues se trata nada menos que de la unión íntima de un Ser en la Tierra con el Padre en el Cielo. Al hacerlo por Fuego lo hace por Espíritu. Esto no sólo es muy bueno para el Hijo del Cielo sino para toda la Comunidad religiosa que lo sigue. Y obviamente esto debe hacerse público y puede ser compartido por todos.
                    El hecho que la Regencia Gobernante (por lo tanto fuerte y positiva) se encuentre precisamente en esta línea llama la atención al confrontarse con un texto delicado que más bien se acerca a la característica de una Regencia Simple, casi siempre ambivalente y conflictiva. Sin embargo, esta línea Yin representa a un siervo o príncipe, que siendo modesto ante su Soberano o Padre, es fuerte y atractivo para la gente. Es capaz de mantener en torno a sí fuerzas Yang porque posee la íntima alianza con Dios. Otra lectura correcta es aquella donde se establece que la fuerza Yin, siendo mujer o femenina, logra unir y dirigir a fuerzas masculinas Yang sin que éstas se sientas menoscabadas. Cabe la posibilidad también, que la empresa común se vea perjudicada –en lo mundano por una secreta relación entre hombre mujer, y sea, en este caso, la mujer quien tenga el control de esta delicada situación.</t>
  </si>
  <si>
    <t>Comentario a la línea: aquí aparece el peligro de un partido separatista, basado en intereses personales y egoístas. Semejantes partidismos exclusivistas, que no ofrecen lugar a todos, que necesariamente condenan a una parte de los hombres con el fin de juntar a los restantes, tienen su origen en motivos bajos y, por lo tanto conducen, a la larga, a la humillación.</t>
  </si>
  <si>
    <t>Seis en el segundo lugar: reúnes a la gente en el recibidor de los ancestros. Desconcierto y confusión.
                    Tú y tu pareja os comparáis con los ancestros, con los modelos de conducta que se han mantenido a través de las generaciones. Tenéis miedo de no poder vivir de acuerdo con esas pautas. Ese es un sentimiento muy correcto. Si pensáis en ello, encontraréis la manera correcta de actuar.</t>
  </si>
  <si>
    <t>Yin. Ser igual a la gente de una manera tribal conduce al lamento.
                    Imagen: la asimilación con los demás de una manera tribal es el camino hacia la vergüenza.</t>
  </si>
  <si>
    <t>Esconde armas en el matorral,
                sube a la alta colina que está delante.
                Durante tres años no se levanta.
                “… pues tuvo a uno duro como adversario.
                … ¿pues cómo podría eso ser posible?”
            Hay desconfianza. Uno recela de los demás, se embosca y trata de espiar. No puede vencer a su adversario de ese modo. Así se forman obstáculos en el camino hacia la verdadera comunidad. Uno mismo abriga segundas intenciones y esto precisamente provoca la desconfianza de los demás hacia él.
            Así la verdadera comunidad se pierde y se aleja más y más. Cuanto más dure este estado, tanto más se alejará uno convirtiéndose en un extraño. Todo esto simboliza una lucha agotadora y frustrante. Tres años sin gozar de libertad de movimientos es algo que invita muy seriamente a la reflexión.
            Ahora es tiempo de actuar con calma, o no actuar si eso es lo necesario.</t>
  </si>
  <si>
    <t>No se puede actuar. No consultar ahora.
                    No se puede actuar, y no se debe utilizar la adivinación en este momento. El tercer trazo es fuerte e inquieto, y busca solidarizarse con la 2ª línea, pero la relación correcta de esta última es con la 5ª, que también es fuerte, y además ocupa el puesto regente. Luego, la comunidad que busca este tercer trazo no es apropiada ahora. Actuar sería señal de comportamiento grosero. Por eso se dice: pues tuvo a un duro adversario.
                    La fuerza del tercer trazo no supera la del 5º, y esto le puede hacer caer en la tentación de espiar (a través de I Ching), esa es la causa de que se diga: esconde armas en el matorral.
                    A su vez, intenta mostrarse y actuar: sube a la alta colina que tiene delante; pero esta forma de comportarse con desconfianza es lo que impide que el otro, o los demás confíen en él. Todo este enredo ocasiona que no se pueda actuar.</t>
  </si>
  <si>
    <t>No consultar ahora. El significado es el de: no uses I Ching ahora; y, sin embargo, ¡No desconfíes de Mí! Continúa hacia delante basándote en lo último que se te dijo. Preguntar sería como desconfiar de Mí.
                        El que no escuche estos consejos durante tres años no se levanta, es decir, queda inutilizado por un largo período de tiempo.
                        *Sólo en caso de que no se tenga un tratamiento en caso de enfermedad, o de que sea la primera consulta que uno/a hace en el día, en su vida, en el origen de un asunto o empresa que se desea emprender; sólo en estos casos esta mutación tiene el significado de no desconfiar de I Ching y consultar una vez más sin preguntar nada. En la respuesta se hallará el consejo a seguir con respecto a eso, a ese asunto.</t>
  </si>
  <si>
    <t>Esta línea se corresponde con el tercer día de la cuarta semana de Julio.</t>
  </si>
  <si>
    <t>Hay que mantenerse en guardia contra quien esconde sentimientos malignos y alimenta propósitos culpables hacia aquellos con quienes pretende asociarse o unirse. Mal presagio para el que desconfía de las personas con quienes pretende unirse.</t>
  </si>
  <si>
    <t>Tercera línea: la desconfianza y el secretismo sólo conducen a más desconfianza y secretismo. De ellos no puede surgir nada bueno. Ceda los asuntos al Sabio y siga sus consejos.</t>
  </si>
  <si>
    <t>Tercera línea: esconde armas en el matorral… durante tres años no se levanta. Esta línea puede referirse a alguien que oculta una falta de confianza o malas intenciones, o a nuestra propia desconfianza hacia él, o hacia la dirección básica del I Ching. La verdadera comunidad se vuelve más y más difícil porque la desconfianza se fortalece con el fracaso, y el fracaso está asegurado por la desconfianza.
                    Esta línea también se refiere a la desconfianza en uno mismo a sentirse incapaz de continuar hasta concluir, de corregirse a sí mismo, o de estar al servicio de lo más alto. Aquí nuestro ego hace uso de sus últimas reservas para vencer nuestra voluntad, para reasumir el control. Crea la ilusión de que no tenemos poder contra él; esta ilusión se vuelve real, sólo si creemos en las demandas del ego. Para poder vencer el poder del ego, tenemos que pedir la ayuda del sabio y mientras tanto debemos permanecer perseverantes. La paciente aceptación de la situación nos hará adquirir la necesaria claridad para sobreponernos a las dudas presentadas por el ego.</t>
  </si>
  <si>
    <t>¿Se han convertido en recelo, dudas, desconfianza y traición los vínculos que unen a las personas que integran la comunidad a la que pertenecemos, desvirtuando los objetivos que persigue?</t>
  </si>
  <si>
    <t>9 en la 3 ª: cuando una persona comienza a desconfiar de otra, empieza a establecer planes con que atrapar a su supuesto oponente. Inevitablemente, sospecha que su compañero de antaño está haciendo lo mismo, y la brecha entre ambos se hace cada vez mayor.</t>
  </si>
  <si>
    <t>El tercer nueve: en la espesura de la hierba se ocultan ramas. Se sube a una colina alta. Tres años sin serenidad de espíritu.
                    Momento difícil; las insidias se ocultan en cada situación, y a menudo precisamente donde menos lo imaginamos. Por eso será necesario proceder con cautela, tanto al dar como al tomar decisiones. Son periodos de abatimiento, épocas inquietas y nerviosas que nos dejan profundamente desilusionados de nosotros mismos y de los demás. Por lo tanto, será necesario aprender a vivir con calma estos días preocupantes, y obrar sin dramatismos cuando parece que todo se derrumba inexorablemente, porque el tiempo de Thung Zan resulta siempre un tiempo positivo.</t>
  </si>
  <si>
    <t>Tercer trazo: es un hombre enérgico y violento; no obedece a la justicia. Querría sacar por la fuerza el trazo negativo del kua, pero la razón de ser de las cosas se lo prohíbe, y el deber se lo impide y es preciso que esconda sus sentimientos como “se esconden las armas en la espesura del bosque”. Alimenta designios culpables y experimenta temores. Ese estado durará tres años y, al cabo de ese tiempo, ya no se atreverá a realizar su proyecto. Sin embargo, el presagio no es nefasto pues, al no atreverse, no llegará
                    hasta la infelicidad. Se aconseja esperar durante tres años, no comenzar, obrar con calma o no obrar si eso parece necesario.</t>
  </si>
  <si>
    <t>Olvide sus pensamientos dobles. Hágaselo saber a sus amigos para que ellos tampoco los tengan.</t>
  </si>
  <si>
    <t>Hay una posibilidad de que los que están comprometidos en la situación tengan intereses egoístas y objetivos divergentes. Ello es desafortunado por la desconfianza de unos hacia otros que causará la detención de los acontecimientos. Si los objetivos no se vuelven a alinear, no podrá hacerse ningún progreso y no surgirá nada de esta situación.</t>
  </si>
  <si>
    <t>Tercer lugar: las armas que se deben esconder entre las leñas son las ideas, los proyectos, las cosas concretas de una organización que ha sido obstaculizada por la acción de intereses particularistas o de facciones. Las colinas representan lugares seguros donde esconder las armas, es decir, salvar lo salvable y no renunciar, sólo suspender, esperar. El adversario es duro porque es fuerte: primero intentó ganar para sus planes al Hijo del Cielo, príncipe o director de la organización. Su objeto era usurpar cuotas de poder para presentarse al lado del líder y así ganar prestigio personal. Al no lograr su cometido, y en vista de que el líder es leal a sus principios, ha optado por bloquear todo desarrollo de la agrupación hasta rendirla inútil. Luchar contra tales maniobras sería un desgaste y haría bien a las intenciones del malvado. Lo justo es esconder los valores, no manifestar planes ni ideas, conservar la unión con lo Alto y esperar un tiempo de tres años (o meses) o bien evaluar la situación de Tres en Tres tiempos. Lo peor sería responder al conspirador con las mismas armas para intentar sorprenderlo. Como “objeto” declara que la unión se halla en un conflicto no declarado, las partes involucradas guardan sus armas para usarlas en el momento de litigio abierto. Representa “secretos” y “sentimientos no declarados”.</t>
  </si>
  <si>
    <t>Comentario a la línea: la comunidad se ha convertido en desconfianza. Uno recela de los demás, establece una emboscada secreta y trata de espiar al otro desde lejos. Tiene que habérselas con un adversario duro sobre el que no puede triunfar de este modo. Quedan señalados aquí obstáculos que obstruyen el camino hacia la comunidad con otros. Uno mismo abriga segundas intenciones, y ocasionalmente trata de ganarle al otro por sorpresa. Pero esto precisamente es lo que provoca la desconfianza: trata uno de descubrir las mismas astucias también en el adversario e intenta encontrarlas mediante el espionaje. En consecuencia se aleja cada vez más de una verdadera comunidad. Cuanto más dure este estado tanto más se alejará uno convirtiéndose en un extraño.</t>
  </si>
  <si>
    <t>Nueve en el tercer lugar: ocultas las armas en el bosque y emprendes el ascenso de la alta colina. No conseguirás coronarla antes de tres años.
                    Has caído víctima del resentimiento. Te has sentido mal tratado y te has separado de tu pareja. Ten cuidado ¿Estás seguro de lo que pretendes al actuar así? Te quedarás muy aislado bastante tiempo.
                    Dirección: procura aclararte. Procede paso a paso. Acumula energía para un paso nuevo y decisivo.</t>
  </si>
  <si>
    <t>Yang. Guerreros escondidos en la maleza; sube a una posición con perspectiva y no actúes durante tres años.
                    Imagen: guerreros escondidos en la maleza simbolizan una situación de fuerte oposición. No actuar durante tres años significa actuar con calma.</t>
  </si>
  <si>
    <t>El sube a su muralla,
                no puede atacar. ¡Ventura!
                “… subyace en el sentido de la situa
                ción el hecho de que él nada pue
                da hacer”.
            La desconfianza y la cobardía simbolizadas en el tercer trazo, aquí en el cuarto ya no se ven así, sino que aquí se simboliza el sentido común y el sentido de cumplir el deber del mejor modo posible, aunque se encuentre con dificultades, enredos.
            Aquí se señala la posibilidad de volverse atrás, de corregirse, y así el presagio se vuelve favorable. Volver a la normalidad.
            Pero todavía subsisten murallas separadoras, enfrentamientos, perturbaciones, demasiado grandes y/o importantes. Reflexionar, no se puede luchar, no se puede hacer nada más. En esto se basa la ventura.</t>
  </si>
  <si>
    <t>No actuar, no se puede. ¿Consultar?
                    Si se consulta sobre actuar o no, significa claramente: No actuar. Subyace en el sentido de la situación que el consultante no puede hacer nada con respecto al asunto en cuestión. Por lo cual hay que protegerse (“subir a la muralla”), y no actuar (“no se puede atacar”).
                    Sin embargo, esto es buena suerte para quien consulta. Renunciar ahora es bueno para él. Esto es encerrarse y protegerse en la Ley del propio Tao. Es dar la espalda (giro de 180 grados), y abandonar el afán de actuar por el momento. Así se cuida de lo suyo, sigue por el camino que conducirá, o bien a actuar más adelante para coger lo de él, o bien a avanzar hacia otras metas apropiadas para él.</t>
  </si>
  <si>
    <t>El significado es: viene acercándose lo favorable, aunque todavía no se puede hacer nada. Así que, aceptar lo presente, hasta que aparezca la posibilidad de avanzar.
                        Avanzar entre los quehaceres, trabajo, relaciones, estudios, asuntos, tal y como se va. No se puede hacer más de lo que se hace. Las cosas avanzan conforme pueden. Conformarse, pues, con la situación como está dada, conforme viene. ¿Consultar?</t>
  </si>
  <si>
    <t>Se está avanzando, mejorando, y de momento no se puede hacer nada más. Pero todo va bien. Continuar con el tratamiento. Etc. Consultar luego, más adelante.
                        *Si no hay tratamiento conviene esperar un poco de tiempo observando la evolución del problema. Y consultar luego, más tarde, por si fuera necesario buscar un tratamiento o no.</t>
  </si>
  <si>
    <t>No aplicarlos todavía. Continuar buscando, preparando; mejorándolo. Consultar luego, más tarde.</t>
  </si>
  <si>
    <t>Se está avanzando según hay que hacerlo, pero aún queda tarea, problemas por resolver, cosas que aclarar, por saber, por clasificar. Continuar con ello, avanzando por ahí. Consultar luego, según se necesite.</t>
  </si>
  <si>
    <t>Esta línea se corresponde con el cuarto día de la cuarta semana de Julio.</t>
  </si>
  <si>
    <t>Aquel que, encontrando resistencia, toma por la fuerza el objeto de sus deseos, ha tomado la dirección de las grandes desgracias.</t>
  </si>
  <si>
    <t>Cuarta línea: no siga luchando y peleándose. Es mejor desentenderse y separarse. La perseverancia en los principios adecuados conduce al éxito a pesar de todas las demás influencias.</t>
  </si>
  <si>
    <t>Cuarta línea: él sube a la muralla, no puede atacar. Buena fortuna. Esta línea afirma que los malentendidos dividen a la gente. Como sus problemas parecen insuperables, se dan por vencidos (“ya no atacan”). Si bien es incorrecto que ellos se abandonen mutuamente, es mejor que permanezcan separados a que continúen peleando.
                    Esta línea también se refiere al estar tentado de abandonar nuestra relación con otra persona. Nos asegura que a pesar de todas las dificultades y errores, vamos a tener éxito si perseveramos.</t>
  </si>
  <si>
    <t>¿Evitamos y rehusamos la utilización de la agresividad y la violencia para defender o intentar alcanzar los objetivos de la comunidad a la que pertenecemos?</t>
  </si>
  <si>
    <t>Está a salvo de la oposición. El resultado muy probablemente sea afortunado.</t>
  </si>
  <si>
    <t>9 en la 4 ª: una disputa ha pasado ya su clímax. Aunque las diferencias de opinión son todavía igual de grandes, han llevado a los protagonistas a un punto en que la acción posterior sería autodestructiva. El sentido común debe ahora prevalecer.</t>
  </si>
  <si>
    <t>El cuarto nueve: subir a la propia fortaleza. No se vence embistiendo. Éxito.
                    La convivencia, el curso de los pensamientos, la evolución de las situaciones tienen pausas de silencio difíciles pero necesarias, precisamente porque nos enseñan la paciente firmeza de la resistencia pasiva, y nos permite volver a considerar todo lo que se ha hecho para programar cuanto nos queda por hacer. Es ésta una línea yang muy sabia que nos invita a la reflexión y nos induce a adoptar razonamientos más amplios, como el paisaje que se extiende alrededor del recogimiento de una fortaleza.
                    Nos parecerá que estamos solos, pero en realidad el momento ofrece la posibilidad de decidir con calma, sin presiones exteriores, de ver con fría y serena objetividad cómo alcanzar resultados positivos o resolver los problemas que nos preocupan.</t>
  </si>
  <si>
    <t>Cuarto trazo: el presagio es feliz; si diera libre curso a sus deseos culpables atacando con fuerza, eso sería grave. Pero este trazo emplea la dureza enérgica en una línea que contiene la suavidad maleable; por lo tanto, hay posibilidad de volver atrás, de poder corregirse y el presagio es bueno. Que se arrepienta y vuelva a los principios regulares. Será feliz.</t>
  </si>
  <si>
    <t>La situación más crítica siempre se supera por amigos que no se ocultan de nada.</t>
  </si>
  <si>
    <t>Su obsesión por el logro de los objetivos personales acabará por separarle de los demás. Cuanto más persiga su sueño, más se alejará de su COMUNIDAD . Con el tiempo, le llegará la soledad. Buena fortuna.</t>
  </si>
  <si>
    <t>Comentario a la línea: en este punto, viene acercándose la reconciliación después de la desavenencia. Ciertamente subsisten todavía murallas separadoras, desde cuya altura se enfrentan unos con otros. Pero las dificultades son demasiado grandes. Uno experimenta una emergencia, y esta emergencia lo hace reflexionar. No es posible luchar, y en eso precisamente se basa la ventura.</t>
  </si>
  <si>
    <t>Nueve en el cuarto lugar: escalas la muralla. Nada puede controlarte ni agredirte. El camino está abierto.
                    Tú y tu pareja estáis profundamente unidos y lo tenéis todo muy claro en lo que a vuestra relación respecta. Ten confianza. Interioriza ese sentimiento. Eso te dará ánimos para continuar. Nada puede detenerte. El camino está abierto.
                    Dirección: permanece en familia y lleva una vida hogareña. Acumula energía para un paso nuevo y decisivo.</t>
  </si>
  <si>
    <t>Yang. Escalar el muro pero no poder atacar con éxito es un buen signo.
                    Imagen: cuando escalas el muro, es justo que no tengas éxito. Lo afortunado de la situación es quedarse frustrado y regresar a lo normal.</t>
  </si>
  <si>
    <t>Los hombres en comunidad
                primero lloran y se lamentan,
                pero luego ríen.
                Después de grandes luchas
                logran encontrarse.
                “… esto quiere decir que vencen”.
            Esta mutación simboliza el poder y el triunfo del amor y de la amistad; al final, después de atravesar todos los enredos o dificultades. Es decir, en lo consultado al final se vence, pero antes hay que superar esos problemas.
            Dos personas separadas exteriormente, pero unidas en sus corazones. Se levantan antes ellos muchos obstáculos e impedimentos; esto es causa de tristeza. No permitiendo que nada les desuna, ellos vencerán a pesar de todo y su tristeza se transformará en alegría cuando se encuentren. “Sus palabras serán dulces y fuertes como aroma de orquídeas”.
            En primer lugar uno se queja y se lamenta del estado en que se encuentra la situación. Después estará alegre. Organizar lo confuso es controlar los fundamentos de algo, y establecer el agrupamiento correcto. Es decir, los trazos 3º y 4º impiden de momento la acción entre la 5ª y la 2ª línea; pero, como ambos son correctos, tarde o temprano, aún después de grandes contratiempos, lograrán encontrarse: esto quiere decir que vencen.
            La quinta línea (es la que de verdad tiene relación de correspondencia) tiene un compromiso, pero una vez más la cuestión tiempo es de suma importancia. En un momento de relaciones confusas, o que no están muy claras para los que forman parte de la situación, esta 5ª línea debe actuar en el sentido de lo que busca, pero también ha de esperar a que “el camino se vaya limpiando”; sin embargo triunfará, al final vencerá. Es pues una línea que augura la consecución del resultado buscado.
            El fruto obtenido por la 5ª línea es más grande que el obtenido por la 1ª línea, o por el hexagrama sin mutaciones, porque sus compromisos son de más vasto alcance y aluden a una unión más profunda. Pero este fruto tarda un tiempo en verse, según sea el asunto consultado.</t>
  </si>
  <si>
    <t>Si se pregunta si actuar o no, significa: hay que actuar, pues a pesar de todas las cosas o personas que se interponen, se logrará el triunfo. Así que, tarde o temprano habrá que actuar (actuar cuando, o en cuanto, se pueda). ¿Consultar?</t>
  </si>
  <si>
    <t>Aunque la situación sea difícil ahora, más pronto o más tarde cambiará para mejor, por eso se estimula fuertemente al consultante a que permanezca constante en la relación con I Ching, ya que esta es la relación correcta, que vencerá sobre todos los obstáculos.
                        Esta mutación actúa como un estímulo fuerte, como un elogio al consultante. La fuerza correcta del deseo es poderosa. Esta es una voz de ánimo.
                        Continuar con los asuntos, relaciones, trabajos, etc. tal y como se pueda. Todo va bien. Al final se consigue lo que se busca.
                        Si se está en espera de algo, no preocuparse excesivamente; pues se solucionará, se acercará.</t>
  </si>
  <si>
    <t>Lo fundamental para la mejoría ya se ha conseguido; pero todavía subsisten ciertos aspectos que deben mejorar. Continuar pues con el tratamiento que se sigue hasta que sea aconsejable suspenderlo.
                        *Si no hay tratamiento consultar por si fuera necesario buscar uno.</t>
  </si>
  <si>
    <t>Lo básico está logrado, pero faltan algunos detalles por mejorar, por afinar. La idea básica está clara. Si se persiste, se conseguirá. ¿Consultar?</t>
  </si>
  <si>
    <t>Esta línea se corresponde con el quinto día de la cuarta semana de Julio.</t>
  </si>
  <si>
    <t>Nada en el universo podría separar a los que comparten un mismo sentimiento de afecto, porque, aunque los cuerpos se separen, los corazones están unidos.</t>
  </si>
  <si>
    <t>Quinta línea: finalmente, esa separación exterior acabará por llegar a su fin. En este momento, lo más importante es seguir unido en su corazón con la otra persona. El camino nos lleva de vuelta a la felicidad.</t>
  </si>
  <si>
    <t>Quinta línea: los hombres ligados en comunidad… después de grandes luchas logran encontrarse. Dos personas separadas por el curso de la vida se tendrían que reunir en el momento en que sus problemas se resuelvan. La respuesta a la pregunta que nos hacemos interiormente: “¿se supone que debo resolver mis problemas con esta persona?”, es sí, con el tiempo, pero ahora tenemos que tener paciencia.
                    Esta línea también significa que no deberíamos seguir considerando a nadie como un adversario. Si con nuestra mirada interna mantenemos a distancia a alguien, puede ser que temamos su intimidad. Podemos separarlo de nosotros de muchas formas defensivas, pero debemos abandonar nuestra actitud de
                    resistencia (referida a El poder de lo grande, hexagrama 34, como el carnero) y adoptar una opinión justa y moderada acerca de sus errores y transgresiones.</t>
  </si>
  <si>
    <t>¿Mantenemos el compromiso y la lealtad a los auténticos objetivos que persigue la comunidad a la que pertenecemos a pesar de los obstáculos, impedimentos y dificultades que puedan surgir?</t>
  </si>
  <si>
    <t>Intentar la reunión en las presentes circunstancias causará más de una aflicción al comienzo, pero luego reirán al recordar estos problemas iniciales. A pesar de las dificultades, tendrá éxito con la reunión, aunque en las primeras etapas seguramente tendrá dudas.</t>
  </si>
  <si>
    <t>9 en la 5 ª: la separación forzosa hace que gente unida de corazón siga duros y difíciles senderos a través de la vida. Finalmente se juntarán, y entonces el gozo se extiende por sus vidas.</t>
  </si>
  <si>
    <t>El quinto nueve: hombres reunidos. Al principio, risas y lamentos; luego risas. Un gran jefe sojuzga y une a quienes están juntos.
                    Resulta difícil lograr que concuerden pensamientos y acciones, deseos y hechos, realidad y sueños. La complejidad del carácter, como de la vida en común, hace que muchas situaciones se vuelvan inestables o borrascosas, por lo que resulta muy difícil vivirlas en su justa medida. La quinta línea desaconseja un exceso de pesimismo, pero también los optimismos injustificados; más que nunca, debemos mantenernos en el “justo medio” al juzgar tanto los acontecimientos como nuestras actitudes o las ajenas. Es conveniente que nos mostremos enérgicos y que no nos dejemos vencer por el cansancio o la prepotencia; hemos de dominar los sentimientos y a las personas con firmeza, para restablecer el equilibrio perdido no se sabe cómo, y para realizar con serenidad lo que los tiempos proponen.</t>
  </si>
  <si>
    <t>Quinto trazo: está dominado por el deber y la estricta razón y no soporta la presunción insolente que lo traba, a un punto tal que “grita y derrama lágrimas”; pero, al final, puede reunirse con el segundo trazo, y entonces “ríe”. Para esta reunión hace falta superar las dos positividades que los separan por el empleo “de grandes ejércitos”; esto muestra la fuerza y la violencia de las positividades. Sólo guiado por un sentimiento de simpatía hacia el segundo trazo, el quinto trazo pierde sus virtudes de justicia y es movido por sentimientos egoístas. Esto también significa que dos hombres separados siempre se ponen de acuerdo cuando tienen los mismos sentimientos y esa unión es suficientemente fuerte para “cortar el metal”; no hay nada que pueda resistírsele. ¡Que el consultante medite sobre esta advertencia del hombre sabio!</t>
  </si>
  <si>
    <t>La felicidad de uno y la desgracia de otro no deben separar a dos amigos. El que es desdichado debe gozar con la felicidad del otro; el que es feliz debe compartir la desdicha del otro.</t>
  </si>
  <si>
    <t>Las dificultades y los obstáculos dentro de la situación le causan gran pena. Si expresa abiertamente su incomodidad descubrirá que genera expresiones similares de sus compañeros los hombres. juntos podrán superar el tiempo difícil y habrá mucha alegría en la unidad que acaban de encontrar.</t>
  </si>
  <si>
    <t>Quinta línea: toda unión que nace del corazón y es sincera, al final logra su cometido. Aquí se menciona un tiempo donde lo que estaba alejado y dividido tiende a encontrarse y reunirse. Sin embargo, no hay que quedarse en espera de que la otra parte llegue a golpear la puerta, es necesario ir al encuentro de aquello que se considera propio y a la par con uno. Los falsos orgullos y los titubeos podrían hacer perder la ocasión de la añorada unión. Es un llamado a la esperanza, a la lealtad, y sobre todo a la paciencia. Esto debe unirse a una acción en pos de quien se ama, o de los ideales que se persiguen.</t>
  </si>
  <si>
    <t>Comentario a la línea: se trata de dos personas exteriormente separadas, pero unidas en sus corazones. Sus posiciones en la vida los mantienen separados. Se levantan entre ellos muchos obstáculos e impedimentos que los entristecen. Pero no permiten que ningún obstáculo los desuna, y permanecen fieles el uno al otro. Y aunque la superación de tales obstáculos involucre graves luchas, ellos vencerán, a pesar de todo, y entonces su tristeza se transformara en alegría una vez que puedan reencontrarse.
                    Kung Tse dice al respecto:
                    La vida conduce al hombre serio por abigarrados y tortuosos senderos.
                    A menudo frena la fuerza de la andanza, luego vuelve a enderezarse.
                    Ya un elocuente contenido logra verterse libremente en palabras,
                    Ya la pesada carga del saber debe encerrarse en el silencio. Mas allí donde dos hombres están acordes en lo hondo de su corazón.
                    Quiebran la fortaleza aun de bronces o aceros.
                    Y allí donde dos hombres se entienden plenamente en lo hondo de su corazón,
                    Sus palabras son dulces y fuertes como aroma de orquídeas.</t>
  </si>
  <si>
    <t>Nueve en el quinto lugar: reunida, la gente llora y se lamenta, pero más tarde ríe. El gran general controla los encuentros.
                    El camino hacia una relación amorosa no es fácil. A menudo, cuando dos personas deciden marchar juntas, se produce dolor, soledad e incomprensión. Pero cuando vas superando las lágrimas, encuentras la alegría. Mientras tu corazón se mantenga firme, todo lo que te encuentres en el camino conspirará para ayudarte. “Dulce como el aroma de las orquídeas, hace añicos la dureza del acero”.
                    Dirección: despliega calidez y conocimiento. No tengas miedo de actuar solo. Estás conectado con una fuerza creativa.</t>
  </si>
  <si>
    <t>Yang. A ser igual a la gente, al principio te afliges, pero después te ríes: el gran general logra conquistas y después mantiene encuentros.
                    Imagen: al principio de la igualdad con los demás, utiliza la honradez armoniosa; cuando este “gran general” mantiene encuentros, lo que él dice prevalece.</t>
  </si>
  <si>
    <t>Comunidad con hombres
                en la pradera:
                No hay arrepentimiento.
                “… la voluntad aún no está satisfecha”.
            El texto… en la pradera simboliza la soledad, el abandono o la falta de alianzas que se vive en el momento. También se le indica que, por esas circunstancias que atraviesa, si no ha adquirido aún lo deseado, lo amado, no debería lamentarse.
            Los que buscan la unión deben aproximarse, pero sin reprocharse nada. El consultante busca la unión, o una buena unión; así que, moverse entre los demás, en la sociedad, como uno más; sin ningún objetivo forzado
            La voluntad aún no está satisfecha quiere decir que esto no es todavía el último ideal, el ideal de la fraternidad, de la amistad humana, tampoco está aún satisfecho. Ningún trazo en el hexagrama está todavía en lo ideal. Todos buscan comunidad sobre bases restringidas o demasiado estrechas, por eso ninguno obtiene todavía el gran éxito que se promete como perspectiva para todo el hexagrama.</t>
  </si>
  <si>
    <t>No se puede actuar de momento. ¿Consultar?
                    El tiempo de la comunidad ha llegado a su fin, y surge una nueva situación. El tercer trazo, que es el que debería guardarle correspondencia, está intentando la comunidad por otro lado, por eso no es posible la actuación ahora, y uno queda como aislado. Así que se aconseja al consultante que adopte una actitud tal, que gracias a la cual se conserve como uno más en el Todo, sin buscar ningún tipo de vínculo estrecho o limitado.</t>
  </si>
  <si>
    <t>No preguntar por el momento. No es tiempo de agrupar. Ser uno más en comunidad sin buscar vínculos estrechos.
                        Aceptar las circunstancias tal y como se van presentando. Continuar con las labores, los asuntos, el trabajo, estudios, relaciones. Siendo uno mismo, sin vínculos más estrechos de lo común, de lo normal.</t>
  </si>
  <si>
    <t>Todavía no se ha logrado la mejoría total el efecto deseado, etc. Continuar con el tratamiento. Y consultar luego, más tarde.
                        *Si no hay tratamiento, consultar una vez más por si hubiera que buscar uno.</t>
  </si>
  <si>
    <t>Lo principal, lo básico, está conseguido, bien ajustado, etc. Pero aún falta perfeccionarlo. No desesperar, y seguir buscando, estudiando; mejorándolo, perfeccionándolo. Consultar luego, más tarde.</t>
  </si>
  <si>
    <t>Esta línea se corresponde con el sexto día de la cuarta semana de Julio.</t>
  </si>
  <si>
    <t>Nadie se acercará a quien es insociable por naturaleza, pero éste no lo lamentará.</t>
  </si>
  <si>
    <t>Sexta línea: las reservas sobre la conveniencia de seguir el camino del Sabio impiden que se produzca una verdadera relación. Cuando las elimine, se abrirán muchas puertas.</t>
  </si>
  <si>
    <t>Sexta línea: comunidad entre los hombres en la pradera: no hay arrepentimiento. Aquí vemos que el camino del sabio es el único que hay que seguir. Sin embargo, como todavía tenemos dudas, no adquirimos la felicidad que el verdadero entendimiento iluminador trae consigo, con el cual vemos el gran poder que es activado cuando seguimos el camino del bien y la verdad. El camino del sabio parece más difícil de lo que es.</t>
  </si>
  <si>
    <t>¿Somos conscientes de que incluso la más perfecta y libre convivencia entre personas siempre será parcial e incompleta?</t>
  </si>
  <si>
    <t>Aquí su camaradería puede ser mostrada par que todos la vean… y no lo lamentará.</t>
  </si>
  <si>
    <t>9 en la 6 ª: no hay razón para sentirse tristes porque no todo el mundo esté en armonía. Si, carentes de motivos egoístas, nos hemos unido a un grupo aunque sea pequeño, entonces algo se habrá conseguido.</t>
  </si>
  <si>
    <t>El nueve arriba: hombres reunidos fuera de las murallas (1). Ningún arrepentimiento.
                    La sexta línea nos sugiere que hay que mirar más allá de los propios intereses y problemas inmediatos, acudir a los demás en busca de ayuda y consejo, ensanchar los propios horizontes. Más allá del limitado paisaje que vemos desde la puerta de nuestra propia casa, existe para todos nosotros un campo vastísimo de encuentros y relaciones activas, pero habrá que superar el seto espinoso que rodea nuestro huerto. Es el momento de no dejar pasar ocasiones importantes, aunque para ello debamos dejar de lado todo lo que no sea urgente en el presente, a fin de sentar las bases de lo que en el futuro será una ventaja.
                    (1) En la llanura, generalmente a un trecho de la ciudad.</t>
  </si>
  <si>
    <t>Sexto trazo: los que buscan la unión deben por fuerza acercarse mutuamente y aliarse. Este trazo superior es nonario; ocupa el exterior y carece de correspondencia simpática; es indefinidamente sin unión ni alianza. Al no tener unión, no puede tener lamentaciones, pues toda unión a menudo acarrea desilusiones y lamentos. Aquí, ningún ser se une con él y él está como “en una llanura oculta y abandonada”. Sus tendencias no se verán satisfechas todavía, ésa es la advertencia de la suerte, pero finalmente no hay nada que lamentar, aunque, en el conjunto, no sea una buena situación.</t>
  </si>
  <si>
    <t>Cuanto haga por el bien de sus amigos, aunque se considere lesionado, siéntalo con satisfacción y no lo lamente.</t>
  </si>
  <si>
    <t>La unidad y compañerismo posibles en esta posición no son significativos en términos de las necesidades universales. Sin embargo, unirse a los demás, incluso en un grupo pequeño, no es un error.</t>
  </si>
  <si>
    <t>Sexto lugar: “fuera de los muros” quiere decir fuera del centro, allí donde no es ciudad ni reinado sino que campo y prados. Esto refleja un nivel de unidad que todavía no ha alcanzado la madurez y que aún no ha encontrado su propio centro. No es la comunidad ideal, no es perfecta, quizás sea una organización transitoria, pero es válida y se debe formar parte de ésta aunque sea a último momento. Cabe la posibilidad de que el Sujeto ya no necesite de la comunidad y deba alejarse. De todas formas aquí se menciona a una orgánica para cosas del mundo, y no para objetos trascendentales. La verdadera “Comunidad” está en lo Celestial y no ha sido hallada por el Hombre en lo Terrenal.</t>
  </si>
  <si>
    <t>Comentario a la línea: aquí falta la cálida adhesión del corazón. En verdad el afectado ya se encuentra más allá de la comunidad con otros. Pero uno se adhiere. La comunidad no abarca a todos, sino tan solo a los que exteriormente conviven juntos. La pradera es el campo de pastoreo delante de la ciudad. La última meta de la unión de la humanidad no se ha alcanzado aquí todavía. Pero uno no tiene por que reprocharse nada. Se adhiere a la sociedad sin objetivos particulares.</t>
  </si>
  <si>
    <t>Nueve en el sexto lugar: reúnes a la gente en el altar de las afueras. No hay motivos de preocupación.
                    Tú y tu pareja no tenéis todavía un propósito claro. Podéis encontrarlo si os despojáis de la piel muerta. Intentadlo. No tendréis de qué arrepentiros.
                    Dirección: cambia de piel. Actúa. Estás asociado con una fuerza creativa.</t>
  </si>
  <si>
    <t>Yang. Uno puede ser igual a la gente de fuera sin lamentarse.
                    Imagen: ser igual a la gente de fuera hace referencia a los períodos en lo que aún no has alcanzado tu meta.</t>
  </si>
  <si>
    <t>TA YU</t>
  </si>
  <si>
    <t>LA POSESION DE LO GRANDE</t>
  </si>
  <si>
    <t>las grandes posesiones
        la posesión en gran escala; en gran medida
        soberanía
        la posesión del espíritu
        (gran) dominio
        abundancia
        prosperidad
        grandeza
        la inteligencia
        el éxito
        (la) fortuna
        (la) riqueza
        administrando ideas
    La Posesión de lo Grande. Elevado logro.</t>
  </si>
  <si>
    <t>Cuando se hacen las cosas con firmeza, con fuerza, en el momento adecuado, el Cielo responde con el éxito, los logros, Las grandes posesiones. Es este un tiempo propicio. La fuerza se manifiesta con finura y autodominio. Por eso el texto habla de: ¡Elevado logro!, expresión más favorable que: ventura (como dice el Dictamen del hexagrama 8, La Solidaridad)
        Todas las imágenes del Libro de las Mutaciones tienen un penetrante sentido espiritual, pero en algunas de ellas, como la presente, esa perspectiva se destaca aún más. Este hexagrama se considera muy perfecto.
        La Voluntad de Dios, que es el Tao (el sentido del Cielo y de la Tierra) ha de ser poseída por la persona que consulta. El resplandor está en lo alto del Cielo (trigramas componentes), todo está iluminado. La única línea yin, en puesto regente, está rodeada de fuerza. Hay libertad de movimiento. Hay bien en la acción. Hay fuerza, energía y lucidez, se goza de aceptación y simpatía, el bien es estimulado sometiéndose a la Voluntad del Cielo; por lo tanto, el mal y lo malo son corregidos, o se verán corregidos. Hay unión de fuerza y claridad.
        Todo esto está predeterminado por el destino y este es su tiempo. Gracias a la desinteresada modestia, se llega o se ha llegado a la Posesión de lo Grande, de lo bueno, de lo mucho. Cada cual ha de obrar en consonancia con su destino.</t>
  </si>
  <si>
    <t>Las líneas mutantes, subrayando las sombras infaltables en toda situación terrestre, incluso en las estaciones más felices, puntualizan la propuesta del esplendoroso hexagrama, que habla de los distintos casos de la vida de todos, vida que es una experiencia y una búsqueda de certezas sobre las cuales construir.</t>
  </si>
  <si>
    <t>Únicamente entre el segundo y el quinto, ambos trazos centrales, se guarda una relación de correspondencia. Así se manifiesta la unión con el “centro” del Cielo, con Ch´ien.
            Observando todas estas cosas y relaciones es como se aconseja actuar, moverse y/o conducirse aquí, en este tiempo, o momento.</t>
  </si>
  <si>
    <t>Actuar. ¿Consultar?
            Cuando alguien, por su modestia y por su posición, es capaz de reunir y de conducirse frente a lo fuerte, es que tiene nobleza, por eso se le augura un elevado logro. Un consultante sincero y bueno atrae a lo favorable de las grandes fuerzas, que acuden a él como si vinieran a sus manos. Este tiempo favorable tiene sus raíces en el destino. Procede del Tao. Por lo tanto, haya que actuar o no, este hexagrama indica una situación que terminará por ser benéfica para quien consulta.
            Cuando se indaga si actuar o no, este hexagrama sin mutaciones significa: actuar. Avanzar hacia el asunto en cuestión sin dudas. El significado es el mismo si aparece como confirmación de una orden anterior de actuar, sólo que con el añadido de: actúa, y no es necesario extenderse más sobre el asunto. Eso saldrá bien. Caso de que esta imagen apareciera confirmando una orden de no actuar, significaría que: uno sabe ciertamente que no debe actuar, y esta es la forma de atraerse una situación favorable. No actuar ahora es tomar posesión de lo fuerte.</t>
  </si>
  <si>
    <t>En cuanto a preguntas de índole espiritual, filosófico, o ante la consulta en general, es decir, sin preguntar concretamente nada, significa: uno se encuentra en armonía con el Tao, está de acuerdo con lo que la Voluntad de Dios quiere para él, por lo cual, la situación es excelentemente favorable, y se adquiere gran influjo espiritual.
                La conducta espiritual es muy correcta. Se avanza de acuerdo con la Voluntad del Cielo. Continuar avanzando entre los asuntos, quehaceres, relaciones, estudios. Todo va bien. Se tendrá buena suerte. Se logran resultados reales, converge lo bueno. Avanzar como uno tiene pensado, o según surjan las circunstancias, según se pueda y se sepa. ¿Consultar?
                Tiempo favorable. Buen día.</t>
  </si>
  <si>
    <t>O bien se ha producido ya la mejoría, o bien está a punto de producirse. Consultar más y comprobar si conviene seguir con el tratamiento un poco más. Buscar la respuesta en el apartado (a) y leer también el apartado sobre enfermedad. Si sale “actuar”, entonces continuar con el tratamiento. Si sale “no actuar”, suspenderlo.
                *Si aún no se sigue un tratamiento: de momento no se necesita buscar uno. Esperar un poco más de tiempo, ver cómo evoluciona lo que preocupa, y consultar luego.</t>
  </si>
  <si>
    <t>Aplicarlos producirá buenos muy resultados. ¿Consultar?</t>
  </si>
  <si>
    <t>Eso está en armonía con la Voluntad del Cielo. Tiene buen principio y tiene buen final. Se puede confiar y creer en eso que se ha consultado.</t>
  </si>
  <si>
    <t>Es el signo del cuarto mes, aproximadamente Mayo en el calendario occidental. Cada línea cubre los seis días que corresponden a la segunda semana.</t>
  </si>
  <si>
    <t>El hombre de calidad aprovecha siempre las circunstancias favorables para modificar, mejorar, suprimir las imperfecciones y dejar claro lo que es bueno para la comunidad; es su manera de sentar las bases de sus empresas y de conducirlas al éxito.</t>
  </si>
  <si>
    <t>Aquellos que sean firmemente equilibrados, humildes y se encuentren en armonía con el Sabio lo heredarán todo bajo el sol.
            Este es un momento de gran poder y claridad para usted. Al seguir conscientemente el camino de los principios adecuados, se ha asociado con el Poder Superior y disfruta de la influencia de lo Creativo en todos los órdenes de la vida. Si sigue manteniendo una actitud modesta y equilibrada, alcanzará la prosperidad y el éxito.
            El I Ching indica aquí que usted ha aumentado su poder personal al purificar sus pensamientos, acciones y actitudes. Cuando haya hecho esto durante el tiempo suficiente, de tal modo que su único objetivo en la vida sea el servicio a la verdad y a la bondad, estará en plena armonía con el universo. Como consecuencia, comienza a ejercer una gran influencia, brillando en los demás de igual modo que el sol brilla en todo lo que se encuentra bajo los cielos. Como su poder es tan inmenso, en este momento resulta especialmente importante mantener la actitud y la conducta correctas.
            Una vez alcanzada una posición elevada, sería prudente que siguiera siendo modesto y generoso con los demás. Recuerde que es el Poder Superior el que le da su fuerza. No cometa el error de volverse orgulloso, de desdeñar a los demás o de estar convencido de su capacidad de controlar los acontecimientos. Al dejarlo todo en manos del Sabio, apartándose de todas las influencias menores y ascendiendo lo bueno hasta donde le resulte posible, sigue estando dignamente equilibrado y en armonía con el universo. Su paz interior se hace permanente y, de esto modo, alcanza el éxito y la prosperidad.</t>
  </si>
  <si>
    <t>Ahora entiendes.
            La posesión en gran medida habla del dominio de uno mismo y de la independencia que hemos adquirido a través de la búsqueda del camino correcto, perseverante y sinceramente. En este estado, inconscientemente, manifestamos el poder supremo.
            La posesión en gran medida también se refiere a alguna mejoría en nuestra actitud o en nuestras circunstancias. La independencia interior es una posesión que hemos adquirido al haber superado la autocompasión; el camino correcto es una posesión adquirida al volver tras realizar lo equivocado; el sentimiento de autoestima es una posesión adquirida a través de la disciplina y el desarrollo personal. Otras posesiones incluyen la liberación de los problemas de dinero y el volver a reunirse con alguien de quien habíamos estado alejados.
            Este hexagrama afirma, inequívocamente, que si realmente poseemos algo es el progreso ganado trabajando duramente, puesto que no se puede perder, a pesar de los reveses temporales.
            Las rupturas en las relaciones, nos proporcionan ocasiones para mejorar nuestras actitudes y para aprender las lecciones cósmicas. Algunas veces la situación se parece al hecho de perder una tarjeta de crédito. No podemos saber cuándo nos la devolverán, pero este hexagrama nos asegura que el reanudar la relación no sólo depende de nuestro crédito de méritos, sino, también, del crédito del otro; en cualquier caso, la relación se restaurará cuando llegue la hora.
            El fuego en el cielo alumbra a lo lejos… describe el efecto que tenemos sobre los demás, que proviene de haber alcanzado la claridad de la mente, el desprendimiento y la fortaleza interna llamada en el I Ching “posesión en gran medida”. Este efecto no es algo que podamos crear intencionalmente o con esfuerzo, se presenta cuando estamos en armonía con el cosmos.
            Uno de nuestros objetivos espirituales primordiales es el de mantener la “gran posesión”, o la armonía con lo creativo. Tal armonía existe sólo mientras servimos conscientemente lo verdadero y lo bueno en nuestros pensamientos más profundos. Aunque quizás nuestros principios requieran apartarnos de los demás y andar solos, mantendremos la mente abierta en relación a ellos. Al reconocer lo que es incorrecto, no intentamos justificarlo o ignorar sus actos equivocados; no obstante, de todas formas, mantenemos una opinión moderada y justa de ellos. No los ejecutamos mentalmente ni los mantenemos en una prisión mental para siempre. En presencia del mal tenemos cuidado de no infectarnos con lo inferior; nos retiramos y mantenemos nuestros principios sin caer en la enajenación o la venganza.
            La posesión en gran medida significa que un poder acompaña a nuestro sentido profundo de la verdad de las situaciones. Reconocer que existe un mal conlleva el impacto total del castigo mencionado en La mordedura decidida, hexagrama 21, y el mal de impresionar mencionado en El andariego, hexagrama 56. Es importante, a la luz de este poder, que nos aseguremos de mantener nuestros pensamientos moderados y justos, porque si ellos se contagian de la ira, los sentimientos de venganza o la enajenación, acabamos abusando del poder y creando más obstáculos, reveses e injusticias. El poder del bien está conectado inseparablemente a una opinión moderada y a una actitud modesta.
            La obtención de la posesión en gran medida es el resultado de un esfuerzo concienzudo y continuado. A través de este esfuerzo llegamos a encontrar lo creativo a mitad del camino, y así invocamos su ayuda. Al poner un cien por cien de esfuerzo para minar nuestro ego formamos una alianza con lo creativo.
            Una vez se forma esta alianza debemos tener cuidado de no abusar del poder generado. El peligro es que al poseer la libertad interna, lleguemos a ser demasiado fríos, y al ser desprendidos, demasiado duros; teniendo fortaleza interna podemos llegar a pensar que tenemos derecho a los sentimientos del
            desdén y de la enajenación. Al poseer el sentido de la verdad de las cosas, podemos interferir para “enderezarlas”. Al conseguir el éxito podemos pensar que “lo hicimos todo” nosotros mismos. Precisamente al límite de la posesión en gran medida (llegamos a un estado de la mente del cual no somos casi conscientes), nuestro ego busca proclamar su victoria. No debemos olvidar que nuestro éxito es realmente un regalo del poder supremo.
            Mientras estamos en un estado de “posesión”, si sacrificamos nuestro derecho a la ira justificada y renunciamos a cualquier sentimiento de autocompasión al mismo tiempo que el derecho de defender nuestro punto de vista cuando es desafiado, lograremos mantenernos modestos, y por lo tanto honraremos a nuestro maestro y guía, el sabio.
            Otra tentación que aparece una vez que empezamos a sentirnos seguros, es buscar la justificación para nuestros puntos de vista y el reconocimiento de nuestra forma de vida. Lo cual constituye una vuelta a la dependencia para con los demás y una pérdida de la independencia interior, nuestra forma de vida consigue poder e inconscientemente tenemos influencia sobre los demás. Entonces, si buscamos mantener esta influencia perderemos nuestra independencia interior. Si resistimos la tentación de ser dependientes del efecto que estamos o no produciendo sobre los demás, mantendremos nuestra independencia interior y el poder inconsciente asociado a él.</t>
  </si>
  <si>
    <t>Además de la mayor o menor cantidad de bienes materiales que podamos tener, también poseemos ideas que continuamente adquirimos o elaboramos, y que utilizamos a través de nuestra forma de pensar.
            La habilidad con la que organizamos y utilizamos las ideas y pensamientos que poseemos nos definen como personas de manera más clara, nítida y precisa que la forma en que administramos los bienes y objetos materiales que hayamos podido heredar o adquirir a lo largo de nuestra vida.</t>
  </si>
  <si>
    <t>· La interpretación:
            Sus acciones tienen el potencial de brindarle todo aquello que añora, especialmente en el reino de las posesiones materiales.
            · La situación:
            El Cielo mismo se ha encendido de tal forma que las condiciones son favorables para la adquisición de una gran riqueza. En tales circunstancias, haría bien en adoptar una firme postura moral en sus tratos, de tal forma que se identifique con las corrientes espirituales que están actuando.</t>
  </si>
  <si>
    <t>Sentido general: el sentido es el de la perfección completa de la grandeza y la riqueza de tenerla. Los dos trigramas que lo componen son Li arriba y Ch´ien abajo, el fuego sobre el cielo; la posición elevada del fuego hace que su claridad llegue a lo lejos y no hay nadie en la multitud que no esté iluminado y que no lo vea. El único trazo maleable ocupa la jerarquía preminente y todas las positividades que lo rodean le corresponden sin excepción. La libertad es absoluta pues este kua es perfecto; el consultante tendrá un gran bien y una gran libertad de acción. Tendrá una fuerza activa y enérgica con una gran claridad a su alrededor; sumisión simpática a su alrededor, actividad en la acción, libertad absoluta pero sentido de supresión del mal y de desarrollo de todo lo que constituye el bien. El mal es corregido, el bien es alentado por la sumisión a la voluntad del cielo.</t>
  </si>
  <si>
    <t>La llama ilumina el cielo: da you simboliza la fortuna material o espiritual. Indica el éxito, porque el único trazo débil esté en posición superior y se encuentra armoniosamente rodeado por trazos fuertes.</t>
  </si>
  <si>
    <t>Una gran idea; gran poder para darse cuenta de las cosas; organización, concentración; riqueza, abundancia, posesiones; grandes resultados, grandes logros; comparte tu riqueza.
            El escenario: asociado con la Concordia entre la gente significa que los demás te seguirán con sinceridad. Así que llega el tiempo de Poseer lo grande. Acéptalo. No tengas miedo. Poseer lo grande hará que mucha gente se acerque a ti.
            Poseer lo grande proporcionará el éxito supremo.
            La respuesta: Poseer lo grande describe la relación, o tu papel en ella, en términos de conseguir prosperidad y abundancia con el desarrollo de una idea central. La manera de encarar la situación es concentrar tus energías en un punto y compartir el fruto de tus esfuerzos. Tú y tu pareja podéis llegar a conseguir la verdadera prosperidad y abundancia, emocional y material, trabajando juntos para desarrollar una idea central. Concentrad vuestras energías y focalizadlas en un único objetivo. Mostraos generosos el uno con el otro y también con los demás. Si la riqueza que obtengáis circula sin interrupción, vuestra relación se convertirá en una fuente continua de éxito y de excelencia. Haced juntos una gran ofrenda.</t>
  </si>
  <si>
    <t>Este hexagrama describe tu situación según tu relación con una preocupación predominante o una idea central. Destaca que organizar todos tus esfuerzos en torno de esta idea es la manera adecuada de manejarla. Para estar de acuerdo con el momento, se te dice: ¡posee lo grande!</t>
  </si>
  <si>
    <t>La posesión de lo grande significa éxito.
            Juicio global: en la Posesión de lo Grande, la flexibilidad ocupa una posición primordial. Lo grande está equilibrado, y lo de arriba y lo de abajo es sensible a ello. A esto se le llama posesión de lo grande. Las virtudes beneficiosas son la fortaleza firme y la inteligencia cultivada, cuando actúan a su debido tiempo de acuerdo con la naturaleza; esta es la razón del elevado logro.</t>
  </si>
  <si>
    <t>Así el noble frena el mal y fomenta
            el bien,
            obedeciendo con ello la buena voluntad
            del Cielo
        Lo que va contra la Voluntad de Dios es el mal. El mal a combatir es un corazón dominado por el miedo y el temor, o por ideas equivocadas, o por segundas intenciones. Quien obedece los consejos dados aquí, permaneciendo tranquilo, aceptando el propio destino que es la Voluntad de Dios, logra frenar esos males.</t>
  </si>
  <si>
    <t>La Imagen: el Sol en el cielo brilla y tiene poder sobre todas las cosas de la tierra. Sin embargo, cada día trae tanto bien como mal. Una persona sabia es modesta cuando se halla en una posición de poder, y puede entonces alcanzar la grandeza.</t>
  </si>
  <si>
    <t>Hablan las imágenes: fuego que se eleva hacia el cielo. Tiempo de “gran dominio”. Sólo el Iluminado sabe revelar el bien combatiendo el mal.
                La imagen osada y esplendorosa que resulta casi intraducible en palabras porque los ideogramas la describen con líneas movidas y nerviosas ilustra el concepto expresado en el hexagrama, concepto quizá demasiado abstracto como para resultar inmediatamente comprensible como propuesta concreta. Es un dibujo de victorias.
                Quien sabe ver con claridad sabe obrar en consecuencia, por eso el ideograma “sabio”, puede traducirse como “Iluminado”, uno de los atributos de Buda, El Iluminado por excelencia. Se trata de una condición mental y espiritual verdaderamente rara, que permite considerar los aspectos negativos con la misma serenidad con que se examinan habitualmente los positivos, juzgando su importancia efectiva, más allá de cualquier pasión secundaria.</t>
  </si>
  <si>
    <t>El Fuego en lo alto del Cielo: la imagen de la Posesión de lo Grande. Así el noble frena el mal y fomenta el bien, obedeciendo con ello la buena voluntad del Cielo. El sol en el cielo simboliza la posesión en gran escala. Esta posesión debe ser bien administrada. El sol brilla para lo bueno y lo malo, pero el Hombre debe combatir el mal y fomentar el bien siguiendo la Voluntad de Dios.</t>
  </si>
  <si>
    <t>Comentario a la Imagen: el sol en lo alto del cielo que alumbra todo lo terrenal, es el símbolo de la posesión en gran escala. Mas semejante posesión ha de ser correctamente administrada. El sol saca a la luz del día lo malo y lo bueno. El hombre debe combatir y refrenar el mal y fomentar y favorecer el bien. Únicamente de este modo corresponde uno a la buena voluntad de Dios que sólo quiere el bien y no el mal.</t>
  </si>
  <si>
    <t>Ninguna relación con lo dañino,
                esto no es un defecto.
                Si permanece uno consciente de la
                dificultad,
                quedará libre de defecto.
                “… (cuando el nueve inicial de la
				Posesión de lo Grande) no tiene
				relaciones, esto también es dañino”.
            Una Gran Posesión en puesto bajo atrae el peligro por eso es hora de cautelas. Es raro que las posesiones no se vean amenazadas por el peligro de vanidad, presunción o sentimientos de orgullo, que pueden ser faltas. Pero su posición es todavía baja, humilde, todavía no tiene esos defectos, así que no está expuesto a desgracia.
            Pero si permanece… consciente… (siendo el trazo fuerte) puede suponerse que se mantendrá sin falla. Hay muchas dificultades que pueden vencerse, siendo consciente de tales dificultades se llegará a estar libre de arrogancia o malversación, evitando así desde el principio toda posible falta. Esta mutación señala que, al comienzo de la Posesión de lo Grande, hay que evitar todo esto.</t>
  </si>
  <si>
    <t>Actuar, pero con cautela, con cuidado. ¿Consultar?
                    Cuando se pregunta si actuar o no, significa: hay que actuar, pero teniendo en cuenta que la cosa apenas está comenzada, y que queda mucha tarea por delante. Esto no implica daño o sufrimiento para el consultante, no va contra su Tao. Es como si uno tuviese la sensación de enfrentarse a una tarea ardua. Sin embargo, las dificultades pueden aparecer a causa de que esta Posesión atrae a ciertos peligros. Por eso se pide poner cuidado a la hora de actuar. Al ser el trazo fuerte, tiene cualidades como para saber actuar con cautela.
                    Este significado también es válido cuando se acaba de recibir la orden de actuar, y este trazo lo corrobora. Mas, si se acaba de obtener la indicación de no actuar, y sale esta línea confirmándolo, significa que: uno ha comprendido correctamente que se le indicó no actuar, pero debe seguir consultando, pues I Ching puede desear comunicarle más cosas, u otras cosas. Por eso se dice: cuando el nueve inicial de la Posesión de lo Grande no tiene relaciones, esto también es dañino.</t>
  </si>
  <si>
    <t>Con respecto a cuestiones de naturaleza espiritual, o ante la consulta en general, significa: lo que se consulta no está fuera o contra la ley del Tao, es decir, no está contra lo que la Voluntad de Dios tiene previsto para él. Pero en este caso no debe seguir consultando más por el momento.
                        En caso de que salga esta mutación sin preguntar nada: ¡Consultar más!
                        Por lo demás, tiene el significado de moverse y relacionarse lo necesario para llevar a cabo la tarea, el asunto que preocupa, el trabajo, los estudios, relaciones. Queda tarea, moverse, relacionarse. Con cuidado.
                        La conducta espiritual es correcta, ahora no consultar; pero consultar en cuanto se necesite. Todo va bien. Buen día, buenos momentos.</t>
  </si>
  <si>
    <t>Se está empezando a mejorar; pero aún quedan dificultades por superar. Continuar con el tratamiento y consultar según se necesite o con cierta frecuencia.
                        *Si no hay tratamiento: esperar unas horas, ver cómo evoluciona la situación y consultar luego.</t>
  </si>
  <si>
    <t>Todavía se está empezando y, aunque tiene buenas perspectivas, hay que seguir desarrollándolo, perfeccionándolo. Consultar según se necesite.</t>
  </si>
  <si>
    <t>Aún no se posee del todo. Se está comenzando y hay que estar firme y tranquilo según se avanza en el estudio. Además, algo grande viene, los buenos resultados vienen; pero aún hay que seguir con la tarea. Consultar según se necesite.</t>
  </si>
  <si>
    <t>Esta línea se corresponde con el primer día de la segunda semana de Mayo.</t>
  </si>
  <si>
    <t>Cuando las riquezas y los honores colman al ser humano, es muy fácil sucumbir a la vanidad, el orgullo y la suficiencia, defectos que esa situación conlleva. Si lo advierte a tiempo y lo corrige, no lo lamentará después.</t>
  </si>
  <si>
    <t>Primera línea: en los primeros días su paz interior se encontrará con problemas. Al mantener la humildad, el distanciamiento y la prevención contra el mal se asegura la duración de sus posesiones más valiosas.</t>
  </si>
  <si>
    <t>Primera línea: ninguna relación con lo dañino, no hay culpa en ello. La posesión en gran medida quiere decir que ahora estamos relacionándonos correctamente con la situación, en consecuencia, la situación ha mejorado y ha habido progreso. Un punto de vista correcto siempre confiere el sentimiento de independencia interior, pero si la independencia no está combinada con la humildad y la reserva, se incita a los egos de los demás. Un despliegue de independencia genera envidia en los demás, a la vez que despierta una confianza extrema en uno mismo y crea sentimientos de inseguridad e inferioridad. Entonces ellos empiezan a desafiarnos con el juego del montón, y lo ganan si pueden generar alguna reacción en la cual volvemos a perder nuestra independencia, o si damos rienda suelta a la euforia y a la vanidad. Debemos mantenernos desapegados, sin responder a los halagos, que nos hacen pensar que las cosas están mejor de lo que están, ni podemos contestar a los retos que nos hacen poner a la defensiva, y que nos llevan a discutir, a luchar y a exponernos. Debemos dejar que aquellos que quieren buscar enredarnos emocionalmente sigan su camino. Sólo cuando los demás se dan cuenta de que tales desafíos no llevan a ninguna parte, harán un esfuerzo por corregirse.
                    Muchas veces esta línea se refiere a la tentación de frenar nuestro progreso. Deseamos detenernos y disfrutar del buen efecto creado por nuestra independencia interior y nuestra disciplina; no nos damos cuenta de que la mejoría continua de la situación está ligada a nuestra continuada independencia y disciplina. No debemos recaer en la dependencia y el egoísmo, lo cual volvería a despertar los egos de los demás. Necesitamos mantenernos firmes y desligados de ellos, independientemente de si progresamos o no.
                    En el corazón del I Ching encontramos el mensaje de proseguir. No debemos detenernos y hacer un picnic interminable junto al camino, sino volver al camino y proseguir.
                    Existe una ley cósmica según la cual al aferrarnos a la alegría (o al progreso) para regodearnos en ello, los perdemos. Podemos tener la experiencia de la alegría y de la comunión estrecha con otro, pero cuando buscamos prolongarlos, regodearnos en ellos o poseerlos, perdemos nuestra independencia, de la que dependen estos estados, que sólo pueden ser recibidos y experimentados a través de ella; siempre debemos desapegarnos y seguir adelante sin intentar aferrarnos a la alegría o tratar de reproducirla.
                    La alegría o el progreso es algo que no podemos construir ni poseer, es algo que resulta de estar en relación correcta con la situación. Llega como un obsequio del poder supremo, a su manera, a su hora, no podemos hacer que suceda o que perdure. Si somos capaces de aceptar estos obsequios cuando llegan, y desligarnos de ellos cuando se van, nos encontraremos bendecidos con más y más obsequios.</t>
  </si>
  <si>
    <t>¿Somos conscientes de la importancia que tiene la forma en que organizamos y utilizamos nuestras ideas y pensamientos, y la influencia que pueden llegar a tener posteriormente sobre nosotros?</t>
  </si>
  <si>
    <t>Es posible progresar sin asociarse con algo dañino. Luche por permanecer consciente de sus motivaciones y de los problemas que se presentan y avanzará sin ser criticado.</t>
  </si>
  <si>
    <t>9 en la 1ª: la riqueza o la posición recién adquiridas no deben ser excusas para el despilfarro y la arrogancia. Recordad los peligros de tales excesos.</t>
  </si>
  <si>
    <t>El primer nueve: no ser solidarios con el error. Ninguna culpa. Dominando el duro sufrimiento no nos sentiremos culpables.
                    La primera condición para que logremos afrontar preocupaciones y situaciones ambiguas consiste en no optar por soluciones demasiado fáciles, evitando cualquier compromiso, incluso con nosotros mismos. Deberemos ser claros en las acciones y en los pensamientos, adoptar convicciones firmes, y a veces hacer el sacrificio de no ceder. En el tiempo de Tâ Yû ningún error de cálculo resultará grave, y ninguna dureza excesiva; las consecuencias de las posturas decididas pasarán a ser realizaciones afortunadas, a veces superiores a las expectativas, tal como les ocurrió a los míticos ReyesFundadores, que edificaron el espléndido monumento de la civilización china.</t>
  </si>
  <si>
    <t>Primer trazo: su posición todavía es humilde; no hay todavía los defectos que dan la vanidad y el orgullo, de modo que él no se expone aún a la infelicidad. Es raro que la riqueza no esté acompañada de males; la riqueza no constituye una culpabilidad en ella misma, pero el hombre que la posee comete faltas; los sentimientos de orgullos y de presunción nacen en él y por eso será culpable. Que el consultante se llene de precaución; está en el comienzo de su fortuna; que evite el orgullo y la vanidad.</t>
  </si>
  <si>
    <t>La fortuna no está más que en sus comienzos. Maniobras orgullosas la comprometerían.</t>
  </si>
  <si>
    <t>Línea inferior: aunque es mucho lo que posee, su posición todavía no ha sido cuestionada. Por tanto, no ha cometido errores. Tenga en cuenta que la situación está en su inicio y que en el camino pueden aguardarle dificultades. Pero con la conciencia alerta puede recorrerlo sin culpa.</t>
  </si>
  <si>
    <t>Primera línea: “ningún vínculo con lo dañino” quiere decir que se deben evitar relaciones con personas débiles que intentan apegarse en forma oportunista al fuerte en un tiempo beneficioso; o bien, deben impedirse alianzas que a futuro causarían daño al plan que está en su camino inicial. Cuidado con la exagerada bondad y la carencia de discernimiento. La firmeza y la compasión deben conformar una actitud única y serena, de manera que lo dañino no coarte el buen comienzo de este tiempo.</t>
  </si>
  <si>
    <t>Comentario a la línea: una gran posesión que aún se encuentra en su período inicial y no ha sido atacada en modo alguno, permanece sin tacha; pues aún no se da la ocasión de cometer faltas. Pero hay muchas dificultades que deben vencerse todavía. Únicamente manteniendo alerta su conciencia ante tales dificultades llega uno a ser de verdad interiormente libre de toda posibilidad de arrogancia o malversación y ha prevenido así, en principio, toda posible falla.</t>
  </si>
  <si>
    <t>Nueve en el primer lugar: si te mantienes alejado de lo dañino, no habrá error. El trabajo que eso conlleva también está libre de error.
                    No hay nada pernicioso en tu relación. No estás cometiendo ningún error al sentir lo que sientes. Hay mucho trabajo de por medio. Tampoco ese esfuerzo es un error.
                    Dirección: puedes conectar con los espíritus y construir algo perdurable. Actúa con resolución. Estás conectado con una fuerza creativa.</t>
  </si>
  <si>
    <t>Yang. No te impliques en lo que es dañino y serás impecable. Serás irreprochable si (lo) combates.
                    Imagen: la posesión de lo grande es positiva al principio; no se relaciona uno con lo dañino.</t>
  </si>
  <si>
    <t>Un gran carruaje para cargarlo.
                Se puede emprender algo.
                Ningún defecto.
                “… acopiar en el centro, así no se
                produce daño alguno”.
            Un gran carruaje… quiere decir que se posee capacidades como “un carro grande”. Tiene autoridad, (una función encargada por el regente), pero su puesto le indica que debe ser modesto y sumiso a la Voluntad del Cielo. No comete excesos. Tiene la simpatía del Superior. Puede soportar la responsabilidad.
            Acopiar en el centro… (apilar en el centro de la carreta), viene a decirnos que así nada se quebrará, simboliza la fuerza de la paciencia, con la que llegará muy lejos. Los tres trazos de Ch´ien se cargan en el carruaje. Como Ch´ien se mueve: “empresas”. Todo es favorable. Es el momento de ser fuerte.
            Acopiar es correcto, no acarrea daño. No son tesoros terrenales sólo, sino celestiales. No sólo es rico por lo que se posee, sino que también por cómo se mueven o usan las cosas, bienes, amigos. En este caso se pueden utilizar. No se ha de temer por la falta de recursos, de fuerza, de capacidad para llegar a alcanzar, ahora o más adelante, lo que se desea. No habrá escrúpulos ni faltas. Uno tiene a su lado a hábiles ayudantes, también al Maestro, en quien puede confiarse el asunto, la responsabilidad, lo cual es realmente necesario para llevar a cabo grandes empresas.</t>
  </si>
  <si>
    <t>Actúa y consulta más. Sé modesto.
                    Si se pregunta si actuar o no, esta línea quiere decir: actuar. Pero básicamente esto es parecido a usar una carroza como si fuera un carro para mercancías. Es decir, no sólo se “puede emprender algo”, sino que además se debe usar I Ching para lograr otros objetivos, en este caso celestiales, por eso hay que acopiar por el centro, o sea, seguir consultando para obtener una información que el Maestro quiere dar. Esto no es un error, ni produce daño. También significa lo mismo cuando esta línea aparece confirmando una orden anterior de actuar.
                    Cuando sale confirmando una indicación anterior de no actuar, significa que: se ha comprendido adecuadamente que no es correcto actuar, pero hay que seguir consultando por las mismas razones expuestas aquí arriba.
                    Si alguien está en necesidad física, y consulta sobre ello, el significado de este trazo es el de: aunque ahora se padezca necesidad, no preocuparse, pues uno tiene capacidad para soportar el período de las necesidades; y, más adelante, en el futuro, el destino tiene previsto para él incluso más de lo que se imagina.</t>
  </si>
  <si>
    <t>Cuando se consultan temas de naturaleza espiritual, o en general (sin preguntas concretas), significa: momento favorable. Lo que se cree, se siente o presiente, es correcto y no va contra el Tao. Así no se produce daño alguno. Continuar consultando por si, acaso, el Maestro quiere que se acumulen más conocimientos o tesoros celestiales.
                        Quizá el consultante esté preocupado por alguna/s carencia/s: trabajo, dinero, salud, compañía, por alguna necesidad. Pero no debe preocuparse excesivamente, pues tiene preparados en el futuro abundantes recursos de esos que carece ahora.
                        Aún más, será bueno consultar más sin preguntar nada, porque aquí también se trata de acopiar tesoros celestiales, y no sólo materiales.</t>
  </si>
  <si>
    <t>La fuerza está aumentando. Tener calma y paciencia. Continuar con el tratamiento y consultar una vez más sin preguntar nada. Buscar la respuesta en el apartado “en general” de la nueva respuesta.
                        *Si aún no se sigue alguno, consultar una vez más y buscar en el apartado (a) si conviene actuar o no; es decir, si conviene buscar uno o no.</t>
  </si>
  <si>
    <t>Aplicarlos dará buenos resultados. Y consultar una vez más. Buscar en el apartado “en general” de la nueva respuesta.</t>
  </si>
  <si>
    <t>Eso es correcto. Ver (a). Consultar más y buscar “temas y teorías” en la nueva respuesta.</t>
  </si>
  <si>
    <t>Esta línea se corresponde con el segundo día de la segunda semana de Mayo.</t>
  </si>
  <si>
    <t>El éxito es una gran carga. Pero no hay que flaquear: se trata de asumir responsabilidades y actuar sin ostentación. No lo lamentará.</t>
  </si>
  <si>
    <t>Segunda línea: las posesiones más valiosas son la ecuanimidad, la modestia y la independencia interior. Con ellas puede viajar a cualquier parte y encontrar la buena fortuna.</t>
  </si>
  <si>
    <t>Segunda línea: un gran carro para cargarlo. Se puede emprender algo. No hay culpa. Aunque hemos cometido errores, nuestro reconocimiento de estos errores y nuestra sinceridad al tratar de corregirlos significa que contamos con la ayuda de hábiles ayudantes del mundo oculto, que aclararán la situación. La consecuencia de todo ello es que nuestros errores no nos avergonzarán ni deteriorarán la situación en general.</t>
  </si>
  <si>
    <t>¿Intentamos que nuestras ideas y pensamientos sean flexibles, prácticos y aplicables en la realidad?</t>
  </si>
  <si>
    <t>Existe el potencial para que acumule un gran número de posesiones y no hay culpa en ello. Pero tendrá que actuar para que suceda –nada va a caer a su regazo sin que haya un esfuerzo de por medio.</t>
  </si>
  <si>
    <t>9 en la 2ª: la ayuda está disponible para asistir a una importante tarea. El movimiento hacia delante puede conseguirse cuando las cosas y las personas son adecuadas para la labor prevista.</t>
  </si>
  <si>
    <t>El segundo nueve: arrastrar un enorme carro. A menudo nos imponemos los demás. Ningún error.
                    Se trata de un tiempo de grandes fatigas y enormes responsabilidades; puede resultar difícil salir de un estado de cansancio o de una situación penosa y poco clara, pero habrá que hacerlo a toda costa. La conquista y el dominio requieren energía y sabiduría, pero es la única forma válida de vivir los días de Tâ Yû, en los que es necesario mantener orden y serenidad, porque pasan deprisa, y nos corresponde a nosotros hacer que duren para poder disfrutarlos mejor, aprovechando la potencia de realización que nos brindan.</t>
  </si>
  <si>
    <t>Segundo trazo: el tiene la autoridad delegada por el jefe pero al ocupar una jerarquía que contiene la suavidad maleable, sigue siendo modesto y sumiso. Al poseer la justicia no comete excesos. Puede soportar el fardo de la riqueza del tener, como “un carro que arrastra pesados fardos”. Justicia y energía en la filas inferiores, posesión de la simpatía de un superior, he ahí la condición del consultante. El puede soportar las responsabilidades.</t>
  </si>
  <si>
    <t>La fortuna es “carro pesadamente cargado”. Conviene rodearse, para no arrastrarlo solo.</t>
  </si>
  <si>
    <t>Línea segunda: no sólo tiene tremendos recursos, sino que posee también los medios para coordinar esos valores y hacer que trabajen para usted. Ese ingenio le permitirá intentar sin miedo empresas ambiciosas.</t>
  </si>
  <si>
    <t>Segunda línea: no tesoros materiales, sino que Celestiales. Siendo un signo espiritual, toda riqueza que se obtiene es espiritual. Lo material no brilla por su abundancia pero nunca será una carencia ni debería ocupar al Sujeto más de lo necesario. El carruaje apto para ser cargado es el Sujeto que está en grado de recibir muchas tareas y cumplir variadas labores. Lo importante es saber repartir las responsabilidades en forma sabia, y lo primordial para quien debe ejecutar lo grande, es hacerlo bien y en conciencia.</t>
  </si>
  <si>
    <t>Comentario a la línea: una gran posesión consiste no sólo en la cantidad de bienes que uno tiene a su disposición, sino y ante todo en su movilidad y aplicabilidad. En este caso, podrá uno utilizarlos en bien de empresas a realizar y permanecerá libre de escrúpulos y de faltas. El gran carruaje que puede cargarse con muchas cosas y con el que puede viajarse lejos, sugiere la existencia de hábiles ayudantes que tiene uno a su lado, idóneos para su tarea. A gente así puede confiarse la carga de una gran responsabilidad, lo cual es realmente necesario cuando se trata de empresas importantes.</t>
  </si>
  <si>
    <t>Nueve en el segundo lugar: llevas la carga en un gran carruaje. No importa qué dirección tome, no habrá error.
                    Tu relación debe tener un vehículo, una idea inspiradora en la que sustentar los sentimientos. Haz un plan. Dedícate con todo tu ser a elaborarlo. No habrá error.
                    Dirección: expande calidez y conocimiento. No tengas miedo de actuar solo. Estás asociado con una fuerza creativa.</t>
  </si>
  <si>
    <t>Yang. Utilizar un gran vehículo para desplazarse y tener un lugar a donde ir no es un error.
                    Imagen: utilizar un gran vehículo para desplazarse significa que la carga está bien centrada para que no haya posibilidad de volcar.</t>
  </si>
  <si>
    <t>Un príncipe lo ofrenda al Hijo del Cielo.
                Un hombre pequeño no sabe hacerlo.
                “… un hombre pequeño se perjudica
                a sí mismo”.
            Una gran meta o posesión, sólo se otorga a alguien muy noble, poderoso y distinguido. Una persona vulgar se dañaría en el intento.
            Una función no egoísta se encarga a alguien que sigue la Voluntad del Cielo. Ocupa un puesto de responsabilidad. El vulgar piensa, o pensaría, que las posesiones le pertenecen, pensaría que ocupa un puesto sólo para él y abusaría.
            Sólo alguien de verdad grande y libre, magnánimo, se pone a disposición de esa manera para servir al regente y a los demás. Los de corazón estrecho, o mezquino, no son capaces de semejante actitud. En su caso, poseer acarrea daños, pues, en vez de sacrificarse, sólo intentará poseer, dominar.</t>
  </si>
  <si>
    <t>Actuar y ofrecerlo al Hijo del Cielo.
                    Cuando se pregunta si actuar o no, quiere decir actuar, pero lo que se va a hacer ha de ser ofrecido como sacrificio al Hijo del Cielo. La condición de Hijo Celestial uno se la puede dar a quien considere conveniente, mas los que creen en Jesucristo no están equivocados. Por lo tanto, es bueno orar, y ofrecer este asunto al Hijo del Cielo.
                    Si la línea se recibe como conformidad a una orden de no actuar, significa: es correcto que no se debe actuar, pero además hay que ofrecer esto como un sacrificio al Hijo de Dios.
                    Definitivamente y con respecto a cualquier cuestión, el sentido de esta línea es el de: esto es algo a compartir con el Hijo del Cielo. Si no se hiciera así, uno mismo se produciría el daño. Así que, orar, o bien para ser ayudado, o bien para ofrendarlo como obsequio. El trazo tiene gran importancia mística, sobrenatural, y el destino del consultante se cruza con el del Maestro, y ambos a su vez se vuelcan en el Tao del Hijo del Cielo. El es el camino (Tao), la verdad, y la vida. I Ching, como caldero de sacrificios espirituales, es conocedor y servidor de esta pleitesía. También está ofrecido y protegido, y por tanto está capacitado para educar y enseñar al consultante sobre las profundas y misteriosas relaciones entre lo humano y lo Divino.</t>
  </si>
  <si>
    <t>Cuando sale esta mutación sola o con otras mutaciones, significa que en primer lugar lo consultado ha de ser ofrecido al Hijo del Cielo mediante una oración.
                        Después, volver a consultar sobre lo mismo una vez más y allí, en la nueva respuesta, se encontrarán las indicaciones que deba asumirse.
                        Al orar y ofrecer, hay que ofrendar y “presentar” al Hijo del Cielo la situación tal y como está dada: “te ofrezco esta situación, sea la que sea; o te ofrezco este asunto, etc. porque el Guía que me has dado para que me conduzca a través de I Ching, así me lo ha solicitado.”
                        Luego se vuelve a consultar:
                        “Guía, Maestro, ya he ofrecido
                        al Hijo del Cielo, como me has aconsejado.
                        ¿Cómo debo obrar, qué debo hacer
                        con tal asunto para obrar de acuerdo
                        a la Voluntad del Cielo?
                        Y en la nueva respuesta, se busca en el apartado correspondiente. Ahí estará lo que se debe hacer, o tener en cuenta.
                        Si se obedece esto, si practica así cuando lo aconseje esta mutación; todo estará perfecto.</t>
  </si>
  <si>
    <t>Esta línea se corresponde con el tercer día de la segunda semana de Mayo.</t>
  </si>
  <si>
    <t>¡Que se avergüence aquél a quien, habiéndosele confiado la gestión de los bienes de alguien, los utiliza en su propio interés para aumentar su riqueza!</t>
  </si>
  <si>
    <t>Tercera línea: es un momento en el que la persona superior se despoja de lo que hay en ella de incorrecto y da a los demás todo lo bueno de su ser. Sólo una persona mezquina es egoísta con sus pertenencias.</t>
  </si>
  <si>
    <t>Tercera línea: un príncipe lo ofrenda al Hijo del Cielo. Un hombre de miras estrechas no puede hacerlo. Esta línea pide que sacrifiquemos algo que poseemos, como la ira justificada o el creer que tenemos derechos. El sacrificio en el I Ching se refiere al abandono de las emociones que nos hacen sentir cómodos –la negación, el deseo, la ambición o la ira por el bien de la situación. Uno de tales “derechos” es la irreflexiva presunción de que Dios o el sabio no está cumpliendo lo que prometió para que pudiéramos conseguir el éxito. El sabio no puede responder a tales exigencias interiores. Tales faltas en nuestra actitud perpetúan el círculo vicioso de no progresar –el interminable deslizarse de la Rueda del Destino cuando se atasca en el barro de la autojustificación.
                    Esta línea también significa que debemos sacrificar el sentido de poder que deriva de obtener la posesión en gran medida como un estado mental; la irreflexiva e intoxicante actitud que nos hace buscar un nombre, el honor, los seguidores. Aquí se encuentra la amenaza del hombre inferior, quien se apoderaría del poder y sería capaz de gobernar el mundo. Debemos tratar de mantener la humildad necesaria para continuar firmemente en nuestro camino.</t>
  </si>
  <si>
    <t>¿Consideramos nuestras ideas y pensamientos como una posesión destinada a ser compartida con los demás o como una propiedad privada y exclusiva?</t>
  </si>
  <si>
    <t>Comparta su riqueza y buena fortuna si aspira a convertirse en un individuo superior. La mezquindad no guiará sus intereses ahora.</t>
  </si>
  <si>
    <t>9 en la 3ª: una gran persona siempre está dispuesta a colocar sus posesiones al servicio de otros. El aferrarse a cosas que podrían ser utilizadas para beneficio de otros, impide el progreso.</t>
  </si>
  <si>
    <t>El tercer nueve: el Duque actúa libremente con respecto al Hijo del Cielo (1). El hombre inferior no lo logra.
                    Cuando se tiene razón porque se conocen los hechos, es necesario intervenir con decisión. Nos hallamos en situaciones, o ante personas, que podrían avasallar nuestras decisiones con su presencia o con el peso de su importancia, infundiéndonos el temor a equivocarnos. No obstante, lo que cuenta en este momento es que sepamos afrontar cada caso con claridad de juicio, claridad que se convertirá en una fuerza activa, porque armoniza con el tiempo del equilibrio y de la fuerza que es Tâ Yû, un paso de planetas favorables en el cielo. La tercera línea sugiere que hemos de afrontar los problemas (o las personas) sin titubeos, pues son muchas las posibilidades de éxito.
                    (1) El Emperador.</t>
  </si>
  <si>
    <t>Tercer trazo: un empleo desinteresado espera el que sigue la vía del cielo y ocupa un puesto con muchas responsabilidades. El hombre inferior cree que las riquezas que él cuida le pertenecen e ignora el desinterés respecto del jefe o del superior. El hombre inferior está en un lugar perjudicial: al “hacer una pantalla” alrededor del superior, considera que ocupa un puesto que es de su propiedad privada y abusa de él. Que le presten atención.</t>
  </si>
  <si>
    <t>El que comparte su fortuna con el prójimo es calamitoso.</t>
  </si>
  <si>
    <t>Línea tercera: una persona de mente superior colocará su talento y recursos a disposición de su líder o su comunidad. Se beneficia de este tipo de generosidad abierta, pues a cambio recibe un apoyo real. Un hombre inferior no puede hacer tal cosa.</t>
  </si>
  <si>
    <t>En la tercera línea el Sujeto realiza un acto de entrega y sacrificio que lo engrandece aún más. Un “Hombre pequeño” no sabe hacer esto pues la fama y el poder suelen enceguecerlo y lo transforman en un individuo avaro y egoísta. Toda posesión es un Don, y todo Don es una dádiva del Creador. El modo de pagar por ese Don es, precisamente, colocándolo al servicio de la gente y de Dios.</t>
  </si>
  <si>
    <t>Comentario a la línea: es cosa de un hombre magnánimo y de pensamiento libérrimo e] no considerar su posesión como propiedad exclusivamente personal y de ponerla más bien a disposición del soberano o del bien público. Adopta así un punto de vista correcto frente a la posesión que, en cuanto propiedad privada, jamás puede ser duradera. Un hombre de corazón estrecho, un hombre mezquino, ciertamente no es capaz de semejante actitud. En su caso una gran posesión acarrea daños, puesto que en vez de sacrificar él intenta conservar. *
                    * Se expresa aquí, con respecto a la posesión, el mismo principio fundamental que se manifiesta en la palabra: "Quien intente guardar su vida, la perderá; y quien la pierda, la conservará." S. Lucas, 17, 33</t>
  </si>
  <si>
    <t>Nueve en el tercer lugar: un príncipe ofrece un sacrificio al hijo del cielo. La gente pequeña no puede hacer lo mismo.
                    Ha llegado el momento de la verdad. Concéntrate en todo lo que sientes por tu pareja y ofréceselo al principio más elevado que conozcas. No permitas que otras personas controlen tus ideas. Así conseguirás una conexión firme y duradera.
                    Dirección: transforma el conflicto en tensión creativa. La situación ya está cambiando.</t>
  </si>
  <si>
    <t>Yang. El gobernante trabaja para el bien común. Personas con estrecheces de miras no pueden hacerlo.
                    Imagen: trabajar para el bien común puede ser hecho por el gobernante. Las personas con estrecheces de miras son dañinas.</t>
  </si>
  <si>
    <t>Establece una diferencia
                entre sí y su prójimo.
                No hay defecto.
                “… él es claro, tiene discernimiento
                y es comprensivo”.
            En tiempos de abundancia hace falta la modestia, tener como si no se tuviera. Sin orgullo, sin predominar. Avanzando y retrocediendo hay que ser modesto. Hay una posición y una responsabilidad especial y no se deben traspasar los límites correctos, no deben tolerarse los excesos.
            Usando el poder del discernimiento se sabe reconocer que, quizá, sólo una pequeña parte del éxito se deba a sí mismo; pero la mayor parte se debe al Regente, al Maestro, al Cielo.
            Este cuarto trazo, ministro, podría arrogarse la posesión, pero es demasiado modesto como para proceder así. No mirar a derecha ni a izquierda: permanecer libre de envidia. Así quedará libre de faltas.</t>
  </si>
  <si>
    <t>Actuar sin pretender más de lo que se le ofrezca o de lo que la situación permite. No consultar.
                    Aquí se trata de diferenciar la fuente de luz (lo que hace brillar) de la claridad que da (del brillo que emite). Distinguir entre espíritu y materia, entre Maestro y consultante, entre el consultante y sus allegados.
                    Cuando se pregunta si actuar o no, significa: actuar, pero se aconseja no intentar obtener más de lo que a uno se le ofrezca. Esto se consigue gracias a la fuente de iluminación, que es la que permite actuar, y no el poder de la propia personalidad, como pudiera suponerse, por lo cual queda señalado que, el hacer las cosas bien, es mérito del Maestro. De todas formas, el consultante es claro, tiene discernimiento, y es comprensivo, por tanto está preparado para actuar, y ser él mismo, y no tiene necesidad de consultar más sobre ese asunto por ahora.
                    En caso de aparecer esta línea confirmando una orden de no actuar, significa que: efectivamente no se debe actuar, y tampoco se necesita consultar más por el momento.</t>
  </si>
  <si>
    <t>El sentido general de esta línea es que: uno tiene luz, sabe razonar, y es comprensivo; consecuentemente, ha de fiarse de sí mismo (aunque su brillo procede del Superior), y no es menester que pregunte más sobre ese asunto.
                        Aunque todo vaya bien, o muy bien; no atribuirse el mérito a sí mismo; sino que la preponderancia y la verdadera autoridad es la del Regente, que simboliza al Guía, al Maestro.
                        Si se es consciente de esto, todo va perfectamente. Moverse, pues, entre los asuntos, las relaciones, estudios, quehaceres, siendo tú mismo.
                        Antes de efectuar algún cambio brusco, consultar (si se cree necesario, o se puede)</t>
  </si>
  <si>
    <t>Todo va bien. Continuar con el tratamiento y consultar antes de efectuar cualquier cambio en el tratamiento, en la dosis.
                        *Si no hay tratamiento: consultar una vez más por si, acaso, fuera necesario buscar uno.</t>
  </si>
  <si>
    <t>Actuar, aplicarlos. Darán buenos resultados. No modificarlos sin consultarlo antes.</t>
  </si>
  <si>
    <t>Se tiene luz, razonamiento y comprensión. Pero el verdadero foco de luz da vida desde el plano espiritual. Y al final todo procede de un Espíritu. De Uno. Continuar por ahí, todo está bien ordenado. No cambiarlo sin haberlo consultado antes. Eso es correcto, creer en ello.</t>
  </si>
  <si>
    <t>Esta línea se corresponde con el cuarto día de la segunda semana de Mayo.</t>
  </si>
  <si>
    <t>El éxito no debe oscurecer el buen juicio. Cuando los honores y las riquezas le colman, el hombre de calidad no hace ostentación de ellos; así, evitando suscitar envidias y celos, se alejará de las desgracias.</t>
  </si>
  <si>
    <t>Cuarta línea: no caiga en la tentación de mirar a los que le rodean y en tratar de aplicar el ojo por ojo y diente por diente. Al separarse y al aferrarse firmemente a lo que es sereno, correcto y bueno, alcanza una posición superior.</t>
  </si>
  <si>
    <t>Cuarta línea: establece una diferencia entre él y su prójimo. No hay culpa. Es importante no intentar conseguir lo que el resto del mundo hace: reaccionar de forma acostumbrada a lo que, desde nuestra
                    percepción, está yendo mal. Debemos recordar que al desapegarnos, lo que es correcto prevalecerá, al entregarle la situación al Cosmos para que la resuelva, pero sólo si nos desligamos. Esta es la diferencia entre hacer las cosas al modo del I Ching, y la forma en que puede hacerlas nuestro prójimo...
                    Esta línea también quiere decir que no debemos competir con la gente que tiene más influencia que nosotros. Necesitamos darnos cuenta que nuestro sentido interno de la verdad tiene una influencia mucho más grande que la de aquellos que confían en medios externos.
                    Esta línea también se refiere a las ocasiones en que vemos a los inferiores de la gente aprovechándose de las cosas. Entonces nuestro ego hace aparición bajo la forma de la impaciencia y la ira, mientras nos concentramos en “lo que tendría que suceder”. En esta actividad nuestros inferiores están enredados envidiosamente. Debemos desligarnos y dejar de mirar a un lado.
                    Establecemos una diferencia entre nosotros y los demás cuando nos desligamos y dejamos de vigilar lo que hacen. Al mirar al lado dudamos de su habilidad para tener éxito por sí mismos, o de entender o de hacer lo correcto, o de ser guiados por el sabio. El mirar al lado nos hace desviarnos de nuestra dirección.</t>
  </si>
  <si>
    <t>¿Utilizamos una forma de pensar independiente, singular y auténtica, evitando imitar o plagiar las ideas y pensamientos de otros?</t>
  </si>
  <si>
    <t>La abundancia es deseable y es acorde a las corrientes actuales, pero no debe convertirse en el centro de su vida. No puede confiar únicamente en sus posesiones materiales.</t>
  </si>
  <si>
    <t>9 en la 4ª: encontrarse entre quienes son más ricos y poderosos es una situación peligrosa. Pueden cometerse errores por culpa de la envidia y del deseo de emularlos.</t>
  </si>
  <si>
    <t>El cuarto nueve: él no es poderoso. Ninguna culpa.
                    La actitud adecuada a las circunstancias y al tiempo indicados por la cuarta línea será la de hacer todo aquello que esté en nuestras manos; no debemos ir más allá, pues no estamos demasiado seguros. Desconocemos los términos exactos del problema (o no conocemos a las personas adecuadas), por lo cual será mejor posponer toda decisión o intervención hasta que nos encontremos en condiciones de saber más. Es importante no sobrepasar los propios límites, y proceder sólo si se tiene la certeza de haber hecho lo posible para no recriminárnoslo después.</t>
  </si>
  <si>
    <t>Cuarto trazo: cuando supera la perfección, hay principio de presagio infeliz; por lo tanto, que el consultante se limite con modestia sin situarse en el colmo de la perfección. El ocupa un puesto importante cerca de su superior; si él se atribuye el mérito de la gran perfección, habrá desgracia. Hay tentación por la abundancia; “la ribera hace rodar las olas tumultuosas y los viajeros son abundantes”, dice el texto tradicional. Que el consultante preste atención a los celos que podrá provocar en su superior por su tendencia a sobrepasar sus derechos y a oprimir. Que el consultante no lleve al extremo límite las ventajas que posee; que distinga claramente y que esclarezca su situación, reconociendo las faltas que serán cometidas; que no empuje el empleo de las riquezas a su extremo límite.</t>
  </si>
  <si>
    <t>La fortuna debe administrarse con humildad. Actuar con ostentación sólo atrae el desprecio.</t>
  </si>
  <si>
    <t>Línea cuarta: reprima el orgullo y la envidia y no trate de competir con otros ni de emular a los que tienen poder. Preste toda la atención a los negocios que está realizando y así evitará errores.</t>
  </si>
  <si>
    <t>En la cuarta línea se realiza un acto de discernimiento: lo que corresponde a su propio camino, y el camino de los otros; reafirmando así su propia independencia y su relación personal con el Supremo. No desear lo que otros poseen es mantenerse puro. No aceptar pagos incorrectos, es rectitud. Ser humilde en la abundancia es signo de santidad. Estar en paz ante la carencia es Fe verdadera.</t>
  </si>
  <si>
    <t>Comentario a la línea: esto caracteriza una situación que surge entre vecinos ricos y poderosos y que acarrea peligro. Es cuestión entonces de no mirar ni a derecha ni a izquierda, sino de permanecer libre de envidia y del intento de lograr lo mismo que otros. Así quedará uno libre de fallas. *
                    *Una traducción diferente y generalmente aceptada diría: Él no confía en su abundancia. No hay defecto. Así significada que uno se mantiene exento de defectos teniendo como si no tuviera</t>
  </si>
  <si>
    <t>Nueve en el cuarto lugar: si no se busca la dominación, no habrá error.
                    No trates de ser el jefe. No es el momento adecuado. Permite que tu pareja resplandezca. Pon de manifiesto las cualidades de otras personas. Sé muy claro al respecto. No habrá error.
                    Dirección: acumula energía para una gran empresa. Puedes descubrir la posibilidad oculta. La situación ya está cambiando.</t>
  </si>
  <si>
    <t>Yang. Está bien repudiar todo lo que no es armonioso ni justo.
                    Imagen: repudiar impecablemente la desarmonía y la falsedad supone analizarlas y definirlas.</t>
  </si>
  <si>
    <t>Aquel cuya verdad es afable
                y sin embargo digna,
                tendrá ventura.
                “… mediante su confiabilidad inflama
                la voluntad de los otros.
                … la ventura de la dignidad proviene
                de su facilidad y de su falta de pre
                parativos”.
            Aquel cuya verdad es afable… quiere decir que el ser sociable, amable y modesto con los demás hará que sea respetado, así que puede confiar en su modo de avanzar, aunque se mueva sin preparativos especiales.
            Las posesiones atraen y reúnen a otros alrededor de esta quinta línea, pues tiene la posición del regente. Pero a la modestia y a la dulzura hay que unir autoridad o decisión para “someter” a los que se resisten. Lo excesivo sería no ponerse claramente al servicio de la benevolencia, de la modestia, y no imponer la dignidad que esas cualidades poseen. A veces se tropieza con resistencias en otros, que infravaloran la modestia y la dulzura.
            Este trazo regente, es modesto y veraz, por eso los otros tienden a confiar en él. Sin embargo, también causa impresión por su dignidad, y lo hace con toda facilidad, sin preparativos anteriores. Suyo es el “gran centro”, por tanto, no suscita sentimientos desagradables.
            Situación muy favorable. Con franqueza conquista a los otros y ellos también responden con simpatía y franca sinceridad. No obstante, la mansedumbre no es suficiente, pues surge la impertinencia. Si aparece alguna impertinencia, tendrá que ser respondida con modestia, pero con dignidad y con decisión, entonces la ventura será cierta.</t>
  </si>
  <si>
    <t>Actuar. ¿Consultar?
                    Se acumula el poder de la sinceridad al relacionarse y al impresionar de este modo. Aunque es un trazo débil, impresiona por su bondad y su modestia, ya que ocupa una posición de gran influencia. Por todo ello, sabrá mantener la dignidad, y controlar los comportamientos dudosos de otros con toda facilidad y sin preparativos adicionales.
                    Si se pregunta si actuar o no, significa: actuar. La situación es sumamente favorable. La sinceridad de uno afecta a los demás, que también responden con simpatía, pero hay que mostrar cierta dignidad ante el comportamiento inoportuno que pudiera surgir. Cuando se hace así, se obtiene un excelente resultado.
                    También significa lo mismo cuando se confirma una indicación anterior de actuar. (Leer además el sentido general de esta línea). Si ya se recibió orden de no actuar, y sale este trazo corroborándolo, significa que: se comprendió bien la orden de no actuar, pero esto servirá para acallar la falta de cortesía de los demás; e I Ching elogia al consultante, señalando que es capaz de ver la verdad sobre el asunto, y que sin embargo se muestra digno al aceptar que no se debe actuar todavía.</t>
  </si>
  <si>
    <t>Uno está en lo cierto, y por su manera de ser mueve a los otros a tenerle confianza, y no suscita sentimientos desagradables, porque su posición es el gran centro. Sabe reunir y conducirse frente a lo fuerte, tiene nobleza, y por eso hunde sus raíces en el destino, y el Tao se muestra benéfico hacia él. La Voluntad de Dios se presenta llena de aspectos favorecedores. El consultante es suficientemente versátil y capaz de adaptarse a las circunstancias.
                        Todo va muy bien. Continuar como se va en los asuntos, relaciones, estudios, quehaceres, etc. Se obtendrán buenos resultados. Avanzar; cuanto más confiado mejor. Se vencerán las incertidumbres (de otros). Así pues, continuar sin miedo, pues se tendrá un gran éxito. No hace falta hacer nada en especial, basta con saber que todo irá bien; los demás tampoco tendrán miedo ante la evidencia.</t>
  </si>
  <si>
    <t>Ya se posee la fuerza, la salud, lo bueno, etc. Ahora sólo queda confirmar si conviene continuar con el tratamiento un poco (un día por ejemplo) para asegurar los efectos; o no. Buscar las respuestas en el apartado (a): si actuar; o no.
                        *Si no hay tratamiento: de momento no hace falta ninguno. Consultar un poco más adelante.</t>
  </si>
  <si>
    <t>Aplicarlos dará muy buenos resultados. Será efectivo de principio a final.</t>
  </si>
  <si>
    <t>Eso es verdad. Está en armonía con la Voluntad del Cielo. Es un conjunto, un todo bien organizado, que ilumina, que da luz.
                        Quizá otros no quieran, o no sepan, aceptarlo</t>
  </si>
  <si>
    <t>Esta línea se corresponde con el quinto día de la segunda semana de Mayo.</t>
  </si>
  <si>
    <t>Hay que saber aprovechar las circunstancias favorables para imponerse, actuando sin condescendencia, pero inspirando confianza al dar muestras de buena fe; es un buen presagio para el porvenir.</t>
  </si>
  <si>
    <t>Quinta línea: no persiga a los demás tratando de influir en ellos. Su conocimiento de la verdad debería compartirse con modestia y sinceridad con aquellos que acceden a él de manera natural.</t>
  </si>
  <si>
    <t>Quinta línea: aquél cuya verdad es accesible y también digna, tendrá buena fortuna. Esta línea nos advierte que al comunicar nuestros sentimientos profundos a los demás debemos evitar ser demasiado amistosos. Nuestro comportamiento e independencia están teniendo un buen efecto, pero ser demasiado amistosos podría invitar a la insolencia, provocando lo contrario del buen efecto de nuestro trabajo.</t>
  </si>
  <si>
    <t>¿Compartimos nuestras ideas con los demás de manera libre y espontánea, pero las defendemos con dignidad y firmeza si fuese necesario?</t>
  </si>
  <si>
    <t>Si puede permitir que los demás se acerquen, mientras mantiene su dignidad, creará las condiciones necesarias para la buena fortuna.</t>
  </si>
  <si>
    <t>6 en la 5ª: no sólo aquellos que poseen grandes cosas tendrán buena fortuna. Se conseguirá poner a otros de nuestra parte por una exposición sincera y digna de la verdad.</t>
  </si>
  <si>
    <t>El quinto seis: la confianza es similar a una fusión. Es similar a una alianza. Suerte.
                    Parece como si esta línea continuara y aclarara el contenido de la anterior. El tener fe en las propias posibilidades, y en el apoyo de los demás, nos proporcionará fuerza y aliados que nos permitirán enfrentarnos a las dificultades de lo que se está discutiendo o nos preocupa, fuerza que es necesaria para la solución positiva de los problemas. Es posible que en soledad no logremos ver claro, por lo que es justo que busquemos amigos y pareceres, o bien que demos un curso distinto a las propias suposiciones. Se trata de la política de la no violencia, la lógica de la convicción, al igual que ocurre en los tiempos de paz que la historia denomina “edad de oro”. Conocida la situación, sopesadas nuestras reacciones y aclaradas las relaciones, se verifica el “gran dominio”: la solución estará en nuestras manos.</t>
  </si>
  <si>
    <t>Quinto trazo: momento de gran poder y de gran riqueza; es la imagen de la buena fe y la confianza. Si el superior emplea la suavidad, la justicia, la confianza y la buena fe en sus relaciones con los inferiores, éstos tendrán confianza y mostrarán sinceridad para con el superior; existirá un lazo entre unos y otros. Que el consultante evite, sin embargo, la suavidad y la condescendencia demasiado exclusivas; es preciso que se imponga, que exprese autoridad y severidad. El presagio feliz cubre al que actúa aquí. La energía es valiosa y demasiada condescendencia conduce a la negligencia. Que el consultante no olvide que la obediencia del inferior hacia el superior que se ajusta a las mismas vías, es como “un eco que responde al sonido que lo genera”. Donde hay falta de severidad imponente, hay falta de respeto, desconsideración. La suavidad debe saber equilibrarse.</t>
  </si>
  <si>
    <t>Sea digno, y firme con los insolentes.</t>
  </si>
  <si>
    <t>Línea quinta: aquellos a los que puede influir se sienten atraídos hacia usted por el vínculo de la sinceridad. Existe así una relación verdadera. Sin embargo, si es usted abiertamente familiar, las actitudes pueden volverse demasiado casuales para que las cosas se cumplan. Un enfoque dignificado trae buena fortuna.</t>
  </si>
  <si>
    <t>La quinta línea muestra al Sujeto en su labor pública, de cara a los demás, donde la verdad del Espíritu es espontánea, sincera, y no se requiere de mayores formalismos. Evitar la impertinencia en otros sólo es recomendable con una actitud firme sin participar de los actos inadecuados y alejándose de los impertinentes.</t>
  </si>
  <si>
    <t>Comentario a la línea: la situación es sumamente favorable. Sin coacción externa y sólo en virtud de una franqueza espontánea, conquista uno a los hombres, al punto de que también ellos responden con simpatía y franca sinceridad. No obstante, en tiempo de posesión de lo grande la mera mansedumbre no es suficiente, pues podría surgir, paulatinamente, la impertinencia. Esta aparición de la impertinencia ha de ser dignamente mantenida dentro de sus límites y entonces la ventura será cierta.</t>
  </si>
  <si>
    <t>Seis en el quinto lugar: ¡ciertamente tienes una conexión con los espíritus! Si te mezclas con los demás, los impresionarás.
                    Has establecido la conexión y todos se van a mostrar impresionados. Actúa con total confianza. Sé sincero con tu propósito y con tu pareja. Sé versátil. Con un espíritu así puedes enfrentarte a cualquier cosa.
                    Dirección: está en contacto con una fuerza creativa.</t>
  </si>
  <si>
    <t>Yin. Es propicia la confianza recíproca y ganada con dignidad.
                    Imagen: la confianza recíproca significa que las personas pueden revelar con franqueza lo que tienen en su mente. La dignidad propicia es afable y no es reservada.</t>
  </si>
  <si>
    <t>Él es bendecido desde el Cielo.
                ¡Ventura!
                Nada que no fuese propicio.
                “… tiene ventura, y eso proviene de que
                es bendecido desde el Cielo”.
            Este hexagrama, considerado perfecto, se halla tan favorablemente organizado, que el movimiento que se organiza en el primer trazo no se estanca ni se transforma, sino que tiene un final armonioso (en esta sexta línea) y en consonancia con la Voluntad del Cielo.
            Esta mutación indica que se está protegido por el Cielo y quien está protegido por el Cielo tiene buena fortuna y éxito. Aquí la posesión (modesta) es muy importante y hay inteligencia que evita excesos, no hay presunción por la posesión. Entonces el Cielo ayuda. Haga lo que haga, tendrá ventura. Hay (debe haber) confianza sin ideas preconcebidas y todo irá bien.
            Se honra al regente, al quinto, que es sabio. Se coloca bajo el influjo de las bendiciones que llegan del Cielo. Todo irá bien.
            Confucio: …bendecir es ayudar. El Cielo ayuda a quien se entrega…y no hay nada que no sea propicio…</t>
  </si>
  <si>
    <t>Actuar, se está bendecido desde el Cielo. Uno es modesto y respeta al Maestro. Se puede “escuchar” lo que se viene formando desde el Cielo. ¿Consultar?
                    Si se pregunta si actuar o no, sin duda significa: actuar. Uno está protegido por la Voluntad de Dios, y será ayudado con toda certeza. (Ver también el sentido general de ésta línea).
                    Si el trazo aparece confirmando una orden anterior de no actuar, significa que: se sabe que no hay que actuar, pero el consultante tendrá toda la ayuda del Cielo, y algo surgirá, que será un gran bien para él.</t>
  </si>
  <si>
    <t>El sentido general de esta línea, sea para la cuestión que sea, es que: el Cielo bendice y ayuda, y esta situación no puede terminar mal o con daño. Ya desde el primer trazo, todos, de una forma u otra, están advertidos que cómo relacionarse con lo dañino. En este último, la Luz no sólo hiere, sino que protege y cuida del consultante. Y si la quinta línea era sumamente favorable, esta sexta representa una situación altamente espiritual, enraizada con la Voluntad Divina, en el origen del Tao mismo, que quiere el bien, que llegará con toda seguridad. El Tao del consultante se encuentra en armonía con el Tao del Maestro, y ambos lo están con respecto a la Voluntad de Dios. En correspondencia, el Creador opera a favor del sujeto que consulta, y que respeta al I Ching. Y, para finalizar, si el quinto trazo estaba en lo cierto, en este sexto no debe tener ninguna duda de que, pase lo que pase, su situación tendrá un final feliz.
                        Continuar con los asuntos, relaciones, estudios, trabajos, quehaceres, etc. Algo se mostrará extraordinariamente favorable. Se tiene, o tendrá inspiración, presentimiento/s, etc. y destreza. Desde el Cielo, el Hijo (y los Maestros) protegen, protegerán, etc. Desde la 3ª línea se recibe esto. ¿Consultar?</t>
  </si>
  <si>
    <t>Tener total confianza. Nada malo sucederá. El buen final está garantizado. Consultar si conviene seguir con el tratamiento todavía, o no.
                        *Si no hay tratamiento: no temer. Todo irá bien. ¿Consultar una vez más por si fuera necesario buscar uno, o no. Actuar, o no?</t>
  </si>
  <si>
    <t>Actuar, aplicarlos. Sus resultados serán perfectos. ¿Consultar?</t>
  </si>
  <si>
    <t>Eso es un don recibido desde el Cielo. Es altamente beneficioso para el consultante y para quien crea en ello. Es un todo luminoso y bien organizado</t>
  </si>
  <si>
    <t>Esta línea se corresponde con el sexto día de la segunda semana de Mayo.</t>
  </si>
  <si>
    <t>Aquel que ha sido colmado por la buena fortuna, pero hace ostentación de su éxito y se vanagloria de él, terminará por lamentarlo.</t>
  </si>
  <si>
    <t>Sexta línea: al honrar conscientemente al Sabio usted sigue manteniendo una actitud de modestia y bondad. Las bendiciones más plenas del universo recaen en los que sean devotos de este camino.</t>
  </si>
  <si>
    <t>Sexta línea: él es bendecido por el cielo. Nada que no sea propicio. Si en la posesión completa del poder y la independencia interior nos mantenemos escrupulosos, precavidos y modestos, mantendremos la envidia y la desconfianza dispersas. Ser concienzudo honra al sabio y expresa los principios del I Ching. Al seguir este camino encontramos la alegría de un trabajo bien hecho.</t>
  </si>
  <si>
    <t>¿Nos consideramos creadores, o, por el contrario, sabemos que al fin y al cabo no somos más que artesanos del pensamiento?</t>
  </si>
  <si>
    <t>La vida se ha vuelto dorada. Prácticamente todo lo que haga tenderá a producir resultados afortunados en las condiciones actuales.</t>
  </si>
  <si>
    <t>9 en la 6ª: la modestia y el deseo de verdad, sin son mantenidos por una persona de gran autoridad y riqueza, aseguran que todas las acciones tengan buena fortuna.</t>
  </si>
  <si>
    <t>El nueve arriba: gracias a la ayuda del Cielo (1), felicidad no sin un cierto éxito.
                    El hexagrama concluye su mensaje describiendo un momento espiritual e intelectual de excepción, una conjunción de hechos tan rara que resulta casi mágica, divina. Se ha llegado al conocimiento sin incertidumbres, y a la seguridad después de largas dudas y rebeliones; lo que se decida “estará bien”, porque puede servir para consolidar la fe a la espera de tiempos menos espléndidos, los difíciles tiempos yin de toda vida.
                    Habrá que actuar, pues, con entusiasmo y coraje, aclarar, discutir, resolver en el ámbito de las propias posibilidades, porque Tâ Yû significa dominio, creatividad, obras, profusión de programas para el futuro.
                    (1) Es decir, de potencias superiores.</t>
  </si>
  <si>
    <t>Sexto trazo: el consultante está en el límite extremo de la riqueza del tener y no aprovecha más. Por su extrema inteligencia, no impulsa las cosas hasta el exceso y al no prevalecer, se desprende que él no experimenta las calamidades que afectan a la suficiencia y la presunción; naturalmente, el cielo lo asiste. Para cualquier cosa que emprenda, el presagio es feliz. Regula sus acciones por la confianza (el tercer trazo notario) y no tiene ideas preconcebidas (el quinto trazo es la sabiduría y él tiende a obedecerle). En los períodos de gran éxito y de grandes riquezas, que el consultante no se glorifique en vano, que no se aproveche de su situación, que no olvide la sumisión al cielo. Entonces tendrá la felicidad.</t>
  </si>
  <si>
    <t>Si la fortuna aún debe aumentar, lo hará por si misma. No fuerce la suerte.</t>
  </si>
  <si>
    <t>Línea superior: aquí está el potencial de grandes bendiciones y de buena fortuna. Sepa cómo mantener las cosas en equilibrio; dedíquese a sus esfuerzos y abiertamente aprecie a aquellos que le ayudan. De esta manera puede esperar un éxito supremo.</t>
  </si>
  <si>
    <t>La sexta línea es el ascenso hacia los Cielos de un Ser que ha vivido en armonía con la Voluntad del Creador. Todo aquel que recibe esta respuesta puede considerarse bendecido por el Cielo y si aún dudara de su grandeza interior, en esta línea se le invita a cumplir con esta inducción interna que reclama ponerse al servicio del Plan Divino.
                    En lo mundano: el que es modesto y buen servidor, siendo muy capaz, tarde o temprano recibirá su galardón y el reconocimiento público.</t>
  </si>
  <si>
    <t>Comentario a la línea: en la plenitud de la posesión y del poder conserva uno la modestia y honra al sabio que se mantiene apartado del ajetreo mundanal. Con tal actitud, se coloca uno bajo el influjo de las bendiciones que llegan al cielo, y todo irá bien.
                    Confucio dice acerca de este trazo: “bendecir significa ayudar. El Cielo ayuda al que se entrega, los hombres ayudan al veraz. Quien se conduce con veracidad y es abnegado en su pensar, y además tiene en alta estima a los dignos, ése recibe la bendición del Cielo. Encuentra Ventura y no hay nada que no sea propicio”.</t>
  </si>
  <si>
    <t>Nueve en el sexto lugar: el cielo protege tu nacimiento. El camino está abierto. Todo será ventajoso.
                    El cielo te protege a ti, protege a tu pareja y protege el nacimiento de vuestra relación. El camino está abierto para vosotros. A largo plazo, habrá beneficios y bendiciones para todos.
                    Dirección: fortalece tu intención. Actúa con resolución. Estás conectado con una fuente creativa.</t>
  </si>
  <si>
    <t>Yang. La dicha que procede de la ayuda del cielo podría ser benéfica para todos.
                    Imagen: la dicha suprema de la posesión de lo grande procede de la ayuda del cielo.</t>
  </si>
  <si>
    <t>CH´IEN</t>
  </si>
  <si>
    <t>LA MODESTIA</t>
  </si>
  <si>
    <t>el camino medio
        el recato
        la condescendencia
        respeto
        benevolencia
        la humildad
        la sencillez
        ser consecuente
        nivelar
        moderación
        equilibrando las opiniones
    La Modestia va creando el éxito.
    El noble lleva a buen término.</t>
  </si>
  <si>
    <t>Tiempo favorable para la Modestia, una de las virtudes [junto con el Amor; la Justicia, la Verdad; la Compasión; la Bondad; la Solidaridad; y la Rectitud] que, seguramente es la que más resplandece por su sabiduría. En estos tiempos se disfruta de libertad de movimientos porque hay buenas cualidades que se pueden aplicar.
        La Modestia posee cualidades internas de carácter sólido. No se alaba a sí misma, más bien se rebaja (a sí misma), sino que es reconocida y exaltada por los demás; recibe honor y dones; es fácil de amar, nada hay que la supere; su camino resplandecerá sin duda. Por eso el hombre, el noble se la propone como meta.
        La Modestia ha de ser la actitud mental que sirva como base para el propio comportamiento. La modestia enseña el manejo del carácter, honra y es luminosa. Sirve para poner orden en las costumbres morales. Es la actitud mental necesaria para regular la sinceridad, que sin modestia está incompleta, y no llega a alcanzar todo su vigor. Si la persona está en elevada posición y se muestra modesta, resplandecerá con la luz de la sabiduría. De este modo, lleva a buen final sus asuntos sin alabarse por lo conseguido. Pensar y hablar de sí mismo con sencillez y sin arrogancia es ser modesto. Esto atrae la bendición y el éxito
        Todo cambia hacia su contrario: esa es la ley del Cambio, de la Mutación, es la Ley que marca el Cielo que protege e ilumina. La Tierra, humilde, trabaja o responde a favor del Cielo. El Cielo rebaja la vanidad y favorece la modestia, la Tierra imita esa ley. Lo lleno tiene que disminuir; lo modesto ha de crecer.
        Esto es también válido para el hombre. El ser humano puede determinar un destino cuyo éxito depende de su propio comportamiento, que atrae lo bueno o lo malo, bendición o destrucción. Quien utiliza la sabiduría de I Ching para orientar su vida con respecto al Tao, y permanece, sin embargo, modesto, será capaz de seguir el curso correcto de los acontecimientos, y sabrá enlazar los diferentes períodos o tiempos. Esta modesta actitud trae efectos venturosos de forma permanente.</t>
  </si>
  <si>
    <t>Aunque únicamente la primera y tercera líneas encuentran plena identificación con la Modestia, pocos signos se ven donde todas las líneas son tan favorables.
            Las líneas mutantes discuten el concepto de “condescendencia”, aplicándolo a pocos casos que comprenden muchas situaciones distintas y posibles de la vida, y así establecen su sentido menos evidente.
            El ser humildes es apariencia para velar la grandeza interior, el ser condescendientes para no imponer nuestra inflexibilidad, pero lograr al mismo tiempo llevar a cabo nuestros designios, es una señal de fuerza; el hexagrama puede referirse también a una situación que parece simple, pero que es más complicada de lo que se pueda imaginar por sus signos externos, por lo cual hemos de evaluarla con extrema atención.</t>
  </si>
  <si>
    <t>Inusualmente el regente es el tercer trazo, el único yang, en un trigrama inferior, abajo, adentro; pero sobre una línea alta y grande, en lo alto de la montaña: es la imagen de la modestia.
            La única línea firme del hexagrama está en la tercera posición y es correcta. Moderadamente rige el interés de los seres humanos desde la línea superior del trigrama inferior.
            Regente del signo es el nueve en el tercer puesto. En este signo es el único trazo luminoso que se encuentra en su sitio y mora en el trigrama de abajo. Es ésta la imagen de La Modestia; por eso el Dictamen concerniente a este trazo es el mismo que se pronuncia acerca de todo el signo. En muchos casos, el Comentario declara contenidos no venturosos acerca de los terceros trazos, pero aquí la línea es sumamente venturosa.</t>
  </si>
  <si>
    <t>Únicamente se da entre la tercera, regente, y sexta líneas.</t>
  </si>
  <si>
    <t>Actuar. ¿Consultar? Cuando se pregunta si actuar o no, este hexagrama sin mutaciones significa: Actuar. Comportarse sin arrogancia, pues el fin perseguido se consigue, y se alcanza el éxito.
            Si ya se está actuando, o se recibe confirmando una orden anterior de actuar, significa: Efectivamente se debe actuar en ese asunto Será seña de modestia. No se precisa preguntar más sobre lo mismo por ahora.
            Si aparece como comprobación a una orden anterior de no actuar, significa: Verdaderamente no se debe actuar, pero el Maestro ensalza el comportamiento modesto del consultante. La situación se vuelve propicia precisamente por no actuar.</t>
  </si>
  <si>
    <t>El sentido general es el de que uno se encuentra en perfecta armonía con el Tao, y es estimulado a continuar ejercitándose en la sinceridad y la modestia. La actitud mental del consultante es correcta, y tiene poder de atracción sobre los efectos venturosos. Buenos momentos, buen día. La conducta del consultante está de acuerdo con su camino, su caminar. La actitud mental es correcta para él/ella y cuenta con el beneplácito de lo celestial.
                Dedicarse a los asuntos, trabajos, relaciones. Aquello por lo que se ha consultado va bien, o va conforme debe ser, y sus aspectos son muy favorables. Moverse, avanzar, según se piensa y se sabe. Los resultados serán muy buenos.</t>
  </si>
  <si>
    <t>Las perspectivas son inmejorables. Tanto si se sigue un tratamiento, como si no: es conveniente consultar una vez más sin preguntar nada, y buscar la respuesta en el apartado (a); por si conviene actuar, es decir, sin conviene seguir con el tratamiento, o buscar uno; o por el contrario, no conviene actuar, es decir, conviene suspender el tratamiento, o no buscar ninguno.</t>
  </si>
  <si>
    <t>Se pueden aplicar con total tranquilidad. Darán muy buenos resultados. ¿Consultar?</t>
  </si>
  <si>
    <t>Eso tiene armonía y es correcto. ¿Consultar?</t>
  </si>
  <si>
    <t>Es el signo del undécimo mes, aproximadamente Diciembre en el calendario occidental. Cada línea cubre los seis días que corresponden a la tercera semana.</t>
  </si>
  <si>
    <t>El hombre de calidad que obtiene un gran éxito o posee grandes virtudes, talento verdadero o bienes abundantes, no se jacta jamás de ello. Sigue siendo sencillo, y permanece alejado del orgullo, la vanidad y la suficiencia, que se reservan para el hombre vulgar. El que está lleno de suficiencia se sentirá disminuido por la desaprobación de los hombres, mientras que quienes se caractericen por su sencillez aparecerán siempre engrandecidos ante los demás.
            El sabio se coloca siempre, sinceramente y sin falsa modestia, a la altura de los más humildes. Extiende su mano hacia ellos equitativamente, sin favoritismo. Toma de la abundancia para mitigar la escasez; de esta forma acalla las protestas y asegura el equilibrio y la armonía de la comunidad.</t>
  </si>
  <si>
    <t>Continúa constantemente hacia delante, a pesar de los errores.
            La montaña dentro de la tierra. La montaña se desgasta y se convierte en llanura: ésta es la imagen de la modestia, un estado de transformación, una actitud de concienzuda paciencia para intentar hacer lo correcto. El hexagrama nos aconseja despojarnos de la ostentación (las alturas) y desarrollar nuestro carácter (llenar las honduras). La ostentación se refiere muchas veces a dejarnos llevar por alguna forma de justificación, porque no confiamos en seguir la verdad.
            La ostentación está presente cuando asumimos con descuido que las pequeñas malas costumbres o complacencias (indulgencias) no son importantes. Por ejemplo: es ostentoso dejarse llevar por cualquier clase de abandono. Durante estos momentos perdemos el contacto con nuestro yo interno y, por lo tanto, perdemos la conciencia, tanto de la oportunidad de servir a un bien superior como del peligro. El abandono por descuido tiene lugar cuando luchamos por influir o cuando nos perdemos en la autoafirmación. Nuestra responsabilidad consiste en servir a la verdad y a lo bueno: mantenernos sintonizados con nuestra voz interna.
            Es ostentoso desconfiar impacientemente de que las cosas irán a salir bien sin nuestra interferencia. La desconfianza nos hace tramar los resultados y saltarnos pequeños pasos que nos llevan al progreso real.
            Es ostentoso seguir el bien sólo porque nos lleva a conseguir un fin egoísta. La transformación del carácter que tiene lugar al despojarnos de la ostentación representa la consecución de la modestia. Al corregirse sinceramente, el hombre superior “lleva a término su obra”. Cuando aprendamos a seguir la verdad y el bien sin razón alguna, habremos aprendido el verdadero sentido de la modestia.
            Recibir este hexagrama implica que necesitamos contemplar los diversos aspectos de la modestia. En la práctica, la modestia quiere decir que nos dejamos guiar por el poder supremo sin ninguna resistencia interna. La resistencia puede tomar formas sutiles; por ejemplo nuestro ego nos hace memorizar reglas y nos lleva a crear formas uniformes para abordar los problemas, porque de esta manera puede retener el mando de nuestra personalidad. Para evitar la invasión del ego necesitamos mantenernos desestructurados y no dejarnos seducir por los planes y los esquemas.
            La modestia quiere decir que mientras mantengamos nuestros valores y principios, nos mantendremos receptivos a nuestra voz interior y a la oportunidad de decir o hacer lo correcto. Tales oportunidades siempre se presentan por sorpresa, particularmente cuando nuestra actitud es receptiva, alerta y desestructurada. La segunda línea de Lo receptivo, hexagrama 2, señala que todos los ingredientes están presentes para tratar con los problemas que surgen; no necesitamos añadir o quitar nada; sólo necesitamos permanecer alerta para reconocer estos elementos y utilizarlos cuando se muestren. El I Ching también dice, en la quinta línea de Mantenerse Unido, hexagrama 8, que sólo debemos cazar “la pieza que se ofrece voluntariamente”, sin que ello se convierta en una “carnicería”. Esto nos advierte que no debemos tratar de lograr más de lo que es posible en la situación dada. Es modestia refrenar el deseo de progresar a pasos agigantados.
            El luchar indica que nuestro ego resiste la situación y desconfía de a dónde lleva el camino. No quiere ser “llamado a la acción” por las circunstancias ni ser el actor que se llama al centro de la escena (que sería lo modesto), sino que quiere ser el crítico entre la audiencia que aprueba o desaprueba todo lo que sucede. La modestia consiste en permitir nuestra dependencia del cosmos.
            Otro ejemplo de inmodestia se presenta cuando pedimos la guía del sabio y entonces lo sometemos a examen. Se expresa la modestia cuando resistimos las voces internas de la duda y mantenemos la mente abierta. Lo cual no quiere decir que se espere que creamos con una confianza ciega, pero sí que mantengamos la mente abierta y suficientemente paciente como para dar una oportunidad al consejo del sabio para probar su fiabilidad. La modestia se funda en la simplicidad y la franqueza, y en una activa resistencia a las costumbres negativas de la mente: las arrogantes presunciones que nos separan ya del sabio, o del potencial para el bien que tiene otra gente y de las posibilidades inherentes en lo inesperado.
            El desesperanzarse con la gente es la incredulidad arrogante en el poder de lo creativo para lograr lo improbable. ¿Quiénes somos nosotros para negar este potencial con nuestra duda, una duda que bloquea su poder regenerador? Sólo el sabio sabe como hacer que funcionen las cosas en nuestro mejor interés; es modestia mantener la mente abierta, y reconocer que el serpenteante camino de lo creativo es por el bien de todos, mientras que el camino recto creado por nuestro ego sirve sólo para nuestro reducido interés, y muchas veces, en detrimento de otros.</t>
  </si>
  <si>
    <t>Al expresar una opinión, un criterio o una idea sobre alguien o algo, cuando manifestamos lo que pensamos o cuando transmitimos lo que sentimos, hacemos intervenir de forma consciente o inconsciente numerosas ideas y conceptos, así como diferentes puntos de vista y perspectivas.
            Mientras mayor sea el número de ideas, puntos de vista y perspectivas que utilicemos para establecer o formar una opinión o criterio sobre algo o alguien, más se aproximará al equilibrio, la modestia y la objetividad.</t>
  </si>
  <si>
    <t>· Cuando la pregunta refiere al Qué:
            Ch´ien nos dice que la cosa está equilibrada; lo que era desproporcionado hacia uno u otro sentido se ha nivelado y no hay ningún factor preponderante que sobresalga ni se haga ostensible, más bien la actividad ronda en sostener el progreso de lo rezagado.
            · Cuando la pregunta refiere al Porqué:
            El porqué de Ch´ien refiere a lo que necesariamente se aminora para no llegar a una expansión descontrolada, de modo que se pone el énfasis desde lo austero para lograr un real equilibrio más que aparatosidad.
            · Cuando la pregunta refiere al Cómo:
            Ch´ien nos indica que debemos actuar sin necesidad de exaltar nuestras virtudes, dejando de lado la arrogancia o cualquier actitud soberbia, y procurando además reconocer las propias falencias para mejorarnos en un sentido más amplio. En lo posible, se trataría de ser modestos.
            · Cuando la pregunta refiere al Cuándo:
            Ch´ien nos lleva a un momento intermedio, ni mucho antes de… ni mucho después de…Pero también Ch´ien es un momento medido, no precipitado ni tampoco dilatado, pero de ninguna manera extenso.
            El instante de Ch´ien es cuando no se cuenta con demasiado tiempo, pero resulta el suficiente.
            · Cuando la pregunta refiere al Dónde:
            Ch´ien nos ubica en un lugar sencillo, pero principalmente no ostentoso, más bien austero. Se trata de un sitio normal, o quizá visto como vulgar, pero en ningún caso llamativo, donde, si bien nada sobra, lo imprescindible tampoco falta.
            Entre las muchas cosas, Ch´ien puede tratarse de una casa pequeña, de un barrio de clase media n acomodada, de un edificio o comercio de barrio o simplemente de cualquier espacio sumamente digno pero modesto.
            · Cuando la pregunta refiere al Quién:
            Ch´ien nos describe en principio a alguien equilibrado, moderado, recatado, que bien puede poseer grandeza interior, o quizá jerarquía, pero que a la vez es modesto. En Ch´ien vemos también a una persona no ostentosa, inteligente y con un claro sentido de la equidad.</t>
  </si>
  <si>
    <t>· La interpretación:
            Contribuirá enormemente al éxito. Si es consciente de esto, cuenta con el potencial para sacar las cosas adelante.
            · La situación:
            Es el tiempo para la modestia, no simplemente en la conducta, sino en todas las cosas. La modestia, la moderación y el equilibrio están relacionados, así que en las actuales circunstancias debe esforzarse para lograr el balance de los diferentes elementos involucrados, quitando de donde hay mucho y agregándolo a donde hay poco, comparando, equilibrando y haciendo las cosas iguales.</t>
  </si>
  <si>
    <t>Condescendencia (1). La Condescendencia es la capacidad de aceptar la vida, los hechos, al prójimo sin demasiadas discusiones, ordenando nuestros propios pensamientos sin dramas, siendo prudentes en la acción que nos lleva a cumplir tranquilamente con todo lo que se ha dispuesto y programado. (2)
            No es momento de provocar contrastes, sino organizar con calma las grandes cosas que deseamos hacer. El sentido del hexagrama viene dado sobre todo, por su composición: la dureza de la montaña (Kan) confiere firmeza a la receptiva pasividad de la Tierra (Khwan) y, sosteniéndola, la hace fuerte y segura.
            Por tanto, se trata de montañas dentro de la Tierra, de la inflexibilidad del carácter a pesar de la completa disponibilidad exterior, una condición de fuerza que no se manifiesta con formas extraordinarias, pero que constituye una realidad indiscutible presente en muchas personas y en muchos hechos de la vida.
            Tiempos de condescendencia: tiempo de fuerza. Sólo la mente iluminada sabe que ha de tener en cuenta las conclusiones. (3)
            Cuando se vive un tiempo rico y espléndido como el que indica el hexagrama anterior, podemos sentirnos tentados a aceptar las cosas con demasiada facilidad, sin preocuparnos de la inevitable mutación de las condiciones, creyéndonos muy fuertes, muy capaces, muy sabios, por haber sabido modelar unos días tan felices. La verdadera fuerza y la verdadera sabiduría son las que Ch´ien nos evoca, pues nos invita a tener en cuenta el inevitable fin de cada cosa, de las metas que perseguimos, independientemente de lo favorable y a menudo casual combinación de hechos afortunados.
            (1) Humilde, modesto, oculto.
            (2) Según el sentido del oráculo, la condescendencia supone disponibilidad exterior y actitud moral.
            (3) Literalmente: la finalidad y el terminar las cosas.</t>
  </si>
  <si>
    <t>Sentido general: es el de la modestia, pues cuando el tener es grande, es preciso permanecer humilde y limitarse. Se compone de dos trigramas: K´un sobre Ken, la tierra sobre la montaña, la humildad, la inferioridad sobre una cosa alta y grande, imagen de la modestia. Esta implica una vía natural de libertad al poseer virtudes, sin aprovecharse de ellas. El hombre modesto tiene cualidades interiores sólidas; se retira humildemente y deja que los otros avancen; él no se jacta. Es exaltado por los otros, aunque se sitúe en la sombra; su virtud se vuelve deslumbrante. Si actúa así, se curvará primero y se enderezará después. El Cielo rebaja la vanidad, y los genios y los espíritus perjudican al que es suficiente y pleno, favoreciendo lo que es modesto. Aunque ella misma se sitúe rebajándose y deprimiéndose, la vía de la modestia es deslumbrante con la condición de que el hombre sea sincero.</t>
  </si>
  <si>
    <t>Si, en jiang, la tierra está por encima de la montaña, es para recordarle que sus esencias son las mismas. La montaña, por alta que sea, puede desaparecer un día hasta fundirse con la llanura. Lo mismo ocurre con el hombre que ocupa una posición elevada y que puede encontrarse arruinado de un día para el otro. La modestia que engendra este pensamiento es una posibilidad de felicidad y de reposo para el alma.</t>
  </si>
  <si>
    <t>Equilibrar, ajustar, superar el orgullo y las complicaciones; mantenerse apegado a lo fundamental; pensar en uno mismo y sus deseos de manera modesta; aceptar los procesos inconscientes.
            El escenario: poseer lo grande no te permite llenarte de cosas hasta desbordarte. Así que ha llegado el tiempo de la Modestia. Acéptalo. No tengas miedo. Modestia significa volverse ágil. Modestia activa los poderosos creativos inconscientes.
            Modestia traerá el éxito. El Ser superior llevará a cabo todo lo que desea.
            La respuesta: Modestia describe la relación, o tu papel en ella, en términos de acabar con el orgullo y las complicaciones. La manera de encarar la situación es utilizar palabras y pensamientos sencillos y muy apegados a las cosas fundamentales. Tú y tu pareja estáis trabajando para perfeccionar una conexión real. No permitas que el orgullo o las complicaciones interiores se interpongan en el camino. Piensa en ti mismo de una manera humilde y modesta. Que tus palabras sean claras y sinceras. Eso te ayudará a superar las trampas del ego. Si de una manera voluntaria te colocas en la posición inferior, estarás liberando energía transformadora y asegurándote el éxito. Utiliza el oráculo para estar en contacto con el camino, y conseguirás hacer realidad lo que deseas. No llevarás las cosas hasta el fin, sino que conseguirás abrir muchas nuevas vías. Superar el orgullo y la necesidad de dominación proporciona un gran poder de realización. Procura tener esto muy claro y actuar con decisión.</t>
  </si>
  <si>
    <t>Este hexagrama describe tu situación como necesidad de abrirse paso a través del orgullo y la complicación. Destaca que mantenerse muy cerca de lo fundamental expresándote con palabras carentes de pretensión es la manera adecuada de manejarla. Para estar de acuerdo con el momento, se te dice: ¡sé modesto!</t>
  </si>
  <si>
    <t>La modestia triunfa. Las personas sabias llegan a buen término.
            Juicio global: la modestia triunfa; la ley del cielo es ayudar a los de abajo y brillar luminosamente. La ley de la tierra es tender hacia arriba desde abajo. La ley del cielo disminuye la saciedad y da más a los humildes; la ley de la tierra proviene de la saciedad y fluye hacia los humildes. Los espíritus y las fuerzas invisibles dañan a los saciados y bendicen a los humildes. La ley de los humanos es desdeñar a los saciados y apreciar a los humildes. La modestia es noble e, incluso, resplandeciente; el modesto no puede ser superado. Este es el logro de las personas sabias.</t>
  </si>
  <si>
    <t>Así disminuye el noble lo que está de más
            y aumenta lo que está de menos.
            Sopesa las cosas y las iguala.
        Cuando alguien asume modestamente estos consejos, es como si nivelara lo que está de más y lo que está de menos; como si disminuyera algunos efectos de la sinceridad, y aumentara otros; como si diera importancia a lo que debe tenerla, y se la quitara a lo que no debe. Disminuye la sinceridad en cuanto que no se alaba a sí mismo; y aumenta porque su comportamiento (sea actuar o no) opera en beneficio de todos. Por eso valora lo que realmente tiene valor ahora, y sabe quitárselo a aquello que no lo tiene. Una persona noble, que se orienta en conformidad con el Tao, lleva así sus asuntos a buen término.</t>
  </si>
  <si>
    <t>La Imagen: cuando la tierra es elevada y la montaña rebajada, forman entre sí un fácil complemento. Así, la moderación en ambos hace que la brecha entre la persona alta y la baja sea más pequeña, y promueve la igualdad.</t>
  </si>
  <si>
    <t>Hablan las imágenes: en el centro de la tierra, montañas. Tiempo de condescendencia. Sólo el sabio valora lo mucho y lo poco. Sabe hacer que las cosas, en su evolución, se correspondan exactamente.
                La Tierra es la imagen de la humildad, de la sumisión, de la aceptación pasiva; las montañas erectas, duras, inamovibles; estas audaces imágenes, en donde las montañas son colocadas “dentro de la Tierra”, describen la condescendencia como una condición extraordinariamente estable, a pesar de su apariencia de modestia. La verdadera fuerza interior sabe doblegarse ante la necesidad del momento, tal vez con un duro sacrificio, manteniéndose despegada y alejada de los entusiasmos y el abatimiento, de la ira y la indiferencia, porque confía en la ley alterna de la mutación y, en su devenir, ve claramente la realidad.
                La verdadera sabiduría es la de las raíces, porque es precisamente de las raíces del presente de donde brotan los hechos futuros.</t>
  </si>
  <si>
    <t>Comentario a la Imagen: la tierra, en cuyo interior se oculta una montaña, no ostenta su riqueza, pues la altura de la montaña sirve para compensación de las hondonadas y cavidades. Así se complementan lo alto y lo profundo, y el resultado es la llanura. Éste es el símbolo de la modestia, que señala que aquello que ha requerido una prolongada acción y efecto, aparece como obvio y fácil. Así procede el noble cuando establece el orden sobre la tierra. Él compensa los opuestos sociales que son fuente de desunión, de falta de paz, y crea con ello condiciones justas y llanas. (1)
                (1) Se observa en este hexagrama una serie de paralelos con la doctrina profética y cristiana de la Biblia, verbigracia:
                · »El que se eleva a sí mismo habrá de ser rebajado. El que se rebaja a sí mismo habrá de ser elevado.»
                · »Todos los valles habrán de ser elevados y todas las montañas y Minas habrán de ser rebajadas y lo que es desigual habrá de hacerse llano y lo que es corcovado será listo».(Is.40,4)
                · »Dios se resiste a los altaneros, mas a los humildes concede gracia. »También el juicio Final en la religión parsi indica rasgos similares. Y con respecto al versículo citado en último término habría que mencionar también el concepto griego sobre la envidia de los dioses.</t>
  </si>
  <si>
    <t>Un noble modesto en su modestia
                bien puede atravesar las grandes aguas.
                ¡Ventura!.
                “… permanece bajo para cuidarse muchísimo”.
            Modesto en su modestia… quiere simbolizar que el consultante empieza a aplicar la modestia comenzando por él mismo, vigilándose a sí mismo, cuidando de ella en sí mismo. Por mucho que se rebaje (el consultante) no podrá ser pasado por alto (eso tiene su valor)
            Atravesar las grandes aguas… viene derivado de los trigramas nucleares K´an=agua, dificultad, y Chen= mover/se, atravesar. Actuando así, con modestia, podrá atravesar una empresa dificultosa y/o peligrosa. No tendrá mal alguno, pues esto también le sirve, o le servirá, para conocerse a sí mismo, para practicar y aprender desde el puesto más modesto o humilde.
            Avanzar con prontitud y sencillez. La modestia, exenta de pretensiones egoístas, resulta apta para llevar a cabo con facilidad y derechura incluso empresas difíciles. Donde no surgen pretensiones, no surgen resistencias.</t>
  </si>
  <si>
    <t>Actuar. No se necesita consultar más sobre eso ahora. Si se pregunta sobre si actuar o no, significa: Actuar, pues actuando con sencillez bien puede atravesar las grandes aguas; o sea, comprometerse en esa empresa, meta. No obtendrá mal alguno. Avanzar con tranquilidad, aunque la tarea sea peligrosa o difícil.
                    Si ya se está actuando, o se trata de corroborar una orden anterior de actuar, significa: Se confirma la orden de actuar, o de continuar actuando. Ir hacia delante sin arrogancia, pues uno está obrando correctamente. Es mejor no perder tiempo con grandes preparativos, basta con actuar rápidamente sin exigir nada de los demás, pues así no se suscitará resistencia por parte de los otros, y llevará la cosa a su fin con toda derechura y facilidad. No preguntar más acerca de este asunto por ahora. Al final se obtiene lo deseado.
                    Cuando este trazo aparece confirmando una orden anterior de no actuar, significa: Es correcto que no se debe actuar, pero precisamente por eso se obtiene ventura para la situación del consultante, ya que demostrará que en su modestia no tuvo pretensiones fuera de lugar, y esta actitud mental trae el bien hacia él. Ya no es menester preguntar sobre este tema por el momento.</t>
  </si>
  <si>
    <t>En sentido general, esta línea significa: Uno se halla en armonía con el Tao. Su actitud es correcta y, psíquicamente, influye en el destino asegurándose efectos beneficiosos. No indagar más sobre lo mismo por el momento, hay que permanecer bajo para cuidarse muchísimo.
                        Avanzar y moverse entre los asuntos, relaciones, estudios, conforme se sabe y se tiene pensado. Todo irá bien. Día favorable, momento favorable. Habrá buenos resultados y el consultante será estimado, bien valorado.
                        La conducta y la actitud son correctas y atraen lo beneficioso para él/ella.
                        Pero esta mutación, salga sola o con otras también registra la conveniencia de ponerse manos a la obra, moverse, etc. sin más preparativos, por tanto, que no es aconsejable seguir consultando ahora más.</t>
  </si>
  <si>
    <t>Continuar con el tratamiento. Todo va bien.
                        *Si no hay tratamiento: Todavía no se necesita buscar uno. Observar la evolución del asunto, cuidarse con remedios naturales, o comunes (tisanas, pomadas). Y consultar luego, más tarde.</t>
  </si>
  <si>
    <t>Aplicarlos. Darán muy buenos resultados. No se necesita consultar más sobre ello.</t>
  </si>
  <si>
    <t>Continuar estudiándolo, perfeccionándolo/te. Eso tiene muy buenas perspectivas y tiene una base correcta. Consultar más luego, ahora no.</t>
  </si>
  <si>
    <t>Esta línea se corresponde con el primer día de la tercera semana de Diciembre.</t>
  </si>
  <si>
    <t>¡Sencillez, sencillez!
                    Quien en todas las circunstancias actúa con sencillez, superará sin tropiezos muchas dificultades. Buen presagio para el porvenir.</t>
  </si>
  <si>
    <t>Primera línea: sea modesto sobre su modestia y no busque el reconocimiento o la recompensa. La buena suerte se acumula en aquellos que mantienen una actitud correcta y sin pretensiones.</t>
  </si>
  <si>
    <t>Primera línea: sólo un hombre superior modesto en su modestia podrá atravesar las grandes aguas. Cuando nos hemos adherido perseverantemente a lo correcto, aparece en nosotros la tendencia a ser arrogantes y desdeñosos con los demás, incluyendo al sabio. Tendemos a ser agresivos, exigiendo recompensas, esperando que nos pase algo bueno, para poder usar el poder. Ni el sabio ni nadie puede adherirse a estas expectativas sin perder su integridad. Si hacemos nuestra labor con simplicidad tendremos éxito. Es mejor seguir hacia adelante y dejar que nuestros inferiores vayan mirando hacia atrás o a un lado, con duda y con pesar, como si hubiésemos gastado energía en vano.
                    Esta línea también nos habla acerca de tener modestia de ser reticentes: es modestia enfocar el problema de ayudar a otros modestamente; no nos apresuremos a ofrecernos, o a intervenir dándonos importancia, o a usurpar el espacio de los demás para aprender. La modestia hace buen uso del silencio y la reserva. La modestia es aventurarse en los momentos apropiados.</t>
  </si>
  <si>
    <t>¿Nos dejamos influir y condicionar por nuestros prejuicios o ideas preconcebidas cuando formamos y expresamos una opinión sobre algo o alguien, o por el contrario lo hacemos sin ningún tipo de exigencias previas?</t>
  </si>
  <si>
    <t>Si es modesto, sin llegar a ostentar su modestia, podrá emprender difíciles proyectos o viajes con seguridad y con la promesa de la buena fortuna.</t>
  </si>
  <si>
    <t>6 en la 1ª: el hombre modesto puede conseguir grandes cosas. No hace fuertes exigencias a los demás, ni se echa para atrás ante quienes le critican. Actúa de modo simple y fácil, y no encuentra resistencia.</t>
  </si>
  <si>
    <t>El primer seis: sólo el sabio es muy condescendiente (1). Ventajoso cruzar una gran agua. Éxito.
                    Se puede afrontar con serenidad la situación, tomar decisiones, obrar con seguridad, porque el momento es favorable. Quien es prudente y evalúa con sabiduría las cosas podrá realizar todo tipo de intervención, incluso en tiempos aparentemente difíciles, y en condiciones de perplejidad. Simplemente sin choques y sin dramas, se llegará a las soluciones más adecuadas de los problemas, y a las respuestas más lógicas a las preguntas que nos acucian en estos días.
                    (1) Literalmente: condescendiente condescendiente. En chino, el superlativo se expresa a menudo por la repetición del adjetivo, especialmente en el chino antiguo.</t>
  </si>
  <si>
    <t>Primer trazo: el tiene la suavidad maleable de la sumisión y se ubica con modestia. ¡Modesto, modesto! dice el texto; así será el hombre dotado y atraerá las simpatías universales de la multitud; cuando se exponga a peligros no experimentará ningún mal. Al actuar así podrá “atravesar un gran río” y exponerse en una empresa peligrosa; no sacará ningún mal de ello pues se rebaja para dirigir.</t>
  </si>
  <si>
    <t>Un personaje poderoso que, en caso de conflicto, actúa con modestia, se encontrará rodeado de simpatía. Si muestra su altivez, se encontrará solo y recordará con amargura que a veces se necesita a alguien más pequeño que uno.</t>
  </si>
  <si>
    <t>Línea inferior: si puede llevar a cabo tranquilamente las tareas que se ha propuesto y de modo total, sin anunciar para ello sus intenciones, podrá lograr objetivos significativos. Si su actitud es modesta y disciplinada no creará resistencia ni hará que se le cuestione.</t>
  </si>
  <si>
    <t>Comentario a la línea: una empresa peligrosa como el cruce de una gran corriente de agua se ve sumamente dificultada cuando deben tomarse en cuenta grandes exigencias y consideraciones. Resulta fácil, en cambio, cuando se la realiza con prontitud y sencillez. Por eso la disposición de ánimo de la modestia, enteramente exenta de pretensiones, resulta apta para llevar a cabo aun empresas difíciles, porque ella no implica exigencias ni condiciones previas, sino que con facilidad y derechura lleva la cosa a su término; pues donde no se manifiestan pretensiones, no surgen tampoco resistencias.</t>
  </si>
  <si>
    <t>Seis en el primer lugar: el Ser superior añade modestia a su modestia. Sumergirse en el gran río. El camino está abierto.
                    Trabaja duro para hacer funcionar esta relación. No dejes que tu orgullo se interponga. Piensa las cosas dos veces, y luego da el gran paso. El camino está abierto para ti y tu pareja.
                    Dirección: acepta las dificultades. Libera la energía contenida. La situación ya está cambiando.</t>
  </si>
  <si>
    <t>Yin. Si las personas modestas en su modestia la utilizan para atravesar grandes ríos, serán dichosas.
                    Imagen: cuando las personas modestas en su modestia no tienen pretensiones, utilizan esto para dominarse a sí mismas.
                    Notas: “modestas en su modestia” significa modestia sin falsedad o artificialidad.</t>
  </si>
  <si>
    <t>Modestia que se manifiesta.
                La perseverancia trae ventura.
                “… la alberga en medio de su corazón”.
            Modestia que se manifiesta… o que “resuena” viene a decir que le llena por completo, que se manifiesta en él. Este es el sonido y el eco de la modestia. Uno comunica su modestia, y los que saben “escuchar” (como I Ching) lo entenderán rápidamente. Todo esto se refiere al consultante. El influjo de la modestia parte del interior, y rebasa hacia fuera. Cuando se tiene lleno (de modestia) el corazón, se rebasa por la boca. Por la boca salen palabras cargadas de esta virtud. Si es tan modesto por dentro, eso se ve en su comportamiento externo.
            El Maestro anima a ser perseverante, pues la constancia en la práctica de este grado de modestia emana unos benéficos efectos e impone una potencia formidable. Esto redunda en beneficio de él; y se procura por sí mismo la posibilidad de una acción que nadie puede impedir.</t>
  </si>
  <si>
    <t>Actuar. ¿Consultar?
                    Cuando se ha preguntado si actuar o no, significa: Sin duda actuar. Se poseen grandes aptitudes para llevar la cosa a un final exitoso. La situación es muy favorable. Se posee la modestia en el centro del
                    corazón como quien guarda, en medio de la fuente de sus deseos, el mejor deseo de todos. Por tanto, actuar y expresarse con modestia.
                    Si ya se está actuando, o sale este trazo confirmando una orden de actuar, significa: Se confirma que es correcto actuar, o seguir actuando. Excelente comportamiento y excelente situación. Ser perseverante, y nadie podrá impedir el éxito final. No preguntar más sobre esto por ahora. Se conoce ya todo lo que conviene saber.
                    Si aparece confirmando una orden anterior de no actuar, significa: Se ha comprendido perfectamente que no se debe actuar. Más modestia hace que la situación se torne favorable. Aquí la modestia al servicio de la no acción pondrá en disposición de lograr otros fines, que nadie podrá evitar, que serán frutos del influjo que emite ahora su modestia precisamente por no actuar. Por último, no preguntar más sobre el mismo asunto por el momento.</t>
  </si>
  <si>
    <t>Cuando se consulta en general significa: actitud mental clara y muy favorable. El Maestro resalta la belleza de la intención y del comportamiento. Lo que se piensa, o se dice, o se hace, está de acuerdo con el Tao, y traerá buenos efectos. Se tiene la modestia en el centro del corazón, y los apegos egoístas no enturbian los buenos efectos.
                        Esto es un elogio para el consultante.
                        Buen día. Momentos muy favorables para avanzar con libertad entre los asuntos, estudios, relaciones, (según lo que se haya consultado). Todo irá bien. ¿Consultar?</t>
  </si>
  <si>
    <t>Se confía en I Ching, y es bueno seguir en ello.
                        Tanto si se sigue un tratamiento, como si no: Consultar una vez más sin preguntar nada, y buscar la respuesta en el apartado (a).
                        Si conviene actuar (continuar; o buscar un tratamiento); o si no conviene actuar, es decir, si lo que conviene es suspender el tratamiento, o no buscar ninguno ahora.</t>
  </si>
  <si>
    <t>Aplicarlos. Darán muy buenos resultados. ¿Consultar?</t>
  </si>
  <si>
    <t>Eso es correcto y traerá buenos efectos. ¿Consultar? Se tiene una base sólida para seguir avanzando.</t>
  </si>
  <si>
    <t>Esta línea se corresponde con el segundo día de la tercera semana de Diciembre.</t>
  </si>
  <si>
    <t>La falsa modestia es siempre nefasta. Pero la modestia natural, sencilla y sinceramente manifestada, es un buen presagio para el porvenir.</t>
  </si>
  <si>
    <t>Segunda línea: cuanto más profunda sea nuestra modestia, mayor será la buena suerte. Utilice los buenos tiempos para revisar cuidadosamente su actitud y su recompensa se verá multiplicada.</t>
  </si>
  <si>
    <t>Segunda línea: modestia que llega a manifestarse. La perseverancia trae buena fortuna. En la práctica, la modestia quiere decir que nos mantenemos disciplinados y reservados cuando desearíamos disfrutar del momento; “mordemos con decisión” las obstrucciones cuando nos adherimos estrictamente a nuestros principios, en el momento en que desearíamos ser poco severos, pasando por alto la insensibilidad y las fechorías; dispersamos la ira cuando desearíamos darle rienda suelta. Cuando nos adherimos a estos principios con determinación, no puede impedirse una buena influencia.
                    Seguir el bien quiere decir que supervisamos y controlamos cuidadosamente el contenido de nuestra actitud, para mantenernos libres de los temores y las dudas que nos hacen tramar y manipular nuestro paso por la vida. Esta línea también dice que dejemos de escuchar la impaciencia, la autocompasión, la ira, la aprensión y otras emociones que disuelven nuestra voluntad de mantener la mente abierta y la humildad. Silenciamos a aquellos ilusos inferiores que buscan con entusiasmo las formas de saltarse los pasos para adquirir un progreso visible y rápido. Dejamos de sentirnos ofendidos y de vigilar a los otros buscando muestras de que han cambiado. Nos despojamos de nuestra actitud supervisora y dejamos de repasar las viejas heridas. Una actitud modesta acepta que el camino del sabio logra nuestros objetivos, encontrando la forma correcta de proceder en los propios acontecimientos. No preestructuramos nada, sino que confiamos en los que hemos aprendido con el I Ching acerca del deber y del sentido correcto de los límites. Tomamos nuestras indicaciones de los acontecimientos y vemos el sentido de cada asunto que se nos presenta. Esto es “seguir la corriente”.</t>
  </si>
  <si>
    <t>¿Creemos ser los únicos poseedores de la verdad absoluta cuando formamos y expresamos una opinión sobre algo o alguien, o, por el contrario, lo hacemos con modestia y buscando la objetividad?</t>
  </si>
  <si>
    <t>La modestia cultivada profundamente de tal forma que es expresada de manera natural en su comportamiento tenderá, con perseverancia, a atraer la buena fortuna.</t>
  </si>
  <si>
    <t>6 en la 2ª: una modesta actitud mental se mostrará en los hechos. Nadie puede objetar esto, y se produce un efecto benéfico y de larga duración.</t>
  </si>
  <si>
    <t>El segundo seis: demostrar que se es condescendiente. Fortuna y éxito.
                    El mensaje del hexagrama se continua con una puntualización acerca de la actitud que se ha de tener, para lograr resultados que se revelarán como positivos es necesario tener un comportamiento simple y natural, no forzar las decisiones y no rebasar con el pensamiento la realidad efectiva de las cosas, o sea la más evidente. Eso no quiere decir que haya que adaptar nuestra forma de pensar o nuestra actitud interior; el hexagrama nos advierte que hemos de ser sólidos como las montañas y adecuarnos en lo posible a las exigencias del momento, sin dejar de lado la línea de conducta que creemos justa. En definitiva, habrá que tomar los acontecimientos, las situaciones, las personas o las decisiones sin violencia y sin precipitación. El tiempo de Khien es un tiempo de prudencia y de mucho silencio, de paciencia y de tranquilo coraje.</t>
  </si>
  <si>
    <t>Segundo trazo: la virtud de la modestia lo llena por completo y ella se manifiesta enteramente en él; es una “modestia afamada”. El presagio es feliz.</t>
  </si>
  <si>
    <t>Ser generoso es una apuesta de felicidad.</t>
  </si>
  <si>
    <t>Línea segunda: manteniendo una cuidadosa MODERACION interior, sus acciones externas ganan en influencia y peso. Se le confiarán ahora responsabilidades. La minuciosidad en sus actos trae buena fortuna.</t>
  </si>
  <si>
    <t>La segunda es impulsiva (por lo tanto a quien le sea señalada, también podría padecer esta tendencia); habla mucho, promete y así va perdiendo su independencia y libertad. Debe moderarse: cuidado con comprometerse en cosas que no debería. Sea modesto hasta en el hablar. La perseverancia está en la acción y en los hechos, y no en la bonita palabra o en las promesas.</t>
  </si>
  <si>
    <t>Comentario a la línea: cuando alguien tiene llenó el corazón, se le rebasa también la boca. Si alguien es interiormente tan modesto que esa predisposición aparece visible en su comportamiento externo, tal cosa redunda en venturoso beneficio para él: pues de esta manera obtiene por sí mismo la posibilidad de una acción perseverante que nadie puede reprimir.</t>
  </si>
  <si>
    <t>Seis en el segundo lugar: la Modestia se muestra a sí misma. Pronóstico: el camino está abierto.
                    El trabajo interior que estás llevando a cabo llama a tu pareja como el canto que los pájaros usan para reconocerse unos a otros. No tengas dudas. El camino está abierto para ambos.
                    Dirección: haz el esfuerzo. Déjate conducir. Puedes descubrir la posibilidad oculta. La situación ya está cambiando.</t>
  </si>
  <si>
    <t>Yin. Expresar la modestia es propicia si es verdadera.
                    Imagen: expresar la modestia es propicio cuando esta es verdadera, en el sentido de ser realmente modesto de corazón.</t>
  </si>
  <si>
    <t>Un noble meritorio por su modestia
                lleva a buen término. ¡Ventura!.
                “…todo el pueblo lo acata”.
            Es este el trazo más propicio de todo el hexagrama. Se exalta aquí el mérito de la modestia. La sinceridad sin humildad no sería tan bella.
            Meritorio por su modestia…quiere decir que si a pesar de los méritos que evidencia, se permanece modesto, conquistará las ayudas necesarias para llevar a buen término la obra emprendida. Si es, de verdad, meritorio y modesto, no se vanagloriará (alabará) por su triunfo o por su elevación. Esto no es muy normal ni muy común, ya que generalmente la modestia no suele ser duradera. Pero uno posee las cualidades de la energía positiva, y sabrá manejar su carácter exigiéndose permanecer en la modestia y de este modo todo será perfecto.
            Si, por el contrario, se deja encandilar por la fama, pronto aparecerán las críticas y las dificultades.
            Todo el pueblo lo acata… quiere decir que los demás se reúnen en torno suyo, que será bien querido, se hará popular. Y ello a condición de que permanezca modesto, que se coloque por “debajo” de los demás y que sea respetuoso. Colocarse entonces por debajo de otros y ser respetuoso para conservar esa posición privilegiada, deseable, ideal. Trabajando con modestia (actuando) hace fructificar sus asuntos. Todo, todos, se le someten voluntariamente, o favorablemente.
            Confucio habla de:… no jactarse, no poner méritos en la cuenta,….</t>
  </si>
  <si>
    <t>Actuar. No se necesita seguir consultando sobre esto.
                    Si se ha preguntado si actuar o no, significa: ¡Actuar! El consultante está muy capacitado para lograr lo que quiere, incluso los demás hablarán bien de él, pero no se encandile por ello. Se requiere ser constante y modesto ante una actitud tan brillante. No vanagloriarse, y actitudes modestas actuando con decisión, conseguirán que sea bienquerido, y que se encuentre la ayuda necesaria para alcanzar con toda seguridad el buen fin, un éxito grande.
                    Al confirmar una orden de actuar, significa: Definitivamente, hay que actuar, pues se alcanzará el fin deseado con toda seguridad. El comportamiento que se sigue es excelente.
                    Cuando se confirma una orden anterior de no actuar, significa: Efectivamente no hay que actuar, y con ello se demuestra que la sabiduría y la modestia están implícitas en esta decisión, por lo que los efectos serán beneficiosos. Así pues, llegado este punto, se puede decir que I Ching evoca un sentido de actuación hacia Él; por lo tanto, se puede consultar para obtener más información acerca de otros aspectos o fines, que el Maestro apuntará. Esto es así porque esta línea tiene un marcado sello de acción.</t>
  </si>
  <si>
    <t>El sentido general es el de: momento extraordinario, de buenos aspectos. La actitud mental armoniza perfectamente con la verdad. Se está a punto de recoger los frutos de la modestia. Hay iluminación interior, como la que tiene una casa con el fuego del hogar encendido, que da protección contra las inclemencias exteriores del destino, y calor para alimentarse. Hacia fuera hay, y debe de haber, un “dejarse llevar”, al igual que la Tierra se orienta según la Voluntad del Cielo.
                        Mutación extraordinariamente favorable. Gran elogio. Avanzar entre lo consultado, asuntos, relaciones, trabajos, quehaceres, estudios. Y hacerlos según se sabe, o se piensa. Se obtiene un resultado brillante. No parece necesario preguntar más sobre ello. ¿Consultar?</t>
  </si>
  <si>
    <t>O bien se ha alcanzado ya la curación, la sanación; o bien se está a punto de lograrla.
                        Tanto si se sigue un tratamiento; como si no, consultar una vez más sin preguntar, y buscar la respuesta en el apartado (a), por si conviene continuar (un día más) con el tratamiento, o buscar uno. O por si no conviene actuar, es decir, que lo mejor es suspender el tratamiento, o que no es necesario buscar ninguno, pues todo irá bien.</t>
  </si>
  <si>
    <t>¡Aplicarlos! Sus resultados serán incomparables. No se necesita preguntar más sobre ello.</t>
  </si>
  <si>
    <t>Eso es verdadero y correcto. Encierra armonía con la Voluntad del Cielo. Y además encierra modestia meritoria. Se queda por hacer; acabarlo. Si ya está terminado, el resultado es admirable. ¿Consultar?</t>
  </si>
  <si>
    <t>Esta línea se corresponde con el tercer día de la tercera semana de Diciembre.</t>
  </si>
  <si>
    <t>Aquel que adquiere renombre por sus esfuerzos personales no debe por ello mostrar vanidad y presunción: sería un mal presagio para el futuro.</t>
  </si>
  <si>
    <t>Tercera línea: no se detenga en su progreso para deleitarse de la admiración o para anticipar los resultados. Aferrarse a la Modestia le permite alcanzar mayores éxitos.</t>
  </si>
  <si>
    <t>Tercera línea: el hombre superior modesto y de mérito lleva las cosas a cabo. Buena fortuna. Esta línea significa muchas veces que no debemos hacer una pausa en nuestro progreso siendo indolentes o adoptando una actitud de resistencia. Esta no es la hora de sentarnos y disfrutar de nuestras ganancias, o de entusiasmarnos arriesgándolas con la esperanza de ganar más. Debemos esperar progresar sólo trabajando de manera continua. Es importante no tomar una actitud equivocada acerca de lo que hemos logrado (de nuestras posesiones), y no dejarnos deslumbrar por una relajación de las tensiones.
                    Llevar a buen término la obra emprendida también quiere decir que si hemos perseverado haciendo lo correcto y empezamos a reflexionar sobre ello, despertaremos el orgullo. Estamos tentados de pensar que somos más de lo que somos, creyéndonos vanidosamente por encima de otros. En ese caso la actitud crítica proviene del mundo oculto y perdemos la ayuda que necesitamos para completar nuestra tarea.
                    Es mejor despojarnos de los deseos de congratularnos y alejar los sentimientos de superioridad. En lugar de mirar hacia atrás, hacia lo que hemos hecho, debemos continuar nuestra tarea.
                    Algunas veces esta línea tiene relación con la tolerancia que debemos practicar hacia nuestra “irritación espiritual”. Hemos hecho lo correcto, por lo tanto nos irritamos con aquéllos que no lo hacen; esta irritación detiene nuestro progreso y dificulta que llevemos las cosas a buen término. Debemos evitar creernos santurrones y lograr más de lo que la situación permite.</t>
  </si>
  <si>
    <t>¿Nos dejamos influir y condicionar por nuestros éxitos o por una evolución favorable en nuestra situación cuando formamos y expresamos una opinión sobre algo o alguien?</t>
  </si>
  <si>
    <t>Aquí está la clave real para una situación de este tipo. Es fácil se modesto cuando no se tiene nada de que ser jactancioso. Pero la modestia en una persona que ha acumulado éxito y méritos es una fuerza adicional que permite que las cosas sean llevadas a término con desenlaces afortunados.</t>
  </si>
  <si>
    <t>9 en la 3ª: una persona modesta, que no permite que la fama le trastorne, será capaz de llevar a cabo sus planes hasta el final sin oposición.</t>
  </si>
  <si>
    <t>El tercer nueve: sólo el Sabio es digno y condescendiente. Sus conclusiones son felices.
                    El adjetivo “digno” indica un trabajo que se ha de llevar a cabo para llegar serenamente a las conclusiones deseadas. Quien se comporte sabiamente resultará premiado por los éxitos de su trabajo. La tercera línea nos recuerda que nada se da de manera gratuita, pero será precisamente la satisfacción de los esfuerzos realizados la que hará que los resultados nos parezcan válidos. Se trata de una línea yang, dura, inflexible, valiente, pero al mismo tiempo espléndida y segura, pues su presencia define el hexagrama y completa su sabio mensaje.</t>
  </si>
  <si>
    <t>Tercer trazo: el emplea las virtudes de la energía positiva; las negatividades acuden a su alrededor; él es el superior entre los inferiores, investido, arriba, por el príncipe, abajo, por la muchedumbre. Si es meritorio y modesto, el hombre dotado podrá ser feliz hasta el fin; que evite complacerse en el éxito, regocijarse con su elevación. ¡Pero hombres así son raros! Por lo común tienen una modestia ficticia y fingida, que no es permanente ni durable. Que el hombre dotado escuche la advertencia y entonces habrá, para él, un presagio feliz.</t>
  </si>
  <si>
    <t>Es difícil seguir siendo modesto en el éxito, pero es posible.</t>
  </si>
  <si>
    <t>Línea tercera: con un compromiso continuo y trabajo duro obtendrá honor y fama. No permita que ese reconocimiento le haga perderse ni le coloque en una posición comprometedora. El mantenimiento de la perseverancia que le dio prominencia le permitirá obtener un apoyo continuo. Entonces podrá finalizar su trabajo.</t>
  </si>
  <si>
    <t>Tercera línea: aquí el Modesto ocupa un cargo público o bien tiene las condiciones innatas para realizar labores sociales o en comunidad. La obra no lleva ni llevará su nombre; lo que realiza no lo realza como propio; no se jacta, ni debería hacerlo nunca, de los logros obtenidos ni de la influencia que ha logrado o podría alcanzar. Ser Modesto en el Hacer y en medio de los éxitos, eso, es lo más grande para un Sujeto que está en este camino de aprendizaje.</t>
  </si>
  <si>
    <t>Comentario a la línea: he aquí el centro del signo, donde se enuncia su secreto. Mediante grandes realizaciones, bien pronto adquiere uno gran renombre. Si se dejara encandilar por la fama, aparecería muy pronto la crítica y se presentarían dificultades. Si, en cambio, a pesar de los méritos, permanece modesto, será bien querido, se hará popular y conquistará las fuerzas auxiliares necesarias para conducir a buen término la obra emprendida.</t>
  </si>
  <si>
    <t>Nueve en el tercer lugar: el Ser superior trabaja con humildad. Consigues lo que deseas. El camino está abierto.
                    Estás trabajando en esta relación con humildad y modestia, siguiendo tu conexión con el camino. Continúa. No necesitas anunciarlo. Todo lo que deseas, sencillamente aparece.
                    Dirección: mantente abierto. Aporta lo que sea necesario.</t>
  </si>
  <si>
    <t>Yang. Las personas sabias que trabajan mucho pero son modestas acaban al final teniendo ventura.
                    Imagen: todos tomarán como modelo a las personas que trabajan mucho pero que son modestas.</t>
  </si>
  <si>
    <t>Nada que no sea propicio
                para la modestia en movimiento.
                “… él no transgrede la regla”.
            Nada que no sea propicio… quiere decir que todo es favorable para quien cultiva la modestia, todo se vuelve propicio para este acto de la modestia.
            El no transgrede la regla….el noble respeta la razón de ser de las cosas, no transgrede la ley del Tao. Aún más, cumple su labor con interés, no pretende ostentar la atención, ni tampoco se propone exigir más de aquello a lo que tiene derecho.
            Todo esto simboliza que para el consultante que ocupa un puesto responsable, la modestia también tiene su justa medida, y debe demostrarla como ahora en eso en lo consultado, porque que no se separa de lo correcto, porque cumple su labor con interés.</t>
  </si>
  <si>
    <t>Actuar. ¿No es necesario preguntar más sobre eso?
                    Si se pregunta si actuar o no, significa: Actuar. Hay cierta responsabilidad con referencia al asunto consultado. Tomándose la cosa con interés y seriedad, todo saldrá bien.
                    Se confirma la orden de actuar, o de continuar actuando, si es eso por lo que se pregunta. Sin embargo, en estos casos, ya no cabe seguir preguntando por lo mismo de momento.
                    Cuando este trazo aparece confirmando una orden anterior de no actuar, significa: Verdaderamente no se debe actuar. Pero no actuar ahora hace que la situación se vuelva muy evidentemente positiva. Se puede continuar indagando la suerte o la conducta a seguir con respecto a otros asuntos. Esto también es poner interés en hacer las cosas bien.</t>
  </si>
  <si>
    <t>En sentido general, quiere decir: La situación es muy venturosa. Avanzar confiando en la actitud mental que se tiene. Esto no va contra la Ley Divina, por eso todo se vuelve propicio para los actos de la modestia.</t>
  </si>
  <si>
    <t>Si no hay tratamiento, consultar una vez más para confirmar si conviene actuar (buscar uno); o no.</t>
  </si>
  <si>
    <t>Aplicarlos. Darán muy buenos resultados. No consultar más sobre ello, no se necesita.</t>
  </si>
  <si>
    <t>Avanzar entre los asuntos, relaciones, estudios, según se sabe y se pueda. Todo irá bien.
                        El consultante sabe poner interés en lo que hace, en eso que ha consultado.
                        Los temas, las teorías, están bien enfocados. Continuar perfeccionándolo.</t>
  </si>
  <si>
    <t>Esta línea se corresponde con el cuarto día de la tercera semana de Diciembre.</t>
  </si>
  <si>
    <t>Cuando nos encontramos en una posición difícil, la pretensión y la suficiencia no son particularmente bienvenidas. Es preferible actuar con sencillez y modestia, sin exageración ni ostentación: no lo lamentará.</t>
  </si>
  <si>
    <t>Cuarta línea: no haga una demostración de modestia. La sinceridad implica hacer lo que sea necesario sin tener en cuenta la opinión pública, y luego retroceder serenamente.</t>
  </si>
  <si>
    <t>Cuarta línea: nada que no propicie la modestia en movimiento. Sólo debemos afanarnos por controlar la falta de disciplina de nuestros inferiores, especialmente cuando desean detener el progreso y disfrutar de lo ganado. También debemos resistir al niño que habita en nosotros, puesto que quiere abandonarse a la autocompasión y a la duda. De igual manera, debemos descabalgar al caballero de brillante armadura que osadamente busca plantar batalla al mal, en su prisa por alcanzar el objetivo. De esta modesta forma servimos al gobernante y mostramos interés en nuestro trabajo. Un sincero interés por entresacar lo que es inferior tiene que tener éxito.</t>
  </si>
  <si>
    <t>¿Nos dejamos influir y condicionar por las diferencias externas, las clases sociales, los rangos o los niveles económicos cuando formamos y expresamos una opinión sobre algo o alguien?</t>
  </si>
  <si>
    <t>La modestia le permitirá moverse fácilmente y sin oposiciones a través de esta situación.</t>
  </si>
  <si>
    <t>6 en la 4ª: la modestia se muestra comunicando nuestra responsabilidad tanto a los que están arriba como a los que están abajo. Ello no significa evitar nuestra responsabilidad o fallar en nuestro deber.</t>
  </si>
  <si>
    <t>El cuarto seis: nada sin ventaja. La modestia será reconocida.
                    Otro momento positivo en la evolución de los hechos, porque existe el reconocimiento de algo (o de alguien, o de un aspecto de la situación) que es muy importante, pero que había quedado en las sombras y no se había considerado con la atención debida. La línea yin nos dice que pueden subsistir dudas, dificultades, temores, pero Khien es un tiempo favorable, aunque no resulte comprensible de forma inmediata y a veces resulte difícil vivirlo con fe. Los hechos lo confirmarán cuando evidencien la validez de las elecciones y las decisiones, cuya responsabilidad hemos aceptado.</t>
  </si>
  <si>
    <t>Cuarto trazo: avance o retroceda, debe manifestar absolutamente su modestia; en efecto, él ocupa una posición donde hay mucho que temer y donde hay una responsabilidad muy particular. La idea es que no hay que atreverse a contar con uno mismo y que no se sabría ser demasiado modesto.</t>
  </si>
  <si>
    <t>No confundir modestia y miedo a las responsabilidades.</t>
  </si>
  <si>
    <t>Línea cuarta: una vez que se alcanza el equilibrio de la verdadera MODERACION debe mantenerse continuamente. Esto no significa simplemente el mantenimiento de la forma de MODERACION, sino seguir cultivando el equilibrio en el carácter y el sentido de responsabilidad hacia la sociedad.</t>
  </si>
  <si>
    <t>La cuarta, se mueve en ambientes negligentes y con tendencias a la corrupción; personas desinteresadas, indiferentes y arribistas. A pesar de esto el Noble mantiene su forma correcta de actuar y no pierde el interés en su labor: así debería actuar si es virtuoso de verdad. Aún más, el Sujeto puede ejercer funciones de juez y de buen árbitro, en tales condiciones que no dejan mucho espacio para la solidaridad y los tratos sanos. El Noble debe mover todo en un sentido progresivo, de manera que las malas señales no provoquen un estancamiento entre la gente.</t>
  </si>
  <si>
    <t>Comentario a la línea: todo tiene su medida. También la modestia en la conducta puede resultar exagerada. En este caso es perfectamente adecuada, puesto que la situación entre un ayudante meritorio, abajo, v un gobernante benévolo, arriba, trae consigo una enorme responsabilidad. No debe abusarse de la confianza del superior, y los méritos del inferior no deben ocultarse. Existen por cierto funcionarios que no se destacan. Ellos encuentran respaldo en la letra de las ordenanzas, declinan toda responsabilidad, aceptan remuneraciones sin rendir lo que corresponde, ostentan títulos que en realidad no tienen significado alguno. La modestia que aquí se menciona es lo contrario de todo esto. En una situación semejante la modestia se manifiesta precisamente en que uno cumple su labor con interés.</t>
  </si>
  <si>
    <t>Seis en el cuarto lugar: si se demuestra humildad y modestia, no habrá nada que no sea ventajoso.
                    Que tus actos demuestren humildad y modestia. Si lo consigues, todo en tu relación se verá beneficiado. No te aferres a tus ideas y no te metas en discusiones.
                    Dirección: mucha atención a lo Pequeño. No tengas miedo de actuar solo. Estás conectado con una fuerza creativa.</t>
  </si>
  <si>
    <t>Yin. En ningún caso es perjudicial ejercer la modestia.
                    Imagen: en ningún caso es perjudicial ejercer la modestia, en el sentido de no violar las normas.
                    Notas: “ejercer la modestia” significa aplicarla a todos los aspectos de la vida.</t>
  </si>
  <si>
    <t>No hacer gala de riqueza
                frente a su prójimo.
                Es propicio atacar con violencia.
                Nada que no sea propicio.
                “… a fin de castigar a los indóciles”.
            No hacer gala de riqueza… quiere decir que el consultante tiene riqueza interior y exterior (méritos, conocimientos, sabiduría,). Sin embargo, esta riqueza no ha de ser destacada enfrentándola o comparándola ante los demás, sino mediante un comportamiento modesto, pero enérgico. Debe estar a la altura de la responsabilidad que su puesto implica.
            Es propicio atacar…. viene a decir que, si bien al relacionarse con los que le rodean, debe ser modesto, esta ha de ser una modestia rigurosa, que pone las cosas en su sitio, o en claro, precisamente para someter a los que se resisten a la modestia, para vencer resistencias.
            A la modestia y a la dulzura hay que unir la seriedad. No es modestia ceder o someterse a los que se resisten. Ocupar una posición elevada, responsable es sinónimo de ser indulgente y amable con los demás. Pero no confundir con el “débil bonachón” que deja que todo siga su curso. Si se ocupa un puesto responsable, será necesario a veces intervenir enérgicamente y a fondo. No jactándose de la superioridad, sino interviniendo objetivamente; y ello no debe implicar nada que pueda herir a alguien personalmente. Así habrá modestia, pero con seriedad.</t>
  </si>
  <si>
    <t>Actuar. Consultar más si se necesita. El Maestro dirá si hace falta, o no.
                    Cuando se ha preguntado si actuar o no, significa: Actuar, pero observando la diferencia entre un comportamiento modesto y uno débil. Es necesario intervenir enérgicamente y a fondo, bien para concluir la tarea, o bien para superar lo que frena, sean personas, miedos, dudas, problemas. Esto es lo que quiere decir “es propicio atacar con violencia”. Todo se vuelve favorable si uno, aunque se habla de acción enérgica, se cuida de no herir a nadie personalmente, y se atiene a cumplir con su deber mediante trabajo, acción, esfuerzo, estudio. Así habrá rigor y modestia.
                    Si ya se está actuando, o confirmando una orden anterior de actuar, significa: Sin duda hay que actuar, o continuar actuando, según sea el caso. Hay cualidades y sinceridad. La manera de hacerlo es la misma que en el caso anterior.
                    Si este trazo aparece a la hora de confirmar una orden de no actuar, significa: Realmente no se debe actuar, pero hay otras cosas que el consultante debe saber, o corregir; por lo tanto, consultar de nuevo. Los consejos recibidos se meditarán, después podrán ser confirmados.</t>
  </si>
  <si>
    <t>Cuando se consulta en general, sin preguntar, significa: uno en su modestia posee ricas cualidades, pero como el trazo es débil, y sin embargo ocupa un puesto de gran responsabilidad, eso hace que sea necesario recordarle que no debe mostrarse con excesiva debilidad. Puede examinar junto al Maestro estos aspectos, y continuar consultando. El momento es muy favorable gracias a la veracidad y la modestia del consultante. Todo se vuelve propicio para la rica modestia interior.
                        Cosas estancadas o mal hechas, no correctas.
                        Hay algo que hacer en lo consultado; o algo quiere decir el Maestro. A Él hay que cederle la conducción del asunto. No hay que ceder ante algo, o alguien, algunos, que se resisten a la acción modesta. Consultar más y examinar si hay algo más a tener en cuenta. Ver apartado (a)</t>
  </si>
  <si>
    <t>Continuar con el tratamiento que se sigue hasta el final. Subsiste todavía algún foco resistente, que conviene anular del todo. Pero todo tiene aspectos muy favorables. ¿Consultar?
                        *Si no hay tratamiento: Hay que buscar uno. Hay que poner remedio a algo que ofrece resistencia.
                        Confirmar esto, si se cree necesario; o consultar una vez más por si hubiera que tener algo en cuenta.</t>
  </si>
  <si>
    <t>Aplicarlos. Serán efectivos y darán buenos resultados. Consultar una vez más sin preguntar nada, por si acaso el Maestro quiere añadir algo más.</t>
  </si>
  <si>
    <t>Todo eso tiene muy buenos aspectos, y además es buen momento para consultar y examinar junto al Maestro ese tema. Consultar, pues, sobre ello según se necesite y buscar la respuesta en este mismo apartado (temas y teorías).</t>
  </si>
  <si>
    <t>Esta línea se corresponde con el quinto día de la tercera semana de Diciembre.</t>
  </si>
  <si>
    <t>Nadie obtiene nada bueno imponiéndose con jactancia. Es mejor proceder con franqueza y mostrarse natural.</t>
  </si>
  <si>
    <t>Quinta línea: es un momento de avanzar enérgicamente. Eso no significa que podamos desviarnos de la conducta correcta. Hacer eso debilitaría la acción.</t>
  </si>
  <si>
    <t>Quinta línea: no hacer alarde de riqueza ante el prójimo. Referencias de “hacer gala”, de “riqueza” y “viajar en carruaje”, generalmente se refieren a asumir derechos y privilegios. Hacemos gala de riquezas cuando pensamos que podemos equivocarnos, o entregarnos a pensamientos equivocados, sin incurrir en resultados dañinos. Al querer una relación cómoda con alguien, abandonamos la independencia interior y la reserva que es esencial para relacionarse correctamente con su insensibilidad.
                    Si tal persona ha reaccionado favorablemente a nuestra reserva, esto no debe dar lugar al razonamiento de que finalmente se ha corregido a sí misma, de forma que ahora ignoremos cualquier pequeña señal que pueda indicar que las reformas son de naturaleza superficial o temporal. Es nuestro deber “asegurarse de quienes conforman nuestro entorno” poniendo atención a si son verdaderamente sensibles con respecto a nosotros. También debemos poner atención ante cualquier negligencia que provoque autoindulgencia. Con esta actitud somos incapaces de apreciar las oportunidades de relacionarnos constructivamente. Al perder la disciplina interior también perdemos nuestra independencia interior; por lo tanto, el impacto creador. Como dice la línea cuarta de El caldero, hexagrama 50, “la comida de príncipe se derrama y se mancilla su figura”.
                    Es propicio atacar con violencia algunas veces quiere decir que debemos expresar nuestra posición directamente, diciendo lo que estamos dispuestos a hacer o no. Tal severidad, de todas formas, debe caer dentro de los límites de la modestia y la objetividad, para no ser nunca personalmente ofensivos.</t>
  </si>
  <si>
    <t>¿Evitamos confundir modestia con debilidad, defendiendo sin odio pero con dignidad nuestras opiniones ante ataques injustificados o abusos?</t>
  </si>
  <si>
    <t>La modestia no debe confundirse con la falta de acción, o incluso con la gentileza. En esta situación usted puede y debe asumir una actitud fuerte y agresiva con confianza en el éxito. La clave aquí es la acción, no las palabras.</t>
  </si>
  <si>
    <t>6 en la 5ª: hay momentos en que incluso una persona modesta debe tomar severas medidas. No se enorgullece del poder. Lleva a cabo lo que es necesario, sin insultar a sus asociados.</t>
  </si>
  <si>
    <t>El quinto seis: incluso sin riqueza se atrae al vecino. Ventajoso obrar invadiendo y abatiendo. Nada sin éxito.
                    Existe una supremacía moral, una fuerza oculta de la que debemos darnos cuenta para imponer nuestra voluntad o tomar decisiones, doblegando a personas y situaciones hacia determinadas direcciones, e imprimiendo un curso preciso a los acontecimientos. El momento indicado por la quinta línea es un tiempo en el que se ha de intervenir, incluso con dureza, porque tanto las posibilidades como las ocasiones nos son favorables; es el momento de las actitudes enérgicas, de las decisiones drásticas, porque nuestra intervención está apoyada por un correcto modo de juzgar las cosas.
                    La actitud firme hasta rayar en la dureza (hacia sí mismos o en relación con los hechos) nos da amplias garantías de éxito, precisamente porque se trata de un momento extraordinario, dentro de un tiempo de prudencia y calmada sabiduría.</t>
  </si>
  <si>
    <t>Quinto trazo: la riqueza es lo que atrae a la multitud y sólo ella es capaz de reunir a los hombres. Alrededor del quinto trazo, que tiene la situación del príncipe o del jefe y que es modesto y condescendiente con los inferiores, la multitud se une. Aunque sin riqueza, está cercana a él. Pero es preciso que a la modestia y la suavidad él sume la autoridad y el poder militar, a fin de someter a los que le resisten. En las ocupaciones, la aplicación es idéntica. El exceso en la modestia sería no someter a aquellos que resisten la benevolencia y la modestia.</t>
  </si>
  <si>
    <t>Modestia no es debilidad. Sólo excluye la autoridad cuando la necesidad se hace sentir.</t>
  </si>
  <si>
    <t>Línea quinta: a pesar del ligero equilibrio que se alcanza en MODERACION, puede ser necesaria una acción forzada para conseguir sus objetivos. No debe hacerse con una exhibición jactanciosa de poder, sino con una actuación firme, decisiva y objetiva. Habrá mejora en todo lo que emprenda.</t>
  </si>
  <si>
    <t>La quinta, debe proceder con energía sin perder la armonía con la Modestia; sin hacer pesar su virtud ni sus capacidades debe saber tomar determinaciones severas en los momentos de desorden y negligencia, de otro modo la Humildad pasaría a convertirse en falta de decisión y ambivalencia.
                    Precisamente porque es Modesto y no existe alarde de riquezas ni virtuosismo hipócrita, el Sujeto puede intervenir con firmeza y en forma muy severa. No hay que prestarse para las confusiones y no se puede mezclar la Modestia con la carencia de iniciativas y de incapacidad para tomar decisiones drásticas cuando el momento justo lo requiere.</t>
  </si>
  <si>
    <t>Comentario a la línea: la modestia difiere de la condición del débil bonachón que deja que todo siga su curso. Si uno ocupa un puesto responsable, en ciertas circunstancias también se hace necesario Intervenir enérgicamente y a fondo, Mas para ello hace falta que uno no trate de actuar jactándose de su superioridad: más bien es preciso tener certeza con respecto a quienes forman el medio ambiente.
                    La intervención a fondo ha de ser puramente objetiva y no debe implicar nada que pueda herir a alguien personalmente. Así se evidenciará la modestia aunque en el rigor.</t>
  </si>
  <si>
    <t>Seis en el quinto lugar: cuando no se es rico, pueden usarse los bienes de los vecinos. Será beneficioso afrontar con decisión lo que haya que hacer. Todo será favorable.
                    Tú y tu pareja estáis actuando al unísono. La relación funciona. Es un tiempo de expansión. Tomad lo que necesitáis de la gente que os lo ofrece. Trabajad juntos. No seáis tímidos. Afrontad los problemas con decisión. Todo se verá favorecido con este tipo de conducta.
                    Dirección: imagina la situación desde otra perspectiva. Acumula energía para un paso nuevo y decisivo.</t>
  </si>
  <si>
    <t>Yin. Cuando no estás contento con lo que te rodea, es conveniente salir afuera; todo será beneficio.
                    Imagen: es conveniente salir afuera, en el sentido de superar el descontento.</t>
  </si>
  <si>
    <t>Modestia que se manifiesta.
                Es propicio hacer que se pongan
                en marcha ejércitos,
                a fin de castigar la propia ciudad
                y el propio país.
                “… la intención todavía no se ha
                cumplido”.
            También aquí se expresa el sonido y el eco de la modestia; pero, mientras que en el segundo trazo se pedía perseverancia, en este se pide que se vuelva a consultar. Quizá haya matices, sugerencias, que el Maestro debe señalar. Este es el significado de la puesta en marcha de ejércitos para castigar lo propio.
            En este caso hay que demostrar modestia, pero hay que hacerlo examinándose a sí mismo, aplicándosela a uno con energía. Aún queda algo por ejecutar, por saber, a tener en cuenta. Falta dominar alguna fuerza, o cosa, o actitud para estar bien, a la altura de los acontecimientos.
            Quien toma en serio su modestia, ha de ponerla de manifiesto en la realidad. Esto debe hacerse con energía. Nada es más fácil que buscar la culpa en otros. Si uno es débil, se retirará ofendido, refugiándose en sí mismo, sintiendo autocompasión, confundiendo la modestia con no defenderse. La verdadera modestia pone orden y empieza por el propio yo y su propio entorno. Sólo cuando alguien tiene el valor de avanzar contra sí mismo, sabrá plasmar en la realidad la modestia y acaba su/s obra/s con verdadera humildad.</t>
  </si>
  <si>
    <t>Actuar. Pero antes consultar más.
                    Si se ha preguntado si actuar o no, significa: Actuar; sin embargo es necesario seguir examinando y consultando hasta que el Maestro aconseje retirarse. Así se tomará en serio la modestia, y ordenará lo confuso. El significado es el mismo en caso de estar actuando ya, o en el de estar confirmando una orden de actuar.
                    Si este trazo apareciera corroborando una orden anterior de no actuar, significaría: Realmente no se debe actuar, pero es propicio continuar indagando para corregir algo confuso en el consultante o en su medio. Los motivos son los mismos expuestos para todos los casos de esta línea.</t>
  </si>
  <si>
    <t>El sentido general es el de: El consultante tiene buenas cualidades, está de acuerdo con la verdad. La situación es favorable debido a su actitud mental. Mas es necesario consultar y averiguar qué es eso a tener en cuenta a fin de rematar la faena, la labor, el buen hacer en el comportamiento, en la conducta. En fin, indagar para pulir ciertos aspectos o actitudes.</t>
  </si>
  <si>
    <t>Si no hay tratamiento, consultar una vez más sin preguntar nada, o preguntar si se necesita un tratamiento. Y buscar la respuesta en el apartado (a), por si conviene buscar uno, actuar; o no).</t>
  </si>
  <si>
    <t>Está/n bien enfocados. Pero consultar una vez más y buscar la respuesta en el apartado (remedios, soluciones…) o en (a) actuar o no.</t>
  </si>
  <si>
    <t>Hay algo que corregir o saber de uno mismo o de su entorno: Los asuntos, relaciones, estudios, trabajos, tratamientos, están bien encaminados. Pero conviene seguir consultando y examinarse a sí mismo (o el asunto) por si hubiera que corregir/se en algo, o por si hubiera que valorar otra/s cosa/s.
                        Buscar la respuesta en el apartado correspondiente (por ejemplo: en general, o enfermedad) luego, confirmar o consultar según se necesite, hasta que se reciba la orden de retirarse.</t>
  </si>
  <si>
    <t>Esta línea se corresponde con el sexto día de la tercera semana de Diciembre.</t>
  </si>
  <si>
    <t>Un exceso de modestia es a menudo perjudicial: conduce a la introversión y a la autocompasión, y deja a la persona sin defensas. Es necesario corregirse, abrirse a los demás.</t>
  </si>
  <si>
    <t>Sexta línea: la modestia no permite la ira, la soberbia, el orgullo o la autocompasión. La persona superior permanece alerta a sus propios elementos inferiores.</t>
  </si>
  <si>
    <t>Sexta línea: modestia que llega a manifestarse. Es propicio hacer que se pongan en marcha los ejércitos, a fin de castigar la propia ciudad y el propio país. La modestia se manifiesta cuando nos disciplinamos por sentir autocompasión, o por escuchar el falso sustento. El hombre superior realmente trabaja sobre su modestia.
                    Esta línea es similar a la línea del tope en La restricción, hexagrama 60, la cual menciona que hay momentos que sólo al limitarnos nosotros mismos de la manera más estricta, podemos evitar el arrepentimiento (el arrepentimiento tiene lugar, por ejemplo, cuando continuamos escuchando los razonamientos del conflicto interno). La persona verdaderamente modesta es tan concienzuda que está dispuesta, si es necesario, a poner los ejércitos en marcha en contra de sus propios inferiores, y cazar aún “matar”, si es necesario, a los obstinados cabecillas del mal: la vanidad y el orgullo.
                    Quizá debemos preguntarnos si estamos dejando operar un sistema basado en el orgullo, que, si escuchamos suficientemente, margina a otros como imposibles, o que nos lleva a concluir que lo creativo no puede ni quiere ayudar.</t>
  </si>
  <si>
    <t>¿Buscamos en nosotros mismos, antes que en los demás, las responsabilidades que se pueden derivar de un error en nuestras opiniones, criterios o ideas?</t>
  </si>
  <si>
    <t>En cierta forma esta es la culminación de la situación representada en la segunda línea en movimiento, la cual debería leer de nuevo a la luz que arroja esta última. Su mérito innato puede haber sido ocultado por su modestia, pero ahora se expresa por sí mismo al mundo exterior y usted tiene la justificación para tomar acción contra aquellos de su medio inmediato que se rehúsan a reconocerlo. Esto es completamente diferente de presumir de sus logros. Es más bien una insistencia para que los otros lo valoren por lo que es y lo que ha logrado.</t>
  </si>
  <si>
    <t>6 en la 6ª: una persona modesta no se encoge ante la responsabilidad consigo misma o con los demás. Cuando se necesita una acción enérgica, es llevada a cabo de modo apropiado.</t>
  </si>
  <si>
    <t>El seis arriba: reputación de condescendencia. Ventajoso utilizar la acción de fuerzas armadas. Se someten ciudades fortificadas y naciones enteras.
                    En el reconocimiento de la superioridad moral aparece una sospecha de debilidad, por lo que se hace necesaria una intervención decisiva y abierta, para no seamos derrotados. Habrá que reunir las propias energías; hemos de imponernos con la inflexibilidad indicada por las “montañas”, y que había permanecido oculta tal como lo quería el consejo del tiempo; habrá que revelar la sabiduría de un cierto comportamiento e intervenir oportunamente para resolver la situación, que quizá amenaza comprometernos y preocuparnos sin una razón válida. La grandeza oculta del tiempo de Khien es como una bola de fuego que surca el horizonte de esta última y gloriosa línea.</t>
  </si>
  <si>
    <t>Sexto trazo: la modestia aquí es renombrada y se convierte en un defecto, un exceso y la advertencia es emplear la energía y la violencia para corregirse uno mismo y reformarse uno mismo para el bien. Todavía él no puede dominar la fuerza de las circunstancias y llegar al renombre; sus actitudes y su fuerza son insuficientes. También él recurre a la fuerza, al ejército; pero éste es apenas suficiente para gobernar su propio distrito, sin poder nada más allá. El sabio está en una condición inferior y no lo ayuda.</t>
  </si>
  <si>
    <t>Un examen de conciencia es siempre un paso sabio.</t>
  </si>
  <si>
    <t>Línea superior: su desarrollo interior todavía no está completo. El tiempo exige autodisciplina. Cuando surgen dificultades, no eche la culpa a otros. Cuando empiece a aceptar la responsabilidad de su propio destino podrá poner orden en su retorno.</t>
  </si>
  <si>
    <t>Sexto lugar: si la Modestia sufre una disminución o es dejada de lado en algunas acciones o aspectos, los efectos se harán presentes haciendo caer la entera situación. No se puede “fingir” ser modesto o serlo en lugar público y no en la intimidad. La Modestia, como la Solidaridad, es una Virtud absoluta, interior. La trizadura de la Virtud debe ser rápidamente sanada: hará marchar SUS propios ejércitos para
                    castigar SU propia ciudad y Su propio País. Nadie más que quien extravió la Virtud es culpable del hecho y nadie más que la misma persona puede corregir, con severidad y a fondo, el error y sus causas. Los ejércitos representan las razones y motivos que sustentan los hechos, hay que movilizarlos, ponerlos en acción con rigor para llegar a la comprensión, y con la misma arma de la claridad sentirse responsable de la propia carencia. De todas maneras el Sujeto no es contrario a la Modestia, sólo es que le falta aún camino por recorrer.
                    Este signo, al entreverarse con el Signo 16, amplía la visión: en efecto, el hacer “marchar ejércitos en la misma ciudad” se relaciona a hechos que estuvieron plenos de fervor en pasado, pero que en la actualidad se han transformado en peligrosos. Se debe actuar con profunda autocrítica sobre los estados anímicos que rompen los buenos equilibrios.</t>
  </si>
  <si>
    <t>Comentario a la línea: el que realmente toma en serio su modestia ha de procurar que ésta se ponga de manifiesto en la realidad. En este sentido debe proceder con gran energía. Si surge alguna hostilidad, nada más fácil que buscar la culpa en el otro. Un hombre débil acaso se retire entonces, ofendido, refugiándose en sí mismo, sintiendo autocompasión y tomando por modestia su actitud de no defenderse: La verdadera modestia se manifiesta procediendo uno vigorosamente a poner orden, y en ese sentido comenzará con el propio yo y con su círculo más estrecho al aplicar los castigos. Únicamente cuando uno tiene el valor necesario para hacer marchar sus ejércitos contra sí mismo, podrá realizarse algo vigoroso (1)
                    (1) Pocos signos hay en el Libro de las Mutaciones en los que todas las líneas sean únicamente favorables como en el caso del signo de la Modestia. De ello se desprende cuán alta es la estima que la sabiduría china siente por esta virtud.</t>
  </si>
  <si>
    <t>Seis en el sexto lugar: la modestia se muestra a sí misma. Será ventajoso desplazar las legiones y castigar la capital.
                    El poder interior de tu relación te llama y te motiva. Es tiempo de expansión. Focaliza tus energías en un proyecto más ambicioso, controla tus fuerzas, y actúa. Debes ocupar el sitio correcto en el mundo exterior y eliminar la negatividad.
                    Dirección: expresa las experiencias del pasado. Libera la energía contenida. La situación ya está cambiando.</t>
  </si>
  <si>
    <t>Yin. Se hace ostentación de modestia, es conveniente desplegar un ejército para invadir ciudades y naciones.
                    Imagen: cuando alguien hace ostentación de la modestia significa que todavía no se han alcanzado las metas; tal vez se utilice el ejército para invadir ciudades y naciones.</t>
  </si>
  <si>
    <t>YÜ</t>
  </si>
  <si>
    <t>EL ENTUSIASMO</t>
  </si>
  <si>
    <t>energía positiva
        reposo
        dignidad/ majestad
        inspiración
        simboliza el entusiasmo por empezar
        satisfacción
        contento
        goce
        la felicidad
        ocuparse
        el fervor
        armonizar
        la fe
        preparación
        despertando emociones
    El Entusiasmo. Es propicio.
    designar ayudantes y hacer marchar
    ejércitos.</t>
  </si>
  <si>
    <t>El ideograma Yü tiene, entre otros, el significado de “entusiasmo” o de “estar en paz”, “satisfecho”. Entusiasmo simboliza que el consultante puede estar tranquilo, pues está haciendo lo que es correcto. Ser capaz de seguir el correcto curso de los acontecimientos confiere tranquilidad y reposo mental. Esta tranquilidad y este reposo mental es lo que debe albergar en sí el noble ahora, pues es respetuoso y fuerte, y además se halla en sintonía con el sentir de otros implicados en la situación, y se comporta en concordancia con ello.
        Esta imagen simboliza un movimiento que procede de la entrega, del dejarse llevar, de la aceptación. Hay triunfo, concordia, el corazón está dispuesto a seguir a lo superior. La cuarta línea asciende, une como un lazo los movimientos o voluntades de las masas, y todas las demás la siguen con obediencia El Maestro no está en contra de ello, pues el noble sigue al Cielo con respeto y con movimientos, o actos correctos.
        Designar ayudantes y hacer marchar ejércitos, simboliza que mediante esta actitud lo que se pretende, busca, desea, tiene su valor dadas las condiciones reinantes. Se va llevando el paso junto a lo predestinado. El movimiento de I Ching, su acción, está en absoluta armonía con el Tao, es decir, con la ley que rige la relación entre Cielo y Tierra, que tiene que ser por la Voluntad que gobierna el orden existente.
        El conductor suscita entusiasmo, como contrario al resentimiento, y entrega voluntaria. Un movimiento que simpatiza con las voluntades de las masas, de la gente; de ahí que se hable de la ayuda y de los ejércitos (conducidos por el Maestro) para lograr la victoria, los objetivos, el triunfo.</t>
  </si>
  <si>
    <t>Después de la esplendorosa felicidad de las imágenes, el mensaje de las líneas mutantes vuelve a tomar el concepto diseñado por el hexagrama, para expresar con exactitud su profundo pensamiento.
            Las diferentes Líneas nos advierten acerca de los pros y los contras que surgen cuando nos entusiasmamos con un proyecto:
             1° línea: nos pide ser cautos, no caer en excesos tanto de optimismo como de pesimismo.
             2° línea: invita a la paciencia y la firmeza ante incertidumbres de la espera.
             3° línea: nos advierte acerca de peligros y marcadas dificultades.
             4° línea: nos habla de un personaje capaz de llevar a cabo su plan con fervor, y al mismo tiempo contagiar su pasión a los demás.
             5° línea: es momento de hacer una pausa ante el decaimiento de las fuerzas personales, a fin de recuperarnos.
             6° línea: al tope nos invita a retirarnos, pues existe un presagio de derrota.</t>
  </si>
  <si>
    <t>Regente es el cuarto trazo que tiene la simpatía de las demás líneas yin. El cuarto es el único trazo yang de la imagen y está situado en el puesto del ministro, del ayudante. Todas las líneas le siguen, por eso se cumple su voluntad.
            La línea dominante en la cuarta posición de la conciencia social armoniza todo el hexagrama.
            Regente del signo es el nueve en el cuarto puesto. En el hexagrama sólo existe este único trazo luminoso, situado en el puesto del ministro: de esta circunstancia toma el hexagrama el significado del entusiasmo. Por eso se lee en el Comentario para la Decisión: “Lo firme encuentra correspondencia y se cumple la voluntad”</t>
  </si>
  <si>
    <t>En este signo las relaciones de compañerismo sólo se dan entre el primer trazo débil y el fuerte cuarto regente.</t>
  </si>
  <si>
    <t>Actuar sin miedo, sin dudas. ¿Consultar?
            Cuando se ha preguntado si actuar o no, significa: actuar. La acción es correcta, y la obtención de este hexagrama sin mutaciones como respuesta a una consulta acentúa el sentido de tranquilidad y reposo mental sin dudas. Así pues, actuar y no dudar. Este significado anterior es también válido en caso de estar actuando ya, o de estar confirmando una indicación previa de actuar. Solamente que aquí tiene el añadido de no preguntar más sobre este asunto ahora.
            Si se está confirmando una indicación anterior de no actuar, significa: hay que estar tranquilo y en paz, pues se comprende que no hay que actuar, y no se debe actuar. Tampoco se necesita consultar más acerca de lo mismo por el momento.</t>
  </si>
  <si>
    <t>Buen día, buenos momentos. Continuar con los asuntos, trabajos, quehaceres, relaciones, tal y como se va, según se sabe y/o se piensa. Todo va bien.
                El sentido general es el de: momento favorable. Las cosas son como tienen que ser, y uno está en conformidad con ese destino; por lo tanto, la mente ha de estar tranquila, sin dudas. Siendo respetuoso y fuerte, y moviéndose con fervorosa entrega a la orden del Tao, Cielo y Tierra se ponen a disposición de uno; pues lo que acontece en estos momentos proviene en primer lugar del Cielo. Después, la Tierra, que no contradice ese movimiento, engendra las circunstancias, de manera que los asuntos queden consumados según la Voluntad Celestial. La fervorosa entrega del consultante ha de tomar esto como modelo.</t>
  </si>
  <si>
    <t>Si se está siguiendo un tratamiento, hay que continuar con él, pues dará los resultados apetecidos, buscados.
                *Si no hay tratamiento se puede estar tranquilo, porque todo irá bien al final. Pero ahora hay que volver a consultar y preguntar si se debe buscar tratamiento, ayuda.</t>
  </si>
  <si>
    <t>Sí, se pueden aplicar con toda tranquilidad. Darán buenos y/o correctos resultados. ¿Consultar?</t>
  </si>
  <si>
    <t>Eso es correcto.</t>
  </si>
  <si>
    <t>Es el signo del segundo mes, aproximadamente Marzo en el calendario occidental. Cada línea cubre los seis días que corresponden a la segunda semana.</t>
  </si>
  <si>
    <t>Cuando en el corazón de una persona reina la concordia y la alegría, se puede acudir a ella: responderá de inmediato. Brindará espontáneamente su ayuda y su dedicación, poniendo todo su empeño en la empresa.
            Es muy posible que encuentre resistencia. Si eso sucede, no vacile en recurrir a un colaborador.</t>
  </si>
  <si>
    <t>El entusiasmo adecuado abre todas las puertas.
            El I Ching enseña que hay dos tipos de entusiasmo: uno que conduce al infortunio y otro que conduce al éxito. Este hexagrama aparece como un signo de que en este momento puede actuar con confianza si su entusiasmo tiene una base adecuada.
            El entusiasmo impropio se alimenta de los deseos del ego. Muchas veces deseamos adquirir reconocimiento, abundancia, poder o libertad en momentos de dificultad. Estos deseos a veces son tan grandes que hacemos cualquier cosa para conseguirlos. Nuestra energía aumenta a medida que perseguimos incesantemente nuestro objetivo, pero este entusiasmo rebelde y egoísta nos conduce inevitablemente a una conducta incorrecta y desequilibrada y al infortunio.
            El entusiasmo adecuado, por otra parte, se alimenta de la devoción por alcanzar y expresar un equilibrio y una verdad interior. Cuando su objetivo no es influir en los demás o satisfacer su ego, sino seguir los consejos del Poder Superior en todo lo que hace, adquiere otro tipo de energía: un equilibrado e insondable deseo de vivir en consonancia con lo correcto y lo bueno. Ahí está el verdadero poder y la verdadera gracia.
            Este hexagrama le recuerda que actuar siguiendo los dictados de su ego sólo le apartará de sus objetivos. En cambio, debe tratar de seguir los principios adecuados: aferrarse a todo lo que sea inocente, correcto y amable y lo Creativo acudirá en su ayuda. El camino de la verdad siempre es un camino de menor resistencia.</t>
  </si>
  <si>
    <t>El camino de la menor resistencia es la noresistencia.
            Un movimiento que se encuentra con el fervor se refiere al comportamiento que es correcto y justo. Tal comportamiento está fundado en la humildad de la aceptación, y en la modestia y la reticencia; por lo tanto, inspira la voluntad de la adhesión, y da origen a la imagen de hacer marchar los ejércitos. Hacer marchar los ejércitos puede significar que desde el cosmos llega ayuda bajo la forma de una circunstancia beneficiosa y oportuna.
            Este hexagrama trata de tres clases de entusiasmo: la inspiración para seguir el camino debido a que vemos con claridad que es lo correcto; la inspiración que creamos en los demás al ser equilibrados y correctos dentro de nosotros mismos y el entusiasmo ciego que surge de nuestro ego.
            Si bien el recibir este hexagrama puede indicar que hemos hecho “marchar los ejércitos en nuestro nombre”, con más frecuencia significa que nuestro comportamiento, o nuestra actitud, ha inhibido la voluntad de adhesión de los demás, o ha bloqueado la ayuda del poder supremo. Cuando escuchamos o toleramos los deseos, las preocupaciones y las vacilaciones de nuestro ego, nos entusiasmamos por las soluciones que propone: el entusiasmo ciego.
            Las soluciones que propone el ego parecen darnos un impulso directo hacia nuestros objetivos; llegamos a hechizarnos de tal forma con la idea del éxito, que nos volvemos ciegos a los motivos egoístas, vanos e infantiles. Este entusiasmo es lo contrario de lo que ocurre cuando nos damos cuenta de que trabajando paciente y firmemente para corregir y equilibrar nuestra actitud interior, las obstrucciones que nos separan de nuestros objetivos desaparecen por sí mismas.
            El equilibrar nuestra actitud nos pone en armonía con el tao, la forma en que la energía creativa del universo fluye. Implica estar abiertos a las diversas y ocultas formas en que el cosmos trabaja para el bien de todos. Pacientemente permitimos ser usados por el dramaturgo en el drama creador, ya sea para interpretar una parte mayor o simplemente permanecer entre bastidores, nos mantenemos alerta para llevar a cabo la nueva tarea que se requiere de nosotros.
            Siempre hay factores egocéntricos presentes cuando ideamos las soluciones, cuando luchamos por influir, adoptamos posturas o actitudes, o acosamos a los demás. Entre las actividades más sutiles del ego están los esfuerzos por “ser devoto”. Tales actividades están basadas en la idea de que un esfuerzo obsesivo va a funcionar. No importa lo resueltos y obsesivos que lleguemos a ponernos, el esfuerzo guiado por el ego fallará. La sinceridad para encontrar el camino correcto es necesaria, pero sinceridad no quiere decir que perdamos nuestro equilibrio interno. El estar equilibrado internamente es reflejar el cosmos y el tao.
            El I Ching nos guía más bien hacia lo ordinario que hacia lo extraordinario. Nuestro deber realmente consiste en sobrellevar con corrección los desafíos de cada día. Nuestro ego, de alguna forma, puede hacernos creer que la orden del día es la de solucionar los mayores problemas del mundo; todo lo que nos presenta el ego es grandioso. Se supone que debemos ser héroes ante el mundo. El sabio, por otro lado, nos haría interesarnos en lo mundano; en lugar de sobresalir, de obtener reconocimiento, de tratar de
            ser el rey del montón, en no buscar logros. Como dijo Lao Tzu, “el sabio cumple su deber sin concederle importancia, concluye su labor sin explayarse en ella”.
            Una vez que aceptamos como destino el de desarrollarnos espiritualmente, el ego se nos une en el esfuerzo y pronto empieza a buscar la forma más rápida, más directa de “llegar ahí”. Para ello hace uso de unos esfuerzos monumentales, de autocastigo y autofelicitación; en contraste con el camino del sabio, que es reticente, autocompasivo y modesto. El objetivo es seguir el camino con paciencia y modesta aceptación. En efecto: el objetivo es seguir el camino, pues no hay dónde ir, sólo existe el camino, y el deber de pisar sobre él lo mejor que podamos.
            Pronto se hace evidente que los problemas que le llevamos al sabio son el vehículo que usa el cosmos para enseñarnos a corregirnos a nosotros mismos. En efecto, nuestra vida cotidiana nos provee de todo lo necesario para desarrollarnos y encontrar el sentido de la vida. No necesitamos viajar lejos o buscar experiencias exóticas. No hay necesidad de enclaustrarse, buscando el escenario perfecto para desarrollarnos espiritualmente. Cada día de la vida nos brinda las situaciones necesarias para desarrollar la paciencia, la modestia y una mente abierta. El proceso de desarrollo personal se nos presenta con los necesarios periodos de aislamiento con respecto a los demás. Más tarde, el aislamiento termina y se nos pone a disposición del cosmos. Así la vida parece ser un yunque y el destino un martillo que forma nuestra conciencia espiritual.
            Nuestro ego convertiría el desarrollo espiritual en la conquista del Santo Grial por parte del héroe; se ve a sí mismo como aquel que comparte los misterios con unos pocos escogidos. Tal entusiasmo iluso sólo repele a los demás y llama a la desconfianza y a la resistencia de seguir lo bueno. Fluir con el tiempo, aceptar la vida modestamente como viene, tratar sólo de ser sinceros en nuestra forma de vida, y ser genuinos con uno mismo: éste es el camino del tao.
            Cuando nos engañamos a nosotros mismos, un esfuerzo monumental atrae el fracaso; experimentamos una condición emocional llamada “el oscurecimiento de la luz” (ver el Hexagrama 36, primera línea). En este estado mental nos atacan una serie de emociones infantiles que nos atrapan en un círculo vicioso de pensamientos negativos. Atrapados entre la duda y el miedo, luchamos contra el destino y lo resistimos, temiendo que sin un renovado esfuerzo, o sin el cambio de curso para encontrar un camino más fácil, estaremos atrapados en la posición de perdedores. Recurrimos a medios bajos porque dudamos de poder obtener la ayuda del poder supremo. La duda es como un tiburón que devora a todos los elementos que hemos disciplinado en nuestra naturaleza para ser pacientes y obedientes. Para detener esta viciosa actitud es necesario aminorar nuestras emociones infantiles. Hemos de dejar de escuchar los pensamientos que nos hablan constantemente acerca de una pérdida de prestigio o de influencia. Debemos dejar de fantasear acerca de cómo se nos ve ante los ojos de los demás. La dependencia en relación al éxito personal deriva de nuestro ego, opuesto al “hombre superior”, que está dispuesto a trabajar sin sobresalir; el Hombre Inferior insiste en dejar que la luz brille a través de él, se interpone en su camino. Finalmente, al percibir que debe reducirse, el ego pregunta: “¿cuánto debo reducirme?” La respuesta es: “hasta que no haya más resistencia, hasta que él se rinda y sólo quede una humilde aceptación y dependencia”. Sólo una desinteresada humildad hace partir los ejércitos a nuestro favor.
            Una vez que la difícil situación mejora debemos tener cuidado con el entusiasmo que acompaña al repentina liberación de la presión. Debemos evitar especialmente el entusiasmo ciego que fue responsable de los resultados obtenidos. Nuestro ego siempre cree que él solo tiene el poder para manipular los acontecimientos –un iluso y peligroso punto de vista.
            El respeto por los antepasados hace referencia a la consideración por mucha gente, famosos o desconocidos, que nos precedieron en el camino espiritual. Ellos no estaban mejor equipados que nosotros. Cuando obtuvieron cierta iluminación se resistieron a adoptar la imagen de ellos mismos como iluminados, simplemente perseveraron y fueron fieles hasta el final. Reflexionar sobre la paciencia y la perseverancia que tuvieron nos sirve de ayuda para mantenernos firmes en nuestro camino y sobrepasar el abismo de nuestros miedos. Los honramos cuando corregimos nuestra actitud y volvemos a lo verdadero y a lo bueno dentro de nosotros.</t>
  </si>
  <si>
    <t>Cuando las palabras, las imágenes, los ritos o las celebraciones se utilizan intencionadamente y de forma adecuada, tienen la capacidad de despertar ilusiones y emociones que pueden ser muy positivas y beneficiosas, pero que también puede llegar a modificar, nublar e incluso anular el criterio y la capacidad de decisión de quien las siente.
            Se trata de un mecanismo que todos utilizamos constantemente, y lo que únicamente diferencia a unos de otros son los medios disponibles, la habilidad para utilizar dichos medios y las intenciones que realmente persiguen.</t>
  </si>
  <si>
    <t>· Cuando la pregunta refiere al Qué:
            Yü nos dice que alrededor de alguien o algo se despierta un sentimiento que provoca exaltación y movilización. Tal fenómeno sacude y desborda en emociones, o también uniones, que se encolumnan detrás de lo que pudiera ser un modelo u objetivo.
            · Cuando la pregunta refiere al Porqué:
            El porqué de Yü refiere a un deseo tal vez largamente esperado, quizá idealizado o simplemente inconsciente pero latente, que ha encontrado su estimulación externa. Pero en cualquier caso, ha aparecido una promesa o una esperanza fundada de que cual o tal cosa pueda hacerse realidad.
            · Cuando la pregunta refiere al Cómo:
            Yü nos indica que ante todo debemos actuar con regocijo, y con el mayor optimismo más allá de lo complicado o no de la cuestión, sin dejar de exteriorizar nuestras emociones tal cual las sentimos interiormente. En lo posible, se trataría de contagiar el entusiasmo.
            · Cuando la pregunta refiere al Cuándo:
            Yü nos lleva a un momento de alegría, más precisamente de exaltación, pero, así y todo, no es un estado muy durable, lo que no significa que a la postre no sea positivo. Pero Yü es también cuando el estado de regocijo se da natural y espontáneamente.
            El instante de Yü es cuando la distensión da lugar al júbilo.
            · Cuando la pregunta refiere al Dónde:
            Yü nos ubica en un lugar concurrido, festivo y sobretodo participativo. Es un sitio bullicioso, convocante, que produce contagio y movilización, y, aunque no en todos los casos, generalmente muestra un centro de atención o atracción.
            Entre las muchas cosas, Yü puede tratarse de una discoteca, de un salón de fiestas, de un estadio o simplemente de cualquier sitio donde se celebre algo exultante.
            · Cuando la pregunta refiere al Quién:
            Yü nos describe a alguien en sí alegre, de buen humor, sumamente optimista y de fácil tendencia a la exaltación, pero probablemente con exagerada fe, no muy ajustada a la realidad. En Yü vemos a una persona inquieta, que entusiasma, que empuja, que rápidamente se involucra en proyectos y se compromete activamente.</t>
  </si>
  <si>
    <t>· La interpretación:
            Es un tiempo para el entusiasmo. Organice personas que le ayuden y ponga sus proyectos en marcha.
            · La situación:
            Un tiempo de movimiento y energía ha llegado, generando entusiasmo en los aspectos de la vida de los seres humanos y permitiendo que lleve eventos consigo mismo. En la antigüedad, grandes reyes expresaban esos momentos con música para rendir tributo a aquellos que habían demostrado sus méritos y usted podría equivocarse aún más siguiendo este ejemplo en su propia vida. Pero los antiguos reyes también ofrecían entusiastas tributos a sus dioses y honraban a aquellos que habían brindado vida y facultades para alcanzar sus metas. Este es un recordatorio oportuno del elemento espiritual que necesita ser reconocido en todas las cosas que usted hace.</t>
  </si>
  <si>
    <t>Sentido general: sentido de satisfacción y de contento, de dignidad y estabilidad; arriba está el trigrama Chen, el rayo; abajo está K´un, la tierra; el rayo prorrumpe y sale de la tierra; la positividad comienza por estar escondida en la tierra, luego viene el movimiento y sale por fin de la tierra haciendo ruido y luego se extiende tranquilamente. Es la imagen simbólica del movimiento con sumisión, de la simpatía concordante de los superiores y los inferiores. Hay éxito porque hay concordia: regir las masas, reunir las multitudes sería imposible sin satisfacciones recíprocas. Por esta alegría, el corazón del hombre está dispuesto a responder simpáticamente al superior. Hay indicación adivinatoria de la ventaja en establecer a los príncipes y en emplear ejércitos. El cuarto trazo, dureza enérgica, tiene la simpatía de las negatividades que lo rodean (la muchedumbre); las tendencias de esta positividad del hexagrama divino son hacerla actuar subiendo y todos siguen con obediencia. El cielo no se opone a ello y el hombre dotado sigue el cielo por su sumisión y por las leyes correctas que instituye.</t>
  </si>
  <si>
    <t>El trueno que ruge por encima de la tierra podría hacer pensar que este hexagrama es amenazador. No es así, porque el trueno está en su lugar, arriba, por encima de la tierra. Ese orden evoca el entusiasmo de los hombres cuando contemplan un cielo que la tormenta ha hecho puro y despejado. Este hexagrama no sólo es de buen augurio, porque la satisfacción es pasajera. No olviden que lo que llega con la rapidez del relámpago a veces tiene la friabilidad de la tierra.</t>
  </si>
  <si>
    <t>Preparar, reunir lo necesario para afrontar el futuro; espontáneo, respuesta directa, entusiasta; disfrutar, gozar.
            El escenario: poseer lo grande y la capacidad de ser humilde aporta satisfacción a cualquier situación. Ha llegado el tiempo de la Satisfacción. Acéptalo. No tengas miedo. Satisfacción significa que estás despierto y te tornas bondadoso.
            Satisfacción. Será ventajoso nombrar colaboradores y trasladar las legiones.
            La respuesta: Satisfacción describe la relación, o tu papel en ella, en términos de acumular lo que sea necesario para encarar y disfrutar lo que traiga el futuro. La manera de encarar la situación es acumular fuerza y perspicacia para responder de forma espontánea cuando llegue el momento de actuar. Desarrollando esa fuerza interior, tanto juntos como por separado, podréis disfrutar vuestro amor abierta y libremente. Podréis responder juntos de manera espontánea cuando surja el impulso, y encontrar gozo y placer el uno en el otro. Piensa las cosas detenidamente. Entiende bien a lo que te enfrentas. Considera los problemas. Involucra a otras personas, así podrás contar con una poderosa ayuda cuando sea necesario. Si preparas así el camino, tu energía acumulada brotará desde lo más profundo de la tierra cuando el corazón se abra y sientas la llamada.</t>
  </si>
  <si>
    <t>Este hexagrama describe tu situación como lo que se necesita para enfrentar el futuro. Destaca que acumular fuerzas mediante ser previsor y prudente, para poder disfrutar con plenitud de las cosas, es la manera adecuada de manejarla. Para estar de acuerdo con el momento, se te dice: ¡provee!</t>
  </si>
  <si>
    <t>Así los antiguos reyes hacían música
            para honrar los méritos,
            y la ofrendaban con magnificencia al
            Dios supremo,
            invitando a sus antepasados a presenciarlo.
        El sonido armonioso puede producir estados de atenuación de las tensiones y de aumento del alivio y la alegría. De este modo se comparan los efectos de la música a los producidos cuando se obra de acuerdo a los designios desvelados en este hexagrama o en este tiempo. Aquí se recoge cómo la música, inductora de esos estados anímicos, era empleada para los fines más serios. De la misma manera, los efectos generados por el consultante que se orienta en conformidad con los designios de esta imagen provocan un aflojamiento de las tensiones, y restablecen el alivio y la alegría. Cumplir con el Tao es lo más serio.</t>
  </si>
  <si>
    <t>La Imagen: cuando el trueno llega, alivia la tensión y promueve la acción positiva. La música puede hacer lo mismo, volviendo a las personas entusiastas y haciendo que se unan. Cuando se utiliza para promover el bien, las acerca al cielo.</t>
  </si>
  <si>
    <t>Así como el trueno, la fuerza eléctrica disuelve las tensiones del corazón. El entusiasmo del corazón está en el canto, la danza y el baile. Los soberanos los usaban en las ceremonias y en los servicios religiosos. Unían música y veneración hacia los antepasados. Los antepasados eran los embajadores de la humanidad ante el Señor de los Cielo. Así se tocaba el mundo terrenal con el mundo Celestial. El soberano que comprendiera esto podría gobernar el mundo como si girara en sus manos. Aquí el Fervor se une a la fe.</t>
  </si>
  <si>
    <t>Comentario a la Imagen: cuando al comenzar el verano, el trueno, la fuerza eléctrica, vuelve a surgir rugiendo de la tierra y la primera tormenta refresca la naturaleza, se disuelve una prolongada tensión. Se instalan el alivio y la alegría. De un modo parecido, la música posee el poder de disolver las tensiones del corazón surgidas de la vehemencia de oscuros sentimientos. El entusiasmo del corazón se manifiesta espontáneamente en la voz del canto, en la danza y el movimiento rítmico del cuerpo. Desde antiguo el efecto entusiasmador del sonido invisible, que conmueve y une los corazones de los hombres, se percibía como un enigma. Los soberanos aprovechaban esta propensión natural a la música. La elevaban y ponían orden en ella. La música se tenía por algo serio, sagrado, que debía purificar los sentimientos de los hombres. Debía cantar loas a las virtudes de los héroes y tender así el puente hacia el mundo invisible. En el templo se acercaba una a dios con música y pantomimas (sobre cuya base se desarrollo más tarde en el teatro. Los sentimientos religiosos frente al creador del mundo se unían a los más sagrados sentimientos humanos, los sentimientos de veneración a los antepasados. Estos eran invitados con motivo de tales servicios religiosos, como huéspedes del Señor del Cielo y representantes de la humanidad en aquellas altas regiones. Al enlazarse así, en solemnes momentos de entusiasmo religioso. El paso propio con la divinidad, se celebraba la alianza entre la divinidad y la humanidad. El soberano, que en sus antepasados veneraba a la divinidad, se constituía con ello en Hijo del Cielo, en el cual se tocaban místicamente el mundo celestial y el mundo terrenal. Tales pensamientos constituyen la última y más alta síntesis de la cultura china. El propio maestro Kung (Confucio) decía, refiriéndose al gran sacrificio durante el cual se cumplían estos ritos: “quien comprendiera por completo este sacrificio podría gobernar el mundo como si girara en su propia mano”.</t>
  </si>
  <si>
    <t>Entusiasmo que se exterioriza
                trae desventura.
                “… que consiste en que la voluntad
                se vea frenada”.
            El presagio de esta línea se expresa desde el punto de vista de la relación entre el consultante e I Ching. Ya se habló en el Dictamen de la acción del Maestro.
            Entusiasmo que se exterioriza… simboliza que no es un buen momento para “llamar” al cuarto trazo regente, para consultar. Abajo e incorrecto podría sentirse tentado a disfrutar de los favores del cuarto trazo. Puede caer en la ligereza y/o en la vanidad, por eso debe controlar esta situación. No aprovecharse de la ayuda poderosa con que cuenta; sería exagerado y orgulloso, perdería la moderación y la discreción, reserva.
            Alguien (el consultante) tiene relaciones distinguidas con uno de arriba. Si se jacta, entusiasmado, caerá en la desventura y en la petulancia. El entusiasmo no ha de ser egoísta.
            Por eso se dice: si el seis inicial manifiesta su entusiasmo (manifiesta su relación con el Maestro); esto trae desventura que consiste en que la voluntad se vea frenada. Esto es así porque, como trazo primero, está en relación con el cuarto (primera línea de las tres de arriba). El cuarto es el único trazo yang, fuerte, de todo el hexagrama. Sin duda es el Maestro, y el presagio está expresado desde este punto de vista. Por lo tanto, no manifestar la relación con el Maestro en estos instantes, en que uno obra de acuerdo a lo que es su destino. Así no se verá frenada la propia voluntad, ni se caerá en una excesiva debilidad, pues en sí mismo el trazo primero ya es débil.</t>
  </si>
  <si>
    <t>Si se ha de actuar, actuar.
                    Cuando se ha preguntado si actuar o no, significa: actuar en lo que se pueda, y no preguntar más ahora. Lo mismo cabe decir si ya se está actuando en algo, o se está confirmando una indicación anterior de actuar.
                    Si se está confirmando una orden anterior de no actuar, significa: no dudar de que no se debe actuar, y no preguntar más sobre eso por el momento.</t>
  </si>
  <si>
    <t>Es en el sentido general de esta línea donde está implícito el presagio que aconseja no preguntar, es decir, que desaconseja la exteriorización de la consulta en estos instantes. Por encima de todo, se señala un momento desfavorable para consultar, pero no es por nada malo; sino simplemente que el consultante está viviendo una situación predeterminada de antemano por el destino. Es decir, se está obrando correctamente, y el Maestro aconseja seguir por este camino, y no consultar sobre eso en estos momentos.
                        Avanzar entre los asuntos, relaciones, trabajo, quehaceres, según se va y según permitan las circunstancias. Continuar con los tratamientos. Aplicar los remedios, soluciones o tratamientos que uno sabe y/o conoce (por los que se ha consultado). ¡Y no consultar ahora! Todo irá bien.
                        *Si no hay tratamiento: no se necesita consultar ahora sobre eso. Nada malo sucederá. O bien aplicar remedios naturales (tisanas, pomadas) o bien actuar conforme uno crea conveniente. Consultar luego, más tarde, si se cree necesario.</t>
  </si>
  <si>
    <t>Esta línea se corresponde con el primer día de la segunda semana de Marzo.</t>
  </si>
  <si>
    <t>El que es vanidoso o arrogante, el que se jacta de sus relaciones o manifiesta ideas presuntuosas, terminará por lamentarlo amargamente.</t>
  </si>
  <si>
    <t>Primera línea: la arrogancia conduce al fracaso. Únase al Poder Superior y no deje de mostrarse modesto e inocente.</t>
  </si>
  <si>
    <t>Primera línea: jactarse de relaciones aristocráticas. Es jactancioso consentir pensamientos o actos incorrectos basándose en el supuesto de que no resultarán dañinos. Todas las actitudes arrogantes y negligentes tienen efectos negativos. Presumimos cuando consentimos sentimientos de irritación, alienación o superioridad; cuando condenamos a otros por sus errores; cuando de mala manera pensamos en lo “que deberíamos” o en lo “que no deberíamos”; cuando decidimos pasar por alto las acciones incorrectas de los demás con la finalidad de llevarnos bien con ellos. El curso correcto, en lo que respecta a observar los errores de los demás, consiste en desentendernos y aun así mantenernos dentro. Si sentimos la necesidad de exteriorizar los sentimientos negativos, como cuando resistimos o rechazamos la situación, es porque dudamos de que el poder creativo se levante a raíz de nuestra inocencia y pureza mental.
                    Pensar que hemos ganado ciertos derechos y luego elevarnos presuntuosamente sobre tales derechos, es una forma de presumir de “conexiones aristocráticas”. Puede ser que hayamos ganado algo, pero no podemos presumir, actuar o pensar de manera arrogante, sin considerar los límites de nuestro sendero o sin considerar nuestras responsabilidades para con el sabio, nuestro maestro.</t>
  </si>
  <si>
    <t>¿Creemos que presumir, fanfarronear o vanagloriarse de supuestos éxitos, méritos y logros propios es útil para generar ilusiones, emociones o sentimientos en los demás?</t>
  </si>
  <si>
    <t>Tenga cuidado. No importa qué tan entusiasmado se sienta, aún no es el momento de actuar. Si se deja llevar por él, sufrirá percances.</t>
  </si>
  <si>
    <t>6 en la 1ª: aquellos que se jactan de sus poderosos amigos, traen la desgracia sobre sí mismos. El entusiasmo debe ser una influencia efusiva que una a la gente.</t>
  </si>
  <si>
    <t>El primer seis: cantar (1) anticipadamente. Desgracia.
                    Ni siquiera en tiempos de serenidad y confianza resulta oportuno mostrarnos demasiado seguros, ni creer que lo hemos concluido todo. Son justas las dudas y las perplejidades, por lo cual debemos trabajar activamente para que la situación sea clara, y prepararnos para los eventuales desarrollos, de manera que no nos sorprendan los acontecimientos. Habrá que guardarse de los excesos, tanto de optimismo como de pesimismo; es ésta una máxima de sabiduría elemental, un consejo oportuno en este momento especialmente vivaz y por tanto muy peligroso.
                    (1) El ideograma significa precisamente “imitar el canto de los pájaros”.</t>
  </si>
  <si>
    <t>Primer trazo: es el hombre inferior sin justicia ni rectitud que se ubica por su propia satisfacción y que disfruta de los favores del superior. Sus ideas son presuntuosas, así como sus tendencias; no sabe dominar su satisfacción y es superficial y vanidoso; le ocurre una desgracia. El presagio es malo. Este hombre inferior es suave y negativo; acogido por un sostén poderoso, tiene un momento favorable pero su satisfacción es ruidosa y esta vía lo conduce a la desgracia por sus tendencias exageradas, su orgullo, su falta de discreción y moderación.</t>
  </si>
  <si>
    <t>Desconfíe de una tendencia a un entusiasmo exagerado.</t>
  </si>
  <si>
    <t>Línea inferior: aunque puede tener una conexión armoniosa con alguien que ocupa una alta posición, eso no indica necesariamente que esté en la cumbre de la situación Además, si se jacta de sus ventajas, seguramente estará atrayendo el desastre.</t>
  </si>
  <si>
    <t>La primera línea de este signo está relacionada con la última del signo anterior; en efecto, allí se aconseja manifestar la adhesión, aquí se aconseja al Sujeto ser cauto, guardar sus opiniones y frenar su entusiasmo, de otra forma caerá en la petulancia y causará rechazos. Es un llamado a no dejarse llevar por el exceso de fervor, y menos hacer gala de la propia posición.</t>
  </si>
  <si>
    <t>Comentario a la línea: alguien en posición subordinada tiene relaciones distinguidas de las que se jacta, entusiasmado. En razón de esta petulancia atrae sobre sí, necesariamente, la desventura. El entusiasmo jamás ha de ser un sentimiento egoísta; antes bien tan solo se justifica en cuanto disposición de ánimo general que forman eslabón de unión con otros.</t>
  </si>
  <si>
    <t>Seis en el primer lugar: hacen falta provisiones. El camino se cierra.
                    Estás tratando de que tu pareja cuide de ti. Pero así no es como las cosas funcionan. Tienes que abandonar esa forma de actuar. Si continúas exigiendo ayuda, agotarás la relación.
                    Dirección: ¡provechosa sacudida! Imagina la situación desde otra perspectiva. Acumula energía para un paso nuevo y decisivo.</t>
  </si>
  <si>
    <t>Firme como una roca.
                Ni un día entero.
                La perseverancia trae ventura.
                “… porque es central y correcto”.
            Firme (inmóvil) como una roca… quiere decir que por su condición débil se le previene para ser firme. Pero ha de tener la completa y absoluta confianza en que se está llevando a cabo lo correcto; porque no se deja encandilar por falsas ilusiones; en cuanto se presenta el más mínimo rasgo de molestia, él se retira a tiempo. ¿Para qué esperar un día entero con el fin de tomar esa decisión? Así que, no debe tardar ni un momento en tener la decisión clara con respecto a lo que consulta. Después, es cuestión de ser perseverante.
            Conoce lo secreto y lo manifiesta, conoce lo débil y también lo fuerte…
            Porque es central... indica que la línea ocupa un lugar apropiado para ella.</t>
  </si>
  <si>
    <t>Actuar dará buenos resultados. ¿Consultar?
                    Si se ha preguntado si actuar o no, significa: actuar y mantenerse firme en la decisión de actuar. Uno va por el medio de su Tao, y está fuertemente protegido por lo yang, lo luminoso, el Maestro, que también forma parte del trigrama nuclear montaña.
                    Si ya se está actuando, o se confirma una indicación de actuar, significa: hay que mantenerse firmemente en la decisión de actuar. Todo irá bien.
                    Cuando el trazo aparece confirmando una indicación anterior de no actuar, significa: indudablemente no se debe actuar, y hay que mantenerse con absoluta firmeza en esta decisión. El consultante, a través de I Ching, tiene una visión de lo invisible, y también de lo visible, lo cual le hace conocer y, a la vez, examinar su propia intuición, de manera que queda capacitado para medir el alcance que esta tiene. Si se ordenó no actuar, quiere decir que los gérmenes de la situación ya lo indicaban así antes, y que se medite sobre ello. De este modo se aprenderá a conocer el alcance de la propia intuición.</t>
  </si>
  <si>
    <t>En sentido general significa: se presienten las cosas como son. Observar los gérmenes de la acción y de la no acción. Ser humilde y modesto con los demás; y no ser adulador, sino respetuoso con el Maestro. Hay que aprovechar este momento tan favorable, cumplir con la labor con toda firmeza. Esto está de acuerdo con la verdad, y se debe ser firme en ello.
                        Moverse, avanzar observando las cosas dentro y alrededor. Muy buena línea, muy favorable. Avanzar conforme se piensa, y según se presenten las circunstancias. Todo irá bien. Ser firme y constante, en asuntos, estudios, relaciones, trabajos.</t>
  </si>
  <si>
    <t>Continuar con el tratamiento, así se asegura el buen resultado final. Todo es muy favorable.
                        *Si no hay tratamiento: hay que tomar una decisión. Consultar y preguntar si definitivamente conviene buscar uno (actuar) o si no (no actuar).</t>
  </si>
  <si>
    <t>Actuar, aplicarlos con firmeza y con la duración necesaria. Todo irá perfectamente.</t>
  </si>
  <si>
    <t>Eso es correcto y habría que mantenerse firme ya con ello. Y obrar en consecuencia. Eso ya está bien claro. ¿Consultar?</t>
  </si>
  <si>
    <t>Esta línea se corresponde con el segundo día de la segunda semana de Marzo.</t>
  </si>
  <si>
    <t>No hay que permitir jamás que el entusiasmo nos ciegue. Es preferible mantener la cabeza fría y permanecer en un término medio en todas las circunstancias; será un buen presagio para el futuro.</t>
  </si>
  <si>
    <t>Segunda línea: sepa distinguir el comienzo de una acción inadecuada. La persona superior se corrige a sí misma mientras le resulte sencillo hacerlo.</t>
  </si>
  <si>
    <t>Segunda línea: firme como una roca. El hombre superior está atento para darse cuenta del punto en cada situación en el que se encuentra tentado de verse involucrado emocionalmente. Sabe que éste es el punto en el que despierta su ego, exigiendo ser aclamado y confirmado. Precisamente entonces el hombre superior se retira y desapega, conservando así su integridad y manteniendo su equilibrio interno.
                    El comentario de Confucio sobre esta línea nos aconseja “conocer las semillas… el comienzo imperceptible del movimiento”. Las “semillas” de la implicación nacen con ligeros síntomas de descontento, con vagos sentimientos de inquietud o con fuertes sentimientos de entusiasmo. Si no se reconocen y se combaten inmediatamente los gérmenes de la acción, dan lugar repentinamente a un descontento activo o a un incontrolado movimiento que barre nuestra independencia interna y nuestro desprendimiento. Así pues se nos aconseja retirarnos a tiempo.</t>
  </si>
  <si>
    <t>¿Intentamos no dejarnos llevar o confundir por ilusiones superficiales, banales, frívolas o insustanciales, no perdiendo de vista nuestros objetivos, ni desperdiciando nuestro tiempo?</t>
  </si>
  <si>
    <t>El entusiasmo puede ser una influencia inestable por lo que en momentos como este es importante mantener el equilibrio y aferrarse firmemente a sus ideas e ideales. Probablemente no tenga que esperar mucho antes de poder entrar en acción, especialmente si está consciente de la naturaleza del momento. Una vez que se decida actuar, necesitará perseverancia y entusiasmo, pero el resultado probablemente será afortunado.</t>
  </si>
  <si>
    <t>6 en la 2ª: la persona sabia no adula a quienes están por encima ni menosprecia a quienes están por debajo. En esto permanece firme, pero es capaz de percibir los comienzos de la buena y de la mala fortuna y actúa inmediatamente de manera apropiada.</t>
  </si>
  <si>
    <t>El segundo seis: dureza de la piedra. Días sin frío. Felicidad y suerte.
                    Felicidad y suerte para quien, con firme paciencia, ve transcurrir el tiempo, que parece siempre demasiado largo, por las ansias de llegar a una conclusión.
                    Si se desea una realización, la actitud adecuada es la mantenerse sólidos como la roca contra el desgaste de la espera, de la inquietud y de la incertidumbre; el tiempo de “ocuparse” consta precisamente de estos miedos inmóviles, que no deben descorazonar, sino revitalizar los infaltables e inevitables cansancios.</t>
  </si>
  <si>
    <t>Segundo trazo: el exceso de satisfacción produce la pérdida de la rectitud y los trazos del kua Yu están casi todos en un estado de exceso; sus aptitudes se ajustan al momento. Sólo el segundo trazo es la excepción; está situado según la justicia y sin correspondencia simpática, lo que constituye la imagen simbólica de la observación atenta de uno mismo. En presencia de un momento de satisfacción, sólo él se observa y se vigila, permaneciendo firme “como la solidez de la piedra”. El rechaza sus pasiones y el presagio es feliz. Sabe aliarse con la gente que está por encima de él sin adulación, y la gente que está debajo de él sin desprecio, pues conoce la causa inicial de las cosas, que es la transición insensible del yin y del yang de la suavidad y de la energía; él capta el momento delicado del nacimiento de las causas, porque es perspicaz y tiene la práctica de la meditación ¡Que el consultante medite sobre las advertencias del cielo!</t>
  </si>
  <si>
    <t>La autosatisfacción del momento no debe hacer olvidar que una reforma siempre es posible y a menudo aún deseable.</t>
  </si>
  <si>
    <t>Línea segunda: ser capaz de reconocer los primeros signos de un cambio en la fortuna es un don tremendo. Mientras otros pueden ser conmovidos por las modas y ritmos convulsivos, usted se adhiere firmemente a los principios subyacentes de su naturaleza, reaccionando de modo apropiado a las exigencias de los tiempos. Esa es la conducta de los líderes.</t>
  </si>
  <si>
    <t>En la segunda línea se aconseja al Sujeto mantenerse “sólido como una roca todo el día”, es decir, no flaquear, no dudar, no descansar, no titubear; si los hechos se muestran complicados es bueno buscar la soledad y el retiro en modo de Discernir el justo comportamiento y la decisión precisa. Todo va hacia una meta segura de alcanzar. Así como es sólido cada día, no espera ni un día si los gérmenes avisan deterioro. Entusiasmo con visión futura, es fervor inteligente. Para la buena ejecución de estos consejos es menester ser depositario de una Fe grande y bien arraigada.</t>
  </si>
  <si>
    <t>Comentario a la línea: aquí se caracteriza alguien que no se deja engatusar por ninguna clase de ilusiones. Mientras que otros permiten que los encandile el entusiasmo, éste reconoce con absoluta claridad los primeros signos del tiempo, del momento. De tal modo, no se muestra adulador hacia los de arriba, ni negligente hacia los de abajo. Permanece firme como una roca. No bien se presente el primer indicio de una malestar, una desavenencia él sabrá retirarse a tiempo, sin perder siquiera un solo día. La perseverancia en una actitud semejante aporte ventura.
                    Confucio dice al respecto: “conocer los gérmenes es sin duda una facultad divina. El noble, en el trato hacia arriba no es adulador, en el trato hacia abajo no es arrogante. Él conoce bien los gérmenes. Los gérmenes son el primer comienzo imperceptible del movimiento, aquello que primero se muestra como señal de ventura (y de desventura). El noble ve los gérmenes e inmediatamente actúa. No se le ocurre aguardar un día entero. En el Libro de las Mutaciones esta dicho:
                    Firme como una roca. Ni un día entero. La perseverancia trae ventura.
                    Firme como una roca, ¿para qué un día entero?
                    El Dictamen puede saberse.
                    El noble conoce lo secreto y lo manifiesto.
                    Conoce lo débil, también conoce lo fuerte:
                    por eso las multitudes levantan hacia él la mirada.”</t>
  </si>
  <si>
    <t>Seis en el segundo lugar: los límites se vuelven firmes como rocas, aún antes de que acabe el día. Pronóstico: el camino se abre.
                    Las reglas en esta relación son tan rígidas que os estáis volviendo muy duros. No esperes más. Abandónalas ya. El camino está abierto para ti. Rectifica y libera la energía contenida.
                    Dirección: libera la energía contenida.</t>
  </si>
  <si>
    <t>Entusiasmo que mira hacia arriba
                engendra arrepentimiento.
                Vacilación trae arrepentimiento.
                “… porque el puesto no es el debido”.
            En la segunda línea había autonomía; aquí se mira hacia arriba. Si duda se arrepentirá. También en el acercamiento es cuestión de dar con el momento oportuno. Mirar con ojos desorbitados al cuarto trazo y retrasarse en sus deberes y obligaciones será causa de lamentarse. Mirar con incredulidad y/o perplejidad, dudando del cuarto trazo….arrepentimiento.
            Por su debilidad se le advierte de que no dude y que avance por sí mismo en sus actividades y quehaceres, en la acción. Y que no “consulte” al cuarto regente al que levanta su mirada, pero si hace esto perderá su independencia, cosa nada favorable. De momento está protegido por Él; pero si desconfía, perderá su apoyo. Este trazo no debe perder su independencia, por esta causa no es aconsejable que consulte ahora. No tiene que mirar hacia arriba, hacia el Maestro. Y tampoco debe dudar del curso que está siguiendo, pues anda de acuerdo con la razón de ser de las cosas.
            Este trazo, como tantos otros trazos en tercer lugar, se muestra inquieto, cuando debería estar tranquilo y confiado.</t>
  </si>
  <si>
    <t>Si se pregunta si actuar o no, significa: actuar y no preguntar. Es cuestión de atrapar el momento justo, tanto para una cosa, como para la otra.
                    Lo mismo vale si ya se está actuando, o se está confirmando una indicación anterior de actuar: actuar y no consultar ahora. Ante una indicación anterior de no actuar, significa: no hay duda de que no se debe actuar, y no consultar ahora.</t>
  </si>
  <si>
    <t>Se pueden aplicar si se desea, o se necesita. No dudar, no vacilar. Todo irá bien. No consultar ahora.</t>
  </si>
  <si>
    <t>En sentido general significa: se sigue el curso de los acontecimientos según deben seguirse. Por lo tanto, es cuestión de mantener esa independencia, y no consultar a I Ching ahora. Hay que enfrentarse a las dudas; pues si uno se enreda en ellas, después se arrepentirá de no haber sido más decidido. Esta mutación significa que el consultante está capacitado para tomar él/ella mismo/a las decisiones sin necesidad de consultar ahora.
                        Avanzar entre los asuntos, quehaceres, relaciones, estudios, según se sabe y según se pueda. Continuar con los tratamientos, si se sigue alguno. Todo avanza bien, como debe ir.
                        En cuanto a temas y teorías espirituales, indica que es momento de continuar estudiándolo, meditándolo, perfeccionándolo. Y consultar sobre ello luego, en otro momento.
                        *Si no hay tratamiento: (en caso de enfermedad) indica lo mismo, que el consultante está capacitado para actuar o no, según él presiente, o ve. Es decir, que tome él/ella la decisión. Todo irá bien, no preocuparse.</t>
  </si>
  <si>
    <t>Esta línea se corresponde con el tercer día de la segunda semana de Marzo.</t>
  </si>
  <si>
    <t>Quien se abandona a sus pasiones termina siempre por perder su entusiasmo: al final, sus fieles lo abandonan; lo lamentará amargamente.</t>
  </si>
  <si>
    <t>Tercera línea: no se fije en los demás para dirigir su propia conducta. Aférrese firmemente a lo bueno en cada situación.</t>
  </si>
  <si>
    <t>Tercera línea: entusiasmo que mira hacia arriba engendra arrepentimiento. Mirar hacia arriba significa que miramos el destino para que nos rescate, a pesar de discutir y discutir, hundiéndonos más en la controversia y comprometiendo nuestra dignidad. El conflicto puede implicar discutir con los demás, o referirse a un conflicto interno, precipitado al sentar una idea negativa sobre una situación o una persona. En lugar de esperar a que el cielo acabe con estos conflictos, debemos darlos por zanjados negándonos a participar en ellos, aceptando que no conocemos todas las respuestas, y soportando la ambigüedad de la situación hasta que vuelva la claridad; mientras tanto, resistimos las pequeñas molestias que impiden nuestra buena influencia.</t>
  </si>
  <si>
    <t>¿Nos dejamos llevar por las ilusiones, emociones y sentimientos que ejercen personas con gran capacidad de influencia, perdiendo así nuestra autonomía y nuestra independencia?</t>
  </si>
  <si>
    <t>Se lamentará si mira a alguien más para que haga el trabajo por usted –incluso alguien a quien usted considere superior, mejor calificado o más poderoso. También se lamentará si vacila. ¡Hágalo usted mismo!</t>
  </si>
  <si>
    <t>6 en la 3ª: hay que actuar con entusiasmo en el momento correcto. Confiarse demasiado en la guía de otros puede ocasionar retrasos y lamentaciones.</t>
  </si>
  <si>
    <t>El tercer seis: arrepentimientos si se anticipan los preparativos. Arrepentimientos si se los retrasa.
                    La tercera línea invita a una atenta evaluación de los tiempos y de las intervenciones, es decir nos aconseja equilibrio y serenidad al enfrentarnos con las decisiones. Es un momento difícil, pues existe el peligro de que nos mostremos demasiado precipitados o demasiado titubeantes, o de que hagamos gala de una confianza excesiva o bien tomemos demasiadas precauciones; la advertencia es muy importante, porque las condiciones no son adecuadas para resolver los problemas y enfrentar las dificultades.</t>
  </si>
  <si>
    <t>Tercer trazo: es un hombre desprovisto de justicia y de rectitud, que se ubica sólo para su satisfacción y que tiene lamentaciones luego. Si tara y dilata un asunto sin ponerse adelante, se verá abandonado (por el cuarto trazo) y dejado de lado. Avance o retroceda, no tiene sostén. Por consiguiente, que se reforme, nada más; que contenga sus pasiones. El sentido adivinatorio es que el hecho considerado pronto acarreará lamentos pues él está ubicado en una situación de la que no es digno.</t>
  </si>
  <si>
    <t>La autosatisfacción puede arrastrar errores de discernimiento.</t>
  </si>
  <si>
    <t>Línea tercera: ha esperado complacientemente la indicación de otra persona para que le motive. Con independencia de cuáles sean las razones de su vacilación, ya sea un placer ocioso en el presente o simplemente inercia, está perdiendo su independencia. Todavía puede salvarse. Muévase.</t>
  </si>
  <si>
    <t>La tercera, aconseja descartar la vacilación y sobre todo llama a evitar las comparaciones con otras situaciones o con los procesos de otras personas. La mayor falla de este tiempo es que el Sujeto podría idealizar aquello que considera “superior”, y de esta forma extraviaría su propia personalidad e independencia; perdería los propios criterios y viviría como una ensoñación. Renunciar a ideas, proyectos y relaciones cuando los hechos lo exigen, y no colocar la causa del entusiasmo en alturas imaginarias, eso evitará vivir de quimeras.</t>
  </si>
  <si>
    <t>Comentario a la línea: he aquí lo contrario de la línea anterior: allí autonomía, aquí el entusiasmo de mirar hacia arriba. Si uno vacila durante demasiado tiempo, también eso origina arrepentimiento. En el acercamiento es cuestión de atrapar el momento correcto; únicamente así se atinará a encontrar lo recto.</t>
  </si>
  <si>
    <t>Seis en el tercer lugar: mostrarse escéptico ante la satisfacción será causa de preocupación. Reprimirse también traerá disgustos.
                    No te muestres escéptico ante esta relación y no te reprimas. Es algo real. Las dudas y los errores sólo te traerán preocupaciones. Aporta lo que sea necesario. No tendrás que preocuparte.
                    Dirección: cuida los detalles. No tengas miedo de actuar solo. Estás conectado con una fuerza creativa.</t>
  </si>
  <si>
    <t>La fuente de origen del Entusiasmo;
                alcanza grandes cosas.
                No dudes,
                los amigos se agrupan rodeándote,
                como una presilla para el pelo.
                “… su voluntad se cumple en grande”.
            Sus intenciones son buenas y puede actuar o moverse sin dudar, pues tendrá grandes resultados. Si no duda, suscitará entusiasmo y simpatías. Con su confianza conquistará a otros que colaborarán con él y logrará el éxito. Él también les ayuda/rá a ellos.
            Aquí se forma el movimiento que suscita entusiasmo, que consigue una entrega voluntaria, y que se conduce armoniosamente con el Tao. Si el consultante se muestra seguro en lo que hace, y no duda ni desconfía de estos presagios, tendrá toda la ayuda que necesita a su disposición. Siendo confiado, los demás colaborarán con entusiasmo y se logrará el fin perseguido. De esta manera sustentará a los otros, igual que I Ching nutre a los consultantes, o sea, manteniéndoles unidos y en el camino.</t>
  </si>
  <si>
    <t>Actuar. No dudes. ¿Consultar?
                    Si se pregunta si actuar o no, significa: no dudar, y actuar. Se tendrá toda la ayuda necesaria para que la voluntad se cumpla en un gran éxito. Ser confiado inflama la tranquilidad y la seguridad de los otros. Excelente presagio. Se puede confiar, pues se está en sintonía con la Voluntad Divina.
                    Lo mismo vale para los casos en que se esté actuando, o se esté confirmando una indicación anterior de actuar.
                    Si se recibe confirmando una orden anterior de no actuar, significa: no dudar que no hay que actuar. Ahora bien, los amigos se agrupan alrededor de uno es una forma de decir que I Ching se muestra dispuesto a revelarle más cosas al consultante, por lo tanto, consultar sin preguntar, y luego confirmar si es necesario.</t>
  </si>
  <si>
    <t>En sentido general significa: excelente armonía con el destino y con la verdad. No dudar de que el Maestro apoya y protege para que todo salga bien. El reposo mental surge de la satisfacción que dar el ser capaz de obrar en conformidad a lo que tiene que ser.
                        Línea muy favorable. Buen día, buenos momentos. Se puede estar tranquilo, se está actuando correctamente en ese asunto, o en los asuntos, trabajos, estudios, relaciones.</t>
  </si>
  <si>
    <t>No hay duda de que ya se presentan, o se presentarán muy pronto, los síntomas de la mejoría, de la curación y/o sanación. Continuar un poco más con el tratamiento, o ir consultando sobre ello hasta que sea conveniente suspenderlo. ¿Consultar?
                        *Si no hay tratamiento: consultar más para aclarar si hay que buscar (actuar) o si no (no actuar) alguno.</t>
  </si>
  <si>
    <t>Actuar, aplicarlos. Sin duda darán excelentes resultados.</t>
  </si>
  <si>
    <t>Gran armonía con la verdad, con lo grande; no dudar ya. Eso ya está bien preparado, o se tiene la “ayuda” para conseguirlo. ¿Consultar?</t>
  </si>
  <si>
    <t>Esta línea se corresponde con el cuarto día de la segunda semana de Marzo.</t>
  </si>
  <si>
    <t>Cuando se necesita ayuda, es preciso acercarse a los demás con entusiasmo y sinceridad, sin desconfianza. No lo lamentará.</t>
  </si>
  <si>
    <t>Cuarta línea: la devoción a lo correcto atrae la ayuda y la relación con los demás. El mayor éxito sobreviene a aquellos que se muestran más sinceros.</t>
  </si>
  <si>
    <t>Cuarta línea: la fuente del entusiasmo. No dudes. Reúne amigos a tu alrededor como un broche para juntar el cabello. La fuente del entusiasmo reside en adherirnos a nuestro camino, libres de toda incredulidad, porque es lo correcto. Reunimos a otros para seguir el bien cuando nuestro entendimiento del camino es tan fuerte que la duda no puede invadir nuestra serenidad; cuando no tenemos ninguna necesidad de convencer, competir o ganarnos a la gente; cuando no tratamos de emplear pasos agigantados o saltarnos pasos para obtener un progreso repentino; cuando no tratamos de obtener algo sin tener que trabajar para ello. Tales actividades provienen del ego, que secretamente mantiene la duda y la incredulidad. La independencia interior es el poder que hace marchar a los ejércitos hacia lo bueno. Sólo podemos actuar correctamente cuando hemos visto mediante una comprensión interna que una actitud correcta lleva al éxito. Si aún estamos adivinando, esperanzados, o si todavía estamos apegados obsesivamente a una idea particular, no podemos ver claramente, y de esta forma nos falta el apoyo del cosmos.
                    Si el problema existente en nuestra actitud es la duda, el hexagrama nos aconseja: no dudes”. La gente no puede y no debe [dejar de] luchar [en] contra del debilitante poder de la duda.</t>
  </si>
  <si>
    <t>¿Descubrimos y desenmascaramos las verdaderas intenciones que se esconden detrás de las apariencias y de los medios utilizados para generar ilusiones, emociones o sentimientos?</t>
  </si>
  <si>
    <t>Si puede convertirse en la fuente de entusiasmo de otros, logrará mucho. No tenga dudas. Será capaz de obtener apoyo rápidamente y de retenerlo firmemente.</t>
  </si>
  <si>
    <t>9 en la 4ª: una persona sincera y entusiasta puede llenar a otros de confianza, de modo que puedan actuar todos juntos y conseguir grandes cosas.</t>
  </si>
  <si>
    <t>El cuarto nueve: estar comprometidos con nuestros deberes. Se obtienen grandes cosas. Ningún titubeo. Los amigos se reúnen como cabellos en torno a un pasador.
                    Se trata de un momento muy comprometido; las grandes decisiones exigen una atención sin fisuras, y se está en condiciones de realizar cuanto se desea o cuanto sea necesario. En su momento justo, cada cosa recuperará su dimensión, entonces, no existirán más que presencias activas, favorables y amigas en la feliz conclusión de los hechos. Una línea yang entre dos líneas yin habla de solidaridad y fe, de actividad fecunda, de alegría de la adhesión, al igual que hacen los cabellos que se recogen en torno a un imperdible, sutil, pero firme al sostener la pesada trenza de la cabellera femenina.</t>
  </si>
  <si>
    <t>Cuarto trazo: él emplea la dureza enérgica y es escuchado por el príncipe, el jefe, el maestro (quinto trazo), que le confía sus asuntos; esto le causa satisfacción y los amigos se agrupan a su alrededor rápidamente. Pero su jefe es blando y débil y es él quien soporta todo: el terreno es peligroso. Que no tenga temor ni aprensión, que sea enteramente sincero y tendrá la ayuda de sus amigos, si no desconfía de ellos. Sus tendencias son buenas y puede actuar largamente con éxito.</t>
  </si>
  <si>
    <t>Si alguien suscitó la admiración de sus semejantes, debe persistir en ese camino. Si no, caerá de lo alto.</t>
  </si>
  <si>
    <t>Línea cuarta: los tiempos armoniosos se aproximan. Puede mostrar con seguridad su confianza en el futuro. Su actitud atraerá a otros hacia usted y cooperarán en sus esfuerzos. De este modo podrá conseguir grandes hazañas.</t>
  </si>
  <si>
    <t>Cuarta línea: no es un puesto gobernante, más bien el Sujeto está al servicio de un “superior” o de una causa más allá de su persona; su entrega, su carga ideal, la capacidad para provocar el entusiasmo de los demás lo hace ser el centro del fervor y se rodea de amigos que desean colaborar con la obra que él manifiesta y orienta. Este es un llamado a alcanzar este nivel de labor y unión, si aún no se ha logrado; y contiene un segundo llamado a cumplir con amplitud y humildad, si ya se está en este tiempo y condición. Toda relación, en este Tiempo, es buena y no debe causar temores. La causa del entusiasmo es buena: paciencia y Fe.</t>
  </si>
  <si>
    <t>Comentario a la línea: alguien capaz de suscitar entusiasmo gracias a su propia seguridad y carencia de escrúpulos; por el hecho de ser enteramente veraz y no abrigar dudas, atrae hombre. Al brindarles confianza, los conquista a fin de que colaboren con él con entusiasmo, y de este modo logra el éxito. Como una hebilla que presta sostén a los cabellos manteniéndolos unidos, así él reúne a los hombres mediante el sostén que les da.</t>
  </si>
  <si>
    <t>Nueve en el cuarto lugar: las provisiones anteriores. Grandes adquisiciones. No tengas dudas. Reúnes amigos como un pasador reúne los cabellos.
                    Esta pareja está hecha en el cielo. No tengas dudas. Estáis unidos como un dulce abrazo. Juntos, vuestra intención puede mover montañas.
                    Dirección: mantente abierto y aporta lo que sea necesario.</t>
  </si>
  <si>
    <t>Perseverantemente enfermo
                y sin embargo nunca muere.
                “…proviene de su emplazamiento
                sobre un trazo duro (su enfermedad)
                …todavía no se ha sobrepasado
                el centro (no muere)”
            Perseverantemente enfermo… el texto simboliza opresión, circunstancias difíciles, agobio, un mal rato tras otro, actividad sin descanso…. El consultante se halla sometido a una fuerte presión, o esfuerzo, o trabajo, o autodisciplina Y aunque la línea es débil, está en puesto alto, de responsabilidad, y no puede fallar. Por ello lo superará, se recuperará y triunfará al final, “no morirá”.
            Aquí el Entusiasmo está impedido. Se halla bajo constante presión que no le deja aliviarse. Pero esta presión tiene su lado bueno. Así sus fuerzas no se agotan en falsas ilusiones, hasta que llegue su momento, o su oportunidad para vencer, para superar. Así, de este modo, se mantiene vitalmente.
            No debe tener miedo a quedarse sin fuerzas, todo esto pasará, lo importante es que siga por el medio del Tao, y no podrá morir o agotarse ahora.
            Este trazo también puede aludir a enfermedad real, dolencia, defecto, calamidad repentina. Todo esto no será causa de “muerte”.</t>
  </si>
  <si>
    <t>Actuar si se quiere. ¿Consultar? Actuar si se puede, o según se pueda.
                    Si se pregunta si actuar o no, significa: actuar, aunque esto pudiera parecer agobiante, o agotador. Esta presión tiene su lado bueno, y sirve para superarse a sí mismo.
                    Si ya se está actuando, o se confirma una orden de actuar, significa: hay que actuar. A pesar de todo lo que pudiera surgir, todo saldrá bien. No preguntar más sobre lo mismo de momento.
                    Si se confirma una indicación anterior de no actuar, significa: efectivamente no se debe actuar, pero también esto tiene su lado bueno. No hay que temer nada. No preguntar más ahora.</t>
  </si>
  <si>
    <t>En sentido general significa: uno es sometido a una situación de presión nerviosa, emocional, laboral, sexual. Hay que bregar y soportar en tal situación. Tiene cualidades para triunfar sobre ello, o para lograr hacerlo bien. Se está obrando correctamente, aunque la situación pudiera parecer algo extraña.
                        Son momentos de gran actividad, de agobio, de malas situaciones, una tras otra, momentos difíciles, algo que empezó y no mejora. Pero esto no lo ha provocado el consultante, o su intención no era mala. Así que, avanzar entre los asuntos, trabajos, relaciones, según se pueda y/o según permitan las condiciones reinantes.
                        [Aferrarse al Maestro en caso de necesitad]</t>
  </si>
  <si>
    <t>Continuar con el tratamiento que se sigue. Los síntomas adversos pasarán, cederán, se sanará.
                        *Si no hay tratamiento: consultar preguntando si se debe buscar uno ya; o si no.</t>
  </si>
  <si>
    <t>Hay que seguir buscando, estudiando, perfeccionando eso. Quizá sea cansado, difícil, pero se conseguirá si se persiste en ello. Consultar según se vaya necesitando.</t>
  </si>
  <si>
    <t>Esta línea se corresponde con el quinto día de la segunda semana de Marzo.</t>
  </si>
  <si>
    <t>Aquel que manifiesta un exceso de entusiasmo y de confianza en sí mismo, haría bien en desconfiar: puede perder de vista la situación, la autoridad o el poder.</t>
  </si>
  <si>
    <t>Quinta línea: su ego impide el movimiento deseado. Tómese tiempo ahora para corregir su actitud interior.</t>
  </si>
  <si>
    <t>Quinta línea: persistentemente enfermo y sin embargo no muere. La situación es difícil e incómoda. Estamos bajo la influencia de nuestro ego que se afana por conseguir resultados, o se separa para evitarlos. De alguna forma nuestra incomodidad es útil, al hacer que investiguemos en las actitudes que bloquean al progreso. La actitud correcta consiste nada menos que en renunciar totalmente a la resistencia y al anhelo exigido por nuestro corazón infantil.</t>
  </si>
  <si>
    <t>¿Creemos que nuestros temores o una desconfianza exagerada y excesiva puede llegar a bloquear, anular o mermar nuestra capacidad para generar o tener ilusiones, y para sentir emociones?</t>
  </si>
  <si>
    <t>Sobrevivirá. Aunque esté bloqueado, aunque estuviese enfermo, sobrevivirá.</t>
  </si>
  <si>
    <t>6 en la 5ª: hay momentos en que las fuerzas que impiden la acción pueden ser beneficiosas. La energía es conservada para su uso futuro.</t>
  </si>
  <si>
    <t>El quinto seis: las fuerzas ceden. No obstante, no se llega a la falta total.
                    Es necesario efectuar una pausa (incluso cuando no lo creamos conveniente), en especial, en tiempos demasiado entusiastas y ocupados. Existe un titubeo momentáneo, un cierto miedo, un atisbo de abatimiento, pero no es importante aunque pueda preocuparnos, traernos malestar, frenar el ritmo vivo del trabajo. El alternado movimiento de los hechos y de las condiciones, cuenta con estas pausas, y es el momento de la “no acción”, el momento de recuperar fuerzas y la serenidad, sopesando con calma la situación y los problemas que interesan. Un poco de cansancio, falta la objetividad de siempre (o al menos la que teníamos por tal), la seguridad vacila, pero no es más que un compás de espera en el ritmo vital, en el movimiento de los hechos y de nuestros problemas cotidianos, en sintonía con las vicisitudes alternas del Universo. Yang, yin, yang, yin…, en la milenaria sucesión de las cosas de la civilización, de los hombres, de los mundos, de nuestra vida cotidiana, no existe ningún latido disonante.</t>
  </si>
  <si>
    <t>Quinto trazo: el jefe no puede mantenerse él mismo pues es débil y blando mientras la muchedumbre sólo se somete a la dureza enérgica. Hay, en este trazo, un sentido de opresión con violencia, de una debilidad que ocupa una alta jerarquía y que no puede permanecer sola. Puede haber pérdida del poder por choque con el cuarto trazo, hacia el cual el corazón de los superiores y de los inferiores está exclusivamente dirigido. Todavía es considerado la imagen de la conservación permanente, que posee la justicia y no muere. Al apoyarse sobre la dureza enérgica es herido por esa dureza. Su justicia, con todo, sigue reinando.</t>
  </si>
  <si>
    <t>El tiempo ya no es de entusiasmo sino de sentido común.</t>
  </si>
  <si>
    <t>Línea quinta: la armonía total está obstruida y es imposible. Sin embargo, la conciencia misma de esto le evitará hundirse en el caos y la derrota final.</t>
  </si>
  <si>
    <t>Quinto lugar: la versión del Maestro Wilhelm es coherente con la óptica Microcósmica que posee el Libro de las Mutaciones. Quien se encuentra “constantemente enfermo” es en realidad alguien, en el lugar del Soberano, o puesto de responsabilidad, que debería ejercitar el comando y el mando de la institución, agrupación o país (o situación). Teniendo el poder formal, es un personaje débil en relación con la potencia y arraigo del líder de la cuarta línea. No hay usurpación, no se trata de golpes de palacios o de confusiones. Simplemente el fervor no toca a quien corresponde por lógica de posición y condición. Así, este Ser se enferma del corazón, es decir, de angustia, de pena. Pero no muere, porque su lugar y sus responsabilidades siguen siendo importantes y tiene conciencia de no poder abandonarse a la enfermedad.
                    En lo concreto, se trata de un Sujeto que no pierde su propio sitio (social, familiar, laboral, rol o responsabilidad) pero ya no posee entusiasmo alguno y su fe flaquea. Aceptando la realidad y no pudiendo prescindir del lugar y su entorno, tiende a enfermarse del corazón o de males emocionales que lo tienen en una situación de constante gravedad… pero quizás muera de viejo o en circunstancias ajenas a sus males. Tal vez una buena terapia sería lo aconsejable, en lugar de acudir a remedios que sólo encubren su real problema. A nivel social: quien ejerce el mando o dice tener el poder, carece de la Fe necesaria y ha perdido el vigor para gobernar adecuadamente.</t>
  </si>
  <si>
    <t>Comentario a la línea: aquí el entusiasmo se ve impedido: Se halla uno bajo una constante presión que en ningún momento le deja respirar aliviado. Pero hay circunstancias en que esta presión tiene su lado bueno. Uno se ve así preservado de que sus fuerzas se agoten en vacuo entusiasmo. De este modo esa constante presión puede servir, precisamente, para conservar la vida.</t>
  </si>
  <si>
    <t>Seis en el quinto lugar: pronóstico: la aflicción llega. Persevera, no morirás.
                    Son tiempos duros: enfermedad, hostilidad, aislamiento, desconcierto, dolor. Pero no abandones tu relación. Seguro que tanto la relación como tú vais a sobrevivir.
                    Dirección: haz acopio de recursos para un gran proyecto nuevo. Procede paso a paso. Acumula energía para un paso nuevo y decisivo.</t>
  </si>
  <si>
    <t>Entusiasmo cegado.
                Pero si después del encandilamiento
                logra uno el cambio,
                eso no será una falla.
                “… ¿cómo podría durar?”
            El trazo representa a alguien que puede deslumbrarse o encandilarse con el movimiento, con la consulta.
            El entusiasmo, el reposo mental, empieza a obscurecerse, hay que rechazarlo antes de que suceda. Pero… como está al final del hexagrama, se puede prever que se avecina un pequeño cambio, que no debe alterar los planes. No hundirse en la sensación de comodidad. Más bien, estar atento y vigilante ante lo que llega.
            Como tiende a elevarse puede perder el reposo, o encandilarse, cegarse. Si esto sucede, habrá malas consecuencias. Serenarse, tranquilizarse, estar atento para evitar errores. Debe andar por sí mismo, con independencia, por su camino, por eso no preguntar ahora.</t>
  </si>
  <si>
    <t>Actuar… pero atento a…. no consultar. Cuando se pregunta si actuar o no, quiere decir: actuar, pero es posible que se cruce algún pequeño imprevisto, que represente un ligero retraso, o un algo más que hacer. Sin embargo, la cosa saldrá bien, y hay que ir hacia delante.
                    Lo mismo significa en caso de estar actuando ya, o de estar confirmando una indicación anterior de actuar, sólo que con el añadido de no preguntar más por ahora.
                    Cuando se confirma una orden de no actuar, significa: verdaderamente no se debe actuar, y tampoco es momento de consultar ahora.</t>
  </si>
  <si>
    <t>Continuar con el tratamiento, se avecina un pequeño avance en la mejoría.
                        *Si no hay tratamiento: conviene esperar un poco más antes de hacer nada en especial. Observar la evolución del asunto y consultar luego, un poco más tarde, por si hubiera que buscar uno.</t>
  </si>
  <si>
    <t>Continuar estudiándolo, preparándolo. Se acerca un pequeño “cambio”, avance. Consultar entonces, luego.</t>
  </si>
  <si>
    <t>En sentido general, quiere decir: no consultar ahora. No es momento de acudir a la fuente del origen del Entusiasmo. Hay que permanecer sereno por que se está siguiendo el curso predestinado de los acontecimientos. ¿Cómo podría durar esta situación mucho más si este es el último trazo de la imagen?
                        Esto quiere decir que se produce algún cambio. Cuando esto suceda, se podrá actuar o no. según sea lo apropiado.
                        No se necesita consultar ahora. Si en el transcurso de los acontecimientos, del trabajo, de las relaciones, estudios, se produjera un pequeño cambio, una nueva cosa que hacer; será conveniente atenderla con prontitud, pues es una mejora, un movimiento, para bien.
                        Ese es el momento de consultar si se considera oportuno. De todas formas, en general, todo irá bien. Tranquilizarse.</t>
  </si>
  <si>
    <t>Esta línea se corresponde con el sexto día de la segunda semana de Marzo.</t>
  </si>
  <si>
    <t>No se abandone totalmente a la satisfacción; sería un mal presagio para el porvenir.
                    Quien tenga conciencia de ello y se apoye en bases más sólidas, no lo lamentará jamás.</t>
  </si>
  <si>
    <t>Sexta línea: los elementos inferiores le conducen al infortunio. Si somos capaces de corregirnos estaremos a tiempo de alcanzar el éxito.</t>
  </si>
  <si>
    <t>Sexta línea: entusiasmo ilusorio. Pero si, después de la consumación, logra uno el cambio, no era un error. El entusiasmo ilusorio se refiere a las veces en que el hombre inferior, el ego, guía nuestra personalidad. El hombre inferior cree en la acción, en la exhibición, en los esquemas, en las obsesiones y en las técnicas para forzar el progreso y en adoptar medidas de represalia para corregir lo equivocado. El hombre inferior gobierna cuando presentamos un frente brusco, cuando nos mostramos enfadados, o cuando buscamos avanzar ganándonos a la gente con halagos. Sólo cuando tenemos la fortaleza de abandonar los medios inferiores, fundados en el miedo y la duda, podemos encontrar la ruta correcta al éxito.</t>
  </si>
  <si>
    <t>¿Intentamos recuperar lo antes posible nuestra voluntad cuando descubrimos la falsedad, la inconsistencia o las segundas intenciones que se ocultaban tras una ilusión, sentimiento o emoción que hemos tenido?</t>
  </si>
  <si>
    <t>Su entusiasmo está fuera de lugar, pero nadie podría culparlo en estas circunstancias por mucho tiempo, ya que usted se encuentra preparado para aprender la lección y hacer los cambios necesarios una vez que el proyecto actual esté terminado.</t>
  </si>
  <si>
    <t>6 en la 6ª: el exceso de entusiasmo puede cegarle a una persona la verdad. Si, al final, se ve el error y se emprende una acción mejor, no podrá hacerse mucho daño.</t>
  </si>
  <si>
    <t>El seis arriba: ocuparse débilmente. Realizando se pierde. Ninguna culpa.
                    Es mejor suspender las decisiones y retirarse a meditar acerca de los problemas que urgen, antes que enfrentarlos sin fe. No nos encontramos lo bastante disponibles para superar las dificultades e imponer nuestras ideas, por lo tanto, no es el momento adecuado para la acción, es más, en contra de lo sugerido por la quinta línea, existe un presagio de derrota. Será oportuno pues, detenernos y esperar nuevas certidumbres antes de decidir y continuar.</t>
  </si>
  <si>
    <t>Sexto trazo: suave y negativo, este trazo ocupa la línea superior; la satisfacción está en su extremo límite. Se trata de aquel que está sumergido en los placeres, cegado e ignorante, sin saber volver a la vía opuesta. Si él es capaz de reformarse corrigiéndose, entonces podrá evitar la desdicha. La advertencia de la suerte no habla de presagio desdichado pero pide una profunda transformación del corazón; si ello es posible, las faltas podrán ser reparadas.</t>
  </si>
  <si>
    <t>La satisfacción no debe acompañarse de relajación. Permanezca a la defensiva.</t>
  </si>
  <si>
    <t>Línea superior: la persona que se halla en esta posición se pierde en el recuerdo de una experiencia convincente y armoniosa. El tiempo ha pasado y lo que queda es egoísmo vacío. Por fortuna, la reforma es posible. Hay una oportunidad de pasar a una situación de crecimiento nuevo.</t>
  </si>
  <si>
    <t>Sexto lugar: un estado de Entusiasmo no puede durar, necesariamente disminuye o se transforma, o se acaba y muere. O bien se convierte en un estado contrario de ofuscación y arrepentimiento. Quizás aquí el fervor sea puesto como encantamiento, como un enamoramiento que choca con la realidad. La pregunta que hace el Libro de las Mutaciones es: ¿cómo podría durar? Agrega que, siendo tan grave lo sucedido, lo importante es que esta situación no sea continuada y repetitiva (tal vez esta línea consuele al enfermo soberano de la quinta línea)</t>
  </si>
  <si>
    <t>Comentario a la línea: si uno se deja cegar por el entusiasmo, la cosa tendrá malas consecuencias. Pero aun si tal encandilamiento ha llegado a ser un hecho consumado y uno todavía está en condiciones de cambiar, quedará libre de error. Llegar a serenarse luego de un falso entusiasmo es perfectamente posible y muy favorable.</t>
  </si>
  <si>
    <t>Seis en el sexto lugar: satisfacción ciega. Tus logros se están derrumbando, pero no es tu culpa.
                    Estás dando palos de ciego. Realmente, no sabes lo que la relación necesita, así que todos tus logros, aunque reales, se están viniendo abajo. No es culpa tuya, pero, ¿para qué continuar así? Admite tu ignorancia, sal de la caverna y encuéntrate con tu pareja a la luz del día.
                    Dirección: sal a la luz, Imagina la situación desde otra perspectiva. Acumula energía para un paso nuevo y decisivo.</t>
  </si>
  <si>
    <t>SUI</t>
  </si>
  <si>
    <t>EL SEGUIMIENTO</t>
  </si>
  <si>
    <t>seguir (la huella)/ el seguidor
        discípulos
        la descendencia
        la huella
        decidiendo el rumbo a seguir
        ir detrás de
        adaptación (siguiendo)
        simboliza la participación (obediente)
        el apoyo exterior
        respeto
        sumisión
        conformidad a lo que debe ser/ conformarse
        de acuerdo con
        complacencia
        fidelidad al deber
        la continuidad
        adaptarse a los tiempos
    El seguimiento tiene elevado éxito.
    Es propicia la perseverancia.
    No hay defecto.</t>
  </si>
  <si>
    <t>Sui indica seguir, seguimiento, venir o ir detrás, avanzar en la misma dirección, seguir un camino. El éxito sigue a la Voluntad del Cielo, y a quienes guardan ésta en su interior. El éxito sigue a lo correcto; y uno es correcto… si no recurre a la violencia, la imposición por la fuerza, la picardía, segundas intenciones, ni a la mala voluntad, o conspiraciones, o la astucia. El seguimiento es correcto únicamente cuando guarda ciertas condiciones de libertad, nobleza y lógica espiritual. Por el contrario, quien sigue lo incorrecto no podrá evitar sus malas consecuencias.
        Para seguir a otros, o para obtener seguimiento por parte de los demás, es imprescindible: que el inferior siga al Superior; que el consultante siga al Maestro; que el Maestro siga la Voluntad del Cielo. Así se obtendrá el éxito seguro. Pero también, a veces, el Sabio, el Capaz, el Maestro, se “coloca por debajo” de los vulgares. Se puede seguir con confianza en Alguien que es capaz de ese comportamiento, e imitarlo según la necesidad. Mediante el servicio se llega a dominar, pues así se logra que los demás se sientan conformes, con un seguimiento voluntario y alegre. También así ha de seguir el consultante a otros para no sufrir daño.
        Que I Ching suscita un movimiento voluntario, ya quedó reflejado en el anterior hexagrama, El Entusiasmo. Aquí, en el 17, se confirma el rechazo de la violencia y de las intenciones alejadas de la simple veracidad, y que sin embargo pretenden lograr ilegítimamente los mismos efectos que ella. De otro modo, aquél que es capaz de seguir y servir a los demás de manera correcta seguramente será respondido por el seguimiento voluntario de otros, obteniendo su colaboración, y alcanzando el éxito y la bendición.
        La configuración del hexagrama expresa movimiento y serenidad, relación de la firme decisión con la serena alegría. Estas son las cualidades y los medios a emplear para avanzar en conformidad con el sentido de los acontecimientos. Ahora es cuestión de moverse según permitan las circunstancias de este tiempo. Y saber ser humilde, avanzando, de momento, entre las circunstancias de lo consultado, sin forzar las cosas, aprovechando esta oportunidad.
        Este es el seguimiento que ofrece y pide I Ching, y es el modelo a imitar por el consultante, en el cual se puede perseverar con serenidad y tranquilidad. Por eso es propicio ser constante, pues no se produce daño alguno en tal situación.</t>
  </si>
  <si>
    <t>Las líneas mutantes puntualizan los momentos a menudo contratantes de este tiempo que, aparentemente, no guarda sorpresas, con un mensaje muy preciso y algunas sugerencias de gran prudencia.
            Uno de los temas de Sui es la manera cómo una persona debe seguir a otra, o hacerse seguir por ella, basando el éxito de ambas actitudes en el ejercicio de la flexibilidad y la sinceridad, esta última entendida como la capacidad de confiar a otros nuestras intenciones.
            En la primera línea el sujeto cambia de objetivo y cruza su propio umbral en busca de socios: aquí hay una triple flexibilidad que se manifiesta en 1) el cambio de rumbo, 2) la capacidad de aceptar socios en la empresa y 3) la voluntad de abandonar la comodidad del propio lugar para salir en busca de las otras personas. Esto es indicio de un espíritu cívico y de una ausencia de egoísmo por parte del sujeto.
            Las líneas dos y tres pueden ser consideradas como las dos caras de una misma moneda: la flexibilidad se manifiesta en grado extremo, con la única advertencia de que en todo momento es necesario aferrarse a lo que es correcto y firme, lo cual también se aplica a la línea siguiente donde la flexibilidad en el trato con los socios evita el mal que podía hacerse presente (tal vez debido a sospechas sobre la dirección de los esfuerzos del sujeto). James Legge interpreta la línea como un aviso a los príncipes feudales: tener demasiados adherentes puede ser ofensivo a la única y suprema autoridad del gobierno central, y entonces la sinceridad se manifestaría en la forma de una declaración de lealtad; esto también es saber ser flexible.
            Posiblemente la quinta línea esté relacionada con la cuarta, expresando lo mismo pero desde la posición de quien ejerce el poder central: si el gobernante asume la política de proteger todo lo que es excelente, no verá con malos ojos a los seguidores del príncipe feudal, y evitará así la posibilidad de un enfrentamiento.
            De todo lo anterior se desprenden dos enseñanzas fundamentales: quien va a rodearse de seguidores tiene que tener en cuenta que sólo una sincera declaración de sus intenciones calmará la suspicacia de los que son más poderosos que él; y quien va a rodearse de seguidores debe tener en cuenta que la sinceridad es un arma más de las que tiene para ejercitar la flexibilidad ante las nuevas situaciones.</t>
  </si>
  <si>
    <t>Los trazos primero y quinto son los regentes gobernantes. Ambos yang, fuertes; se colocan bajo los trazos yin, a los cuales ayudan y sirven. Lo firme y lo blando se relacionan.
            Las dos dominantes firmes se colocan bajo líneas flexibles. La dominante de la primera posición ocupa un lugar subordinado, lo mismo que la línea quinta de autoridad.
            Los regentes del signo son el nueve inicial y el nueve en el quinto puesto. La causa por la cual este hexagrama lleva el significado de Seguimiento es el hecho de que lo fuerte se domina a sí mismo y, condescendiente, se coloca por debajo de lo débil. Los trazos primero y quinto son ambos fuertes, situados por debajo de trazos débiles, por eso son ellos los regentes del signo.</t>
  </si>
  <si>
    <t>Únicamente se dan relaciones entre la segunda y la quinta líneas.</t>
  </si>
  <si>
    <t>Actuar. Seguir la oportunidad y el momento favorable; es decir, seguir de acuerdo con, o ir detrás (como movimiento inevitable) del impulso que motiva a actuar en ese asunto. Lo que se consulta está conformidad con el sentido total del movimiento (del Tao). No se produce daño alguno.
            La obtención de este hexagrama sin mutaciones produce alegría y serenidad en quien sigue habitualmente al Oráculo, porque es uno de los signos que Él envía para manifestar aprobación por la conducta del consultante.</t>
  </si>
  <si>
    <t>El momento es favorable, y uno está capacitado para seguir el curso correcto de los acontecimientos; por lo tanto, hay que acoger lo que viene con serenidad, y ser perseverante.
                Lo presagiado por esta imagen encierra un gran sentido de “ganancia”. El Maestro aprueba la actitud mental del sujeto, y puede haber indicación de seguir a I Ching, y de consultarle. Si, al hacerlo de nuevo, surge otra imagen sin mutaciones (o una advertencia que así lo aconsejara), significaría que se está suficientemente preparado, y que no es necesario preguntar más ahora.</t>
  </si>
  <si>
    <t>Es el signo del primer mes, aproximadamente Febrero en el calendario occidental. Cada línea cubre los seis días que corresponden a la tercera semana.</t>
  </si>
  <si>
    <t>Cuando desea obtener un acuerdo con el prójimo, el hombre de calidad se pone al alcance de sus interlocutores. Actúa con diplomacia, sin poner condiciones previas, y no fuerza las decisiones mostrando una autoridad excesiva o recurriendo a la fuerza, la mentira o los trucos. Las alianzas o uniones con personas por las que sienten viejos rencores nunca dan buenos resultados. Si opone una resistencia fuera de lugar a una propuesta honesta de entendimiento o de alianza, lo lamentará.</t>
  </si>
  <si>
    <t>Seguir consigue un éxito supremo. Lo que seguimos es nuestro sentido de lo que es esencial, justo y correcto. El ser leal a lo bueno y a lo verdadero dentro de nosotros mismos es servir al poder supremo.
            Sólo siendo leal y fieles a nosotros mismos somos capaces de ser leales y fieles a los demás, y a su vez capaces de dirigir su verdadera lealtad.
            Como estudiantes de la verdad universal, somos automáticamente siervos del poder supremo. Como tales, debemos alcanzar el seguimiento de los otros. Al seguir lo que es verdadero y bueno en nuestra naturaleza, damos a los demás la seguridad necesaria para seguir lo que es bueno y grande en ellos. Aunque durante algún tiempo, se apegan servilmente a nosotros, no debemos sentirnos halagados ni atarlos a nosotros. En lugar de motivar su dependencia, nos mantenemos libres de estos lazos para que así ellos se mantengan libres. Aunque esto quiera decir que entonces caigan en el error, al apegarse infantilmente a otra persona, preparamos el terreno para su consiguiente liberación de la vacilación y el miedo de seguir lo bueno dentro de ellos mismos. Esta es la clase de seguimiento a la que se refiere el I Ching cuando nos aconseja rescatar a los demás.
            Este hexagrama pone en claro que, antes de atraer a otros a seguirnos, debemos entender los principios siguientes. El guiar y el seguir están inseparablemente relacionados. La gente puede seguirnos sin riesgos sólo si estamos dirigidos hacia lo que es bueno y correcto. Nuestra devoción en la búsqueda del camino correcto para nosotros mismos crea la independencia necesaria para exigir el respeto y la lealtad de los demás. No hay ley ni obligación legal que pueda forzar la lealtad de otro. El miedo a equivocarse crea sólo una conformidad de mala gana o una terca resistencia. Lo que buscamos es una segura, voluntaria y sentida aceptación de lo bueno y lo verdadero.
            Seguir la verdad significa que seguimos nuestro sentido de la verdad de la misma forma que un jinete lanza su corazón por encima de la barrera antes de saltar. Al adherirnos a la verdad permitimos que ésta nos guíe hacia la solución correcta de nuestros problemas. Nos adherimos a la verdad interior de nuestra conciencia, como si fuera la Estrella Polar que nos indicase el camino en el océano, guiándonos hacia aquello que no podemos ver. Cuando seguimos lo elevado y lo bueno dentro de nosotros mismos, vamos a una con el sabio, quien sabe cómo y cuándo hacer que lo imposible triunfe.
            La grandeza de la verdad nos permite seguirla con alegría. Muchas veces tememos de que los demás no nos entiendan y que lleguemos a aislarnos, o que perdamos la oportunidad de influir en una situación para mejorarla. La cultura occidental también nos enseña que para lograr nuestros objetivos debemos ingeniárnoslas, o forzar la situación para que sucedan los acontecimientos necesarios. Este hexagrama nos aconseja que lo bueno se logra al seguir el bien dentro de nosotros. No hay necesidad de tramar, interferir o imponernos. Cuando lo hacemos, seguimos al niño que habita en nosotros, el cual chilla y sólo quiere el lujo.
            Muchas veces recibimos este hexagrama porque tomamos una actitud de resistencia, furiosos ante una situación no resuelta. Puede que hayamos llegado a pensar en rechazar nuestro destino de rescatar a otros, y dejar de servir todo lo elevado y bueno. No debemos abandonar aunque hayamos perdido nuestra independencia interior. Tenemos que desligarnos de nuestras emociones y renovar nuestra determinación de seguir el bien, aunque parezca que hemos esperado más del tiempo razonable para que mejore. El mantenernos ligados es mantenernos bajo el control de nuestro ego.
            Debemos recordar que si nos movemos impacientes debido a contrariedades, estas contrariedades se deben a alguna clase de indulgencia personal. Confiados a causa de la comodidad del progreso que hemos logrado, algunas veces nos volvemos egoístamente expansivos. Esto, a su vez, abre la puerta al resurgimiento del egoísmo y a las transgresiones de otros, las cuales –a causa de nuestro estado de ánimo indulgente pasamos por alto. Al pasar por alto sus errores, les damos la mano y se toman el brazo. No podemos darnos el lujo de relajarnos lo más mínimo en la autoindulgencia, o de ser condescendientes con los malos hábitos de los otros. (Ver Después de la consumación, hexagrama 63, cuarta línea)</t>
  </si>
  <si>
    <t>Adivinar el futuro es imposible, y cuando alguien admite poseer la capacidad o los medios para conocer de antemano y con seguridad la forma en que se desarrollarán los acontecimientos, se engaña a sí mismo o pretende engañar a los demás.
            Desde cualquier punto de vista racional, desconocemos cómo será el futuro, qué circunstancias nos condicionarán y qué obstáculos tendremos que superar, pero podemos elegir algunos ejemplos que nos sirvan como modelo y definir puntos de referencia que sirvan para orientar las decisiones que debemos tomar y los pasos que debemos seguir hasta alcanzar nuestros objetivos.</t>
  </si>
  <si>
    <t>· Cuando la pregunta refiere al Qué:
            Sui nos dice que hay una sucesión, una nueva faceta que continúa a la anterior, tal vez de distinta forma, pero impulsada por el espíritu de la precedente que le deja su lugar para que se manifieste según el modo particular que toda nueva adaptación implica.
            · Cuando la pregunta refiere al Porqué:
            El porqué de Sui refiere a un estímulo que, a través de la condescendencia, logra su efecto sobre un estado de serenidad que no se resiste a continuarse, sólo que de ahora en más influido externamente.
            · Cuando la pregunta refiere al Cómo:
            Sui nos indica que debemos ser condescendientes, aunque tal cosa implique cierta adaptabilidad de nuestra parte, pero exigiendo que ello no nos aparte del buen camino, es decir, de nuestra correcta manera de ser. En lo posible, se trataría de dejarse llevar.
            · Cuando la pregunta refiere al Cuándo:
            Sui nos lleva a un momento sucesivo, más precisamente alimentado; es un tiempo de secuencias que corresponden a un mismo germen. Por lo tanto, Sui es cuando una cosa trae la otra.
            El instante de Sui es cuando la posta va cambiando de mano.
            · Cuando la pregunta refiere al Dónde:
            Sui nos ubica en un lugar contiguo, por lo tanto cercano, o bien que al menos se corresponde en una suerte de sucesión con otro en particular. Es un sitio que en sí mismo conduce a otro espacio, o en todo caso motiva a desplazarse hacia otro ámbito.
            Entre las muchas cosas, Sui puede tratarse de un pasillo, de un ambiente dentro de una misma casa, del comienzo o el fin de una sección, de un paso fronterizo o simplemente de cualquier sitio que implique su continuidad de alguna manera.
            · Cuando la pregunta refiere al Quién:
            Sui nos describe a alguien en principio dócil, que tal vez pueda ser confundido con un obsecuente, adaptable a las circunstancias, pero de ningún modo susceptible de ser engañado o de ser arrastrado por la confusión. Tampoco se trata de una personalidad que intente imponerse por medio de presiones; por el contrario, no es de forzar las cosas, sino más bien de hacerlas madurar a través de la serenidad y de la consideración. En Sui vemos a una persona de buen carácter, de buena predisposición y perseverancia para seguir y llevar adelante algo ya iniciado.</t>
  </si>
  <si>
    <t>Conformarse. La calma del lago rozada por el movimiento de un trueno subterráneo, constituye una señal singular de un tiempo quieto y activo, en que las cosas alcanzan su culminación sin señales externas de movimiento, pero con una concatenación de acciones firme y constante.
            Es pues un tiempo importante dentro de la economía de toda vida y toda situación, porque el conformarse de vez en cuando a las exigencias del momento, a la gente con que se deba tratar, a las condiciones quizá difíciles del presente, exige voluntad y decisión, pero sobre todo, una paciencia inteligente.
            En el ideograma, el signo del “trabajo” ocupa un lugar central, y de él se derivan una serie de signos complementarios que esbozan el pensamiento, intraducible por su vastedad y escasamente expresable por nuestros verbos: «conformarse a, obedecer, adaptarse (en sentido activo)», todas acciones muy difíciles, si se las vive en la plenitud de su realidad concreta.
            Tiempo de Conformarse: siempre resulta difícil conformarse a una situación, a personas, a hechos o a programas preestablecidos, incluso los de los demás; se requiere mucha voluntad y fuerza de ánimo. El “conformarse” no es resignación pasiva, sino un “formarse con” los hechos, las exigencias distintas, resistiendo el abatimiento y a toda tentación de pereza. Es un tiempo de ductilidad y aperturas; por tanto, habrá que adaptarse al comportamiento requerido por las circunstancias; trataremos de comprender y aceptar opiniones divergentes de las nuestras, en una palabra, deberemos estar listos para acoger todo lo que se discute y propone, porque sólo en un futuro más o menos próximo estaremos en condiciones de adoptar posturas decididas, que ahora nos alejarían de las soluciones deseadas.</t>
  </si>
  <si>
    <t>Hay un sentido de seguimiento; el kua simple superior, Tui, simboliza la alegría, el pantano, el agua durmiente; el kua inferior, Chen, es el movimiento, el rayo: conmoción de la muchedumbre en medio del pantano, la positividad está debajo de la negatividad (imagen de los trazos del hexagrama); la negatividad sigue con alegría. Si, al seguir, uno se ajusta a la vía racional, el resultado será una entera libertad; es necesario que lo inferior siga a lo superior, el súbdito siga al príncipe y el soldado siga a su jefe; si uno se acomoda a la perfecta rectitud, permanecerá sin culpabilidad. Si se es capaz de seguir a los seres, los seres vienen y la libertad de movimiento es fácil; ¡pero atención a quien se sigue! El que sigue al hombre sin virtud, aún si tiene una gran libertad, no evitará la infelicidad. Otra gran enseñanza del hombre sabio es que la dureza enérgica positiva viene a colocarse debajo de la maleabilidad negativa; el superior se rebaja ante el inferior y hay que seguir a aquel que actúa así y que no teme, él, noble, de rebajarse ante los viles. Actuar así alegremente, saber ser humilde, ésa es la posición presente. Seguir el momento, la oportunidad que se desprende de él, acomodarse a sus modificaciones, sondear el origen primero de las causas, ésa es la vía racional; hay necesidad de seguir el momento, de buscar la oscuridad, de entrar en el reposo, es decir, evitar las acciones desconsideradas.</t>
  </si>
  <si>
    <t>Arriba, las aguas tranquilas del lago; por debajo, el trueno, creador de remolinos. Este hexagrama es signo de agitación, de búsqueda de la novedad y de cambios en los cuales los apacibles se dejarán guiar por los enérgicos. Seguir un líder puede procurar la libertad, la felicidad y nuevos conocimientos. Pero atención de elegirlos bien.</t>
  </si>
  <si>
    <t>· El escenario:
            Satisfacer las necesidades de la gente necesariamente producirá continuidad. Así que llega el tiempo de la Continuidad. Acéptalo. No tengas miedo. La continuidad hace desaparecer todas las viejas preocupaciones.
            · La respuesta:
            Continuidad describe la relación, o tu papel en ella, en términos del impulso de una influencia natural y poderosa. Puedes encarar la situación dejándote llevar por el fluir de los acontecimientos.
            Estos sentimientos son naturales, correctos y una parte inevitable de tu vida. Déjate llevar por lo que se presenta ante ti. Sigue el sendero de menor resistencia. Déjate conducir por la manera en que están sucediendo las cosas. Has sido atraído hacia una sucesión de acontecimientos interconectados que van a cambiar tu vida. Esta relación te traerá éxito, provecho y reconocimiento. La llamada se ha producido. Síguela. No trates de ser tú el guía. Entrégate al poder de la conexión.</t>
  </si>
  <si>
    <t>Este hexagrama describe tu situación como verse impelido o atraído a avanzar. Destaca que ceder al impulso aceptando la guía es la manera de manejarlo. Para estar de acuerdo con el momento, se te dice: ¡sigue!</t>
  </si>
  <si>
    <t>Así el noble a la hora del atardecer
            se recoge para su recreo y descanso.
        Un movimiento manifestado por Voluntad Divina nace en medio de la bondad, o de la serenidad nacida de la bondad: Así brota la idea del Seguimiento, pues hay que seguir la Voluntad de Dios bajo las mismas condiciones; o sea, que la actuación del consultante ha de crecer en medio de la bondad, y no de la violencia o de las malas intenciones.
        El movimiento está abajo (dentro), y la serenidad bondadosa está arriba (afuera). Esto ha de ser observado como si el trigrama Chen, movimiento, fuera el centro de una esfera, cuya superficie estuviera formada por el trigrama Tui, la Serenidad. Por eso se dice: en medio del lago está el trueno.
        Haciendo caso de estos presagios, uno se encuentra preparado para actuar cuando tiene que haber actividad; o para recogerse si lo que precisa es recogimiento, reposo, ocio, entretenimiento.</t>
  </si>
  <si>
    <t>El trueno no brama en todo momento. En su tiempo adecuado, está quieto. Del mismo modo, una persona sabia no se agita con la acción y la lucha constantes. Hay momentos en que el descanso y la recuperación son esenciales. Si es necesario, adaptaos a una situación difícil.</t>
  </si>
  <si>
    <t>En el fondo, la verdadera sabiduría consiste siempre en una elección muy simple, es decir la que los tiempos y las circunstancias exigen. No es momento de afanarse, ni de hacer demasiadas cosas anticipándonos a los acontecimientos, sino de colocar los proyectos y los pensamientos en las horas justas y del modo adecuado. Una pausa de tranquilidad necesaria para reflexionar sobre nuestras actitudes y nuestras posiciones, para no encontrarnos del todo desprevenidos ante el inevitable cambio del ritmo cotidiano, y que podría revelarnos aspectos distintos de los problemas que se están discutiendo, y que no son del todo claros.</t>
  </si>
  <si>
    <t>Este es el trueno en descanso en medio del lago, en la época invernal, he aquí el sentido de adaptación a las exigencias del tiempo, de la época. El trueno en medio del lago significa tiempos de reposo y obscuridad. El Noble reposa y descansa en la noche. Cualquier situación es buena si uno sabe adaptarse a ella y no se desgasta en falsas resistencias.</t>
  </si>
  <si>
    <t>En el otoño la electricidad vuelve a retirase hacia el interior de la tierra y descansa. Sirve aquí como símbolo el trueno en medio del lago; no el trueno en movimiento, sino el trueno del descanso invernal. El Seguimiento se deduce de este símbolo en el sentido de la adaptación a las exigencias del tiempo, de la época. El trueno en medio del lago indica tiempos de oscuridad y reposo. Así el noble, luego de un día de infatigable actividad, se permite en horas de la noche el recreo y el reposo. Cualquier situación se torna buena únicamente cuando uno sabe adaptarse a ella y no malgasta sus fuerzas en falsas resistencias.</t>
  </si>
  <si>
    <t>Lo decisivo se modifica.
                La perseverancia trae ventura.
                Salir de la puerta para el trato
                engendra obras.
                “… seguir a lo correcto aporta ventura.
                … no se pierde uno a sí mismo”.
            Tradiciones antiguas atribuyen a este hexagrama, Sui, el significado de salir de, o “seguir la huella”, y eso puede ser observado en el texto de esta línea.
            Lo decisivo se modifica… quiere decir que aquí, el que sigue, el seguidor, se deshace de su dignidad desestimándola. Como trazo dominante y decisivo del signo, podría exigir seguimiento por parte de los demás, pero él mismo modifica esta actitud, y se adhiere y sigue al otro trazo gobernante situado en el quinto puesto, que además de ser correcto, es central (el Maestro).
            Esa actitud es propicia por cierto. Salir de lo interior, y relacionarse, tiene buenos resultados, pues se posee destreza y fuerza. Realmente por obrar así no se pierde uno a sí mismo.
            De él depende moverse, o el movimiento; y si ha de conducir a otros, llevar a cabo alguna obra, también él ha de seguirlos, siendo razonable y desinteresado; accesible y atento a sus opiniones. Aunque ello, escuchar tanto a las personas afines, como a las no afines, no significa que se vaya a entrar en dudas respecto a aquello que en el propio consultante ha de tener claro.</t>
  </si>
  <si>
    <t>Actuar. Salir y relacionarse.
                    Hay que ser influido por otros, pero también hay que ser firme y no dudar de lo que se quiere. No todos comparten las mismas ideas, pero uno debe creer firmemente que logrará lo que desea.</t>
  </si>
  <si>
    <t>En sentido general significa: En estos momentos el consultante posee cualidades bastante buenas, como para que los demás le sigan a él. Sin embargo, es propicio consultar al Maestro, y no dudar de que se conseguirá la meta a la que uno aspira. Tener fe y firmeza.</t>
  </si>
  <si>
    <t>Esta línea se corresponde con el primer día de la tercera semana de Febrero.</t>
  </si>
  <si>
    <t>Las personas que desean asociarse deben tener en cuenta todas las opiniones: no deben escuchar solamente la voz de los que piensan como él, de su bando o de su entorno, sino también la de sus adversarios o rivales: así obtendrá una visión más clara de la situación. Será un buen presagio para el futuro.</t>
  </si>
  <si>
    <t>Demuestre sensibilidad hacia las opiniones de aquellos en los que desea influir. Escuche atentamente en busca de la verdad, incluso en fuentes improbables, y mantenga un debate sin enfrentamientos.</t>
  </si>
  <si>
    <t>Esta línea significa que nos mantenemos receptivos y accesibles a la gente. El I Ching señala que sólo podemos conducir a los demás si nosotros mismos seguimos lo bueno. No logramos nada si nos cerramos porque los demás no siguen el camino; sólo manteniéndonos receptivos y accesibles a “la gente de toda índole, ya sean amigos o enemigos”, podremos llevar algo a cabo.
                    Ser receptivos no quiere decir que abandonemos nuestros principios. Nos adherimos a estos principios siendo conscientes de que los acontecimientos proporcionarán los medios por los cuales la verdad se hará evidente. Así pues no nos enfrascamos en disputas sobre “cuestiones de opinión general”, ni nos afanamos en explicar la verdad cuando existe una actitud de resistencia. Permitimos que aparezca la oportunidad para la verdad; si la situación lo permite, podemos señalarla, con tal de que no olvidemos la reticencia. Como dice la segunda línea en Lo receptivo, hexagrama 2, en cada situación existen los medios para su corrección. Sólo tenemos que mantenernos receptivos para que estos medios aparezcan. Con mayor frecuencia, de todas formas, sólo es necesario que seamos conscientes, porque esta conciencia se comunica a los otros en el plano interno.</t>
  </si>
  <si>
    <t>¿Valoramos con objetividad los consejos que puedan darnos otras personas, sabiendo valorarlos, pero evitando confundirlos con nuestro propio criterio cuando debemos tomar nuestras propias decisiones?</t>
  </si>
  <si>
    <t>Puede haber un cambio de empleo, o quizás simplemente un cambio en la forma de hacer las cosas. En cualquier caso, la perseverancia trae buena fortuna. Moverse en grupo le ayudará a culminar las cosas.</t>
  </si>
  <si>
    <t>Un buen líder tiene en cuenta los puntos de vista de sus seguidores, pero no permite que comprometan sus propios principios. No escucha sólo a quienes están de acuerdo con él, sino que es feliz de considerar todas las opiniones.</t>
  </si>
  <si>
    <t>Algunas circunstancias importantes (un funcionario) o decisiones, pareceres, opiniones, pueden cambiar, o ser susceptibles de inevitables mutaciones. Es el momento de analizar atentamente la situación o el problema (o bien podemos tratar de observar atentamente el comportamiento de personas que nos interesan) para decidir qué hacer.
                    En un tiempo sereno, pero insidioso como el de Sui resulta muy fácil efectuar elecciones equivocadas, y advertir el error cuando es demasiado tarde para remediarlo. En la situación actual, es necesario que nos mostremos muy cautos, y que obremos sólo cuando estemos convencidos, con datos corroborados por los hechos, de que hemos escogido el camino justo.</t>
  </si>
  <si>
    <t>De él depende el movimiento; es él el que tiene algo para seguir. La cosa que él dirige sufre modificaciones y se transforma. El presagio es feliz. El impulsivo ve el bien en lo que ama y el mal en lo que le desagrada; es necesario ponerse de acuerdo sólo con la razón, no seguir el impulso del egoísmo sino seguir a aquellos que tienen mérito y que son desinteresados.</t>
  </si>
  <si>
    <t>El líder debe mostrarse firme, si por cualquier razón, debe cambiar de comportamiento, debe explicárselo claramente.</t>
  </si>
  <si>
    <t>Un cambio se está produciendo ya en sus propios objetivos o en la situación que le rodea. Con el fin de conseguir algo tendrá ahora que comunicar con personas de todas las creencias y opiniones. Sin embargo, interiormente, mantenga los principios y el discernimiento.</t>
  </si>
  <si>
    <t>“Salir de la puerta en el trato crea obras” significa que no existe riesgo alguno en lo que se desea emprender pues ya se ha sobrepasado la puerta del descanso; no debe existir temor en lo que se inicia ni debe predominar el viejo prejuicio que antes obligaba a quedarse sumergido en su propio fuero; en esta línea el Sujeto puede comenzar a caminar.</t>
  </si>
  <si>
    <t>Hay estados de excepción, durante los cuales la relación entre conductor y conducido se modifica. La idea de la adaptación y del seguimiento implica que, si uno quiere conducir a otros, ha de ser siempre accesible e influenciable por las opiniones de los subordinados. Sólo que es necesario conservar al respecto principios firmes, para no entrar en vacilación cuando tan sólo se trata de opiniones efímeras, válidas para el día que corre. Dispuesto a escuchar las opiniones de otros, uno no ha de juntarse siempre únicamente con personas de ideas idénticas, con sus partidarios; antes bien deberá salir de su recinto y entablar desprejuiciadamente relaciones con gente de toda índole, ya sean amigos o enemigos. Únicamente así se podrá llevar a cabo alguna obra.</t>
  </si>
  <si>
    <t>Deja atrás tu antigua vida. Esta relación te transformará. Abandona tus viejas ideas y mézclate con gente nueva. Eso provocará nuevos logros. El camino está abierto para ti.
                    · Dirección:
                    Haz acopio de recursos para un gran proyecto nuevo. Imagina la situación desde otra perspectiva. Acumula energía para un paso nuevo y decisivo.</t>
  </si>
  <si>
    <t>Si uno adhiere al varoncito,
                perderá al hombre fuerte.
                “… no se puede estar con ambos
                al mismo tiempo”.
            Si uno adhiere al varoncito… (el pequeño varón es el tercer trazo) esta frase significa que el consultante corre el riesgo de perder el seguimiento hacia lo Superior o Noble, para ponerse en seguimiento de lo inferior, de lo vulgar. Pues no se pueden hacer o seguir las dos cosas al mismo tiempo.
            Lo firme y lo blando se relacionan, y aquí se apunta la posibilidad de a cuál de los dos seguir, si al débil o al fuerte. No es posible seguir a los dos al mismo tiempo, y se puede acabar estropeando una asociación útil. Finalmente, quien elija seguir a lo fuerte concordará con la verdad y la belleza.
            En la amistad y en los vínculos estrechos hay que elegir: buena o mala compañía. Si se malgasta a sí mismo con gente y/o cosas que no son dignas para él/ella, perderá la conexión con gente espiritualmente valiosa, gente que le guiaría en el bien.
            En este punto el factor tiempo es determinante. Vendrán males futuros si el consultante se enlaza, o se une, ahora con esa o esas personas implicadas en la situación. Entonces será abandonado, y perderá la conexión con I Ching, el Maestro Espiritual. Se alejará el carácter y la ayuda de lo fuerte.</t>
  </si>
  <si>
    <t>¡No actuar! No hacer nada “ahora” con respecto a eso. Solamente conviene consultar de nuevo para ampliar o confirmar esta orden de no actuar.</t>
  </si>
  <si>
    <t>En sentido general significa: No confiarse, y prestar atención a los consejos de I Ching. Cuidado con otras insinuaciones, o con el sexo, o con la imposición de algo a la fuerza, o con seguir a lo defectuoso, o a lo violento. Hay algo en lo que no se debe actuar, pero que puede ser consultado de nuevo para obtener más información, o para seguir de acuerdo con los consejos de lo fuerte. Si no se demuestra lealtad al Maestro, Él se alejará también.</t>
  </si>
  <si>
    <t>Esta línea se corresponde con el segundo día de la tercera semana de Febrero.</t>
  </si>
  <si>
    <t>Quien traiciona sus simpatías naturales para pasarse al adversario comete una grave falta. Mal presagio para el porvenir.</t>
  </si>
  <si>
    <t>No se aferre a elementos inferiores, tanto en usted mismo como en los demás. Si una persona, pensamiento o actividad no está en armonía con los principios del Sabio, apártese de ellos con serenidad.</t>
  </si>
  <si>
    <t>El muchachito representa la parte infantil de nosotros mismos. Cuando escuchamos sus deseos, insatisfacciones e impaciencia, perdemos nuestro fuerte y perseverante yo. El muchachito puede ser una opinión inconveniente y hostil de la situación, o una energía compulsiva que nos lleva a luchar, a idear, o a la fuerza, porque el muchachito piensa que es necesaria. El muchachito actúa cuando no debería hacerlo, y de una forma cobarde se oculta cuando la situación le pide que vaya hacia delante. Nuestro yo infantil busca, como si ése fuese su derecho, disfrutar y proteger el progreso creado, pero este derecho debe ser sacrificado si uno va a servir aquello que es más elevado. Debemos hacer lo que el deber y la fidelidad mandan, aún cuando así parezca que vamos a comprometer todo lo que hemos ganado. Al abandonar los medios inferiores nos desligamos del muchachito dentro de nosotros. El camino de lo bello no puede lograrse con medios zafios.</t>
  </si>
  <si>
    <t>¿Reconocemos la dificultad que entraña el hecho de intentar perseguir objetivos opuestos, contradictorios o incompatibles al mismo tiempo?</t>
  </si>
  <si>
    <t>Dado que la imagen propia es formada en la niñez, muchos de nosotros nunca se percatan de nuestro propio poder y autoridad. Si persiste en creerse el niño indefenso e inútil que alguna vez fue, desperdiciará el potencial que ha desarrollado como adulto.</t>
  </si>
  <si>
    <t>La elección de las compañías es vital para el éxito. Los buenos amigos ayudarán al progreso, pero los malos lo obstaculizarán.</t>
  </si>
  <si>
    <t>Nos dejamos distraer fácilmente por cosas de poca importancia, podemos perdernos en detalles sin importancia, o seguir a personas sin valor que logran resultar convincentes con sus buenos modales y sus palabras fascinantes. Si no logramos ver más allá de las apariencias, y evaluar las circunstancias con atención, correremos el riesgo de quedar atrapados en una red de malentendidos, y de enrolarnos en causas sin provecho. La segunda línea contiene otra advertencia y una indicación para comprender a fondo, y poder vivir correctamente el bello tiempo de Sui.</t>
  </si>
  <si>
    <t>Es débil y blando y no puede observarse con firmeza; el quinto trazo que le corresponde está considerado “el hombre del bastón”, el sabio, el hombre de edad y experimentado. El segundo trazo está considerado como un niño. Atarse a los niños es desdeñar al hombre experimentado, es descuidar simpatías legítimas y seguir lo que no es correcto, hay advertencia para enderezar la ruta que se sigue, pues hay posibilidad de males futuros. No hay que darse a varios al mismo tiempo pues están entre ellos, el verdadero y el falso y no se puede seguir a los dos. El necesita para triunfar la acción enérgica de la simpatía del quinto trazo.</t>
  </si>
  <si>
    <t>La elección de sus amigos y de sus ideas exige una gran reflexión. Si resulta mala, la situación será difícil de encaminar.</t>
  </si>
  <si>
    <t>Examine los objetivos y niveles que ha establecido para sí mismo. Si no son dignos, o son inferiores, débiles o no existentes, permanecerá en un bajo nivel y perderá el contacto con las influencias productivas, competentes y dignas. Está obligado a tomar una decisión.</t>
  </si>
  <si>
    <t>La segunda y la tercera líneas plantean situaciones parecidas: el “hombre fuerte” y el “adolescente” representan dos modos de enfrentar la vida. En la segunda predomina la inexperiencia y la necedad del “adolescente”; no se posee discernimiento para elegir con quien hacer la huella y se hace aquí una advertencia: enmendar las elecciones en forma madura. El “varoncito” es la parte inmadura del Sujeto, y el “hombre fuerte” en su parte sabia: nunca actúan juntas.</t>
  </si>
  <si>
    <t>En lo tocante a la amistad y los vínculos estrechos hay que observar una cautelosa elección. Se rodea uno o bien buena o bien de mala compañía. No se puede tener a ambas a un tiempo. Si uno se malgasta a sí mismo en el trato con gente indigna, perderá la conexión con gente espiritualmente valiosa, capaz de estimularlo en el buen sentido.</t>
  </si>
  <si>
    <t>Esta relación es un error. Has escogido a la persona equivocada. Terminarás solo y sin nadie en quien confiar. Todo lo que puedes hacer es adaptarte a lo que se cruce en tu camino.
                    · Dirección:
                    Mantente animado. Exprésate. Encuentra amigos que te apoyen. Acumula energía para un paso nuevo y decisivo.</t>
  </si>
  <si>
    <t>Si uno adhiere al hombre fuerte,
                pierde al varoncito.
                Mediante el seguimiento encuentra
                uno lo que busca.
                Es propicio permanecer perseverante.
                “… la voluntad deja que se pierda el
                de abajo”.
            El texto indica que al encontrar la conexión con gente espiritualmente valiosa, siguiendo a lo fuerte y a lo noble, se pierden otros u otras cosas.
            Siguiendo lo noble obtiene lo que desea… encuentra uno lo que busca. Hay que separarse de lo superficial, de lo vulgar; pero se estará satisfecho con haber hallado lo que necesita para fomentar la evolución de su persona. Hay que permanecer firme en esto. Uno/a debe saber lo que quiere y no dejarse desviar por inclinaciones momentáneas.
            El seguimiento (que se atiene a lo fuerte y busca lo apropiado para él) se aleja de lo vulgar. En la línea anterior se aconseja optar por lo fuerte, y no por lo débil; en esta otra, el consultante se presenta más dispuesto a seguir a lo fuerte y a lo correcto, y se le estimula a que consulte, de ahí que se diga: es propicio permanecer perseverante.</t>
  </si>
  <si>
    <t>Actuar. Actuar, pero practicando los consejos del Maestro, y no de los demás. Si es así, se consigue lo que se busca, y se adquiere el carácter y la ayuda de lo fuerte.</t>
  </si>
  <si>
    <t>Momento favorable, pues la actitud de la persona que consulta tiende a orientarse en conformidad con lo fuerte. I Ching propone enlazarse con Él a fin de conseguir todo lo que se busca, y sea adecuado a la verdad y a lo bello. Se pide constancia en esta actitud para lograrlo. Desde luego que ello trae la pérdida de otras personas, cosas, efectos, o se sufren ciertas necesidades; es lógico que suceda así, porque, como ya se dijo, no se puede seguir a lo malo y a lo bueno al mismo tiempo. Consultar, pues, y averiguar si hay algo más a lo que atenerse.</t>
  </si>
  <si>
    <t>Esta línea se corresponde con el tercer día de la tercera semana de Febrero.</t>
  </si>
  <si>
    <t>Aquel que encuentra la ocasión de ascender, debe cuidarse de todo servilismo, complacencia o hipocresía hacia sus superiores; siempre es beneficioso mantener la sinceridad.</t>
  </si>
  <si>
    <t>A veces, seguir lo bueno exige renunciar al placer del ego. Cuando alguna parte de su autoimagen se separe de la verdad, deje que se marche.</t>
  </si>
  <si>
    <t>Lo que es inferior y superficial es una cómoda relación que se adapta a nuestros prejuicios, o una relación indulgente en la que dejamos pasar lo que es incorrecto, dando la espalda al seguir y hacer lo que la verdad requiere.
                    En la búsqueda de la comodidad, la gente busca alimento para su propia imagen, al precio de su dignidad y su amor propio: dan para obtener. Tales relaciones, en contraste con aquellas basadas en el respeto, son superficiales y no pueden durar. El ego, una vez alimentado, aumenta su apetito. Cuando vemos esta verdad con claridad, somos capaces de rechazar la vía fácil de la comodidad. Aunque al hacerlo pueda suponer un sentimiento de pérdida, ésta es más que compensada por el desarrollo interior y el amor propio. El amor propio no es algo que podamos crear asumiendo aquello que aprobamos de nosotros mismos, como cuando decimos: yo no tengo problemas; tú tienes problemas. El amor propio es el resultado de haber tomado difíciles decisiones para seguir el bien, independientemente del riesgo, de lo solos y de lo comprometidos que nos podamos haber sentido entonces.</t>
  </si>
  <si>
    <t>¿Asumimos que debemos renunciar y dejar a un lado todo aquello que pueda desviarnos de la dirección escogida, de nuestro rumbo y de nuestros verdaderos objetivos?</t>
  </si>
  <si>
    <t>Lea la línea en el movimiento anterior a ésta y piense en el hecho de que el proceso funciona en ambas direcciones. Puede volverse demasiado serio, demasiado sobrio, demasiado responsable, demasiado adulto y en este proceso perder su espontaneidad juvenil, su inocencia, su habilidad para jugar. Puede darse el lujo de relajarse y dejar que alguien más tome el liderazgo en estos momentos. Haciéndolo encontrará lo que está buscando, con perseverancia.</t>
  </si>
  <si>
    <t>Cuando ha hallado el sendero, una persona debe seguir a quienes pueden ayudarla y abandonar a quienes la obstaculizarían. Tened cuidado, sin embargo, de que el sendero sea siempre verdadero.</t>
  </si>
  <si>
    <t>Cualquiera que sea el problema o la situación, es el momento de prestar atención sólo a lo que es verdaderamente fundamental. Sin duda, podremos perder ciertos detalles, existirán aspectos que se han de analizar con calma, pero mientras, la acción enérgica y decidida ha de aplicarse sólo a las cuestiones más importantes, porque las condiciones son favorables para intervenir y llegar a una conclusión.</t>
  </si>
  <si>
    <t>La maleabilidad negativa no puede sostenerse sola y se acerca a lo que está próximo; se ata a ello. Al atarse al cuarto trazo, el tercer trazo negativo abandona al primero; sube, aprovecha la oportunidad en la acción a seguir. Seguir elevándose es el bien. El cuarto trazo carece de correspondencia simpática, no es seguido, pero está momentáneamente investido de autoridad; consigue hacerse seguir por el tercer trazo y se muestra bueno y afectuoso con él. Si el tercer trazo tiene algo que pedirle, lo obtendrá. Seguir al superior, cuando el superior responde a los avances, es obtener lo que se busca. Pero no hay que ir contra la razón y emplear la adulación o la perversión para sacar ventaja de un superior, ya que sería peligroso e inútil. Si él busca algo, seguro que lo obtendrá. Pero hay un sentido de intriga de baja adulación pues este tercer trazo no corresponde simbólicamente al cuarto.</t>
  </si>
  <si>
    <t>Vale más no cambiar demasiado a menudo de opiniones y no dejarse seducir por encuentros ocasionales.</t>
  </si>
  <si>
    <t>Encontrará modos de separarse de los anteriores elementos inferiores de su vida al contactar con ideales o personas dignas. Siguiendo con firmeza el camino superior encontrará lo que está buscando, mientras su fuerza o carácter se beneficiarán mucho.</t>
  </si>
  <si>
    <t>La tercera menciona la madurez que ha vencido los ímpetus de la “adolescencia” y aconseja no dejarse llevar por estados de ánimo y ventajas momentáneas. Es cierto, en la opción por lo nuevo, maduro, trascendente, se pierde lo contrario, esto no es malo, es sano.</t>
  </si>
  <si>
    <t>Si uno ha encontrado la conexión debida con gente valiosa, es natural que, como consecuencia, experimente ciertas pérdidas. Es necesario separarse de lo inferior, de lo superficial. Sin embargo, uno se sentirá satisfecho en su fuero íntimo al haber hallado aquello que busca y necesita para fomentar la evolución de su personalidad. Lo único que hace falta es permanecer firme. Uno debe saber lo que quiere y no dejarse confundir y extraviar por inclinaciones de momento.</t>
  </si>
  <si>
    <t>Has hecho la elección correcta. Estás siguiendo a la persona adecuada. Conseguirás todo lo que deseas de esta relación. Mantenerte de una forma correcta donde estás te proporcionará beneficio y conocimiento.
                    · Dirección:
                    Cambia la forma en que te entregas. Esto te asociará con una fuerza creativa.</t>
  </si>
  <si>
    <t>El seguimiento crea éxito.
                La perseverancia acarrea desventura.
                Recorrer el camino con veracidad
                aporta claridad.
                ¿Cómo podría haber en ello una falla?
                “… esto tiene un significado de desventura.
                … esto acarrea obras claras”.
            Este seguimiento tiene algo que apresar. Esto obtenido por adivinación es peligroso. ¿Porqué puede ser esto una falta? Hay posibilidad de abuso. Una gran inteligencia y la potente claridad del espíritu perciben esta posición peligrosa. Hay que moverse con mucha sutileza y con buena fe; pero, sobre todo, teniendo claro que lo primero es seguir al Superior.
            El cuarto trazo (el consultante) sigue a lo correcto (quinta línea), y adquiere el éxito. Pero veces, la influencia, el carácter amable, atrae a otros con intenciones que no son, o no tienen muy claras, y quizás pretendan alguna ventaja, y a veces ese éxito desventurado no puede ser rechazado. De ello surge, surgirá, malestar, estorbos en el camino del consultante.
            Sin embargo, buscando sólo lo correcto, libre del ego y teniendo confianza, tendrá la necesaria visión y se situa/rá en el camino (por medio de la luz que le dicta su conciencia) Si uno es sincero al recorrer el camino, alcanzará la suficiente claridad mental como para darse cuenta de ello, y descubrirá esa faceta, desenmascarará a quien sea. Entonces, ya sabrá a qué atenerse en el futuro y se librará de cometer faltas y errores.
            Por eso se dice que tal situación tiene un sentido contraproducente. Seguir el Camino (el Tao) conduce, o puede conducir, a una ganancia material, pero especialmente en este caso lo más importante no es sólo lo material.</t>
  </si>
  <si>
    <t>Hay veces en las que se tendrá que actuar y otras no.
                    Cuando haya que actuar, se sufrirá algún tipo de inconveniente; por eso es aconsejable consultar de nuevo preguntando exactamente: Maestro ¿definitivamente me corresponde actuar o no en este asunto?</t>
  </si>
  <si>
    <t>Moverse con mucha cautela ante alguna o algunas personas que se acercan, sus intenciones no son precisamente muy claras</t>
  </si>
  <si>
    <t>La cosa se corresponde con la verdad, pero la desventura se produce si se continúa consultando sobre ello: la perseverancia acarrea desventura.</t>
  </si>
  <si>
    <t>Esta línea se corresponde con el cuarto día de la tercera semana de Febrero.</t>
  </si>
  <si>
    <t>Aquel que trata de usurpar el lugar de otro traicionando su confianza, para satisfacción de sus intereses personales o buscando honores indebidos, se mueve en un terreno peligroso. Hay razones para temer el porvenir.</t>
  </si>
  <si>
    <t>El seguimiento genera éxito. Si los demás le halagan, mantenga su inocencia y su modestia. Ocúpese de lo que sea bueno y deje que los demás actúen como les apetezca.</t>
  </si>
  <si>
    <t>El peligro proviene del éxito que tenemos al influir en los demás. Resulta irónica la facilidad con la que podemos alcanzar influencia sobre los demás, por medio de la persecución del camino solitario de la inocencia consciente, la reserva y la independencia interior, y por ello, empezamos a considerar formas de mantener esta influencia. Así, una vez más, nos hacemos dependientes en la relación. Esta línea nos dice que “recorrer el camino con veracidad aporta claridad”. Al no desviarnos en consideraciones y deseos, mantenemos nuestro ego bajo control.
                    Recorrer el camino con sinceridad también significa no levantar barreras al perdón, como cuando nuestros inferiores nos halagan recordándonos a aquellos que nos hicieron el mal, señalando que deben encontrarse con la justicia. Nos damos cuenta de que nuestro ego nos sigue por un tiempo, pero luego presenta sus exigencias. Ser sinceros es estar completamente libre de las exigencias del ego, con el solo propósito de hacer lo esencial y lo correcto.
                    Esta línea también puede referirse a otros que no son sinceros con nosotros.</t>
  </si>
  <si>
    <t>¿Evitamos hacer trampas, tomar atajos, saltarnos etapas o aceptar dudosas ayudas que puedan comprometernos posteriormente y desviarnos de nuestros verdaderos objetivos?</t>
  </si>
  <si>
    <t>El ser seguidor le brinda el potencial para generar éxito, pero no lleve las cosas demasiado lejos, de lo contrario tendrá percances. Que la sinceridad acompañe todas sus acciones, la situación eventualmente se aclarará por sí sola. Cualquiera que sea el resultado, la sinceridad lo protege de la culpa.</t>
  </si>
  <si>
    <t>Cuando una persona toma el liderazgo, puede verse rodeada por aquellos que le siguen sólo por su interés propio, y no por el bien de la causa. Un buen líder, conociendo su corazón lo que es correcto, no se verá afectado adversamente por tales asociados.</t>
  </si>
  <si>
    <t>El conformarnos a los hechos no quiere decir que permanezcamos pasivos, a la espera de que las circunstancias se cumplan, y lleguen las soluciones por sí solas, siguiendo el curso natural de las cosas.
                    Incluso las horas quietas, las que, en definitiva, resultan más difíciles, han de vivirse con energía y confianza, pensando que cumplen un papel muy definido dentro de la economía de cada vida y de cada acontecimiento. El rebelarse o adoptar posturas (interiores o exteriores) discordantes con la realidad, en un intento de dominarla o cambiarla, está absolutamente fuera de tiempo. El equilibrio es lo más sensato (luz, inteligencia) para evitar errores de comportamiento que no son otra cosa que errores de valoración, que ocurren con facilidad en el caso que puntualiza la cuarta línea mutante, que nos aconseja la paciencia y la confianza en la gran ley de las mutaciones del sabio Tao.</t>
  </si>
  <si>
    <t>Ha alcanzado el punto culminante y el presagio es desgraciado. Hay posibilidad de abuso y de usurpación de poder; hace falta una gran inteligencia y una potente claridad de espíritu para evitar esa peligrosa posición. Tiene el sentido de un hombre que ocupa una posición paralela a la del superior y al que se sigue en detrimento de este último; él inspira desconfianza y el superior, el jefe, se inquieta por ello. Mucha delicadeza y buena fe son necesarias.</t>
  </si>
  <si>
    <t>Con el tiempo, el movimiento inicial se modifica y las buenas voluntades se debilitan. Atención a los enojos y desilusiones.</t>
  </si>
  <si>
    <t>Aquellos a quien parece influir, en realidad tienen motivos ulteriores en la lealtad que le conceden. Mire, más allá de la actual situación lisonjera, a su objetivo original. Haga un esfuerzo para actuar con independencia.</t>
  </si>
  <si>
    <t>El texto original pertenece a lo que se considera como “ambivalente” pues afirma que “el Seguimiento promueve éxito” y agrega que “la perseverancia trae desventura”. El “Seguimiento que promueve éxito”, es, en este caso, un mal seguimiento, por lo mismo es que resulta “desventurado ser perseverante” en este camino. Para obtener obras claras se requiere que el andar sea claro y honesto; si una persona pretende ser seguido por otras en forma egoísta y como efecto de manipulaciones, sin duda que los resultados serán desventurados. Al igual que una persona que acepta un cargo promovido por intereses ocultos que lo elevan y adulan para utilizar su capacidad o para usarlo como pantalla: tendrá que lamentarlo más tarde. La claridad genera obras de luz. Nada que no sea claro: esa es la máxima de este tiempo.</t>
  </si>
  <si>
    <t>A menudo, ejerciendo una cierta influencia, logro uno obtener seguidores, expresándose con afabilidad hacia los de abajo. Los hombres que en tal caso se le adhieren no abrigan, sin embargo, intenciones honestas. Procuran su ventaja personal y tratan de hacerse imprescindibles recurriendo a la adulación y al servilismo Si se acostumbra uno a semejantes partidarios, al punto de ya no poder pasarse sin ellos, atraerá sobre sí la desventura. Tan sólo un hombre enteramente libre de su propio ego, que con toda convicción, persiga únicamente lo recto, lo correcto, adquirirá la necesaria visión clara para desenmascarar a tales personas, y así se librará de cometer faltas.</t>
  </si>
  <si>
    <t>Estas tratando de atrapar a tu amor. Has convertido la continuidad en una especie de cacería. Eso no va a funcionar. Sin embargo, puedes cambiar fácilmente el rumbo de las cosas si así lo deseas. Conecta con los espíritus en vez de con tu ego, y colócate en el camino. Así, las cosas vendrán por sí mismas. Comprenderás lo que significa seguir a alguien, que no es lo mismo que perseguirlo. El camino que llevas ahora no te lleva a ningún lado.
                    · Dirección:
                    Algo importante comienza de nuevo. Aléjate de las viejas ideas. Mantente abierto a lo nuevo. Aporta lo que sea necesario.</t>
  </si>
  <si>
    <t>Verdaderamente en el bien.
                ¡Ventura!
                “… el sitio es correcto y central”.
            Se simboliza que se tiene, o se debe tener una fe absoluta en el Maestro, a Quien se sigue. Confiar en el bien. Lo bueno es aumentado. El seguimiento fructifica en el bien. I Ching, como Oráculo, sirve de estrella orientadora, y siguiéndole por el sendero de la belleza y de la bondad, vemos aquí un consultante muy elogiado por el Cielo.
            Todo ser debe tener algo (o Alguien) a lo que seguir, que le sirva de estrella orientadora, Quien va tras lo bello y lo bueno, se sentirá fortalecido por este presagio, y además aquí tiene un Maestro (I Ching) que le conducirá hacia el Bien, un Maestro de todo esto.</t>
  </si>
  <si>
    <t>Actuar. Los frutos de la acción serán buenos. Esto es andar por el Camino de la Voluntad Divina (Tao). Gracias a una sinceridad correcta y apropiada, uno se desentiende de los consejos procedentes de quienes en realidad están por debajo de él ahora, y de los cuales no debe fiarse.</t>
  </si>
  <si>
    <t>Con esta sentencia el Maestro fortalece la conducta de la persona, y se pone al servicio de ella con toda devoción. De la misma manera, el seguidor debe servir devotamente al Maestro que promulga los oráculos desde el Cielo. Seguir devotamente de acuerdo con la Voluntad de Dios es caminar por la senda del Bien.</t>
  </si>
  <si>
    <t>Esta línea se corresponde con el quinto día de la tercera semana de Febrero.</t>
  </si>
  <si>
    <t>Buen presagio para quien sabe dominar sus impulsos.</t>
  </si>
  <si>
    <t>El éxito procede del seguimiento de lo que es bueno, verdadero e inocente en cada momento, especialmente en esos momentos en los que se siente tentado a hacer lo contrario.</t>
  </si>
  <si>
    <t>Seguir nuestro sentido de la verdad a donde sea que nos lleve, es seguir lo bueno con sinceridad y devoción. Tal sinceridad encuentra el consentimiento del cosmos. La persona que es sincera al seguir su sentido interno de la verdad, constantemente se pregunta lo que es esencial y correcto. En su corazón, humildemente le pide ayuda al sabio para encontrar el camino correcto. Se mantiene armado en contra del mal mediante la evocación en su mente de las consideraciones, los motivos, y los estados de ánimo que destruirían una justa y moderada opinión de las cosas, o que lo tentarían a romper con aquello que es esencial para relacionarse con los demás.</t>
  </si>
  <si>
    <t>¿Elegimos y definimos ejemplos, modelos y puntos de referencia que sirvan para orientar nuestras decisiones y nos ayuden a encontrar la forma de adaptarnos a las circunstancias con la menor resistencia posible?</t>
  </si>
  <si>
    <t>Aférrese con sinceridad a todo aquello que sea moral, recto y decente. La buena fortuna lo seguirá.</t>
  </si>
  <si>
    <t>Basad vuestra confianza en aquello que creéis correcto. Podrá ser seguido sin daño alguno.</t>
  </si>
  <si>
    <t>Sui es un hexagrama fundamentalmente alentador, una página bastante tranquila, por lo que resulta también peligrosa y no siempre fácil de interpretar con exactitud, y cuya lectura nos enseña la forma más adecuada de vivir relaciones y situaciones, nos ayuda a sacar partido de nuestra inteligencia y a creer en los valores más auténticos, no siempre reconocibles, del cotidiano trajín. Digamos que es el hexagrama de los problemas comunes, de los temores y de las dudas de muchas horas, por ello, el mensaje parece desarrollarse sin vuelos. Sin embargo, su sabiduría es grande, precisamente porque contempla los acontecimientos que no tienen historia pero que, a pesar de ello, son muy graves para quien ha de vivirlos. Un “trueno” que roza aguas tranquilas, puede estar indicando solamente un estremecimiento, pero también puede ser el presagio de una tempestad.</t>
  </si>
  <si>
    <t>Presagio dichoso; él tiene confianza en el bien y, si es así, el consultante quedará satisfecho. Que ocupe su situación actual sin rencor, pero con sinceridad y buena fe. Evitar el exceso o el error y evitar seguir los impulsos</t>
  </si>
  <si>
    <t>El que conserva su fe en su ideal de partida puede volver a tomar las situaciones delicadas en sus manos.</t>
  </si>
  <si>
    <t>Si insiste sinceramente en lo mejor, es muy posible que lo consiga. Coloque alta su vista. Buena fortuna.</t>
  </si>
  <si>
    <t>Este es el lugar del Sabio que se coloca fuera de este mundo; la imagen del Soberano que sigue al Sabio está indicando que todo Gobierno de Sí Mismo debe conducir a la Sabiduría. En este signo de transición el Sujeto tiene la gran ocasión de comprobar su propia sabiduría, y tratándose de un tiempo suave y muchas veces lento, es un excelente campo de aprendizaje para la paciencia, la perseverancia, el discernimiento, la meditación, el buen pensamiento… es decir, el tiempo para adquirir la Octava Virtud: la Rec
                    titud (rectos Pensamientos; rectos Principios; rectos Valores; recta Coherencia; rectas Palabras; recta Meditación; recta Contemplación; recta Oración)</t>
  </si>
  <si>
    <t>Todo hombre debe tener algo a lo cual seguir, algo que le sirva de estrella orientadora. Quien con convicción va en pos de lo bello y lo bueno, podrá sentirse fortalecido por esta sentencia.</t>
  </si>
  <si>
    <t>Has establecido la conexión. Esta relación funcionará, y te llevará a la consecución de logros reales y tangibles. No tengas dudas. El camino está abierto para ti. Síguelo.
                    · Dirección:
                    Provoca cosas y actúa. Acumula energía para un paso nuevo y decisivo.</t>
  </si>
  <si>
    <t>Él halla firme adhesión,
                y por añadidura se siente
                comprometido.
                El rey lo presenta a la Montaña
                Occidental.
                “… hacia arriba se alcanza el fin”.
            El sexto trazo trata de un elevado Sabio, alejado de todo. Pero hay un seguidor que le comprende y no le suelta, así le hace regresar una vez más al mundo y le ayuda en la ejecución de la obra, de sus asuntos. Uno se halla firmemente protegido por el Maestro, y además se siente comprometido con Él. De este modo nace entre ellos un enlace de índole eterna y espiritual. Esto es señal de lealtad correcta, y es llevar el seguimiento hasta las últimas consecuencias.
            Lo de la montaña procede de la dinastía Chou, que honraba a sus ayudantes meritorios ofreciéndoles un lugar en el altar de sus antepasados, en la Montaña occidental.</t>
  </si>
  <si>
    <t>Actuar, y seguir de acuerdo con eso hasta el final.</t>
  </si>
  <si>
    <t>Quien está consultando se comporta como un buen seguidor del Maestro, lo comprende y no lo suelta. Sigue su huella hasta el final. Así se crean lazos fuertes como amarras entre ellos. I Ching conduce a la persona ante Dios, el Señor la reconoce como suya, y es acogida en el ámbito de los que trabajan para la humanidad.</t>
  </si>
  <si>
    <t>Si se está indagando sobre algo espiritual, significa: lo que se consulta es correcto; por tanto, seguir de acuerdo con eso hasta el final, y no preguntar más sobre ello ahora.</t>
  </si>
  <si>
    <t>Esta línea se corresponde con el sexto día de la tercera semana de Febrero.</t>
  </si>
  <si>
    <t>Una aplicación constante y una total sinceridad son siempre buenos presagios para el porvenir. Tendrá muchos amigos.</t>
  </si>
  <si>
    <t>Lo que sea necesario en cada momento emana de nuestra alianza con el Sabio. Si hacemos esto de manera firme y constante, entonces no existe ninguna carencia.</t>
  </si>
  <si>
    <t>El sabio, que previamente se había retirado fuera de nuestro alcance, vuelve para ayudar al seguidor. La sinceridad descrita en la línea quinta encuentra acogida. El sabio ayuda al seguidor a encontrar el camino correcto. La imagen de lo que es correcto hacer y decir viene por sí misma en el momento en que la necesitamos, porque nos mantenemos en armonía con lo que es esencial y correcto. En estos momentos tenemos la impresión de ser un conducto para algo situado más allá de nosotros mismos. Una sensación de paz interna y camaradería acompaña esta misteriosa ayuda.
                    Así como el sabio vuelve para ayudar al seguidor, volvemos a ser receptivos con aquellos que buscan nuestra ayuda.</t>
  </si>
  <si>
    <t>¿Creemos sinceramente que podemos servir como ejemplo a seguir y como punto de referencia para otras personas?</t>
  </si>
  <si>
    <t>Las relaciones que cree en estos momentos probarán ser fuertes y duraderas. Existe la posibilidad de asociarse con aquellos que poseen verdadero poder y autoridad, quienes lo recibirán como uno de los suyos.</t>
  </si>
  <si>
    <t>Un viejo sabio puede preferir atenerse a su propia compañía tras largos años de servicio a los otros, pero si se le aborda apropiadamente, podrá venir de nuevo en su ayuda y formar vínculos estrechos y duraderos.</t>
  </si>
  <si>
    <t>Lo cotidiano, con sus hechos sin relieve, los encuentros inadvertidos, el lento paso de las pesadas horas siempre bastante iguales, tiene unas raíces profundas, una fuerza oculta que lo hace extraordinario para quien sabe vivirlo, es decir, para quien lo conoce y lo mide. El mensaje de Sui concluye con el gesto ritual de la ofrenda y del agradecimiento, igual que el sabio concluye su día terrenal en armonía con la naturaleza, porque a la hora del crepúsculo, los pájaros cantan con más fuerza y el perfume de las flores, de la tierra, de la madera, se hace más intenso. Existe estabilidad y seguridad, podemos continuar la consecución de nuestros proyectos y tener fe en los compañeros de viaje. Llegarán los días de la incertidumbre y del “cierre”, pero, ahora, existen raíces que se entierran en un terreno productivo (las Montañas del Oeste) y seguro.</t>
  </si>
  <si>
    <t>El posee la sumisión y la suavidad maleable e impulsa la acción que emprende hasta sus últimos límites; se ata a ella con obstinación como si estuviera atado por un vínculo. Pero si se trata de la firmeza en la acción de seguir el bien, el exceso estaría en el apego a otros sujetos. Que el consultante sea tenaz, firme, que se ate con obstinación a lo que es su vínculo actual, pero que lo elija con prudencia.</t>
  </si>
  <si>
    <t>Todo movimiento logrado merece numerosos adeptos. No dude en partir de viaje con muchos.</t>
  </si>
  <si>
    <t>Ha sido llamado, por su sabiduría y experiencia, a dirigir a otros. Indudablemente se verá comprometido, pero también será recompensado por su compromiso carente de egoísmo.</t>
  </si>
  <si>
    <t>El movimiento en el plano Microcósmico se podría asimilar a una situación de unión muy honda entre personas que han vivido y trabajado cerca por mucho tiempo. Cuando una influencia recíproca ha llegado a esos niveles resulta muy doloroso y difícil prescindir de esa colaboración. Así es como cuando se está por perder a un ser muy querido y se le pide por favor que luche por quedarse un tiempo más junto a uno. Todo aquel que viva una relación profunda, como la que aquí se describe, debe hacer todo cuanto esté de su parte para no perder ese valioso tesoro humano.
                    En el plano espiritual esta línea y la anterior están señalando verdaderos senderos de transcendencias. Corresponde a la unión entre el Hombre Superior y su Maestro del Cielo (Macrocósmico). Es sin duda alguna, uno de los hechos misteriosos que solamente se comprenden cuando la persona ha recorrido un buen tramo del camino de la Sabiduría.
                    En general, cuando el Sujeto aún no ha alcanzando estas alturas y posee la potencia del gobernante y sabio, con estas líneas (quinta y sexta) en este signo, se le invita a perseverar en la Rectitud con el fin de alcanzar el buen misterio de estas dos señales aquí mencionadas.</t>
  </si>
  <si>
    <t>Se trata de un hombre que personalmente ya ha dejado s sus espaldas los afanes del mundo: un elevado sabio. Pero aparece un seguidor que lo comprende y no lo suelta, no se desprende de él. Así regresa una vez más al mundo y ayuda a éste en la ejecución de su obra. De este modo surge entre ellos un enlace de índole eterna.
                    La parábola procede de la dinastía Chou. Esta dinastía honraba a sus ayudantes meritorios otorgándoles un sitio en el templo de los ancestros de la familia gobernante, en la Montaña Occidental. De tal modo eran acogidos en el ámbito del destino de la casa reinante.</t>
  </si>
  <si>
    <t>Estás firmemente ligado a la persona a quien sigues. Los demás se han sentido atraídos por tu devoción. Está enclaustrado en el recibidor de los ancestros. Contribuyes a que las bendiciones fluyan y circulen.
                    · Dirección:
                    Mantente claro y abierto. Imagina la situación desde otra perspectiva. Acumula energía para un paso nuevo y decisivo.</t>
  </si>
  <si>
    <t>KU</t>
  </si>
  <si>
    <t>EL TRABAJO EN LO ECHADO A PERDER</t>
  </si>
  <si>
    <t>el enmendamiento de lo pasado
        fin de la decadencia
        reparación/ restauración/ reconstrucción
        arreglar lo estropeado
        continuar trabajando en reparar lo dañado
        la rectificación de los errores
        revisión de esquemas obsoletos
        el maleficio
        enfermedad
        la corrupción
        simboliza la agitación interior
        destrucción
        cometiendo errores
        deliberación
        confusión
        trastorno
        preocupaciones
    El trabajo en lo echado a perder tiene
    elevado éxito.
    Es propicio atravesar las grandes aguas.
    Antes del punto inicial tres días,
    después del punto inicial tres días.</t>
  </si>
  <si>
    <t>El tiempo de Ku se torna favorable,… tiene elevado éxito…, únicamente si uno se enfrenta a lo echado a perder que procede del pasado, o a aquello que empieza a echarse a perder ahora. Mejorar esto tiene buenas perspectivas, pero sin acobardarse ante la tarea y/o el peligro. Hay que moverse con energía. Es ventajoso seguir adelante con el plan, con el asunto, con la meta o propósito propuesto. Esto lo sugiere el cruzar las grandes aguas.
        Y además, conviene meditar las causas (del desorden) tres días antes y tres después, para buscar la solución eficaz. De esta conveniente manera, reflexionando y examinando; se puede observar en que se ha mejorado realmente, intentando evitar recaídas.
        Si en el hexagrama 12, El Estancamiento, el tiempo respondía a causas del destino y del acontecer inexorable, en este hexagrama, en cambio, la corriente temporal describe momentos en los que la persona ha de enfrentarse a causas caóticas, o confusas, o de putrefacción, o a trabajos de mejora en algo, cuya causa es debida al comportamiento humano, propio o ajeno (que procede del padre y/o de la madre)
        Un hexagrama siempre se escribe de abajo hacia arriba, esa es la regla. Ahora, atendiendo a la estructura del signo observamos que el trigrama de abajo tiene un trazo yin y dos yang encima. Igualmente, en el trigrama de arriba aparecen dos trazos yin debajo de uno yang. Por eso, en los Textos, está dicho: lo firme se halla arriba y lo blando abajo….Cuando lo firme se coloca por debajo de lo débil (como en el hexagrama 17) es señal de apoyo y relación, y todo es favorable. Sin embargo, nada de esto se da aquí.
        En otro sentido, el trigrama de abajo, Sun, indica sabiduría interior, influjo espiritual, viento que lo penetra todo; y el trigrama de arriba, Ken, indica quietud hacia fuera. Y como lo echado a perder se debe a causas humanas, en este caso no conviene la quietud del influjo espiritual, excepto para no consultar, y esto solamente cuando así sea aconsejado. Por eso también se dice: “…suave, y manteniéndose quieto lo echado a perder”.</t>
  </si>
  <si>
    <t>Las líneas, hasta llegar a la quinta, trazan una secuencia donde se intenta arreglar lo echado a perder.
            En sentido médico, Kû está dado, en su totalidad, por las glosas de las líneas mutantes. Tiempo de deteriorar y tiempo de subsanar, tiempo de errar y tiempo de reparar errores, según la advertencia de la antigua sabiduría. Las formas de llevar a cabo este propósito están reguladas según el tipo y la gravedad de lo que se ha de recomponer dentro del orden originario, de ahí que cada uno deba meditar sobre su situación particular, antes de escuchar las palabras del oráculo.</t>
  </si>
  <si>
    <t>Este hexagrama integra los problemas de la decadencia con los de la reconstrucción, utilizando el símbolo de un hijo enfrentado a problemas causados por los padres. Evidentemente se trata de un conflicto generacional en el que un hombre se ocupa de remediar un estado decadente representado por sus padres. Kû se sitúa entre el final de una decadencia y el inicio de una reconstrucción, identificando a ambas situaciones como padre e hijo, eliminando así la idea de que los procesos de ese tipo no tienen vínculos entre sí.
            La primera línea parece indicar que una reconstrucción hábil logra salvar a la tradición e integrarla al nuevo estado de cosas; sin embargo el duque nos dice que la situación es peligrosa; esto se debe a que un proceso de cambio respetuoso de la tradición, corre el grave riesgo de ser anulado por ella; aunque tal peligro tiene la ventaja de ser un medida eficaz del grado de renovación que contienen medidas del que se llama a sí mismo reconstructor.
            La segunda línea plantea un problema similar al que hemos visto, pero esta vez frente a la madre. Esto puede significar que la decadencia que debe enfrentar al reconstructor tiene dos aspectos contradictorios, y acentúa los peligros de este proceso, pues aquí la relación entre el pasado y el presente adquiere las connotaciones de los vínculos que unen a la madre con el hijo. La advertencia de que no se debe llevar a extremos la firme corrección, que coincide con la lenidad que ha de manifestarse en el trato con la madre, es el signo de que el pasado contiene algo que no puede ser rechazado de plano, sino que ha de ser asimilado cuidadosamente.
            Luego de las tres líneas anteriores el significado de la quinta línea se presenta claro.</t>
  </si>
  <si>
    <t>Únicamente se dan entre los trazos segundo y quinto.</t>
  </si>
  <si>
    <t>Actuar. Es propicio avanzar cruzando los obstáculos que pudieran presentarse.</t>
  </si>
  <si>
    <t>Hay algo a lo que dedicarse, trabajo, estudio, o quehaceres y labores, que necesitan de nuestra ocupación. En definitiva, enfrentar la tarea, o alguna tarea por hacer.</t>
  </si>
  <si>
    <t>Puede significar “no preguntar ahora”, pero esto ha de ser confirmado por I Ching. Si es así, se sobreentiende que el consultante tiene aptitudes para, después de examinar el asunto, corregir o mejorar aquello que fuera susceptible de mejora, cuando lo haya. Por lo tanto, es capaz de cumplir sus asuntos, y no necesita consultar.</t>
  </si>
  <si>
    <t>Es el signo del segundo mes, aproximadamente Marzo en el calendario occidental. Cada línea cubre los seis días que corresponden a la cuarta semana.</t>
  </si>
  <si>
    <t>La inquietud y la preocupación son señales de que la situación se degrada. El hombre de calidad no descuida nunca el problema. Lo remedia sin demora con el fin de volver lo más rápidamente posible a la normalidad. Ataca las causas reales, y a menudo lejanas, del problema; busca el origen de las faltas que se han cometido y deduce los medios que se han de emplear para arreglar las cosas y protegerse del mal en el futuro.
            El sabio aplica este procedimiento para ayudar a la gente: nunca muestra indiferencia ni se desinteresa por sus aspiraciones. Así previene todo inconveniente.</t>
  </si>
  <si>
    <t>Recibir este hexagrama es un signo de que hay un fallo en nuestra propia actitud, en la de los demás o en nuestra sociedad que debería corregirse. En este momento, su tarea consiste en aplicar acciones y pensamientos conscientes en donde estén estancados. Quizás se vea envuelto en continuas dudas sobre la prudencia de comportarse según los principios adecuados. Quizás caiga en la codicia, o en los planes de venganza o en los malos modos. En cualquier caso, el tiempo acabará por arrancar de raíz la decadencia.
            El I Ching nos aconseja que trabajemos enérgicamente en esta tarea, pero sólo después de haber hecho una deliberación adecuada. Nos sugiere que dediquemos tres días enteros a comprender el defecto; otro día más a decidirnos con sinceridad a eliminarlo; y luego otros tres días más a vigilar estrechamente para asegurarnos de que no volverá a producirse. Esta firme aplicación en el asunto que tenemos entre manos es el viento que se lleva el estancamiento y en su lugar trae nueva vida.
            Es probable que el problema no sea viejo, y es igualmente posible que parezca que no existe ninguna solución evidente. Nos han advertido de que no debemos abandonar la causa: sólo la perseverancia revelará la gran recompensa que se oculta en el problema.
            Tanto si el fallo está en usted, como en otra persona o en su comunidad, el requisito es siempre el mismo. Vigilar estrechamente mientras permanece sereno, inocente y sincero. Una vez que haya identificado claramente el problema, debe actuar consecuentemente para eliminarlo sin abandonar sobre la marcha la delicadeza y el equilibrio interior. Cuando complete esta tarea encontrará la buena suerte.</t>
  </si>
  <si>
    <t>La imagen presentada en este hexagrama es la de una escudilla en la que proliferan los gusanos: tres días y la decadencia humana son la causa de la corrupción.
            Una escudilla en la cual proliferan los gusanos es una analogía que señala las ideas falsas que nosotros u otros podemos tener acerca de cómo funcionan las cosas. Las ideas falsas se forman de percepciones incompletas. Recibir este hexagrama nos dice que algunas ideas que damos por supuestas son incorrectas. También nos dice que encontremos las formas decadentes por las cuales podemos estar relacionándonos con el sabio, el destino, otra gente o nuestra situación en general. Esta búsqueda debe incluir la forma en que reaccionamos al trato incorrecto de los demás. Antes de que podamos seguir avanzando es necesario reconocer y corregir nuestras ideas y actitudes falsas.
            Tres días simboliza los tres pasos para la corrección de uno mismo: la diligencia necesaria para encontrar nuestros defectos, la sinceridad necesaria para decidirnos resueltamente contra ellos y la resolución necesaria para resguardarnos contra su desaparición.
            El I Ching tiende a ocuparse de las perspectivas falsas y las difamaciones de la verdad. Por ejemplo, una persona se alía consigo misma, con su ego, al sospechar que Dios no es bueno, que el destino es hostil, que la naturaleza humana es naturalmente desafecta, que la vida significa sólo sufrimiento, o que los demás no pueden encontrar el camino correcto sin nuestra intervención. Muchas veces aceptamos tales actitudes porque son comúnmente sostenidas. El mantenerlas da lugar a una indiferencia al sufrimiento y a la intensidad de la vida. Al tolerarlas dentro de nosotros, inconscientemente influimos en que los demás las adopten.
            Otras actitudes erróneas incluyen el relajarnos tomando una actitud vengativa o dura, disfrutando algo a costa de un principio; asignándoles atributos del hombre inferior a Dios, al sabio o al poder supremo; asumiendo que estos atributos son naturales dentro de nosotros; abandonándonos a nosotros mismos o a otros, y hablando o pensando descuidadamente, aún superficialmente, asumiendo que lo que hacemos o decimos no tiene gran importancia. Cuando nuestras atesoradas ideas y creencias nos vienen a la mente en el transcurso de una consulta con el I Ching, es mejor preguntar si son correctas. Frecuentemente la idea o creencia que se nos presenta es exactamente lo que el I Ching nos dice que examinemos.
            Este hexagrama también nos muestra la forma correcta de responder a los demás cuando son insensibles, indiferentes o injustos. Para responder correctamente necesitamos obtener una perspectiva impersonal y Cósmica. Esto exige que eliminemos o dispersemos la ira, y que rechacemos las consideraciones personales como el deseo y la envidia. También es importante evitar ignorar o rechazar el problema por no saber cómo tratarlo. Es esencial reconocer las actitudes despectivas como tales, pero en un contexto justo y moderado. Tan pronto como nuestro punto de vista es correcto, el poder de la verdad interior se activa para corregir el problema.
            Si nos centramos en tener una relación cómoda, o pasamos por alto el mal debido al deseo, “toleramos lo que se ha echado a perder”, y somos incapaces de tratar el problema de manera constructiva; el mal llega a nuestras vidas principalmente porque le damos espacio, al no ser estrictos con nosotros mismos.
            Es posible corregir nuestras relaciones deterioradas corrigiendo nuestras actitudes indulgentes. Estas actitudes indulgentes crean problemas que se acumulan hasta que el todo se echa a perder. Al corregir la actitud, las resistencias que se han concentrado con el paso del tiempo ceden. La sospecha y desconfianza disminuyen y el exceso que hemos fortalecido no encuentra bases para continuar. La situación vuelve al equilibrio y la armonía, gradualmente. Mientras esperamos que la situación vuelva a lo normal no debemos forzar ni presionar. Si se va a resolver realmente debemos ceder el espacio y el tiempo necesarios para que noten que la sincera corrección de uno mismo es el único camino a seguir. Si somos consecuentes al mantenernos neutrales y desapegados, y al adherirnos a lo que es correcto en nuestro interior, los demás percibirán lo que es correcto al relacionarse con nosotros. Nuestra actitud señala que la envidia y la insensibilidad no son aceptables. Aunque alguien que se ha estado relacionando con nosotros incorrectamente empieza a dirigirse a nosotros de forma amigable, debemos mantener la reserva y la cautela mientras existan contradicciones en su comportamiento. No debemos asumir que nuestro objetivo ha sido alcanzado simplemente porque esperamos que así sea.
            Finalmente, el trabajo en aquello echado a perder se refiere al comportamiento social en general. Los funcionarios conocen la opinión de la gente a la que sirven. Si la actitud de la gente es negligente, si están dispuestos a sacrificar los beneficios a largo plazo por ganancias a corto plazo, los funcionarios gobernarán en consecuencia. Si en su actitud interna la gente es firme en lo que es correcto, los funcionarios sabrán como representarla; independientemente de la clase de gobierno, el mal encuentra sus bases en la debilidad de la gente. Cuando la gente es fuerte en su dirección interna y firme en su actitud, el mal en el gobierno y en la sociedad no hallará lugar donde crecer.</t>
  </si>
  <si>
    <t>Un error puede deberse a un desconocimiento de la realidad o a una inconsciencia sin maldad, pues si no sería otra cosa y no un error.
            Es decir, las causas de un error pueden ir desde un simple descuido hasta un concepto o idea equivocada respecto a una situación o respecto a alguien.
            Pero el sentimiento de culpabilidad que puede surgir al descubrir que hemos cometido un error, y cuya dudosa utilidad es con frecuencia más negativa que beneficiosa, no tiene nada que ver con poseer la capacidad necesaria para reconocer el error y asumir la responsabilidad de sus consecuencias.</t>
  </si>
  <si>
    <t>· Cuando la pregunta refiere al Qué:
            Ku nos dice que se está en pleno trabajo de recomposición, tarea que se lleva a cabo con riguroso autoexamen, eliminando desde ahora todo aquello que en el futuro no sirva.
            · Cuando la pregunta refiere al Porqué:
            El porqué de Ku refiere a los errores cometidos en el pasado, tal vez abusos, negligencia, mal uso, etc. a los que es preciso subsanar para poder seguir adelante o bien para devolverle a la cosa su óptima funcionalidad.
            · Cuando la pregunta refiere al Cómo:
            Ku nos indica que, en primer lugar, debemos reconocer nuestros errores y asumir la parte de responsabilidad que nos compete para luego poner manos a la obra y procurar restablecer aquello que se ha deteriorado, pero tomando todos los recaudos para no caer en lo mismo en el futuro. En lo posible, se trataría de arreglar las cosas.
            · Cuando la pregunta refiere al Cuándo:
            Ku nos lleva a un momento crítico o crucial, es un lapso que media entre un antes y un después. Es un tiempo de remoción que transcurre entre un periodo de desgaste y un periodo de renovación.
            El instante de Ku es cuando comienza a levantarse lo que una vez ha caído.
            · Cuando la pregunta refiere al Dónde:
            Ku nos ubica en principio en un lugar tal vez abandonado, derruido o deteriorado, pero en el cual se está procurando su recuperación o bien que tal posibilidad existe o es potencial. Pero, además, Ku puede tratarse de un lugar al que es preciso recuperar, como también un sitio que ha sido reconstruido.
            Entre las muchas cosas, Ku puede tratarse de cualquier sitio reciclado, en vías de recuperación o susceptible de ser reconstruido o renovado.
            · Cuando la pregunta refiere al Quién:
            Ku nos describe a alguien en recuperación, que viene de una etapa autodestructiva o de abandono, o bien que está luchando por salir de tal situación. Pero en Ku también podemos ver a una persona convaleciente, que debe recuperarse de una enfermedad. Por otra parte, podríamos ver aquí a un individuo que
            debe reconstruir su vida o un aspecto importante de ella, o quizá que la ha reconstruido recientemente, como también un sujeto que viene de una gran caída y debe afrontar el futuro con esa sombra sobre sus espaldas.</t>
  </si>
  <si>
    <t>· La interpretación:
            Trabajar en algo que no es lo que debería ser producirá excelentes resultados. Tómese su tiempo para considerar cuidadosamente la situación antes de comenzar y recuerde que no podrá arreglar las cosas de manera instantánea.
            · La situación:
            La situación involucra algo que ha entrado en decadencia o que de alguna manera ha sido estropeado. Pero se puede corregir, especialmente si anima a aquellos que lo rodean a tomar acción y a hacer algo con respecto al problema.</t>
  </si>
  <si>
    <t>Destrucción. El ideograma Kû se escribe con los signos, vasija, y , gusanos, los asquerosos seres alados que salen de un recipiente en el que se ha podrido el grano (o cualquier otra gramínea), y son la grafía de la corrupción, es decir de lo “corrompido”, de lo “maligno”, de la actividad en la intriga, por lo tanto, de la “destrucción”.
            La estructura y la composición intervienen, combinándose de diversas maneras, para aclarar el signo, indicando además, la obra de saneamiento que se hace necesaria cuando algo está corrompido o equivocado. Se trata de una tarea difícil que se ha de afrontar con la prudencia y la serenidad de la que hablan los hexagramas precedentes y, sobre todo, “sin prisas”, como advierte la sentencia, porque toda reestructuración comporta un trabajo inteligente, largo, paciente, que suele ser peligroso y siempre difícil.
            Tiempo de Destrucción: el de Kû es un tiempo peligroso por el riesgo de que nos interpreten mal, o que interpretemos mal actitudes, palabras, personas; es un tiempo de equivocaciones en el que, los hechos, que superan las previsiones, pueden aplastarnos.
            A pesar de todo ello, deberemos reaccionar, pero hemos de considerar el alcance de nuestras decisiones, evaluar sus posibles consecuencias, analizar con cuidado lo dicho, hecho y decidido, para obtener una visión serena y desencantada de los momentos, incluso los más bellos, que han precedido los hechos en los que nos hallamos sumergidos en el presente.
            El tiempo de Kû es un tiempo de incertidumbres y de inquietudes, un tiempo muy difícil y angustiante, porque vivimos en peligro de vernos atrapados por las circunstancias, es más, correremos el riesgo de perder y de perdernos; de hecho, incluso sin ser culpables, podemos cometer graves equivocaciones.
            Una serie de hechos está a punto de iniciarse; muchas son las incógnitas, imposible hacer previsiones, por lo tanto, la sabiduría dicta prudencia y atención (tres días… tres días…)</t>
  </si>
  <si>
    <t>Es el motivo, la idea de tener una ocupación, la de liberación, la reflexión; se compone de dos trigramas, Ken y Sun, la montaña sobre el viento; el viento está debajo de la montaña, golpea contra ella, vuelve y altera todas las cosas; son causas de inquietud y atenderlas es ocuparse de los propios inconvenientes a fin de volver al orden. Pero la dificultad consiste esencialmente en atravesar los peligros y obstáculos del momento presente. Es necesario meditar sobre las causas de los inconvenientes “tres días antes y tres días después” a fin de ver allí el remedio eficaz y durable. La advertencia incluye la de atravesar un gran río. La forma de los trazos del hexagrama sagrado muestra que lo alto y lo bajo no se alían; en lo alto, detención momentánea (sexto trazo), en lo bajo, humildad y sumisión (primer trazo), por lo tanto, hay motivo de inquietud. Pero si el desorden llega al colmo, éste está a punto de trocarse en orden, de renovarse por sí mismo según las vías naturales del cielo, convirtiéndose así en el origen de una nueva transformación próxima. Son necesarias la paz y el reposo para examinar atentamente los defectos de la cosa pasada y no volver a caer en un nuevo periodo de decadencia. Mientras se sigan las vías naturales de los seres, los inferiores sean sumisos, los superiores sean humildes y eminentes, el nuevo orden podrá realizarse y el desorden dará nacimiento al orden nuevo. Saber gobernarse a sí mismo para gobernar a los hombres.</t>
  </si>
  <si>
    <t>Gou evoca dos órdenes antagónicas: la montaña situada por encima del viento (el fuerte por encima del suave, la inmovilización por encima del aliento) simboliza, en efecto, para los chinos, la pudrición; pero si se considera que el trigrama sun es también el de la hija mayor, y gen el del hijo menor, el hexagrama entonces puede parecer benéfico y dinámico. Por eso cuando sale gou indica que ha llegado el momento de terminar la decadencia y la corrupción. Una gran fortuna espera al que “osará franquear el gran río”, a condición de que reflexione “tres días antes y tres días después”.</t>
  </si>
  <si>
    <t>· El escenario:
            Alegría y continuidad quieren decir que va a haber cosas que atender. Así que llega el tiempo de la Corrupción y la Renovación. Acéptalo. No tengas miedo. Corrupción significa atender las cosas y hacer negocios. Corrupción y Renovación proporcionan estabilidad.
            · La respuesta:
            Corrupción describe la relación, o tu papel en ella, en términos de putrefacción, de magia negra y de los actos llevados a cabo por padres y ancestros que pueden perjudicar a sus descendientes. La manera de encarar la situación es llegar hasta el origen de todo el interior de vosotros mismos de manera que podáis encontrar un principio nuevo. Vuestra relación está sufriendo los efectos de lo que hicieron vuestros antepasados. Tenéis que encarar esta influencia oculta si queréis seguir adelante. Haced salir de vuestro interior el origen de esta corrupción y cambiadlo. Sumergiros en la corriente de la vida con este propósito. Preparad el cambio con cuidado. Vigilad cómo empieza y orientadlo mientras va creciendo. Avivad las posibilidades ocultas que encierra vuestro amor. Podéis provocar un florecimiento nuevo. El espíritu está actuando en vuestra relación.</t>
  </si>
  <si>
    <t>Este hexagrama describe tu situación como desorden, perversión y putrefacción. Destaca que dejar que las cosas se pudran para que se tornen obsoletas es la manera adecuada de manejarlas. Para estar de acuerdo con el momento, se ti dice: ¡acepta la corrupción!</t>
  </si>
  <si>
    <t>Así el noble sacude a las gentes y
            fortalece su espíritu.
        De este modo el consultante fortalece el ánimo de los demás beneficiando sus destinos; es decir, ayuda a mejorar la disposición anímica de los otros, y también influye benéficamente sobre el porvenir.</t>
  </si>
  <si>
    <t>El viento soplando al pie de una montaña causa daños, igual que el comportamiento vil daña a la gente; todos son culpables y corrompidos por él. La persona sabia debe fomentar el interés y promover la acción apropiada para corregir estos males.</t>
  </si>
  <si>
    <t>Un viento de ruina y destrucción flagela a la montaña, sacude sus laderas (¡cuántos chinos conocen la perversidad de esas ráfagas!), buscando incluso doblegar su firmeza. Se trata de una imagen que
                ilustra el sentido profundo de la sentencia, y que nos aconseja mostrarnos firmes, activos y prudentes precisamente cuando los tiempos son difíciles y borrascosos.
                Los acontecimientos son tempestuosos, las dudas y los desalientos agitan la conciencia, ni siquiera logramos pensar o esperar que lleguen momentos serenos; precisamente por esto, es necesario que nos mostremos firmes y capaces de reaccionar, examinando la situación con realismo, afrontando los problemas, buscando distintas soluciones para subsanar lo que se ha “destruido”, y reconstruir con fe, a pesar de todo.
                En sentido médico, Kû está ligado a las turbaciones mentales y a los excesos que provocan las distintas enfermedades en los órganos internos. De ahí la necesidad de “subsanar” lo que se ha destruido, de devolver la normalidad y el equilibrio a todo lo que ha sufrido una alteración.</t>
  </si>
  <si>
    <t>El soplar del viento al borde de la montaña, en lo bajo, produce daño en la vegetación ya que encuentra ahí rechazo. Hay que enmendar. Igualmente las disposiciones de ánimo inferiores producen corrupción en la sociedad. Se impone una renovación. El Noble elimina el estancamiento sacudiendo a la opinión pública (viento) y luego fortalece el carácter de la gente tranquilizándolos. Imita así a la montaña que ofrece alimento y refugio a todo lo que está en ella.</t>
  </si>
  <si>
    <t>Al soplar el viento en lo bajo, al borde de la montaña, se ve rechazado y echa a perder las plantas. Esto contiene una exhortación al Enmendamiento. Lo mismo ocurre también con las disposiciones de ánimo inferiores, y con las modas: introducen corrupción en la sociedad humana. Para eliminarla, el noble ha de renovar la sociedad. Los métodos para ello se extraen igualmente de ambos signos primarios, sólo que sus efectos se despliegan entonces en ordenada secuencia. El noble ha de eliminar el estancamiento sacudiendo a la opinión pública (tal como el viento sacude con su acción) y fortalecer luego el carácter de la gente, tranquilizándolo (como es el caso de la montaña que brinda tranquilidad y alimento a todo lo que crece a su alrededor.</t>
  </si>
  <si>
    <t>Rectificar lo echado a perder por el
                padre.
                Cuando hay un hijo,
                no afecta falta alguna al padre difunto
                que retornó a su origen.
                Peligro. Finalmente ventura.
                “… en sus pensamientos él recibe al
                padre que ha pasado a mejor vida”.
            Cuando hay un hijo… quiere decir que lo joven puede corregir los errores de lo viejo y acabar con la falta, el daño. Así, este problema o adversidad, acaba bien. De esta manera se simboliza que el consultante ha de asumir la responsabilidad de algún error, equivocación, falta, cometida anteriormente.
            Momento de estar alerta, pues las causas de lo echado a perder no son profundas todavía y hay que ser capaz de atravesar las dificultades de esta situación. Lo echado a perder aún es fácil de remediar, pero tampoco hay que tomárselo a la ligera y no darle importancia. Siendo conscientes de estas dificultades, todo irá bien al final… finalmente ventura.</t>
  </si>
  <si>
    <t>Actuar, poniendo atención en los obstáculos, inconvenientes, que puedan aparecer.
                    Dar a cada cosa la importancia y el cuidado que se merecen. Al ocuparse uno de ciertos asuntos, también tienden a surgir ciertas resistencias. Pero este peligro, implícito en la responsabilidad, ha de ser asumido conscientemente, y de este modo todo irá bien al final.
                    El sentido es aceptar la responsabilidad de una tarea aconsejada por el Anciano Sabio, el Maestro.</t>
  </si>
  <si>
    <t>Corregir alguna cosa que procede del pasado. Es tiempo de mejorar algo, o bien en el medio en el que se desenvuelve el consultante, o bien en él mismo (como ciertas actitudes, deseos incorrectos)
                        El significado también es el de ocuparse del trabajo, estudio, labores, con el fin de mejorar.</t>
  </si>
  <si>
    <t>Lo consultado representa una mejora con respecto a lo que procede de un tiempo anterior; siendo, sin embargo, que hay que mantenerse serio, darle la debida importancia, y examinar si acaso es todavía mejorable.</t>
  </si>
  <si>
    <t>Esta línea se corresponde con el primer día de la cuarta semana de Marzo.</t>
  </si>
  <si>
    <t>Buen presagio para quien no se toma las cosas a la ligera y se preocupa a tiempo de los posibles peligros, prestando una constante atención a los acontecimientos.</t>
  </si>
  <si>
    <t>La decadencia es el resultado de una adherencia a la tradición familiar. Sólo cuando deje de pensar y de actuar como si fuera un niño mimado podrá dar paso a influencias superiores. Deje que se vaya libremente.</t>
  </si>
  <si>
    <t>Aquí el comportamiento corrupto se debe a la tradición familiar. Por ejemplo: un padre gasta dinero sin relación con las necesidades de la familia, simplemente porque su padre también lo hizo, o una madre manipula a su marido porque su madre hizo lo mismo.
                    Otro ejemplo de tradición decadente es la forma en que una familia puede considerar a alguna gente como importante y a otra no. Perpetuamos tales actitudes corruptas cuando intentamos presionar a la gente y tratamos a otros insensiblemente.
                    Otra actitud corrupta es la opinión tradicional de que para resolver problemas debemos intervenir con fuerza, o de lo contrario aceptar con sumisión insultos e injusticias. En otra actitud corrupta, nos adherimos a la tradición porque tememos alejarnos del punto de vista aceptado, aunque sepamos que es incorrecto. El camino correcto no puede ser entendido hasta que obtengamos el coraje necesario para abandonar la muleta de la tradición. Debemos ser conscientes de que el remedio correcto puede no corresponder a ninguna de nuestras ideas preconcebidas sobre lo que es correcto, pero cuando aparece, sabremos que es perfectamente apropiado. Hasta entonces debemos hacer sólo lo que es esencial en el momento.
                    Si esta línea se refiere a la conducta decadente de otra persona, debemos desligarnos, confiando que encontrará su camino solo, aunque éste sea peligroso. Si dudamos de su habilidad para crecer y corregirse a sí mismo, nuestra duda inhibirá su habilidad para rescatarse a sí mismo. La duda es una fuerza activamente destructiva, que encierra a la gente en un círculo vicioso de estancamiento. Dudamos de la gente cuando vigilamos con nuestra visión interna para ver si progresan.</t>
  </si>
  <si>
    <t>Cuando descubrimos que hemos cometido un error ¿consideramos que ha sido como consecuencia de hábitos adquiridos o por costumbres aprendidas basadas en ideas erróneas?</t>
  </si>
  <si>
    <t>Muchos de nuestros problemas son heredados de nuestros padres. Si comienza a “seguir los pasos de sus padres” difícilmente podrá culparlos si esta actitud lo lleva en la dirección equivocada. Hay algo de riesgo involucrado con un cambio de curso, sin embargo el resultado final será de buena fortuna.</t>
  </si>
  <si>
    <t>Las viejas tradiciones pueden haber traído la decadencia como resultado. Un cambio cuidadosamente planeado restaurará la estabilidad</t>
  </si>
  <si>
    <t>Los asuntos que quedaron en suspenso, los errores cometidos y las situaciones por subsanar son graves, pero se han de afrontar con coraje, sin restarles importancia y sin quejarse por lo que ya está hecho. Momento sumamente difícil, pero, si se lo vive con firmeza y energía, puede ser superado y convertirse en una experiencia preciosa para evitar otros errores y otros sufrimientos.</t>
  </si>
  <si>
    <t>Es el hijo capaz de servir de tutor a los asuntos de su padre, el inferior capaz de suplir al superior y de hacer que el padre o el jefe no tenga culpabilidad. Que el consultante preste mucha atención a los eventuales peligros; podrá alcanzar una vía feliz. Es necesario que sea capaz de atravesar las dificultades de la posición. Las causas de la inquietud todavía no son profundas y es fácil remediarlas; si se conoce el peligro y se está advertido, el presagio es feliz. Hay un sentido especial adivinatorio: el de un hijo de ocuparse de los asuntos de su padre así como de la muerte posible del padre.</t>
  </si>
  <si>
    <t>Es el momento de volver a tomar en su mano un negocio que termina o afrontar una situación desagradable.</t>
  </si>
  <si>
    <t>Con el fin de evitar la decadencia, es necesario cambiar una estructura tradicional y rígida que está afectando a su vida. Puede pensar que es algo demasiado radical. Es cierto que este tipo de cambio produce peligro, pero si tiene cuidado al realizar la reforma conocerá el éxito y la renovación del crecimiento.</t>
  </si>
  <si>
    <t>El encabezamiento del texto original chino es Macrocósmico y corresponde a la creencia antigua que delegaba sobre los hijos la culpa de los padres, como los pecados sancionados por el severo Jehová del Antiguo Testamento. En tanto los hijos no limpiasen el error de los padres, éstos no entrarían en el Reino Celeste, quedando en el doloroso mundo de los muertosvivos. Algunas religiones cristianas modernas han incluido entre sus ritos el bautismo por los familiares muertos, de modo que éstos sean aceptados por Dios gracias a la acción de los vivos. También han integrado la convicción de que quienes se pertenecen se vuelven a unir en cuerpo de luz, con forma, pero no material, en un mundo celestial que está muy ligado a este mundo. Escritos cuyo origen gnóstico (conocimiento de los misterios) hicieron parte de lo que posteriormente fue la Biblia, también reconocen una dimensión de vida similar a la que se lleva en el mundo, pero sin los pesos y dolores de la materia.
                    En términos concretos, aquí se está manifestando que las responsabilidades pasadas están compartidas entre el padre y la madre. Sea si un hijo o hija debe superar los errores de sus progenitores a través del perdón; sea que se trate de errores cometidos, como padres, con los propios hijos. La otra interpretación es la de enmendar los errores de origen psíquicoemocional (madre) y de resolver sus efectos en el qué hacer concreto y en la visión de la realidad (padre). En el párrafo correspondiente del III Libro de Richard Wilhelm se dice: “en sus pensamientos él recibe al padre que ha pasado a mejor vida”. Esto está relacionado concretamente con la memoria de un padre muerte, ausente o desaparecido que ha dejado en sus hijos una serie de cuestiones sin resolver o aclarar. Que los hijos asuman la labor de limpiar la memoria del pasado es una tarea loable y además posee dos efectos misteriosos: rompe la cadena kármica de un núcleo familiar; y eleva y libera al padre (o madre) difunto. También se trata de un padre que no debe delegar sus errores a los hijos; o no debe colocar a los hijos como pretexto para sus errores. En este caso, lo tradicional ha jugado un rol nocivo y es necesario liberarse de las viejas fórmulas.</t>
  </si>
  <si>
    <t>Una rígida, inmóvil adhesión a lo tradicional tuvo por consecuencia esta corrupción. Pero el proceso de echarse a perder no se ve profundamente arraigado, y por eso todavía resulta fácil remediarlo. Es como si un hijo restableciera el equilibrio en ese proceso de echarse a perder que subrepticiamente se ha introducido bajo el gobierno paterno. En este caso, ninguna mácula seguirá afectando la memoria del padre. Pero es menester no pasar por alto el peligro y no tomarse la cosa demasiado a la ligera. Únicamente si uno cobra conciencia del peligro que implica toda reforma, todo irá bien finalmente.</t>
  </si>
  <si>
    <t>Si queréis que vuestra relación sobreviva, tenéis que encarar la cuestión de la corrupción de la autoridad. Se trata de un problema con raíces en el pasado que os ha atrapado en el presente. Si sois capaces de solucionarlo, el camino se abrirá. Asumid la responsabilidad como si se tratara de un hijo o de una hija que quieren redimir a sus ancestros y están dispuestos a llegar hasta el final.
                    · Dirección:
                    Concéntrate. Focaliza. Mantente activo. Si te dejas conducir, puedes descubrir la posibilidad oculta. La situación ya está cambiando.</t>
  </si>
  <si>
    <t>Rectificar lo echado a perder
                por la madre.
                No se debe ser demasiado perseverante.
                “… él encuentra el camino del centro”.
            La debilidad fue la causante de lo echado a perder. Al buscar el equilibrio hace falta delicada consideración. No proceder con excesiva rudeza que podría herir. La fuerza no debe exagerarse con una perseverancia excesiva y/o rígida. Hay que moverse con humildad, con hábil dulzura, sin decisiones o actitudes apresuradas; proponiendo más que imponiendo; tratando de conducir la cosa hacia el arreglo, la mejora, la reconciliación.
            Uno va hacia la meta atravesando obstáculos, inconvenientes, impedimentos; y encuentra el camino del centro, el camino del Tao.</t>
  </si>
  <si>
    <t>Actuar con delicadeza, sin herir a nadie, sin brusquedad.
                    Tampoco será bueno abusar de la consulta a I'Ching.</t>
  </si>
  <si>
    <t>Comportarse con delicadeza y buenos modales, sin rudeza, frente a los demás, y no consultar más de lo necesario.</t>
  </si>
  <si>
    <t>Tomar como tarea eso que se ha consultado. Y, además, se pone el mayor énfasis en el consejo de no consultar más en estos momentos.</t>
  </si>
  <si>
    <t>Esta línea se corresponde con el segundo día de la cuarta semana de Marzo.</t>
  </si>
  <si>
    <t>No se deben tomar nunca decisiones apresuradas o bruscas. Es mejor dejar que maduren y esforzarse por mantenerse en un término medio.</t>
  </si>
  <si>
    <t>Hay un temor subyacente que le impide encontrar la verdad. Sea delicado, pero al mismo tiempo persistente, consigo mismo para poder encontrarlo y eliminarlo.</t>
  </si>
  <si>
    <t>La influencia de la madre representa los miedos inculcados que hacen que la gente responda a la tradición y a la forma, en lugar de responder a su percepción interna de la verdad. A menudo esta línea se refiere a miedos religiosos. Los miedos de la niñez son mantenidos en las formas diabólicas de la imaginación infantil: invisible al adulto que los alberga, domina sus motivos y define su idea del éxito. Mientras no vea estos miedos los protegerá y los proyectará sobre los demás, a veces violentamente. Debemos ser pacientes con tales personas, mostrando “cierta delicadeza y consideración”, siendo conscientes de que los miedos irracionales son la razón fundamental de su comportamiento.</t>
  </si>
  <si>
    <t>Cuando descubrimos que hemos cometido un error, ¿consideramos que ha sido como consecuencia de nuestra debilidad, nuestra indiferencia o nuestros desinterés por los demás?</t>
  </si>
  <si>
    <t>Cuando es llamado a trabajar en algo que ha sido estropeado por el menos dominante de sus padres, no es bueno ir tan lejos. Estos asuntos a menudo tienen un aspecto sutil y un impacto emocional que sólo puede ser absorbido de manera gradual.</t>
  </si>
  <si>
    <t>Cuando surgen problemas debido a la debilidad, la cura debería ser gentilmente aplicada para evitar daños excesivos.</t>
  </si>
  <si>
    <t>La situación es difícil: no es posible afrontarla con la decisión necesaria, por lo tanto, habrá que echar mano de la paciencia y la fuerza de persuasión, de manera tal que podamos aceptar los hechos o hacer que los demás los acepten del mejor modo posible. Sin duda, el hallarse en una situación como la que describe la segunda línea mutante es una experiencia fatigosa, no obstante, es muy importante para situaciones, relaciones y decisiones que requieren una capacidad de convicción, paciencia y aguante.
                    Existen situaciones que nos envuelven y que anulan nuestras posibilidades de afrontarlas; será mejor entonces eludir el obstáculo y esperar a que lleguen tiempos más claros que nos permitan resolver el problema positivamente.</t>
  </si>
  <si>
    <t>Hay allí una dureza enérgica positiva y la posibilidad de soportar el peso de los asuntos de las negatividades ubicadas encima (los asuntos de la madre, por ejemplo). Esto también puede significar un sujeto enérgico que asiste a un príncipe débil y suave, un empleado capaz que ayuda a un jefe débil. Está el sentido de tener una gran humildad para triunfar en la empresa, humildad aliada con una hábil suavidad. Nada de decisiones altivas, nada de dureza enérgica impulsiva, sino que él mismo se pliegue haciendo abstracción de sus propias ideas y conduciendo el asunto con conciliación y humildad, en alguna medida insinuándose más que imponiéndose.</t>
  </si>
  <si>
    <t>Nada de decisiones apresuradas y brutales, sino acciones delicadas y maduramente pensadas.</t>
  </si>
  <si>
    <t>Ha tomado conciencia de los errores pasados que deben ser rectificados. Ahora debe proceder con gran sensibilidad, puesto que los cambios de su vida podrían causar daño a sus seres queridos.</t>
  </si>
  <si>
    <t>Esta es la única línea donde se endosan a la madre las causas de los errores del pasado. Se debe actuar con cautela, con tino y suavidad cuando se trata de juzgar los hechos que involucran a la madre. Si el enmendamiento fuese severo y rígido, el error estaría en esta forma y no en los errores del pasado. Aquí se dice que las negligencias no fueron intencionales y que posiblemente muchos otros hechos compensan las carencias que se identifican en el presente. En términos generales, este tiempo hace un llamado a no ser tan drásticos en los juicios ni a exagerar el peso de los errores en cuestión. La madre, en términos interiores, es el alma, la psiquis. Aquí los errores son de índole emocional.</t>
  </si>
  <si>
    <t>Se trata de fallas que por debilidad han causado esta corrupción. De ahí el símbolo de lo echado a perder por la madre. En este caso, al buscar el equilibrio hace falta una cierta delicada consideración. No se debe proceder con excesiva dureza, que podría herir.</t>
  </si>
  <si>
    <t>Debes encarar el tema de la corrupción del alimento, y cuidar mucho el aspecto interior de tu relación. Consultar el oráculo no te servirá de ayuda. Simplemente debes involucrarte al máximo en la situación y tratar de encontrar el camino. Así, podrás descubrir dónde está el obstáculo.
                    · Dirección:
                    Encuentra los obstáculos. Libera la energía contenida. La situación ya está cambiando.</t>
  </si>
  <si>
    <t>Rectificar lo echado a perder por
                el padre.
                Habrá un poco de arrepentimiento.
                No hay falla grande.
                “… en ello, definitivamente, no
                hay ninguna falta”.
            Alguien que, al ocuparse de algo que viene del pasado, de atrás, procede con un ligero exceso de energía, provocará que surjan pequeñas desavenencias y desazones. Pero en este caso es mejor el exceso, que la falta de energía. Por tanto, aunque surja algún pequeño arrepentimiento, al final la bondad con la que actúa el consultante, le absolverá de culpa y se mantendrá libre de toda falta seria.</t>
  </si>
  <si>
    <t>Actuar.
                    Quizá surja alguna pequeña desavenencia o desazón debido a que uno puede excederse en algo; pero al cabo todo irá bien, pues la buena intención del consultante influye en el buen resultado final.</t>
  </si>
  <si>
    <t>Uno procede con excesiva dureza y energía, o bien en su conducta particular, o bien en sus quehaceres, labores, trabajos; mas esto no supera en demasía a lo que el sentido del tiempo requiere de él. Por eso no comete faltas graves, y puede soportar el peso de la tarea.
                        También puede indicar exceso en la consulta.</t>
  </si>
  <si>
    <t>A pesar de alguna pequeña imperfección, la cosa es correcta. En ello definitivamente, no hay ninguna falta. Lo excesivo sería seguir consultando sobre eso ahora.</t>
  </si>
  <si>
    <t>Esta línea se corresponde con el tercer día de la cuarta semana de Marzo.</t>
  </si>
  <si>
    <t>Aquel que trata de corregir los errores que tanto él como los demás han cometido, debe tener cuidado: un exceso de energía en la acción provocaría sin duda molestias suplementarias.</t>
  </si>
  <si>
    <t>Actuar de manera demasiado vigorosa al corregir errores es una invitación a la discordia. Sin embargo, no puede haber daños demasiado graves siempre y cuando el desequilibrio no sea demasiado excesivo. En este momento, es mejor hacer mucho esfuerzo que poco.</t>
  </si>
  <si>
    <t>Esta línea se refiere al reaccionar exageradamente, aunque sólo lo hayamos hecho en el pensamiento, al tratar con nuestros inferiores o los inferiores de otros. Sentimos remordimiento al ver las consecuencias de nuestro comportamiento, pero “no hay gran culpa”, pues el comentario dice “es mejor ser muy enérgico al corregir los errores a no serlo suficientemente”.</t>
  </si>
  <si>
    <t>Cuando descubrimos que hemos cometido un error, ¿preferimos excedernos en el esfuerzo para comprenderlo y solucionarlo en lugar de no hacer nada o quedarnos cortos?</t>
  </si>
  <si>
    <t>Tiene la oportunidad de reclamar algo estropeado por su padre dominante. Se encontrará a sí mismo capaz de emprender este trabajo sin necesidad de culpar o lamentarse.</t>
  </si>
  <si>
    <t>Cuando es necesario corregir viejos problemas es mejor tener un pequeño exceso de entusiasmo que lo contrario. Podrán darse algunos pequeños motivos de lamentación, pero éstos no deberían ser causa de gran preocupación.</t>
  </si>
  <si>
    <t>Otra situación difícil (el padre), pero con menores complicaciones que las indicadas en la primera línea, donde se puntualiza que “se tienen hijos”, por lo que resultará de más fácil solución. Quizá hubiera hecho falta más energía por nuestra parte; nos hallamos en una condición de malestar interno que nos inquieta y nos hace infelices porque no logramos intervenir como quisiéramos. El tiempo de Kû suele ser un tiempo de inquietudes, de melancolías y remordimientos, de poca fe en las propias posibilidades, de abatimiento y pesimismo. Por ello es un tiempo peligroso, un momento de “destrucción”. El recordarlo es una manera de comenzar a superarlo.</t>
  </si>
  <si>
    <t>Duro y enérgico, él actúa como maestro haciendo de tutor y, al carecer de justicia, comete un exceso de energía. Sin embargo, no está desprovisto de sumisión y como es recto, no comete grandes faltas. El puede soportar el peso de los asuntos y no tiene culpabilidad.</t>
  </si>
  <si>
    <t>Si la situación a restablecer se debe en parte a alguien cercano, olvide todo pudor. El resultado servirá para el bien de todos, incluida la persona culpable.</t>
  </si>
  <si>
    <t>Está ansioso por rectificar los errores del pasado y pasar vigorosamente al futuro. Sus acciones pueden ser precipitadas y otros pensarán que es poco considerado, pero al final no tendrá que sufrir por ello.</t>
  </si>
  <si>
    <t>Mejor un exceso de energía que una ambigua actitud. Los errores que aquí se deben enmendar están sobre todo en el terreno de la acción, los modos de actuar y hacer, y en la visión de la realidad. Esto comporta que las decisiones sean correctas o erradas –sin términos medios. Sin duda que muchas fallas en los resultados tienen aquí su razón. Las actitudes enérgicas y las determinaciones severas pueden aparecer como causa de las falencias, pero en verdad este tiempo nos indica que no es la actitud la errónea sino que el contenido de las ideas, planes, posturas y argumentaciones. Ser enérgicos en lo justo no hace daño sino que esclarece y determina, pero ser severo con una base aberrante conlleva a la caída y la confrontación. Estos errores pueden tener una raíz en Lo Paternal o bien en un exceso de fuerza Yang.</t>
  </si>
  <si>
    <t>Aquí se caracteriza a alguien que, al tratar de rectificar los errores del pasado, procede con un ligero exceso de energía. Por esta causa surgirán seguramente, de tanto en tanto, pequeñas desavenencias y desazones. Pero es mejor el exceso que la carencia de energía. Por lo tanto, aún cuando alguna vez hay motivos de arrepentirse un poco, uno se mantendrá sin embargo libre de toda falla seria.</t>
  </si>
  <si>
    <t>Debes encarar el problema de la corrupción de la autoridad dentro de tu relación. Te arrepentirás si contribuyes a acrecentarlo. Los dos debéis tener un propósito central muy claro y seguirlo a rajatabla.
                    · Dirección:
                    Existe algo oculto que se revelará en esta situación. Mantente abierto y aporta lo que sea necesario.</t>
  </si>
  <si>
    <t>Tolerar lo echado a perder por
                el padre.
                Al continuar así se afrontará
                la humillación.
                “… él acude, pero todavía no
                encuentra nada”.
            Tolerar errores antiguos sería causa de vergüenza, porque significaría que no estamos tratando de corregirlos, no trabajamos en lo echado a perder.
            Nada se logra con dejar que la relajación prosiga (en el trabajo, en el tiempo…) Si, por su debilidad, no se enfrenta a lo echado a perder, sino que lo deja seguir su curso, la humillación será la consecuencia.</t>
  </si>
  <si>
    <t>No actuar. Y no preguntar, pues podría dar lugar a confusiones.</t>
  </si>
  <si>
    <t>No conviene preguntar en estos momentos; sino más bien son momentos para corregirse y fortalecerse cumpliendo con las tareas habituales o deberes propios de cada uno.</t>
  </si>
  <si>
    <t>Eso es erróneo o falso; y si uno cree en ello, será vencido por la debilidad o la corrupción. De todas formas, tampoco es aconsejable ahora seguir consultando.
                        *Cuando esta mutación sale como “relacionado” o confirmando algo, significa que se debe de hacer caso de los consejos recibidos; pues, si no, no se trabajaría en lo echado a perder, o sería como tolerarlo.</t>
  </si>
  <si>
    <t>Esta línea se corresponde con el cuarto día de la cuarta semana de Marzo.</t>
  </si>
  <si>
    <t>No hay que permitir que los problemas se agraven por debilidad, negligencia, indulgencia o descuido: sufriríamos humillación.</t>
  </si>
  <si>
    <t>Tolerar lo que está mal conduce a la ruina. Si quiere progresar, debe afrontar la decadencia con claridad y firmeza.</t>
  </si>
  <si>
    <t>Si para agradar a alguien aceptamos sus actos equivocados, fracasamos al “nutrirlo” apropiadamente, y reforzamos su comportamiento corrupto. Este hábito nos conduce a nuestra propia humillación, porque al tolerar lo incorrecto nos echamos a perder. Debemos ser firmes interiormente en lo que es correcto y en lo que no lo es, manteniéndonos reservados mientras sus inferiores manden.
                    Es lo mismo tolerar o aceptar la costumbre, porque al hacerlo resulta más cómodo que sentirse aislado. Debemos estar libres del temor para hacer lo que vemos con claridad como esencial y correcto. Tras realizar lo esencial, debemos liberarnos del temor a las consecuencias. Podemos confiar en la verdad.</t>
  </si>
  <si>
    <t>¿Tenemos dificultad para reconocer los errores y miramos hacia otro lado consintiendo tanto nuestros propios errores como los que cometen otras personas próximas a nosotros?</t>
  </si>
  <si>
    <t>Ha estado soportando una situación cuyas raíces se remontan al pasado. Si continúa haciéndolo eventualmente enfrentará la humillación.</t>
  </si>
  <si>
    <t>Cuando se ve que las cosas van mal a causa de fallos pasados, no se debe permitir que los acontecimientos sigan su curso natural. Tal debilidad tendrá malas consecuencias.</t>
  </si>
  <si>
    <t>Han existido errores de fondo, valoraciones erradas, proyectos poco claros, encuentros negativos, por ello, la situación se presenta intrincada y más peligrosa que nunca. Continuando en este orden de ideas y en esta forma de obrar, no se podrán resolver los problemas y, con el transcurso del tiempo, se irán agravando. Habrá que reexaminar lo que se ha hecho, proyectado, pensado o decidido para subsanar los errores y encontrar nuevas formas de comportamiento, quizá más claras y adecuadas a las exigencias de la difícil realidad de Kû.</t>
  </si>
  <si>
    <t>Trazo negativo en una fila negativa; él es suave y sumiso. Representa al que es indulgente y liberal en los asuntos; puede, a lo sumo, mantenerse siguiendo la corriente de las circunstancias habituales. Si los asuntos son de una importancia que sobrepasa el nivel medio, él no podrá llevarlos a cabo y allí hay causas evidentes de aprensión. Carente de asistencia y de simpatía, suave y negativo, si emprende algo, ¿cómo lo logrará? Su indulgencia en los asuntos lo hace decaer y aplazar. Esta es, por lo tanto, una advertencia para no actuar así y también del peligro de emprender algo sin conseguirlo.</t>
  </si>
  <si>
    <t>Estar falto de energía y no perseverar en el mejoramiento de la situación sólo aportará tristeza y humillación.</t>
  </si>
  <si>
    <t>La situación no ha sido armoniosa durante algún tiempo, pero esta condición de desacuerdo ha sido tolerada. Bajo esta circunstancia, las cosas siguen degenerando</t>
  </si>
  <si>
    <t>“Dejar pasar” o “dejar hacer” es precisamente el error que aquí se llama a no cometer. Existe una tendencia, en el Sujeto, a esconder la cabeza en la arena: temor a enfrentar las cosas echadas a perder sobre todo bajo el gobierno paterno (“toma de decisiones”) miedo a entrar en lo oscuro de la propia psiquis. Pero si no se corrigen las causas pasadas, los hechos continuarán a mostrar toda su corrupción. Quizás la alegría del Sujeto en este tiempo no sea más que desenfreno y una máscara para encubrir una falta absoluta de rigor consigo mismo, que se traduce en una baja autoestima y en comportamientos frívolos que sólo lo engañan a él mismo. Si la persona toma en serio estas advertencias y corrige las causas de los errores… “recibirá elogios”, y, además, el Cielo le entregará conocimientos que lo harán entrar en la Gran Vía de la Virtud de los Sabios. Hay mucho que ganar en la revisión profunda y en la corrección valiente del pasado. Es un modo de “nacer de nuevo”. “Tolerar lo errado del padre”, en lo interno del Sujeto, significa que los errores se hallan en la acción, en el hacer, y en eso no hay intención de corrección.</t>
  </si>
  <si>
    <t>Se indica aquí una situación en la cual, por su debilidad, uno no se enfrenta con lo echado a perder que procede del pasado, sino que deja que la corrupción siga su curso. Si esto continúa así, la humillación será la consecuencia.</t>
  </si>
  <si>
    <t>Estás en connivencia con la corrupción de la autoridad que destruye tu relación. Si sigues así, los dos terminaréis solos y confusos.
                    · Dirección:
                    Cambia tu percepción de las cosas. Actúa con resolución. Estás conectado con una fuerza creativa.</t>
  </si>
  <si>
    <t>Rectificar lo echado a perder
                por el padre.
                Uno cosecha elogios.
                “… él lo recibe en virtud”.
            El consultante tiene cualidades para enfrentarse a algo que procede del pasado debido a la conducta humana. No posee la energía para remediar él solo lo echado a perder; pero tiene ayudantes capaces, con cuya ayuda, se logrará llevar a cabo una reforma a fondo.
            Asumir esa responsabilidad, ese trabajo, trae o traerá alabanzas, elogios, aumento de virtud, de poder espiritual.</t>
  </si>
  <si>
    <t>Actuar.
                    Uno cosecha elogios, o bien del Maestro, o bien de los demás; da en el centro de la cuestión, y encuentra la ayuda necesaria. El sentido es el aceptar la responsabilidad de la tarea.</t>
  </si>
  <si>
    <t>Uno tiene excelentes cualidades que le capacitan para enfrentarse a su labor con toda decisión y con toda firmeza. Esto le traerá elogios, tanto desde Arriba, como desde abajo.</t>
  </si>
  <si>
    <t>Eso sí que está de acuerdo a la verdad, y se debe trabajar en ello. El consultante puede hacerlo, y contará con la ayuda necesaria. Por eso está dicho: Él lo recibe en virtud.</t>
  </si>
  <si>
    <t>Esta línea se corresponde con el quinto día de la cuarta semana de Marzo.</t>
  </si>
  <si>
    <t>No se deben emprender asuntos importantes cuando se está cansado y falto de energía y de entusiasmo. Si carecemos de una ayuda eficaz, es preferible limitarnos a sacar adelante los asuntos cotidianos.</t>
  </si>
  <si>
    <t>Puede sentirse en la obligación de ayudar o de aceptar un continuo error. Tal obligación no existe. Su deber siempre es defender los principios adecuados; lo contrario, por tanto, sería una invitación a la desgracia.</t>
  </si>
  <si>
    <t>Trabajar en la autocorrección atrae la ayuda y el elogio del cosmos. Aquí, lo echado a perder se refiere a la tendencia a ser débiles al tratar con indulgencia, con vanidad y con descuidada indiferencia, ya sea a nosotros mismos o a los demás. Por ejemplo: si vacilamos al apartarnos de una situación, cuando ésta lo requiere, necesitamos preguntarnos por qué tenemos miedo de hacerlo. ¿Tenemos miedo a desapegarnos de la gente, o dejarlos solos, a poder soportar la situación? ¿Es que el apartarnos parece demasiado duro e inútil? ¿Es que creemos que debemos ignorar el mal en los demás? ¿O es que hacemos lo que ellos quieren, aunque nos haga sentir incómodos y lo creamos incorrecto?
                    En primer lugar, estamos obligados a reconocer y admitir nosotros mismos que algo es incorrecto, de otra forma, en nuestra actitud interna lo condenamos. En segundo lugar, no tenemos ninguna obligación de hacer lo que otros quieren, simplemente porque lo quieren. El cosmos no nos exige responder así, o hacer algo para satisfacer expectativas. Es incorrecto hacer aquello que nos hace sentir incómodos o desequilibrados. Para rectificar la situación sólo necesitamos desligarnos de los sentimientos de obligación que hemos asumido, volvernos firmes en nuestra actitud y dejarnos guiar para salvar la dificultad. Con esta actitud el problema se resuelve solo.
                    Recibir esta línea nos dice que al rectificar lo echado a perder hemos reanudado el camino correcto. Cuando nos corregimos, nosotros mismos atraemos el poder de lo creativo y así tenemos un efecto correcto sobre los otros. Cuando renovamos nuestra actitud, los malos efectos de nuestra actitud se anulan.</t>
  </si>
  <si>
    <t>Cuando descubrimos que hemos cometido un error ¿lo reconocemos y asumimos la responsabilidad de sus consecuencias intentando reparar su consecuencias en la medida de lo posible?</t>
  </si>
  <si>
    <t>Descubrirá que trabajar en algo estropeado por un padre generará aprecio y valor.</t>
  </si>
  <si>
    <t>Cuando los problemas del pasado son tan grandes que una persona sola no puede corregirlos, la ayuda de otros favorecerá el progreso hacia una situación mejor.</t>
  </si>
  <si>
    <t>Se han cometido errores bastante importantes (el padre) y es el momento de repararlos, tratando por todos los medios de convencernos a nosotros mismos y a los demás (quienesquiera que sean), de que los hechos no son tan graves como parecen. En esta desafortunada circunstancia, es sabio emplear mucha diplomacia, es decir, tratar de invertir el juicio para encontrarnos en una condición de más serenidad, con el fin de ver con claridad los límites de los problemas y las posibles soluciones.
                    La línea denuncia un estado de ánimo inquieto, demasiado inquieto, para poder tener una visión exacta de las cosas, por lo que bastarán un poco de optimismo y confianza para restablecer el equilibrio alterado por las preocupaciones y una prolongada tensión nerviosa.</t>
  </si>
  <si>
    <t>Blando e inactivo él mismo, no puede comenzar nada ni colocar los cimientos de nada; sólo puede continuar antiguas tradiciones sin innovar nada y confiando a un sujeto enérgico y activo la delegación de su propia autoridad. Hacen falta energía e inteligencia, saber utilizar los consejos y la ayuda de un hombre sabio y prudente; ésta es la advertencia.</t>
  </si>
  <si>
    <t>Un amigo nuevo puede ser de gran ayuda para elucidar problemas antiguos.</t>
  </si>
  <si>
    <t>Está en posición de asumir la responsabilidad de una reforma necesaria desde hace tiempo. Hágalo. Los que le rodean le apoyarán en su esfuerzo y será honrado con la alabanza y el reconocimiento.</t>
  </si>
  <si>
    <t>Tiempo justo para enmendar los errores del pasado; el Cielo está en armonía con este acto, el Soberano está induciendo al cambio, la naturaleza no se opone… basta la voluntad, la energía, la perseverancia y la serenidad para que todo culmine de la mejor manera. Ahora es el momento. Se debe recurrir a ayudas serias y comprobadas. Debe existir la voluntad para reformar la situación.</t>
  </si>
  <si>
    <t>Un hombre se ve enfrentado a algo echado a perder debido a negligencias cometidas en épocas anteriores. No posee la energía necesaria como para remediarlo solo, pero encuentra ayudantes capaces, con cuyo apoyo, si bien no podrá lograrse un nuevo comienzo en un sentido creativo, por lo menos se llevará a cabo una reforma a fondo, cosa que también es digna de elogio.</t>
  </si>
  <si>
    <t>Debes encarar la corrupción de la autoridad dentro de tu relación. No la afrontes directamente. Utiliza el elogio para llevar a cabo la tarea. Desarmarás a tu oponente y podrás reclamar tu propio poder. En ese proceso, descubrirás tu verdadero propósito.
                    · Dirección:
                    Ahonda con elegancia hasta el centro mismo del problema. Transforma el conflicto en tensión creativa. La situación ya está cambiando.</t>
  </si>
  <si>
    <t>"</t>
  </si>
  <si>
    <t>No está al servicio de reyes
                y príncipes.
                Se propone metas más elevadas.
                “… semejante disposición mental
                puede tomarse como modelo”.
            No está al servicio de reyes… quiere decir que no tiene necesidad de depender de nada. No se mueve en función de una época o persona determinada; sino que trabaja en cosas más elevadas, en otros designios para él/ella. Así pues, puede seguir su propia voluntad, o con aquello que para ella/él tiene unos motivos superiores.
            Al trazo se le ve sabio, con luz, trabajando para otro “tiempo”. Moviéndose hacia delante o atrás, según vea la oportunidad. Y no se inmiscuye en asuntos que no le conciernen, se entrega a lo suyo y se le ve sin corrupción, sin culpa, sin echar a perder ya. Porque ha evolucionado, o se ha llegado a un punto con el derecho a dejar que el mundo siga su curso. Y puede dedicarse a otras metas más altas, ejecutándolas en su propia persona; y retirarse. Y aunque se mantenga apartado, irá creando incomparables obras para el porvenir.</t>
  </si>
  <si>
    <t>Actuar.
                    La disposición de ánimo es correcta y puede ser tomada como modelo. También se poseen aptitudes y cualidades para la labor a desempeñar. Aquí ya se ve el influjo benéfico (al igual que en el quinto trazo), que el consultante ejerce sobre su destino y sobre el de los otros.</t>
  </si>
  <si>
    <t>Este es un tiempo en que uno ejecuta sobre su propia persona valores y actitudes que serán beneficiosas en el futuro para él y para los demás. A veces, en estado de retiro, se honra lo más elevado; otras veces, en medio de la acción y la tarea, se ama y se cuida de los valores más dignos.
                        El sujeto posee ahora esa versatilidad y esa disposición mental, y debe fiarse de ella, y tomarla como molde a seguir.</t>
  </si>
  <si>
    <t>Lo consultado es correcto, y debe tomarse como guía para beneficio del mundo.</t>
  </si>
  <si>
    <t>Esta línea se corresponde con el sexto día de la cuarta semana de Marzo.</t>
  </si>
  <si>
    <t>El sabio no siente jamás deseos de mezclarse en asuntos mundanos ni de adaptarse a los gustos del momento. Se mantiene alejado de la agitación, ocupado en mejorar su propia persona.</t>
  </si>
  <si>
    <t>Sería apropiado hacer una retirada de los asuntos del mundo si no utiliza ese tiempo para condenar, sino para ampliar su propio desarrollo. Al mejorar usted, mejora el mundo.</t>
  </si>
  <si>
    <t>Aquí, la búsqueda de nuestro camino nos ha hecho apartarnos de los demás, o apartarnos de la forma convencional en que la sociedad hace las cosas. El apartarnos es correcto, porque sólo cuando somos libres y firmes en cuanto a continuar nuestro camino, podemos afrontar la situación correctamente. Una vez liberados, debemos cuidarnos de no ser críticos y de no caer en la tentación de perder la esperanza en la gente, o de abandonar nuestro deber de rescatarlos. Nos erguimos para mantenernos correctos y negar a los egos de los demás las bases para continuar con el proceso pernicioso.
                    No debemos tener en cuenta que el proceso de autodesarrollo nos lleve al aislamiento de los demás o a la pobreza; estas opiniones son opresivas: desarrollándonos, será posible el rescate de los demás.
                    Sólo al desarrollarnos y servir a aquello que es superior (la verdad universal), podremos obtener la unión con los demás.</t>
  </si>
  <si>
    <t>¿Dedicamos nuestros esfuerzos a conocer y comprender qué motivos y razones nos llevan a cometer errores, disminuyendo las posibilidades de que se vuelvan a repetir?</t>
  </si>
  <si>
    <t>Tiene una oportunidad de mirar más allá del mundano reino del poder, el prestigio o el dinero y considerar metas superiores.</t>
  </si>
  <si>
    <t>No es necesario que todas las grandes personas participen en los asuntos del mundo implicándose activamente en su progreso. Si el objetivo es el de establecer patrones por encima del nivel cotidiano, que inspiren a la gente para el futuro, tal renuncia está justificada.</t>
  </si>
  <si>
    <t>Es peligroso someterse a compromisos en una situación que tiene posibilidad de aperturas pero que, por el momento, es más bien difícil e incierta.
                    Es el momento de que decidamos por nosotros mismos, teniendo en cuenta los consejos de personas más capaces, dada su mayor experiencia y la objetividad de sus juicios. El oráculo aconseja una disuasión abierta y serena, pero que no condicione con las medidas a tomar, medidas que cada uno ha de aprender a escoger por sí solo, libremente, sin prejuicios, miedos, ni inquietudes. Se trata pues, de realizar otro examen atento de lo que nos preocupa para poder adoptar posiciones convencidas, en definitiva, quizá sea la forma más adecuada para no destruir las cosas, permitiéndoles que se renueven tal como sugiere el desconcertante pero humano Kû.</t>
  </si>
  <si>
    <t>Situado fuera de los asuntos, no tiene relación con ellos. Es el sabio, duro y enérgico, que no se adapta al gusto del momento, que se observa a sí mismo y practica oscuramente el bien, que no se inmiscuye en los asuntos de su época. No sirve al príncipe ni al jefe, y se entrega a su propia elevación moral preservándose de toda corrupción; se aparta para preservarse; hay un sentido de movimiento hacia adelante o hacia atrás según la oportunidad del momento, al que se agrega el de ser, de permanecer o de ir “fuera del asunto en cuestión” a fin de no depender de los acontecimientos del momento.</t>
  </si>
  <si>
    <t>Conserve las distancias. No se incline delante de los príncipes y los jefes.</t>
  </si>
  <si>
    <t>Es posible que trascienda toda la situación. No tiene que tratar con los detalles mundanos de problemas sociales específicos. Más bien debe preocuparse por los objetivos universales y por el desarrollo personal o espiritual. Advertencia: si ve el mundo con una mirada cínica o condescendiente distorsionará su crecimiento, por lo que debe vigilar cuidadosamente su actitud.</t>
  </si>
  <si>
    <t>De la primera a la quinta línea hay una consecuencia de acuerdo a distintas formas y condiciones del punto en cuestión en este signo. Esta línea parece divorciarse del contexto. La explicación se encuentra en la cualidad de los semisignos y sus movimientos. En efecto, hasta el lugar del soberano, la quinta línea, que en esta ocasión es Femenina, las consecuencias del pasado tenían una carga que debía ser enfrentada, comprendida y limpiada. Sobrepasando el lugar de “la Soberana”, en la sexta línea, ya nada puede atar, nadie puede importar, no hay conflictos con el mundo, y esto porque toda razón ha sido hallada y toda consecuencia ha sido eliminada. Ha encontrado el Tao. Practica el Tao y ha roto lazos de culpas individuales para dedicarse a las grandes obras espirituales. Si esta línea apareciera a una persona que no se encuentra en un grado superior, como el que aquí se señala, tómelo como una invitación a intentarlo. Si lo dice la Sabiduría es por algo.
                    En concreto, si el Sujeto ha cruzado su Gran Río, su obstáculo proveniente del pasado, habrá comprendido que en el “enmendamiento de lo echado a perder” hay una clave de transformación y de iluminación que NUNCA dejará la vida en el mismo punto anterior. Se produce un cambio sustancial. Esto es lo que induce al Sujeto a vivir de acuerdo a las leyes naturales (Tao) y a ayudar a otros que también quieren cruzar este torrente para liberarse de las cadenas antiguas. Así, este tiempo es la puerta de entrada hacia épocas sin tiempo y realidades atemporales donde no hay acumulación de causas y efectos.
                    Quizás la intención del Sujeto era política y terrenal, pero llegando a la meta se da cuenta que es transcendental y divina, y ya no está al servicio de los Hombres, sino que de Dios, abandonando a los antiguos gobernantes y cambiando sus opciones de vida.</t>
  </si>
  <si>
    <t>No todos los hombres están obligados a mezclarse en los asuntos mundanales. Existen también quienes ya han evolucionado interiormente a tal punto que tienen el derecho a dejar que el mundo siga su curso, sin inmiscuirse en la vida política como reformadores. Mas con ello no quiere decirse que han de asumir una actitud pasiva, inactiva o meramente crítica. Tan sólo el trabajo dedicado a las metas más altas de la humanidad, que uno ejecuta sobre su propia persona, da una justificación para semejante estado de retiro. Pues aún cuando el sabio se mantiene apartado del cotidiano trajín, va creando incomparables valores para la humanidad del porvenir.</t>
  </si>
  <si>
    <t>Tú y tu pareja deberíais dejar a un lado la política y los negocios. Tenéis otra tarea: encontrar y honrar lo que hay de verdaderamente noble en el espíritu humano. Esta tarea describe a las personas que trabajan en la oscuridad preparando el despertar.
                    · Dirección:
                    Haz el esfuerzo. Si te dejas llevar, podrás descubrir la posibilidad oculta. La situación ya está cambiando.</t>
  </si>
  <si>
    <t>LİN</t>
  </si>
  <si>
    <t>EL ACERCAMIENTO</t>
  </si>
  <si>
    <t>la llegada
        acercarse
        avance/ yendo adelante/ un paso hacia adelante
        abordar
        vigilar
        la previsión
        promoción
        agrandar
        la expansión
        el ascenso al cielo
        fomentando el crecimiento
        un camino claro por delante
        la subida
        enfoque
        autoridad
        superintendencia
        función
        simboliza distintos tipos de personas
        cobrar fuerzas
    El Acercamiento tiene elevado éxito.
    Es propicia la perseverancia.
    Al llegar el octavo mes habrá desventura.</t>
  </si>
  <si>
    <t>Al llegar el octavo mes habrá desventura…, es un símil que advierte sobre la imperiosidad de aprovechar el tiempo del Acercamiento, pues vendrá una nueva situación (hexagrama 20) al finalizar este período, donde lo ideal será conducirse de otra forma. Así que se insiste en que no debe ser despreciado un tiempo tan favorable, como lo es el del Acercamiento, porque más tarde no se podrá contar con las magníficas condiciones presentes. Vigilar los asuntos, funcionar, trabajar; y aprovechar la oportunidad, porque no dura siempre.
        La idea básica de Lin como "acercamiento" nace al examinar la estructura del signo. Las dos líneas yang del principio, que van ascendiendo, representan un crecimiento (ver el Calendario) y un aumento de lo fuerte, de lo luminoso, de lo benéfico. Estas dos primeras líneas se acercan con nobleza a los trazos débiles (siendo líneas yin son tratadas aquí como nobles) que se acercan con sabiduría a lo Superior o a los demás.
        Si se analiza, asimismo, el hexagrama 33 (La Retirada) totalmente opuesto al Acercamiento, se observará que allí lo débil (los dos primeros trazos) también están en crecimiento y aumentando; y como no, busca además acercarse a lo fuerte. Sin embargo, lo fuerte en aquél caso se retira, pues ha llegado su momento de alejarse; y a los trazos débiles se les aconsejará que tomen la misma dirección, porque también son tratados como nobles.
        Es evidente entonces, que en ambos hexagramas el comportamiento de lo yin está supeditado al sentido de la conducta de lo yang. La actitud de lo fuerte predetermina la actitud que debe tomar lo débil. Lo yang es reconocido como superior por lo yin; o lo que es lo mismo, tiene preponderancia sobre lo débil, aún cuando los dos principios son imprescindibles, y provienen de un origen común (Tao)
        Estos y otros factores pueden ser ampliados de manera más exhaustiva, ya que este par de imágenes pertenecen a un ciclo mayor y completo de hexagramas, en el cual se discrimina el aumento y la disminución de la luz a lo largo del año.
        En otro orden de cosas, se puede observar que el hexagrama 19, El Acercamiento, es casi igual de venturoso (en cuanto a la interpretación) que el 15, La Modestia; dado que prácticamente todos los trazos son propicios, y la imagen sin mutaciones es, también allí, símbolo de buena suerte.</t>
  </si>
  <si>
    <t>Regentes son primero y segundo trazos.
            Las dos líneas firmes de la parte inferior del hexagrama, en las posiciones de inspiración e interés propio, crean la atmósfera del despertar de la PROMOCION. Dominan conjunta y agresivamente.
            Regentes del signo son el nueve inicial y el nueve en el segundo puesto, de los cuales en el Comentario para la Decisión se dice: "lo firme penetra y crece".</t>
  </si>
  <si>
    <t>Se dan entre la primera y cuarta líneas, y la segunda con la quinta; formando ambas pares perfectos.</t>
  </si>
  <si>
    <t>Actuar, hay libertad de movimientos y conducta adecuada. Comportarse como sustentador o ayudante, como un apoyo. No hace falta forzar la situación.
            Las circunstancias son muy favorables, y el éxito es seguro si se aprovecha la oportunidad.</t>
  </si>
  <si>
    <t>Las circunstancias y el tiempo son muy favorables, y es cuestión de aprovecharlos. La idea de
                acercamiento encierra muchos matices, que la intuición del consultante debe dilucidar; por ejemplo, que uno debe acercarse a otros , o que otros se acercan a uno; que el Maestro se acerca para decir algo, o que éste debe acercarse al Maestro; que algo se aproxima o acerca. Sea como fuere, se cuenta con la ayuda del Instructor para conseguirlo.</t>
  </si>
  <si>
    <t>Acercarse a lo que se ha preguntado es correcto, y es moverse en compañía de lo Superior, pues, si lo Superior no se aproximara a su vez a uno, el sujeto nada podría hacer. Por eso todo es propicio, y se puede hablar con seguridad y con propiedad de un auténtico "acercamiento".</t>
  </si>
  <si>
    <t>Es el signo del duodécimo mes, aproximadamente Enero en el calendario occidental. Cada línea cubre los seis días que corresponden a la primera semana.</t>
  </si>
  <si>
    <t>Mal presagio para el que se abandona al bienestar y al éxito y da vía libre a sus instintos: terminará por dejar de percibir las señales de la discordia y no reconocerá la llegada del mal y de los problemas.
            El hombre de calidad advierte, mediante llamadas de atención suaves y eficaces, sobre los peligros que entraña la negligencia: protege así a quienes están a su cargo.</t>
  </si>
  <si>
    <t>El hexagrama Lin señala el acercamiento de poderosas y beneficiosas influencias. De igual modo que el solsticio de invierno anuncia el regreso de la primavera, la aparición de este hexagrama marca un movimiento parecido hacia la luz y el crecimiento. El progreso y el éxito están asegurados para aquellos que perseveren en el camino de la verdad.
            Para aumentar al máximo la oportunidad implícita que se presenta en este momento, es importante cultivar una actitud adecuada. Resulta fácil, en los buenos tiempos, relajar nuestra disciplina interna y volver a caer en pensamientos y en actos incorrectos. Permitir que nuestro ego tome el control en un momento de éxito es una forma segura de acabar con el progreso que había comenzado. El crecimiento que se estaba produciendo fue posible gracias a la conducta consciente y el único modo de llegar a poseerlo completamente es seguir cuidadosamente por ese camino.
            Una firme modestia y aceptación, independientemente de que las condiciones externas sean buenas o malas, es la marca de la persona superior. Debe mantener el equilibrio, la ecuanimidad y la humildad en épocas fértiles. Con los demás, debe ser paciente, tolerante y amable. Seguir esos principios le asegura una época de alegría y prosperidad.</t>
  </si>
  <si>
    <t>A través del desarrollo de una equilibrada, sincera y concienzuda actitud adquirimos la ayuda del sabio, que se acerca para ayudar; y como resultado, los tiempos mejoran y las tensiones se liberan con facilidad.
            Al mismo tiempo que nos brinda estas buenas noticias, el hexagrama nos advierte frente a la tendencia de volver a una descuidada y autodestructiva actitud cuando mejoren los tiempos. Cuando las tensiones empiezan a ceder, vuelve una actitud arrogante, llena de confianza, y olvidamos que la fuente de nuestra buena suerte ha sido la simplicidad, la humildad y la dependencia del poder supremo.
            También debemos evitar asumir que —puesto que hemos invocado la ayuda del sabio— esta ayuda continuará indefinidamente, o que nos la hemos ganado para siempre. Poco a poco, como nos volvemos descuidados, no ponemos más atención a las intromisiones de nuestro hombre inferior (nuestra autoimagen/ego), y también damos más libertad a nuestros inferiores que así pierden la disciplina. A medida que perdemos el sentido de los límites, perdemos la ayuda y el apoyo del sabio. Rechazado y devuelto hacia nosotros, permitimos que nuestro ego vuelva a tomar el mando regresando a las malas costumbres de manipular los acontecimientos, luchando por influir e interferir en la vida de otra gente. Todo esto puede evitarse si mantenemos la disciplina interna contra viento y marea durante los buenos tiempos.
            Este hexagrama sugiere el principio que aparece en un buen número de hexagramas, especialmente en La paz, hexagrama 11, La conmoción, hexagrama 51, y en Después de la consumación, hexagrama 63, que es descrito con la imagen de "continuar hacia adelante". Aquí continuar hacia adelante se refiere a una actitud por la cual, independientemente de que las cosas mejoren o empeoren, permanecemos emocionalmente desapegados e interiormente independientes. Que los tiempos vayan mejor no es una indicación de que sea hora de relajar nuestra disciplina, renovar nuestras malas costumbres o regodearnos en la autoindulgencia. Disfrutamos del momento pero no nos perdemos en él; continuamos hacia adelante, casi sin romper el paso. Esta actitud es la personificación de la modestia, ver La modestia, hexagrama 15, porque requiere una conciencia continua. El principio de continuar adelante cumple los requisitos para conseguir El progreso, hexagrama 35, pues requiere que trabajemos para "iluminar nuestra clara virtud". No permitiéndonos dar rienda suelta a una euforia emocional, evitamos obtener como resultado una depresión emocional y así mantenemos la firmeza interna que caracteriza al sabio, una firmeza que nos permite lograr todos nuestros propósitos (ver La duración, hexagrama 32).</t>
  </si>
  <si>
    <t>Una etapa de crecimiento nunca es indefinida, y por eso es importante intentar aprovechar sus posibilidades mientras podamos.
            Ser conscientes de la duración limitada de cualquier etapa de crecimiento es fundamental para comprender su valor e importancia.
            Pero además de la inevitable caducidad de cualquier etapa de crecimiento, quizás lo verdaderamente importante es llegar a comprender la debilidad y la necesidad de ayuda, paciencia, comprensión y protección de aquello que se encuentra creciendo</t>
  </si>
  <si>
    <t>· Cuando la pregunta refiere al Qué:
            Lin nos dice que se está produciendo un acercamiento o bien que existe una aproximación en puerta; las cosas, en tal sentido, están prosperando naturalmente hacia una conjunción, a la cual ya se la puede efectivizar si así se decide.
            · Cuando la pregunta refiere al Porqué:
            El porqué de Lin refiere a que los aspectos que antes marcaban diferencias, y por lo tanto alejamientos, comienzan a perder vigencia. Las cosas van encontrando gradualmente su respectiva correspondencia con las circunstancias que oportunamente se van presentando.
            · Cuando la pregunta refiere al Cómo:
            Lin nos indica que debemos intentar una aproximación o bien aceptar una aproximación, pero en ambos casos con naturalidad; si bien las condiciones están dadas para que así sea, no hay que caer en la negligencia de dejar pasar el momento. En lo posible, se trataría de ponerse a tiro.
            · Cuando la pregunta refiere al Cuándo:
            Lin nos lleva a un momento que se acerca, más exactamente no habla de que ya falta poco. Es un tiempo próximo que se instalará, pero no de manera permanente. Lin es un periodo favorable, para aprovechar y no dejarlo pasar.
            El instante de Lin es cuando las cosas se deben realizar en el tiempo correcto.
            · Cuando la pregunta refiere al Dónde:
            Lin nos ubica en principio en un lugar al que estamos por ir próximamente, o bien que lo inmediato tendremos la oportunidad de visitar. Es un sitio del que estamos cada vez más cerca.
            Entre las muchas cosas, Lin puede tratarse de cualquier sitio que de alguna manera nos quede a mano.
            · Cuando la pregunta refiere al Quién:
            Lin nos describe a alguien comunicativo, sociable, que aborda las situaciones e intenta el contacto con singular simpatía. Por otra parte, podríamos ver a una persona que se contacta con otras con un real sentido de la oportunidad. Pero, además, Lin podría tratarse simplemente de alguien que se está acercando, es decir, que está cada vez más próximo o que viene llegando, como también un individuo que busca constantemente la compañía.</t>
  </si>
  <si>
    <t>· La interpretación:
            Acercarse a alguien o algo —o permitir que éste se acerque a usted— en esta situación, le traerá todo aquello que desea, especialmente si demuestra perseverancia. Pero recuerde el principio fundamental del cambio. Nada dura para siempre y en un tiempo dado (literalmente, "al octavo mes") las condiciones actualmente favorables sufrirán un revés y traerán percances a menos que usted esté consciente y tome las medidas apropiadas.
            · La situación:
            Ahora podrá encontrarse muy solicitado por personas que gravitan hacia usted. Para amoldarse a las presentes influencias, deberá estar incondicionalmente dispuesto a ayudar, enseñar y tolerar.</t>
  </si>
  <si>
    <t>Acercarse. El ideograma, coherente con el sentido de su raíz (ministro, vasallo, súbdito), expresa la idea de reunirse en grupos, de unir fuerzas, de obrar colectivamente. El hexagrama dibuja el doble impulso claro, yang, que sube y empuja a las débiles líneas oscuras yin, en una estructura de especial fuerza expresiva: la Tierra, Khwan, recorrida y aterrada por el Trueno, Kan. Se trata de un "momento inicial", particularmente ardiente, que requiere una participación activa para realizar y llevar a buen fin todo lo que se ha comenzado o se quiere iniciar. Después de la "destrucción", Kü, viene el "renacimiento", Lin.
            Tiempo de Acercarse: momento de grandes posibilidades, por lo que abundarán las ocasiones de afrontar con energía y confianza los problemas por resolver. Lamentablemente, este tiempo de Lin pasará con rapidez. Pero será lo bastante largo como para abrir vastos horizontes, por lo que es sabia la advertencia de "hacia el octavo mes…" (1), porque se ha de tener presente la alternada mutación de las cosas, el declinar del día hacia la noche, según el ritmo de todas las vidas. El tiempo de Lin es un don, pero un don que debemos aprovechar para no encontrarnos con estériles reflexiones y pesados arrepentimientos, una vez que haya concluido irremediablemente.
            (1) Algunos comentaristas leen "ocho meses", pero esta lectura es posible solamente si se consideran los dos signos 八月 en forma aislada y no en su conjunto. Tomando como punto de partida del "primer mes" la conjunción precedente será la del "duodécimo mes". Dado que el equinoccio primaveral indica el momento en que el sol pasa al hemisferio norte, el "octavo mes" señala evidentemente el tiempo en que el sol, ubicado ya debajo del Ecuador, se acerca nuevamente al frío hemisferio del norte llevando el invierno, el "tiempo de cierre", los "tiempos difíciles".</t>
  </si>
  <si>
    <t>El de la grandeza de la función; los dos trigramas son la tierra sobre el pantano, K'un sobre Tui, la orilla. El contacto nunca es tan estrecho como entre la orilla y el agua y ese contacto da un sentido de vigilar de cerca (Lin), desde arriba; es vigilar los asuntos, vigilar al pueblo, a las personas. Por consiguiente, el sentido será el de "vigilar desde lo alto lo que está abajo"; o también el de gobernar. Aunque la positividad sólo acabe de desarrollarse, hay advertencia de que será agotada al cabo de ocho meses y, por lo tanto, el presagio es desafortunado; corresponde reflexionar para hacerla permanente y durable. Cuando la prosperidad es floreciente, uno no sabe precaverse contra los reveses de la fortuna, pues la paz y el orden jamás han durado mucho tiempo sin que nacieran el desorden, el orgullo y la prodigalidad; los gérmenes de discordias y disensos surgirán. Las dos positividades del hexagrama crecen y se apoyan sobre las otras negatividades. La dureza enérgica sigue la vía de la justicia y está sostenida por una asistencia simpática; por allí, hay una gran libertad, decisión y armonía en la conducta. Al vigilar al pueblo con afecto, el hombre dotado es movido por la idea de instruirlo y guiarlo, sin la menor coacción, conformándose con rodearlo y contenerlo; esto también puede aplicarse a la familia, a las relaciones, a las asociaciones de negocios.</t>
  </si>
  <si>
    <t>Lin representa la tierra y el agua en estrecho contacto. El papel de la tierra es guiar la ola; el del agua, ir hacia adelante. Para aportar la vida y la felicidad, la ola debe ser mantenida firmemente entre la solidez de sus orillas. Este hexagrama es de feliz presagio, porque la presión de la tierra es suave y perfectamente aceptada por el lago que reposa entre dos trazos fuertes. Lin está unido al solsticio de invierno: es una apuesta de armonía en las relaciones familiares, las relaciones amorosas y las relaciones comerciales, con la condición de prever "que la luz de los días decrecerá al cabo de seis meses".</t>
  </si>
  <si>
    <t>· El escenario:
            Suceden cosas que permiten que lo grande se aproxime. Así que ha llegado el tiempo de la Cercanía. Acéptalo. No tengas miedo. Cercanía significa lo grande. Cercanía y contemplación son adecuados en este momento. A veces te unirás a la gente, a veces deberás alejarte de ella.
            · La respuesta:
            Cercanía describe la relación, o tu papel en ella, en términos de algo grande que se aproxima. La manera de encarar esta situación es simplemente darle la bienvenida a lo que llegue, sin esperar conseguir inmediatamente lo que quieres. Algo se aproxima que te proporcionará muchas bendiciones y mucha alegría. Es el punto de contacto, la llegada de lo nuevo, que cambiará completamente tu relación. Bienvenido este acercamiento. Este contacto puede hacer que se abra para ti una época completamente nueva. Te trae éxito total, beneficio y conocimiento. No te precipites en la culminación. Una recolección prematura te cerraría el camino.</t>
  </si>
  <si>
    <t>Este hexagrama describe tu situación como abordar y ser abordado. Destaca que actuar sin esperar inmediatamente el logro de lo que deseas es la manera adecuada de manejarlo. Para estar con el momento, se te dice: ¡acerca!</t>
  </si>
  <si>
    <t>Thomas_Cleary0</t>
  </si>
  <si>
    <t>Así el noble es inagotable en su intención
            de enseñar, y en soportar y proteger al 
            pueblo no conoce límites.
        De este modo, (aprovechando esta oportunidad) el consultante activa el campo de acción de su corazón, e instruye sobre ello inagotablemente. Como el lecho de un lago lleno, soporta y tolera a los menos conscientes, espiritualmente hablando; y los protege y los defiende sin poner límites que puedan excluir a parte alguna de la humanidad.</t>
  </si>
  <si>
    <t>La tierra y las aguas sobre ella sustentan toda la vida, su alcance es ilimitado. Así, la persona sabia puede sustentar a otros con consejo y ánimos inagotables. Ninguna persona es demasiado insignificante para no ser considerada.</t>
  </si>
  <si>
    <t>Acercarse para comprender, meditar sobre los hechos y la actitud de las personas, observar cómo se presentan las situaciones, para elegir el comportamiento adecuado: he aquí la advertencia de la imagen.
                La solidez concreta de la Tierra encuentra su equilibrio, y se evidencia cuando se refleja en el movimiento fácil de las aguas. Agua y tierra, pues, los dos elementos primordiales que forman la geografía habitada por el hombre, aclaran las palabras del oráculo ilustrándolas para hacerlas más vivas.</t>
  </si>
  <si>
    <t>La Tierra limita con el lago desde lo alto; he ahí la imagen de la condescendencia de lo superior con los de posición inferior: este es el comportamiento frente a los Hombres. El lago es insondable en su profundidad, así es la solicitud del Sabio para instruir a los Hombres. La Tierra es vasta, ilimitada, porta y protege a todas las criaturas, igual al Sabio, lleva y protege a los Hombres sin separaciones, sin exclusiones.</t>
  </si>
  <si>
    <t>La tierra linda desde lo alto con el lago: es este el símbolo del Acercamiento y de la condescendencia de alguien superior con la posición inferior: de las dos partes que conforman la Imagen surge su comportamiento frente a estos hombres. Así como aparece inagotable la profundidad del lago, así es inagotable la solicitud del sabio para instruir a los hombres: y así como la tierra es vasta sin límites y portadora y protectora de todas las criaturas, así el sabio es portador y protector de los hombres, sin poder poner fronteras de ninguna clase que puedan excluir parte alguna de la humanidad.</t>
  </si>
  <si>
    <t>Acercamiento conjunto.
                La perseverancia trae ventura.
                “… su voluntad es obrar correctamente”.
            La noción de acercamiento conjunto incluye pensamientos de concordancia, conformidad, combinación armoniosa. Dos mitades de una cosa concuerdan perfectamente cuando se les une de nuevo. Con ello se expresa la idea de que dos partes encajan y se complementan con exactitud de la misma manera que lo hacen el yin y el yang, los cuales forman un todo, un par perfecto.
            El acercamiento es influyente, lo favorable influye en el acercamiento. El propósito de actuar es correcto. Influye no por la fuerza o la autoridad, sino emocionando, siendo uno mismo, sin forzarse. El bien, lo bueno, comienza a imponerse. Eso incita a acercarse, pues se es capaz.
            El primer trazo encuentra correspondencia en el sitio adecuado (el cuarto lugar). Pero, dado que es el cuarto el que completa un todo íntegro (entero o perfecto), será él el que llevará la sentencia: acercamiento cabal. Sin embargo, quien de verdad da el primer paso es el fuerte, el Superior.</t>
  </si>
  <si>
    <t>Actuar es aprovechar la oportunidad.
                    El Maestro se acerca para proteger los méritos y los buenos efectos acumulados por el consultante, pues son vistos con gracia desde el Cielo. También los demás se acercan para actuar. La intención de quien consulta es obrar en lo que debe hacerlo; por lo tanto, sólo se le pide que sepa ser constante en ello, hasta que logre el resultado deseado.</t>
  </si>
  <si>
    <t>Con benevolencia se acerca al Maestro, y se muestra conforme con la actitud del consultante; por eso se presenta la oportunidad de preguntar lo que se necesite.
                        A veces esta línea sirve para advertir que alguien se acerca, o que uno se verá en situación de tener que acercarse a otros. Si fuera así, hay que aceptarlo, y se puede actuar con total tranquilidad.</t>
  </si>
  <si>
    <t>Lo que se ha preguntado es correcto y bueno; por tanto, acercarse a ello. Es más, el Superior (I'Ching) se une al consultante para testimoniar que Él también se acerca a lo consultado.</t>
  </si>
  <si>
    <t>Esta línea se corresponde con el primer día de la primera semana de Enero.</t>
  </si>
  <si>
    <t>Buen presagio para quien está investido de autoridad y se mantiene constantemente alerta, consciente de sus responsabilidades.</t>
  </si>
  <si>
    <t>Afronte el principio de los buenos tiempos con una actitud correcta. No se aparte de la ecuanimidad y se acoja a la ambición y al deseo.</t>
  </si>
  <si>
    <t>Los buenos tiempos se acercan porque al corregirnos nosotros mismos, hemos adquirido la alianza con el sabio. De todas formas no debemos dejar que esta mejoría de las condiciones despierte la esperanza y el entusiasmo, que nos harían perder el equilibrio. Progresamos sólo mientras perseveramos manteniendo una actitud firme y correcta.</t>
  </si>
  <si>
    <t>¿Somos conscientes del valor y la importancia de cualquier etapa de crecimiento, desarrollo o transformación, e intentamos aprovechar, mientras podamos, todas las posibilidades que ésta ofrece?</t>
  </si>
  <si>
    <t>Asóciese con alguien y con perseverancia logrará la buena fortuna.</t>
  </si>
  <si>
    <t>Las buenas influencias están comenzando a prevalecer y la gente adecuada está apareciendo. Tendremos buena fortuna si recordamos atenernos a lo correcto.</t>
  </si>
  <si>
    <t>Es difícil organizar equilibradamente los pensamientos y las fuerzas, pero es necesario realizar esta fusión para adecuarnos a las exigencias del momento, que son muchas e importantes. Sólo reordenando y discutiendo (consigo mismos o con otros), buscando ayuda y fuerza, se podrán resolver los problemas y ver claramente las situaciones. El tiempo de Lin resulta favorable para realizar este trabajo de la mejor forma.</t>
  </si>
  <si>
    <t>El ocupa su situación con rectitud, investido de autoridad por la confianza de alguien digno de su situación y puede hacer prevalecer sus tendencias; el presagio es feliz. El influye emocionando antes que ordenando.</t>
  </si>
  <si>
    <t>La gentileza, la ternura, la preocupación de reunir gente amable alrededor de uno: esa es la felicidad y la fortuna.</t>
  </si>
  <si>
    <t>Inicie sus esfuerzos en compañía de quienes comparten su entusiasmo. Esto le dará el tipo de apoyo fuerte necesario para el logro de los objetivos. Al mismo tiempo podrá estar seguro de que persigue objetivos dignos. Mantener los principios trae buena fortuna.</t>
  </si>
  <si>
    <t>"Acercamiento conjunto" tiene el significado de obrar en conjunto con otros; hacerse ayudar en el ascenso. El Sujeto no está solo: o tiene compañías que lo pueden ayudar a crecer, o bien tiene una receptividad de Dios tan alta que sigue al pie de la letra sus indicaciones. La "incitación" y el "influjo" de los cuales habla esta línea es el buen tiempo que favorece todo lo que sea avance, unidad y comprensión. No es momento de "toma de decisiones" sino que de discernimiento y entendimientos. Si el Sujeto se aislara o se quedara solo en este tiempo estaría mal ubicado con respecto al sentido de su naturaleza.</t>
  </si>
  <si>
    <t>El bien comienza a imponerse y encuentra beneplácito en lugar influyente. De allí parte la incitación a acercarse dirigida al hombre capaz. En tal caso será bueno adherirse a la tendencia de ascendente; pero habrá que tener buen cuidado de no extraviarse, de no perderse a sí mismo en esa corriente del tiempo, sino de permanecer con perseverancia en lo recto: esto aportará ventura.</t>
  </si>
  <si>
    <t>La persona que se acerca pertenece, junto contigo, a una parte de un todo previamente separado. Es un matrimonio llevado a efecto en el cielo. Te animará e inspirará. No tengas dudas. El camino está abierto.
                    · Dirección:
                    Organiza tus fuerzas. Se trata del retorno de algo importante. Mantente abierto. Aporta lo que sea necesario.</t>
  </si>
  <si>
    <t>Acercamiento conjunto.
                ¡Ventura! Todo es propicio.
                “… no es necesario entregarse al Destino”.
            Tiene libertad de movimientos. Es favorable aprovechar todos los aspectos favorables. Desde arriba se ve incitado a actuar, posee en sí la fortaleza y la responsabilidad necesaria y no necesita advertencias. Tendrá ventura. El porvenir no debe preocupar. Todo lo terrenal es pasajero. No dejar que esto confunda, o entristezca. Ahora, todo es propicio. Por tanto, recorrer con prontitud y audacia por el camino de la vida.
            Si al trazo cuarto, al cerrar su ciclo con el primero, se le dice: acercamiento cabal; al quinto, que es más perfecto todavía cuando cierra su ciclo con la segunda, se le adjudica la sentencia: acercamiento sabio.</t>
  </si>
  <si>
    <t>Todo es propicio. Actuar.
                    Uno tiene suficiente fuerza y responsabilidad, como para avanzar por sí mismo con rapidez, corrección y audacia; y no necesita advertencias, que eso es lo que quiere decir: no es necesario entregarse al Destino (o a las órdenes celestiales). Por lo tanto, no preguntar más sobre eso ahora.</t>
  </si>
  <si>
    <t>Uno tiene cualidades tan buenas, y está en un tiempo tan propicio, que no necesita consultar al Oráculo ahora. Si acaso alguien se acerca, o hay que acercarse a otros, el consultante no debe preocuparse, pues todo irá bien. El Maestro se mueve al unísono con él, y le protege y le influye desde dentro.</t>
  </si>
  <si>
    <t>Lo consultado se corresponde con la verdad, y es correcto y bueno; por tanto, acercarse a ello. El propio I Ching se unirá al consultante para dar fe de eso; por tal motivo sobra ahora el preguntar más acerca de lo mismo.</t>
  </si>
  <si>
    <t>Esta línea se corresponde con el segundo día de la primera semana de Enero.</t>
  </si>
  <si>
    <t>Buen presagio para el hombre enérgico que sabe controlar su fuerza y actúa con suavidad, sin brusquedades, porque de esta manera se encamina hacia el éxito.</t>
  </si>
  <si>
    <t>La alianza con el Sabio asegura el progreso en los buenos y en los malos tiempos. Acepte las condiciones externas y mantenga la disciplina interna.</t>
  </si>
  <si>
    <t>Aunque los tiempos cambien para peor, no debemos desesperarnos, sino mantenernos constantes en nuestra resolución y en nuestro equilibrio interior. Esto es posible si recordamos que lo creativo sabe cómo hacer uso de cada situación. Aquí el acercamiento en conjunto significa que estamos en alianza con lo creativo: ambos, los buenos y los malos tiempos, son propicios.</t>
  </si>
  <si>
    <t>¿Nos desanima el hecho de conocer la caducidad de una etapa de crecimiento o por el contrario nos anima para intentar aprovecharla mientras podamos?</t>
  </si>
  <si>
    <t>Aquí, la asociación significa buena fortuna. Acérquense y todo se dará para superar sus expectativas.</t>
  </si>
  <si>
    <t>La llamada para ir hacia adelante viene de lugares elevados, y la persona sabia y resuelta puede progresar. No hay porqué preocuparse si las cosas no siempre van bien. El sendero a través de la vida inevitablemente progresa con altibajos.</t>
  </si>
  <si>
    <t>Otra vez se nos sugiere no permanecer apartados, no seguir una única dirección, no fijarnos en un solo pensamiento. Muchos son los aspectos importantes que han de evidenciarse y sobre los que hay que meditar, muchas son las oportunidades en el rico y afortunado tiempo de Lin. Encuentros y discusiones pueden resolver más de un problema que se ha dejado sin resolver, y que no se ha comprendido bien en otro momento. La consideración desde distintos ángulos hace menos arduas las dificultades y nos coloca en un estado de ánimo más abierto; la mente más clara ayuda a afrontarlo todo sin angustias inútiles, inútiles sobre todo en el tiempo de Lin.</t>
  </si>
  <si>
    <t>Puede hacer prevalecer sus tendencias y el presagio es feliz para los intereses que vigila; él saca ventaja de todo. Avanza subiendo, acomodándose a la justicia, dando prueba de iniciativas felices.</t>
  </si>
  <si>
    <t>Toda iniciativa tendrá buenos resultados.</t>
  </si>
  <si>
    <t>Lo que se propone hacer le ganará la simpatía y el apoyo de las fuerzas superiores. Sus ideales son tan correctos que podrá superar incluso dificultades heredadas. El futuro es realmente brillante.</t>
  </si>
  <si>
    <t>Puesto que uno se encuentra en la situación de verse incitado a acudir dese arriba, y que posee dentro de sí mismo la fortaleza y responsabilidad necesaria y no requiere advertencia alguna, tendrá ventura. El porvenir no ha de causar ninguna preocupación. El hombre sabe ciertamente que todo lo terrenal es pasajero y que a toda ascensión sigue el ocaso; pero no permite que ese sino general lo confunda e induzca a error. Todo es propicio. Por lo tanto uno recorrerá con prontitud, rectitud y audacia los caminos de la vida.</t>
  </si>
  <si>
    <t>La persona que se acerca pertenece, junto contigo, a una parte de un todo previamente separado. Es un matrimonio llevado a efecto en el cielo. Te animará y te inspirará. No hay nada en esta unión que no te sea de provecho. Las consecuencias favorables apenas han comenzado.
                    · Dirección:
                    Se trata del retorno de algo importante. Mantente abierto. Aporta lo que sea necesario.</t>
  </si>
  <si>
    <t>Acercamiento confortable.
                Nada que fuese propicio.
                Si uno llega a entristecerse por ello,
                quedará exento de error.
                “… el puesto no es el adecuado”.
            No se debe estar satisfecho por esta situación en tiempo de Acercamiento. Todo avanza alegremente. Se logra poder e influencia. Pero el peligro de confiar en su posición y de sentirse demasiado cómodo (acercamiento confortable…), puede influir en el buen trato hacia los demás. Esto será dañino. Pero si se arrepiente de semejante actitud, si asume la responsabilidad que su posición implica; se verá libre de faltas. Si reconoce este peligro, si se apena de esta conducta, evitará el presagio desafortunado.</t>
  </si>
  <si>
    <t>Hay que actuar. Si uno relaja su atención, y no actúa, perdería la situación favorable, y asumiría el riesgo de no estar a la altura de la responsabilidad que tiene ese asunto, pues se ocupa una posición influyente. Más, si el consultante toma conciencia de tan triste posibilidad, y actúa, quedará exento de cometer el error o la falta que le amenaza en caso de fallar. Si flaquea, nada será propicio para él.</t>
  </si>
  <si>
    <t>El tiempo es propicio para cumplir ciertas obligaciones o quehaceres; sin embargo, el consultante tiende hacia un comportamiento demasiado relajado y a desentenderse, y puede cometer una falta.
                        De modo que hay que poner atención, y consultar más si es necesario.</t>
  </si>
  <si>
    <t>Lo consultado es correcto, aunque uno no se muestra muy dispuesto a creerlo. Ahora bien, si se arrepiente de esa actitud, no cometerá una falta.</t>
  </si>
  <si>
    <t>Esta línea se corresponde con el tercer día de la primera semana de Enero.</t>
  </si>
  <si>
    <t>Aquél que dirige sus empresas buscando exclusivamente su satisfacción personal ha tomado una mala dirección: mal presagio para el porvenir.
                    El que se da cuenta a tiempo del peligro de un comportamiento determinado y lo corrige, no lo lamentará después.</t>
  </si>
  <si>
    <t>Existe el peligro de recaer en la impureza y en la irresponsabilidad. Una persona influyente debe cuidarse de mantener los principios adecuados o padecerá un infortunio.</t>
  </si>
  <si>
    <t>Un acercamiento confortable se refiere a las veces que nos olvidamos de tener cuidado con nuestros pensamientos íntimos; perdemos nuestra reserva y nuestra conciencia. Esta línea nos señala que debemos ser extremadamente cuidadosos al mantener nuestros pensamientos puros y al mantener nuestra reserva y el cuidado al relacionarnos con la gente. Cuando nuestra influencia aumenta tenemos tendencia a olvidar nuestros límites; nos permitimos el lujo de sentirnos bien gracias al progreso adquirido, presumiendo que nuestro trabajo está terminado. En la alianza con el sabio tenemos la responsabilidad de ser estrictos con nosotros mismos y firmes en nuestra disciplina e independencia.</t>
  </si>
  <si>
    <t>¿Evitamos confiarnos y adoptar una actitud apática, descuidada, demasiado cómoda o pasiva durante una etapa de crecimiento, desarrollo o transformación?</t>
  </si>
  <si>
    <t>Un acercamiento puede ser cómodo y sencillo, pero los resultados probablemente no sean los que usted espera. Si realmente lamenta su actual acercamiento, se liberará de toda culpa.</t>
  </si>
  <si>
    <t>Cuando las cosas van bien es fácil sentirse demasiado confiado y no prestar a nuestros deberes la atención que requieren. Si se consigue reconocer a tiempo esta tendencia, podrá ser corregida y no resultará de ella daño alguno.</t>
  </si>
  <si>
    <t>Estamos efectuando una jugada equivocada y no nos damos cuenta; al menos no es un paso que ha de intentarse en este momento. Quizá sea un querer forzar las conclusiones, apurar la solución de un problema, discutir la voluntad de una persona. Contrariedad y disgustos serán el resultado de actitudes erradas e inadecuadas.
                    No es una verdadera culpa, y las consecuencias no serán demasiado graves, pero, como aconseja siempre el oráculo, lo oportuno será meditar un poco más sobre lo que se va a hacer. El tiempo de Lin, a pesar de ser abierto y claro, tiene sus sombras, al igual que todos los tiempos del hombre; por lo tanto, será necesario saber vivirlo con cauta sabiduría.</t>
  </si>
  <si>
    <t>Es el que vigila y gobierna a los hombres para su propia satisfacción. Es blando y negativo y está situado sin justicia ni rectitud. Ninguna ventaja puede resultar de semejante estado de cosas; él tiende a aumentar su propio atractivo, porque no está satisfecho. Si puede reconocer y temer el peligro que lo amenaza, si se lamenta por su conducta, si observa la rectitud, si se corrige, si se mejora, evitará el presagio infeliz. Es la imagen de un hombre suave y sin actividad, situado sin justicia ni rectitud, que ocupa una jerarquía superior entre los inferiores.</t>
  </si>
  <si>
    <t>Es el momento de corregir ciertos errores del pasado.</t>
  </si>
  <si>
    <t>Ahora es posible una PROMOCION fácil. Esto podría producir por su parte una actitud descuidada. Ese exceso de confianza es peligroso. Sin embargo, si reconoce rápidamente la necesidad de una precaución continua, podrá evitar errores que le dañarían.</t>
  </si>
  <si>
    <t>Todo avanza alegremente. Un hombre logra poder e influencia. Pero este esconde el peligro de que, confiando en su posición, se sienta demasiado cómodo, y que este ánimo de confortable negligencia cobre preponderancia en el trato con la gente. Esto será nocivo desde todo punto de vista. Sin embargo, está dada la posibilidad de un vuelco. Si uno llega a sentir tristeza a causa de semejante actitud contraria a la que corresponde, si asume la responsabilidad que su posición influyente implica, se verá libre de cometer falta.</t>
  </si>
  <si>
    <t>Lo que se acerca puede parecer dulce pero quizá lo que trae no sea bueno. Simplemente esa persona no es para ti. Por doloroso que resulte, si ya te has dado cuenta de ello, no habrá error.
                    · Dirección:
                    Este cambio inaugura una nueva etapa de florecimiento y plenitud. Transforma el conflicto en energía creativa. La situación ya está cambiando.</t>
  </si>
  <si>
    <t>Acercamiento cabal.
                No hay defecto.
                “… porque el puesto es el debido”.
            Acercamiento cabal…, es decir, perfecto. Tiene autoridad (dada por la primera línea) para asumir funciones, responsabilidades. Acercamiento íntimo.
            Los tres trazos de abajo ascienden hacia la influencia, los superiores les dotan de esa influencia. Situación sin prejuicios, alguien superior se acerca a otra persona capacitada, a la que atrae entablando trato con ella, sin reparos de clase. Esto es muy favorable.
            Se dice que esta línea representa el acercamiento cabal, porque ocupa el puesto debido y además forma con la primera un par completo y acabado en este tiempo.</t>
  </si>
  <si>
    <t>El consultante reúne las condiciones para actuar en lo que ha consultado. Esto es, moverse en el tiempo propicio, y acompañado por lo Superior. Acercarse, pues, con perfección.</t>
  </si>
  <si>
    <t>En el tiempo oportuno se ha decidido consultar, y el Acercamiento ha sido perfecto. Esta es una señal para que el consultante continúe consultando sin preguntar, y que el Maestro pueda dictar los presagios pertinentes. También se puede preguntar lo que se necesite si Él accede.</t>
  </si>
  <si>
    <t>Lo que se ha preguntado es verdadero, lógico y armonioso con la Ley del Tao, es decir, es conforme a la Ley Divina, de modo que uno debe permanecer en ello.</t>
  </si>
  <si>
    <t>Esta línea se corresponde con el cuarto día de la primera semana de Enero.</t>
  </si>
  <si>
    <t>El hombre de calidad conoce sus límites. No teme reconocer el talento de sus inferiores y no le avergüenza recurrir a ellos: nunca lo lamentará.</t>
  </si>
  <si>
    <t>Estar abierto a las cualidades de los demás, independientemente de su posición, asegura un éxito mayor.</t>
  </si>
  <si>
    <t>Así como debemos mantener una actitud firme, también debemos tener cuidado y mantener una mente abierta en relación a los demás, como hace el sabio con nosotros. Igualmente es necesario tener una mente abierta en relación a nosotros mismos: podemos tener éxito; podemos hacer lo que es necesario hacer.</t>
  </si>
  <si>
    <t>¿Intentamos fomentar e incentivar sin prejuicios el aprovechamiento de las posibilidades que ofrece una etapa de crecimiento, desarrollo o transformación, en quienes demuestran tener voluntad de evolucionar?</t>
  </si>
  <si>
    <t>En las actuales circunstancias, no hay culpa en un acercamiento guiado por el corazón.</t>
  </si>
  <si>
    <t>Cuando los que ocupan puestos de autoridad son abiertos de mente, una persona de talento podrá ser llamada a lugares altos y poderosos sin considerar sus humildes orígenes.</t>
  </si>
  <si>
    <t>Es justo todo lo que se ha hecho, los programas establecidos, las personas contactadas, las palabras pronunciadas, han sido las únicas adecuadas. Si las desdichas aún no dan señales de concluir, no se deberá a errores en la actitud asumida frente a las dificultades. Tarde o temprano, los hechos nos darán la razón; el momento puede ser (o parecer) incierto, y el horizonte un poco cerrado, pero el tiempo es positivo, por lo que justo será mostrarnos optimistas y confiados, porque se prevén soluciones y serenidad.</t>
  </si>
  <si>
    <t>Es el que ejerce la extrema vigilancia de los inferiores; está ubicado cerca del jefe; inviste al sabio del peso de la autoridad, a fin de vigilar por debajo de él con solicitud. La posición que ocupa es merecida (simpatiza, en efecto, con el primer trazo) y se muestra a la altura de la autoridad que se le ha confiado.</t>
  </si>
  <si>
    <t>Talento y fortuna se encuentran. Las simpatías se afirman.</t>
  </si>
  <si>
    <t>Su PROMOCION está bien ejecutada. Con independencia de cualquier dificultad que pueda encontrar en la asunción de la posición nueva, su conducta es tan apropiada que puede proseguir con éxito por ese camino.</t>
  </si>
  <si>
    <t>En la cuarta línea se descifra una tiempo de profundo aprendizaje donde Lo Sabio y Lo Ascendente pueden tener una acercamiento abierto y sumamente gratificante. Tiempo de armonía entre quien gobierna y quien ejecuta la obra en lo concreto. Buen tiempo para estudiar, conversar, aclarar, aprender, corregir, planificar, postular, conocer y conocerse. Si se está en un puesto de mando: buen tiempo para probar ayudantes y comprobar colaboradores. Todo lo que se haga está bien aspectado.</t>
  </si>
  <si>
    <t>Mientras que las líneas de abajo caracterizan la ascensión hacia el poder y la influencia, las tres de arriba enseñan el comportamiento de los superiores frente a los inferiores, a quienes dotan de influencia. Se señala aquí una manera enteramente desprejuiciada con la que alguien está en posición superior se acerca a un hombre capacitado, al que atrae entablando el trato con él, sin reparar en prejuicios de clase. Esto es muy favorable.</t>
  </si>
  <si>
    <t>Es el clímax de tu relación. No te reprimas. Entrégate por completo. No habrá error.
                    · Dirección:
                    Transforma el conflicto en tensión creativa. La situación ya está cambiando.</t>
  </si>
  <si>
    <t>Acercamiento sabio.
                Es lo que corresponde a un gran príncipe.
                ¡Ventura!
                “… quiere decir que ha de andar por el
                centro”.
            Acercamiento sabio… verdadera felicidad; porque en lo que sabe actúa, y en lo que no sabe se apoya en el fuerte regente segundo trazo. Su sabiduría consiste en que hace lo que debe hacer y conoce y estima al fuerte segundo, con el que anda (guarda correspondencia) en compañía por el medio (de sus respectivos trigramas)
            En posición conductora hace y delega funciones sin inmiscuirse en la vida personal de otros. Con esa reserva, encontrará lo que necesita para cumplir aquello de lo que se ocupa.
            El quinto trazo implica un elogio para el consultante, pues sabe acercarse al conocimiento de las órdenes celestiales impartidas por Alguien Superior (el Maestro)</t>
  </si>
  <si>
    <t>Actuar y movilizarse junto con aquellos que formen parte del asunto, pero sin inmiscuirse en sus vidas privadas. Pues, si se tiene en cuenta tal delicadeza, se logrará el resultado deseado con total seguridad.</t>
  </si>
  <si>
    <t>Uno se acerca a su Maestro (que responde tras I Ching), y el Maestro también se acerca al consultante. Juntos, a través del Oráculo, se comunican, y este es el momento de hacerlo. Es bueno consultar al
                        Maestro celestial para andar por el medio del Tao, de lo que es y debe ser. Ahora corresponde escuchar los consejos de la Voluntad Divina, hasta que Él indique lo contrario.</t>
  </si>
  <si>
    <t>Aquello que se ha preguntado es conforme a la verdad y a la Voluntad de Dios, y será un signo de gran sabiduría acercarse a ello.</t>
  </si>
  <si>
    <t>Esta línea se corresponde con el quinto día de la primera semana de Enero.</t>
  </si>
  <si>
    <t>Es siempre imprudente actuar de forma demasiado personal; es preferible encargarse de lo que uno conoce bien y recurrir a personas competentes para que se hagan cargo de lo que uno ignora. Será un buen presagio para el futuro.</t>
  </si>
  <si>
    <t>La ayuda de los demás y del Sabio se consigue por medio de la modestia y la corrección. El que actúa por sí mismo siguiendo los dictados del ego no puede alcanzar un éxito duradero.</t>
  </si>
  <si>
    <t>Después de entregar el asunto al sabio, no debemos interferir porque de súbito desarrollemos dudas acerca de lo que no podemos ver. Las fuerzas benéficas sólo pueden ser atraídas a través de la modestia y la moderación. Es un error ponerlo todo en nuestras manos para obtener el éxito o para obstaculizar. Debemos permitir que las cosas sucedan sin interferir.</t>
  </si>
  <si>
    <t>¿Intentamos fomentar e incentivar el aprovechamiento de las posibilidades que ofrece una etapa de crecimiento, desarrollo o transformación, evitando imponer a la fuerza nuestros criterios?</t>
  </si>
  <si>
    <t>Si se encuentra en una posición fortalecida, un acercamiento en este momento sería sabio y los resultados serían afortunados.</t>
  </si>
  <si>
    <t>Una persona de autoridad debe tener la capacidad de atraer hacia sí misma a aquellos en quienes pueda confiadamente delegar responsabilidades. También debe permitírseles que actúen sin impedimentos.</t>
  </si>
  <si>
    <t>El equilibrio y la prudencia han guiado las acciones, dirigido las palabras, condicionado las elecciones: los resultados no pueden ser más positivos. Ha llegado el momento de recoger los frutos de largas fatigas y de grandes sacrificios, el momento de las soluciones, quizá inesperadas, pero medidas en el modo de obrar, en el comportamiento exterior e interior frente a las distintas preocupaciones que nos han hecho pesado un pasado, quizá largo, pero casi terminado.</t>
  </si>
  <si>
    <t>Suave, justo, acepta su situación preminente y simpatiza por abajo (segundo trazo) con el sujeto enérgico y justo y delega el peso de su autoridad, vigilando así a los inferiores por el saber. Al encargarse del cuidado de lo que sabe, carga a los especialistas con lo que ignora; en eso reside la grandeza de su saber. El presagio es verdaderamente feliz.</t>
  </si>
  <si>
    <t>Déjese afectuosamente guiar, como el agua del río por sus orillas. Ganará una experiencia que aprovechará a los recién llegados.</t>
  </si>
  <si>
    <t>Su posición es de soberanía. Sería prudente que dejara que otros ejecutaran sus planes. Si puede elegir ayudantes competentes y evitar interferirse personalmente en el trabajo conseguirá el ideal de la auténtica autoridad.</t>
  </si>
  <si>
    <t>Al aprendizaje viene el tiempo de las decisiones. La toma de decisión debe ser tan sabia como la sabiduría que precedió a este tiempo. Saber elegir, saber delegar, saber ponderar, saber unir, saber fijar planes reales, saber entregar lo propio en aras de lo colectivo, saber colocar lo justo en el lugar correcto, saber consolidar. Este es el tiempo del sello sin el cual todo tiempo anterior se vería caer, como si un largo esfuerzo fracasara por una conclusión mal habida. Es la joya que cierra un largo proceso de aprendizaje. Si la decisión es incorrecta… todo se habrá perdido. Si se ha llegado a este tiempo, sin duda que se posee la cualidad para obrar con justicia. No es el momento de probar lo nuevo, sino que consolidar lo que se tiene.</t>
  </si>
  <si>
    <t>Un príncipe o alguien situado en posición conductora debe poseer la necesaria sabiduría como para atraer hacia su ámbito a hombres aptos, expertos en el manejo de los asuntos. Su sabiduría consiste tanto en saber seleccionar a la gente adecuada como en dejar hacer a quienes ha elegido, sin inmiscuirse personalmente en sus asuntos. Pues únicamente mediante una reserva de ese orden podrá encontrar las personas necesarias y expertas para dar cumplimiento a todos los requerimientos.</t>
  </si>
  <si>
    <t>Tu relación tiene una cualidad especial: el conocimiento que un gran líder utiliza para ayudar y cambiar a la gente. No ignores esta parte de tu conexión con tu pareja. Esto puede cambiar la manera que tienes de verte a ti mismo y tu propia vida.
                    · Dirección:
                    Exprésalo. Encuentra tu voz. Acepta las cosas. Aporta lo que sea necesario.</t>
  </si>
  <si>
    <t>Acercamiento magnánimo.
                Ventura. No hay falla.
                “… la voluntad se orienta hacia
                adentro”.
            Acercamiento magnánimo… significa que posee grandeza, elevación y generosidad. Se pone de acuerdo con los demás, se acerca. Es magnánimo en su visión desde arriba, lo observa todo desde arriba, en su puesto correcto. Es eminente y escucha a los humildes. Es educado y ofrece consejo a los inferiores. Escoge a los buenos y difunde felicidad. Escucha y obedece los consejos del Cielo, del Supremo, pues se dedica a hacer el bien sin necesidad de "vigilar" a nadie; y evita las desgracias.
            Da la imagen de sabio que ha superado el mundo, e interiormente ya siente cumplida su existencia. Pero a veces, reingresa en el mundo acercándose a otras personas (acercamiento sublime) libre, voluntaria, correcta y oportunamente. La consecuencia es una gran ventura para estas últimas, pues les brindará su enseñanza y su ayuda. Pero, aunque él se rebaje así, con esa humildad, no comete falta ni error. Su acercamiento es, sobre todo, voluntario.</t>
  </si>
  <si>
    <t>Aunque uno podría retirarse y no actuar, ha de comprender que las circunstancias aconsejan que actúe, pues su experiencia y sus conocimientos son básicos para enseñar y ayudar a los otros inmersos en la situación. Es decir, los demás le necesitan, y él sabrá llevar el asunto a un buen final. Por lo tanto, actuar.</t>
  </si>
  <si>
    <t>El consultante ha de estar dispuesto a acercarse a otras personas que le necesitan, y la consecuencia será una gran suerte para los afectados, pues se convertirá en su modelo a seguir, sirviéndoles de mucha ayuda, porque de verdad sabe cómo hay que hacer las cosas ahora.</t>
  </si>
  <si>
    <t>Aquel o aquello por lo que se ha indagado da la imagen de un sabio o de una sabiduría que, pudiendo permanecer lejos, se acerca sin embargo hacia todos de un modo sublime y honesto. El o ello está unido indisolublemente a la verdad y a la Voluntad de Dios; por tanto, acercarse a lo preguntado, y se recibirán grandes dones.</t>
  </si>
  <si>
    <t>Esta línea se corresponde con el sexto día de la primera semana de Enero.</t>
  </si>
  <si>
    <t>Saber llegar hasta los humildes, escucharlos y tener en cuenta sus aspiraciones es un buen presagio para el porvenir.</t>
  </si>
  <si>
    <t>Una persona con buen corazón realiza un gran progreso. Guíe a los demás permitiendo que el Sabio le guíe a usted.</t>
  </si>
  <si>
    <t>Cuando tenemos principios firmes, pero también una mente abierta y llena de compasión, logramos un acercamiento magnánimo a la vida que está libre de impaciencia respecto las imperfecciones de los demás. Esta actitud invoca la ayuda del sabio. Cuando el sabio se presenta humildemente y de forma magnánima para ayudarnos, una humildad magnánima nos facilita ayudar a los demás.</t>
  </si>
  <si>
    <t>¿Intentamos fomentar e incentivar el aprovechamiento de las posibilidades que ofrece una etapa de crecimiento, desarrollo o transformación, en aquellas situaciones que nos lo soliciten?</t>
  </si>
  <si>
    <t>Un acercamiento generoso y sincero en las actuales circunstancias estará libre de cualquier culpa y ha de guiar hacia la buena fortuna.</t>
  </si>
  <si>
    <t>La persona sabia que ha pasado más allá de las cosas mundanas de la vida puede tener que retornar, en ciertas ocasiones, para ayudar a otros a conseguir buena fortuna. No hay en esto daño alguno, ni compromete los principios.</t>
  </si>
  <si>
    <t>Hemos alcanzado una armonía de relaciones y pensamientos, por lo tanto, se trata de un momento de gran equilibrio en el que todas las tomas de posición pueden dar resultados favorables. Justo es que gocemos y apreciemos esta serenidad de juicio, porque siguiendo el ritmo de los "regresos" vendrán otras sombras, otros momentos difíciles que habrá que superar. El tiempo de Lin, tan vivo y tranquilo, cumplirá su ciclo, pero lo habremos vivido plenamente si se ha dejado un poco de su fuerza en nuestro espíritu, que se prepara a luchar para volver a vencer.</t>
  </si>
  <si>
    <t>Es el colmo de la sumisión, de la magnanimidad y de la grandeza en el gobierno (o la vigilancia). El es eminente y escucha a los humildes, es educado y sigue los consejos de los inferiores. Elige a los buenos y el presagio es feliz. Escucha con sumisión los consejos de la energía pues él es incapaz de vigilar a los inferiores y así puede evitar la desgracia.</t>
  </si>
  <si>
    <t>Es el momento de detenerse. Si el camino recorrido era bueno, la felicidad persistirá.</t>
  </si>
  <si>
    <t>La persona que se encuentra en esta posición permitirá a los demás beneficiarse de la riqueza de su experiencia. Esta generosidad permitirá un gran progreso a todos los implicados. Es un momento de verdadera grandeza.</t>
  </si>
  <si>
    <t>La culminación de este signo posee una hermandad con la sexta del signo anterior.
                    Aquí el Sabio no asciende, sino que regresa hacia abajo. En el plano espiritual es la imagen de un hecho vital: un Santo ha entrado en el Reino y ha retornado a la Tierra para ayudar a los Hombres. En lo concreto, es un llamado a que si ha logrado algún nivel de superioridad el Sujeto no se separa de los demás y mucho menos se convierta en el juez, sino que conviértase en el maestro, el guía, en el educador que entrega armas a los que ascienden. Sin tentativas de construir algo que lo alabe y enaltezca en el ego, el educador enseña por el amor que lo inspira. Aquí nace la vocación del "educador". En términos comunes, aquí se hace un llamado para definir la propia vocación y los objetivos estratégicos de su propia vida. Lo que se decida será fructífero o no lo será, por lo tanto no debe pensar sólo en lo inmediato.
                    El lector habrá percibido que en este signo no hay ni una línea conflictiva o delicada. Es un Signo Consecuencial y en cada tiempo el Sujeto obtendrá un Acercamiento siempre positivo. Esto hace que el 19 sea uno de los Hexagramas más tranquilos.</t>
  </si>
  <si>
    <t>Un sabio que ha superado al mundo e interiormente ya siente cumplida su existencia, puede, en determinadas circunstancias, verse en situación de tener que reingresar una vez más en este mundo acercándose a los otros hombres. La consecuencia será una gran ventura para estos últimos, pues les brindará su enseñanza y su ayuda. Pero aun para él mismo ese acto de humildad, de magnánimo rebajamiento de sí mimo, no implica ningún error, ningún efecto.</t>
  </si>
  <si>
    <t>La generosidad, la riqueza y el poder de la alegría entran en tu vida a través de tu relación. Muéstrate generoso con todo lo que vas adquiriendo. Mantén claro en tu interior el propósito que te guía. Tus deseos serán satisfechos.
                    · Dirección:
                    Disminuye el compromiso actual, para poner a disposición de la situación energía renovada. Algo importante regresa. Aporta lo que sea necesario</t>
  </si>
  <si>
    <t>KUAN</t>
  </si>
  <si>
    <t>LA CONTEMPLACION</t>
  </si>
  <si>
    <t>simboliza el mirar, el ver y el enfrentarse a las cosas
        la visión/ la vista
        una comprensión profunda
        el mirar desde arriba
        una vista panorámica
        observando la realidad
        mirando hacia abajo
        observar/ contemplar
        atención
        el blanco de las miradas
        participación
        consideración
        el modelo
        el buen ejemplo
        apariencia exterior, compostura
        gravedad, dignidad
    La Contemplación.
    Se ha cumplido la ablución,
    pero aún no la ofrenda.
    Plenos de confianza levantan
    la mirada hacia él.</t>
  </si>
  <si>
    <t>Lo de que se ha cumplido la ablución…pero aún no la ofrenda, indica que se ha dado un primer paso, o que uno/a se ha relacionado con algo o alguien; pero que aún falta terminar lo más importante, o lo principal. Tradicionalmente el sacrificio empezaba por la ablución (limpieza) y una libación para convocar a lo divino. Luego se ofrecía el sacrificio. El momento que media entre los dos anteriores era el de máximo recogimiento. Cuando la devoción está en plena fe y es sincera, ejerce un efecto transformador sobre quien lo observa. Lo que sucede tiene un por qué, y parece ser que ya se dado el primer paso para comprenderlo y ponerlo en práctica, pero aún hace falta cumplir con más deberes; como en el caso de un sacrificio religioso que se ha comenzado, pero que falta por concluir.
        Contemplar y ser contemplado, suceden las dos cosas. El hexagrama está dirigido a un consultante (soberano) con grandes cualidades. Dentro hay aceptación (K´un= dejarse llevar, capacidad de adaptación) y hacia fuera hay sabiduría e influjo espiritual (Sun= sabiduría)
        El noble conoce las leyes del Cielo y las enseña. Hacia arriba contempla las Leyes del Cielo, y hacia abajo el comportamiento de quienes le rodean y forman parte de su ámbito espiritual. Contempla (observa con seriedad y atención) las Leyes Divinas, y cómo se ponen en acción, tanto dentro de él, como en el exterior. De este modo se desarrolla un misterioso poder espiritual, una fuerza, que influye en los demás; es decir, que tiene un efecto transformador, de naturaleza inconsciente y beneficiosa, sobre otros.
        Plenos de confianza… levantan la mirada hacia él, significa que la actuación del consultante produce un cierto respeto, ya sea en el mundo terrenal, o en el espiritual; y que uno es observado por los demás. Lo que él predice, se cumple, los acontecimientos no se desvían de lo predicho, tal como las estaciones se suceden en el año. Su conocimiento del sentido divino en los acontecimientos le capacita para ejercer grandes efectos y ayudar a los demás que levantan la mirada hacia él y confían.
        La contemplación simboliza el mirar lo que sucede abajo, en la Tierra, como si el que observa lo hiciera desde un lugar alto (desde arriba, en las antiguas torres chinas, se tenía una amplia perspectiva alrededor)
        Lo fuerte está en los dos sitios más altos y todas las demás líneas yin levantan su mirada…. Lo superior es como un foco que atrae la atención de los trazos de abajo, y lo fuerte les influye y los mejora por medio de su digna forma de ser y de su "conocimiento". La quinta y sexta líneas ocupan un alto rango.</t>
  </si>
  <si>
    <t>La forma en que ha de realizarse este estudio de las cosas, queda puntualizada. en condiciones límite, por las seis líneas mutantes, a medida que examinan las formas y los posibles errores de comportamiento, al menos, los más frecuentes, o en apariencia, demasiado genéricos como para resultar relevantes.
            Se trata de un mensaje de sutil sabiduría articulado en seis puntos básicos, rico en sugerencias, tan simple, que llega a resultar obvio, pero en realidad, muy realista y profundamente humano.
            Este hexagrama gira en torno de la contemplación, asociándola con el carácter de las personas. La mirada juvenil que luce el sujeto de la primera línea es totalmente contraria a la contemplación: el muchacho guía su mirada por la curiosidad, dejándola ser atraída por lo sorprendente o desviada por lo habitual, mientras que quien contempla mantiene la mirada fija sobre su objeto, buscando que las respuestas a su ignorancia provengan de la meditación. En el caso de los hombres inferiores una mirada vivaz y danzarina puede ser motivo de elogio, en cuanto implica la presencia de una mente activa; pero en el caso del hombre superior una conducta así sería síntoma de gran desperdicio, o de una profunda frivolidad. El fisgoneo desde una puerta es síntoma de la curiosidad arriba mencionada, y el duque de Kâu la asocia aquí con ciertas inclinaciones femeninas.
            La tercera línea parece mostrar a un hombre que contempla su vida, derivando de ello enseñanzas sobre la conducta que debe observar; la contemplación de la propia vida inevitablemente conducirá a la contemplación del propio carácter que aparece en la sexta línea. Este hombre no caerá en el error, y conocerá más cosas de las que podría enseñarle la curiosidad.</t>
  </si>
  <si>
    <t>Regentes son quinto y sexto trazos. La quinta línea centrada arriba, en su lugar correcto y regente, simboliza una gran contemplación del estado de las cosas; porque mirar hacia abajo no significa menospreciar, sino estar atento, vigilante.
            El hexagrama parece una montaña o templo. La dominante correcta en la quinta posición de autoridad se une con la perspectiva de la dominante en la posición superior de sabiduría. La autoridad con sabiduría lleva orden al hexagrama.
            Los regentes del signo son el nueve del quinto puesto y el nueve del tope. A ellos se refiere la sentencia del Comentario para la Decisión: "Una gran visión hay arriba".</t>
  </si>
  <si>
    <t>De solidaridad entre ministro y soberano.
            De correspondencia entre la segunda y quinta; y tercera y sexta.</t>
  </si>
  <si>
    <t>Actuar observando atentamente las circunstancias y las fuerzas que intervienen en el asunto. Mas lo principal es cumplir ciertamente con la Voluntad Divina, y el consultante puede indagar si acaso hay algo más que deba tener en cuenta a la hora de moverse.</t>
  </si>
  <si>
    <t>El sentido general de esta imagen sin mutaciones es el de observación atenta y seria de los motivos y del por qué de las cosas; observación de la Voluntad del Cielo y del curso de los acontecimientos. Es decir, indica que, tanto lo que se intuye, como lo que se sabe a través de I Ching, ha de ser sometido a la reflexión seria y cuidadosa. En la base de todo lo que sucede está la Espiritual Voluntad de Dios, por lo tanto se permite consultar si acaso hay algo más que el consultante deba tener en cuenta. Después, habrá que tratar de comprenderlo, cada uno según su capacidad.</t>
  </si>
  <si>
    <t>Lo consultado es verdadero y digno de respeto, y puede ser observado como un modelo del Tao.</t>
  </si>
  <si>
    <t>Es el signo del octavo mes, aproximadamente Septiembre en el calendario occidental. Cada línea cubre los seis días que corresponden a la primera semana.</t>
  </si>
  <si>
    <t>El hombre de calidad va hacia los demás sin intenciones egoístas y respetándolos profundamente. Sus intenciones son puras, su bondad es grande. Tiene en cuenta las aspiraciones de la multitud hacia leyes justas para preservar la paz de la comunidad.</t>
  </si>
  <si>
    <t>La palabra china «kuan» puede significar «contemplación» o «dar ejemplo», dependiendo de cómo se pronuncie. Este hexagrama incorpora ambos significados, ya que nos enseña a dar ejemplo a los demás a través de nuestra propia contemplación de los principios adecuados.
            Un hecho fundamental de conciencia es que asumimos los atributos y la energía de aquellos a los que prestamos atención. Al estudiar y al meditar sobre el I Ching, nos concentramos en los principios subyacentes que gobiernan el universo. A través de la contemplación de la sabiduría de esos principios, como la independencia, la objetividad, la modestia, la aceptación y la tolerancia comenzamos a encarnarlos en nuestra propia vida. Su poder informa a nuestros actos y, como consecuencia, comenzamos a tener una gran influencia.
            En la contemplación serena de lo correcto nos apartamos de las sensaciones de ansiedad que nos producen las situaciones que afrontamos. Esta objetividad nos aporta el equilibrio y la serenidad necesarias para elegir soluciones que estén de acuerdo con las leyes superiores. Con ello, conseguimos la ayuda de lo Creativo en todo lo que hagamos, y los demás se verán atraídos a esta fuerza. En efecto, a través decla contemplación de los principios de nuestro propio líder, el Sabio, adquirimos la capacidad de saber comportarnos.</t>
  </si>
  <si>
    <t>Este hexagrama nos habla de llegar a alcanzar la "verdad interior", o la visión cósmica de la situación, a través de la contemplación. Recibirlo quiere decir que debemos solicitar la ayuda del sabio para penetrar en la esencia del problema.
            Una vez que conseguimos desligarnos de la situación que observamos, a través de la contemplación o de la meditación, nuestro entendimiento es capaz de alcanzar un nivel cósmico, en el que nuestra perspectiva está basada en los principios de la justicia universal. Al alcanzar esta perspectiva, nuestra actitud llega a estar en armonía con el cosmos y ejerce un influjo en la situación de una forma oculta y dinámica, sin intención consciente. El efecto es tan poderoso, que inexplicablemente hace que aquellos que están equivocados cambien su punto de vista. No necesitamos decir o hacer nada porque nuestros pensamientos, habiendo llegado a esta perspectiva, emiten las órdenes.
            Al alcanzar el sentido profundo de la verdad, o la visión cósmica, toda dualidad desaparece. En la dualidad de la vida, el amor y el odio, el cariño y la antipatía, la justicia y la injusticia están inseparablemente emparejados. En el nivel cósmico, de alguna forma, esto desaparece; el amor está por encima del odio, del miedo, del afecto, de los derechos y de los deseos. Las reclamaciones territoriales que acompañan al amor dualista son sublimadas y satisfechas en la verdad suprema. Posiciones contrarias cesan de existir y los conceptos de territorio, posesiones y derechos, toman otro sentido. Al penetrar en la esencia del asunto, la justicia cósmica puede sobrepasar el territorio de las posesiones y los derechos. No obstante, en otras ocasiones, la esencia del asunto puede girar alrededor de tales consideraciones mundanas. No podemos asumir que la visión cósmica, en cualquier condición dada, se ajuste a nuestros conceptos tradicionales de justicia. Al contemplar cada situación hay que enfocarla con una mente completamente abierta, pidiendo al sabio que nos guíe para ver la situación correctamente. Cuando la visión del sabio nos penetra, experimentamos un juicio que, sin embargo, no es crítico; un juicio paciente y tolerante, en el que el sentimiento sustituye a los pequeños afectos, a las antipatías y a los sentimientos de revancha. Ya no estamos aislados y orientados hacia nosotros mismos, sino que vemos los miedos y las heridas subyacentes que crearon la debilidad de espíritu que azota a la humanidad.
            Se ha llevado a cabo la ablución; pero aún no la ofrenda. Llenos de confianza levantan la mirada hacia él. Entendemos, por lo menos parcialmente, pero no actuamos en consecuencia. Todavía tenemos una oposición interior que nos impide seguir el bien con verdadera sinceridad. Puede ser que veamos a otro como a un adversario. Si podemos "sacrificar" esta visión, o cualquier otra definición rígida de la situación o de la gente que hay en ella, apartaremos los elementos que crean la oposición.
            Ejecutar una limpieza interior consiste en buscar y deshacernos de aquellas ideas que obstaculizan la situación, pues, de este modo, realizamos una "ofrenda". Es de gran ayuda colocar las ideas o los afectos, que nos empañan la visión, en un altar que visualizamos como un sacrificio al poder supremo.
            Al observar a la gente no debemos detenernos a pensar en lo que tienen de malo; hemos de darnos cuenta de que el desarrollo siempre implica faltas y errores. Tenemos que ver las equivocaciones de los otros en el contexto de que todo el mundo tiene falsas ideas acerca de cómo funcionan las cosas, y que debido a esto sufren eclipses de personalidad.
            Tenemos que recordar, también, que el proceso de crecimiento requiere que las cosas se extiendan completamente, antes de que puedan contraerse. Una persona que entra en una calle sin salida, sólo cambia de rumbo si puede ver claramente adónde le lleva. A veces esto quiere decir que tenemos que seguir hasta el mismo final.
            Al recordar nuestros errores y entusiasmos infundados, mantenemos una modesta, moderada y justa percepción de los errores de los otros, pudiendo mantener nuestra mente y nuestro espíritu puros, y, de esta forma, nuestro propio equilibrio.
            El poder de concentración interior… les permite expresar estas leyes en su propia persona. El poder influenciar a los demás aumenta con la objetividad y la independencia interior, y disminuye con el apego y la duda. Cuanto más firmes seamos en lo que se refiere a nuestra independencia interior y mantengamos con mayor perseverancia nuestra pureza interior y belleza de espíritu, mayor será nuestro influjo para lograr el bien.
            Algunas veces, recibir este hexagrama quiere decir que el problema en cuestión es hipotético y que aparece para enseñarnos un principio general. Podemos aprender la lección sólo por contemplación, sin tener que pasar por una experiencia desagradable. Quiere decir, también, que la lección es aplicable a todas las situaciones.</t>
  </si>
  <si>
    <t>Mirar y ser mirado son aproximaciones iniciales, primeras impresiones de la realidad que nos rodea y de la imagen que ofrecemos a los demás.
            La forma de mirar y observar la realidad en la que nos encontramos y de la que formamos parte se encuentra sujeta a numerosos condicionantes que convierten su valor en algo relativo, subjetivo y, en algunas ocasiones, dudoso y poco fiable.</t>
  </si>
  <si>
    <t>· Cuando la pregunta refiere al Qué:
            Kuan nos dice que hay expectativas, tal vez no demasiadas, pero expectativas al fin, quizá esperanza. Si bien existen confianza, todavía está todo en observación, ya que para tener certeza falta que algunas pruebas que no se han manifestado aún se produzcan.
            · Cuando la pregunta refiere al Porqué:
            El porqué de Kuan refiere a que un determinado elemento, dadas las circunstancias, reúne oportunamente ciertas condiciones, queda expuesto o se destaca con notoriedad, hecho que lo coloca a las puertas de convertirse en un posible paradigma.
            · Cuando la pregunta refiere al Cómo:
            Kuan nos indica que debemos mantenernos a la expectativa, sin involucrarnos directamente aún, sino tomando cierta distancia para contemplar el fenómeno desde nuestra más pura conciencia. En lo posible se trataría de tener una visión amplia de las cosas.
            · Cuando la pregunta refiere al Cuándo:
            Kuan nos lleva a un tiempo de cierta impaciencia, en que se aguarda pasivamente que algo se cumpla. Es un tiempo, en cierta forma de esperanza y, en otro orden, también de devoción. Se trata de un lapso no muy extenso, más bien de contención. Pero también Kuan es un momento de recogimiento, más precisamente de observación meditada.
            El instante de Kuan es cuando la realización está en vilo.
            · Cuando la pregunta refiere al Dónde:
            Kuan no ubica en un lugar que posee una buena vista, es decir, desde la cual se tiene una visión amplia, dominante o totalizadora. Pero a la vez Kuan es un sitio que puede ser observado, generalmente, con facilidad desde la distancia.
            Entre las muchas cosas, Kuan puede tratarse de un observatorio astronómico, de una torre, de un rascacielos, de un último piso, de una atalaya, de un lugar naturalmente elevado, de una grada, de una platea, de un escenario, de un palco, de un mirador o simplemente de cualquier sitio desde el cual se puede contemplar más de lo común o bien pueda ser contemplado de igual manera.
            · Cuando la pregunta refiere al Quién:
            Kuan nos describe, por un lado, a alguien en cierta forma paradigmático, quizá idealizado, en quien están puestas muchas miradas. En Kuan vemos a una persona que despierta expectativas, pero que
            aún le resta cumplir. Por otra parte, tenemos a una personalidad observadora, distante, más bien pasiva, testigo.</t>
  </si>
  <si>
    <t>· La interpretación:
            El momento requiere de preparación para su próximo movimiento.
            Lo admiran y confían en usted.
            · La situación:
            La contemplación es la clave en la situación actual. Estudie a aquellos que le rodean y enséñeles lo que pueda.</t>
  </si>
  <si>
    <t>Observar: el hexagrama se detiene en el trabajo preliminar, cuando se estudian las situaciones y las personas, para después saber elegir las normas de comportamiento o las decisiones más adecuadas.
            Se trata de un momento muy importante en la evolución de los acontecimientos de nuestras vidas, porque se ha de ver de las cosas todo aquello que interesa, en su conjunto, y se han de observar atentamente los principios para no adoptar posiciones equivocadas, invalidando desde un principio las soluciones ventajosas. En general, el consejo nos indica que debemos observar objetivamente la propia posición antes de obrar, meditar bien antes de intervenir con juicios, sin olvidar que se han de considerar las cosas en su realidad efectiva, y no como aparecen después de un examen rápido, generalmente superficial.
            Tiempo de observar: el de Kwan no es un tiempo de intervenciones, pero tampoco de esperas pasivas, porque el hexagrama invita a la observación desencantada de los acontecimientos, de las situaciones o de las personas, para estar preparados si hemos de afrontar eventuales mutaciones del estado actual de las cosas. Habrá que tener fe, creer en las propias posibilidades, pero también evaluar con prudencia las decisiones a tomar, para no cometer errores inútiles. El mensaje del oráculo habla siempre de "conocer", presupuesto fundamental de toda intervención humana en el desarrollo de los acontecimientos, mensaje que resulta sumamente claro en las fórmulas de Kwan.</t>
  </si>
  <si>
    <t>Es objeto de observación, el estrado expuesto a las miradas de los que están debajo. Se compone de los trigramas Sun sobre K'un, el viento sobre la tierra, el viento que corre sobre la tierra y alcanza todas las cosas, imagen simbólica de la mirada circular que abarca todo el horizonte. La dureza positiva ocupa las dos últimas líneas y hacia ella se dirigen las miradas de las negatividades, del conjunto de los inferiores. El hombre dotado que ocupa una jerarquía superior es como un faro que atrae la atención de los hombres, transformándolos y mejorándolos con su dignidad y su gravedad, tal como sucede en el momento de los sacrificios rituales, cuando el oficiante y el pueblo muestran gravedad y recogimiento. El que ocupa un alto puesto debe ser así, serio y recogido, con la fe y la sinceridad en su interior, y debe saber utilizar la fuerza de la meditación.</t>
  </si>
  <si>
    <t>La posición del viento en este hexagrama le permite ver todo lo que pasa en la tierra, pero, noblese oblige, también lo somete a todas las críticas de la tierra. Así el que se encuentra en posición superior debe dar el buen ejemplo a los otros. Los que están abajo deben ser respetuosos pero vigilantes: antes de pedir un consejo o una ayuda a un superior deben empezar por verificar si no hay en él alguna debilidad.</t>
  </si>
  <si>
    <t>· El escenario:
            Por ser grande, te está permitido adivinar y ofrecer sacrificios. Así que ha llegado el tiempo de la Contemplación. Acéptalo. No tengas miedo. Cercanía y contemplación son adecuados en este momento. A veces te asociarás a la gente, a veces deberás alejarte de ella.
            · La respuesta:
            Contemplación describe la relación, o tu papel en ella, en términos de la necesidad de mirarlo todo sin actuar. La manera de encarar esta situación es permitir que todo se presente ante la vista para de esa manera poder adivinar su significado. Hay algo inarmónico alrededor y tú debes averiguar qué es. Olvídate de tu necesidad de controlarlo todo y permite que las cosas salgan a la luz. Mira con especial atención las cosas que generalmente no quieres mirar. Así podrás adivinar su significado y encontrar la perspectiva adecuada. Ten confianza. Mirar las cosas, aunque resulte doloroso, te proporcionará el conocimiento que necesitas para continuar adelante. Es como una ceremonia religiosa en la que haces los preparativos para verter el vino que convocará al espíritu.</t>
  </si>
  <si>
    <t>Este hexagrama describe tu situación como algo visto a distancia, fuera del alcance inmediato. Destaca que observar cuidadosamente y adivinar el significado es la manera adecuada de manejarla. Para estar de acuerdo con el momento, se te dice: ¡contempla!</t>
  </si>
  <si>
    <t>Así los antiguos reyes visitaban las
            regiones del mundo, contemplaban al
            pueblo y brindaban enseñanza.
        Si el consultante obedece las sentencias expresadas en este signo, adquiere el poder espiritual que influye en los otros, así como el viento hace que se incline la hierba. Y si dirige su visión sobre las personas, será capaz de percibir lo que sienten y lo que piensan sobre él, de modo que no será posible engañarle. Y esto producirá en ellos una fuerte impresión.</t>
  </si>
  <si>
    <t>Cuando el viento sopla sobre la tierra doblega la hierba a su voluntad. Del mismo modo una gran persona es capaz de influenciar ampliamente. Por un verdadero conocimiento de sus sentimientos, será capaz de inspirar a las gentes, actuando como un sobresaliente ejemplo para ellas.</t>
  </si>
  <si>
    <t>El viento, al barrer el polvo de la tierra y las nubes del cielo, permite una visión límpida de las cosas que, de esta manera, adquieren unos contornos precisos. La imagen vuelve a proponer el ejemplo de los antiguos ReyesSabios, que se ocupaban personalmente de sus súbditos, antes de intervenir con leyes y disposiciones. Cada uno, en el ámbito de su propia vida, antes de realizar acciones o emitir juicios, debería detenerse para observar los hechos, las personas, su propio comportamiento y los límites oportunos.
                Después, será más difícil errar, si bien no siempre es posible prever con absoluta certeza todos nuestros actos.</t>
  </si>
  <si>
    <t>El viento sopla y la hierba se inclina. Se alude a una personalidad superior que mira a la muchedumbre y nada escapa a su visión, y ningún engaño es posible. Su personalidad producirá una poderosa impresión que hará que se guíen por él, así como la hierba se orienta de acuerdo al viento.</t>
  </si>
  <si>
    <t>Cuando el viento sopla sobre la tierra llega a todas partes y la hierba se inclina ante su poder: dos procesos que encuentran su confirmación en este signo. Adquirían realidad en las instituciones de los antiguos reyes, pues éstos, por una parte, emprendían viajes regulares para poder contemplar a su pueblo, de modo que nada que fuese una costumbre viva en el seno del pueblo pudiera escapárseles; por otra parte, ponían en rigor su influencia gracias a tales costumbres, si eran desatinadas, se modificaban.
                El conjunto alude al poder de una personalidad superior. Tal personalidad abarcará con su visión a la gran muchedumbre de los hombres y percibirá sus verdaderas disposiciones y pensamientos, de manera que ningún engaño sea posible ante él, y por otra parte su mera existencia, lo imponente de su personalidad, producirá en ellos una poderosa impresión, de modo que se guiarán por su orientación como la hierba se orienta de conformidad con el viento.</t>
  </si>
  <si>
    <t>Contemplación de párvulo.
                Para un hombre inferior no es un defecto.
                Para un noble es humillante.
                “… es el camino de las gentes comunes”.
            La visión necia o infantil (contemplación carente de comprensión) es aceptable para gente sin aspiraciones espirituales. Para un noble o para alguien que está intentando serlo es funesto; pues ese modo de contemplar conduce precisamente a comportarse como aquél que no tiene aspiración espiritual. Su mirada no llega muy lejos, se está cegado por la ignorancia, visión confusa. Meditar sobre ello.
            En esta línea se advierte al consultante sobre la necesidad de reflexionar (comprender y estudiar) sobre las causas y relaciones que influyen en el asunto por el cual se interesa. Y también añade que, se comprendan o no, los hechos (gobernados por la sabiduría) redundarán en su beneficio.</t>
  </si>
  <si>
    <t>Actuar. Pero no basta sólo con esto, y con saber que todo irá bien. El consultante debe intentar comprender por qué ha de ser así. Entonces, reflexionar y consultar según sea permitido.</t>
  </si>
  <si>
    <t>No contentarse únicamente con saber que todo va bien, sino investigar y consultar sobre los asuntos de unión y las clases de relaciones que convergen en este tiempo, o en un asunto. Es una forma de decir que el camino del noble ha de ser recorrido con inteligencia, mientras que el camino del vulgar es irreflexivo.</t>
  </si>
  <si>
    <t>Esa verdad ha de ser madurada y perfeccionada. En el fondo es así, buena; pero hay que hacer más por saber y por comprenderla.</t>
  </si>
  <si>
    <t>Esta línea se corresponde con el primer día de la primera semana de Septiembre.</t>
  </si>
  <si>
    <t>Aquel que no trata de comprender el fondo de las cosas, que las mira superficialmente y desde corta distancia, tendrá motivos para temer en el futuro.</t>
  </si>
  <si>
    <t>Puede que los demás todavía no reconozcan lo correcto que es seguir la verdad. La persona superior los conduce a ello, profundizando en su propia contemplación.</t>
  </si>
  <si>
    <t>No podemos esperar que los otros sigan el I Ching, pero nosotros sí tenemos que proponérnoslo.
                    Nadie supone que lo sepamos todo. El sabio gobernante está trabajando. Sus acciones son beneficiosas, aunque no las entendamos, y hasta si las consideramos migajas parecen ir en detrimento nuestro. Esta línea da a entender que los acontecimientos en cuestión son parte de acontecimientos más amplios y de fuerzas más importantes que las que están actuando ahora. La adversidad que vemos como fatalidad es beneficiosa, porque de esta forma crecemos espiritualmente.</t>
  </si>
  <si>
    <t>¿Observamos e interpretamos la realidad en la que nos encontramos y de la que formamos parte de forma infantil, superficial, frívola o insustancial?</t>
  </si>
  <si>
    <t>No hay culpa asociada a la contemplación infantil en alguien que no sabe mucho, pero para un individuo evolucionado la inocencia se convierte en candor y sólo puede llevarle a la humillación.</t>
  </si>
  <si>
    <t>Un líder debe contemplar cuidadosamente sus decisiones de modo que pueda llevar a cabo con éxito sus responsabilidades. Para la gente inferior, que se beneficia de la influencia del hombre sabio, esa comprensión profunda no es necesaria.</t>
  </si>
  <si>
    <t>Habrá que analizar los hechos con espíritu libre, y estudiar a las personas (o los detalles) sin prevenciones. Si no se cuenta con estas disposiciones de espíritu, no se podrán ver con claridad las cosas, por lo que resultará fácil cometer errores. En este caso, es decir el puntualizado de la primera línea, deberemos confiar en el consejo de gente más capaz, menos comprometida emocionalmente, o más desinteresada. Pero si, por el contrario, nos sentimos dispuestos a juzgar en forma serena y objetiva, habremos de examinar la situación y notar sus aspectos preocupantes, que son muchos. Tendremos que ser muy sabios para resolver el problema sin cometer errores que podrían resultar muy graves, con pesadas consecuencias en todo sentido.</t>
  </si>
  <si>
    <t>Lleno de maleabilidad negativa, él se ha alejado de la positividad; sólo ve superficialmente y su mirada no se extiende a lo lejos; es como un joven todavía aturdido, cegado por la ignorancia. El hombre inferior tiene la vista confundida y no puede conocer la vía del hombre dotado. Si se trata de un hombre inferior, el presagio es sin aprensión, pero si se trata del hombre dotado, es necesario que sienta aprensión si está en esas condiciones. Que el consultante medite sobre esta advertencia.</t>
  </si>
  <si>
    <t>La imagen que tienen de usted no es forzosamente la que cree dar.</t>
  </si>
  <si>
    <t>¿Está examinando la superficie de la situación y su efecto más superficial sobre sí mismo? Es una forma interior y no iluminada de contemplación. La mente superior tratará de ver la situación como parte de una totalidad mayor. De esta manera podrá conocer su verdadero significado en la vida.</t>
  </si>
  <si>
    <t>"Contemplación pueril" significa que el Sujeto posee una visión infantil de sí mismo y de su entorno. Deshacerse de lo ligero y frívolo y no obcecarse con los propios puntos de vista, desechar las vanidades y los caprichos, es lo que aquí se aconseja. Si el Sabio está en relación con personas pueriles, debe indicar a los suyos la clara meta hacia donde apuntar y de paso enseñar con severidad el justo modo de Contemplar la realidad.</t>
  </si>
  <si>
    <t>Una contemplación de lejos, carente de comprensión, es la que aquí se caracteriza. Hay alguien que actúa, pero sus acciones no son comprendidas por los hombres comunes. Esto no tiene gran importancia con respecto a la masa. Comprendan ellos o no los actos del sabio que gobierna: tales actos redundarán en su beneficio. Mas para un hombre superior algo así es humillante. Éste no ha de contentarse con una necia a irreflexiva contemplación de los influjos reinantes. Deberá contemplarlos y tratar de comprenderlos en sus nexos y relaciones.</t>
  </si>
  <si>
    <t>Estás mirando tu relación y a tu pareja como un niño. Eso está bien si quieres vivir como un niño, siempre dependiente y a merced de los sentimientos de otras personas. Pero si quieres una relación real, esa manera de comportarse sólo provoca desconcierto y confusión.
                    · Dirección:
                    Aumenta la intensidad de tu esfuerzo. Olvida las viejas ideas. Mantente abierto y aporta lo que sea necesario.</t>
  </si>
  <si>
    <t>Contemplación a través del resquicio
                de la puerta.
                Propicio para la perseverancia de una
                mujer.
                “… es con todo humillante”.
            Contemplación (poco honorable) a través del resquicio... quiere decir que mira a la quinta línea, (regente, con la que mantiene relación), pero lo hace como espiando, o de un modo limitado. No ve con claridad el camino que se le aconseja desde allí. Por eso se tiene una visión restringida. Se mira desde dentro hacia fuera. Lo refiere todo a sí mismo, sin colocarse en el lugar de los demás.
            Para alguien que ha de actuar abiertamente, semejante contemplación limitada tendrá malas consecuencias. Y se le advierte que esa es una actitud humillante para un noble; pues, aunque demuestra perseverancia y ocupa su puesto, debe ampliar los círculos de su comprensión y buscar las causas en lo que los demás necesitan de él, bien se refiera esto al Maestro, o bien a otros implicados en la situación.</t>
  </si>
  <si>
    <t>Uno pregunta si debe actuar pensando sólo en él; sin embargo, debería preocuparse por comprender que la causa de que haya que actuar se encuentra en los demás. Es decir, hay que actuar porque se le necesita.</t>
  </si>
  <si>
    <t>Uno enfoca las cosas desde su punto de vista, y no tiene en cuenta el de los demás; por lo cual se le aconseja que consulte sobre si hay otros que le necesitan, o sobre si el Maestro requiere algo más de él. Lo que sucede no tiene su punto de apoyo únicamente en el bien del consultante, sino en el de los demás.</t>
  </si>
  <si>
    <t>Lo que se pregunta es visto desde una perspectiva limitada; y, aunque es correcto, eso tiene unas implicaciones más profundas.</t>
  </si>
  <si>
    <t>Esta línea se corresponde con el segundo día de la primera semana de Septiembre.</t>
  </si>
  <si>
    <t>La ceguera es un mal presagio; vivir sin escuchar la opinión de los demás ni tratar de ponerse en su lugar para comprender sus móviles no anuncia un porvenir feliz.</t>
  </si>
  <si>
    <t>No se tome a pecho la situación. Los trabajos de lo Creativo son complejos y a menudo insondables. El lento progreso perdurará.</t>
  </si>
  <si>
    <t>Puesto que hemos estado haciendo las cosas correctamente, esperamos hacer grandes y visibles progresos. De la misma forma que nuestros pequeños errores no consiguen que la situación general se eche a perder, nuestros logros personales no muestran inmediatamente un progreso visible. Todo trabajo verdaderamente fructífero tiene lugar como progreso minúsculo. Este progreso lento, contrariamente al progreso rápido y visible, lo hace perdurable. La persona que se desarrolla a sí misma tiene que aprender a confiar en el poder oculto de su trabajo, y a fiarse del progreso que no puede ver. También tenemos que darnos cuenta de que el progreso adquirido ha sido suficiente para salvar la situación. Recibir esta línea no asegura que así será.
                    Esta línea también se refiere a las ocasiones en que hemos sido tratados insensiblemente, y hemos tomado la situación de manera personal. Aunque nuestros pensamientos profundos les afecten y creen progreso, los otros continúan en el error por sus condiciones íntimas preexistentes y por sus costumbres mentales. El progreso continuo depende de que permanezcamos moderados, justos e imparciales en nuestra actitud. El verdadero progreso es lento, por lo que tendremos que tener paciencia.</t>
  </si>
  <si>
    <t>¿Observamos e interpretamos la realidad en la que nos encontramos y de la que formamos parte de forma egoísta, parcial o subjetiva?</t>
  </si>
  <si>
    <t>Algo que se ha presentado y sólo puede ser estudiado secreta o parcialmente, pero la perseverancia femenina puede ayudar aquí.</t>
  </si>
  <si>
    <t>Los que se hallan en posiciones inferiores no necesitan contemplar profundamente las cuestiones de amplia importancia. Quienes se encuentran en posiciones de autoridad deben considerar el bienestar de los demás tanto como el suyo propio.</t>
  </si>
  <si>
    <t>Si se observa a través de la rendija de una puerta, tendremos visión circunscripta de la situación, si bien para una mente especialmente aguda y brillante, siempre será posible llegar a ciertas deducciones. A pesar de ello, no se trata de una condición adecuada para considerar el problema en sus múltiples aspectos; existen detalles que no podemos captar, aspectos que permanecen en las sombras. Por lo tanto, el oráculo aconseja que hemos de tener la suficiente firmeza para ceñirnos a nuestro horizonte concreto y mental, para tener una visión exacta y mejor de los hechos, antes de poner en marcha cualquier programa o, incluso, antes de cualquier programa de acción.</t>
  </si>
  <si>
    <t>Él corresponde al quinto (trazo) hacia el cual "mira a hurtadillas", sin poder ver aún con claridad; al ser incapaz de ver con claridad la vía de la dureza enérgica y justa, se conforma con escuchar y obedecer, con seguir pasivamente la vía trazada, como "lo hacen las jovencitas aún ignorantes de la vida". Él sacará ventaja de esa actitud, sin faltar a la justicia ni a la rectitud. Pero si una persona de edad cae sobre este trazo, no habrá nada ventajoso para ella.</t>
  </si>
  <si>
    <t>Una contemplación egoísta forzosamente es ilimitada.</t>
  </si>
  <si>
    <t>Si tiene objetivos más ambiciosos que el mantenimiento de su mundo privado, si sus sueños se extienden a los asuntos de la sociedad, deberá desarrollar un punto de vista más amplio. Si relaciona todo lo que se pone en su camino con los términos de su propia vida y actitudes, no podrá desarrollarse.</t>
  </si>
  <si>
    <t>Aunque si Wilhelm hace aquí referencia a Schiller para aseverar que la figura de la "ama de casa", que se hace de forma tan despectiva, no es exclusiva de la antigua China, igualmente queda la duda sobre el comentario que dice: no es necesario que ésta entienda nada de los asuntos del mundo. En el encabezamiento tomado del original chino agrega que: aunque si la mujer fuese perseverante en esta contemplación, no es menos vergonzosa. Es decir, deja la posibilidad de la corrección, y es menos lapidario con la mujer. Tanto más si está en relación con el quinto lugar, que es el Soberano del signo. Se reitera aquí la interrogante si la discriminación hacia la mujer, que ya conocemos en la antigua China, no haya sido un tanto exagerada durante los trabajos de traducción.
                    En lo concreto: se aconseja no ver la realidad a través de los pequeños intersticios de la propia puerta estrecha, es decir, desarraigar la vieja costumbre de mirar la realidad a través de un espejo sucio, mediante prejuicios inhibitorios que al final todo lo cataloga como "pecado", "feo", "malo". Abrir la puerta de par en par, sacar los antifaces, romper los esquemas inculcados por culturas hipócritas, de manera que la realidad entre con toda su luz y su sombra, pues es la única forma de analizar algo en real dimensión. Para ampliar la visión hay que dejar el "yo" en segundo lugar e intentar colocarse en los paños del otro.
                    En lo espiritual: "mirar la realidad con los ojos de Dios".</t>
  </si>
  <si>
    <t>A través del resquicio de la puerta se tiene una visión restringida. Se mira desde adentro hacia afuera. El modo de contemplar aparece aquí subjetivamente limitado. Uno lo refiere todo a sí mismo; no es capaz de colocarse en el lugar del otro, de sentir sus móviles. Esto está bien para una buena ama de casa. No hace falta que ella entienda nada de los asuntos del mundo. Pero para un hombre que debe actuar en la vida pública, semejante forma de contemplación limitada y egoísta tendrá, desde luego, malas consecuencias.*
                    * La diferencia en la valoración de la conducta del hombre y la mujer no se limita a la antigua China, la imagen diseñada por Schiller en "La Campana" para caracterizar al ama de casa se mueve enteramente en la misma órbita.</t>
  </si>
  <si>
    <t>Estás espiando a tu pareja, tratando de averiguar sus secretos. Eso está bien si lo que pretendes es actuar como una persona convencional que no aspira a dominarse lo más mínimo. Pero no es nada bueno si lo que pretendes es alcanzar el poder sobre tu propio interior. Permite que sea la mujer la que haga la pregunta.
                    · Dirección:
                    Aparta algunos obstáculos para poder comprender. Acepta las cosas. Mantente abierto y aporta lo que sea necesario.</t>
  </si>
  <si>
    <t>Contemplación de mi vida,
                decide sobre progreso o retroceso.
                “… el camino recto no está perdido”.
            Contemplación de mi vida… viene a decir que mirando con atención lo que uno ha hecho brotar a lo largo de su vida, podrá comprobar si eso por lo que se pregunta representa un avance o un retroceso para él.
            Decide sobre progreso o retroceso…ahora la decisión ya no se toma mirando hacia fuera, sino contemplando las propias experiencias. Y no sólo si se está obrando bien o mal, sino teniendo en cuenta los efectos que nuestros actos ejercen sobre los demás. Este comportamiento lleva a la objetividad y permitirá avanzar o retroceder según sean las circunstancias; adaptándose a las condiciones del momento. Que reflexione, contemple, si es oportuno avanzar o retroceder.</t>
  </si>
  <si>
    <t>Hay que actuar. Pero sobre todo se debe consultar si lo que se piensa hacer tendrá buenos efectos sobre los demás o no. Es decir, preguntar si uno ejerce un buen influjo sobre los otros.</t>
  </si>
  <si>
    <t>El sentido general es que el consultante debe alcanzar el autoconocimiento basándose no sólo en sus pensamientos o emociones, sino en el examen de los efectos que emanan de su comportamiento. Es decir, debería preguntar por esto en primer lugar, y luego moverse en consecuencia.</t>
  </si>
  <si>
    <t>Lo consultado es correcto, pero uno debe preocuparse más de si los efectos ejercidos sobre los demás son buenos.</t>
  </si>
  <si>
    <t>Esta línea se corresponde con el tercer día de la primera semana de Septiembre.</t>
  </si>
  <si>
    <t>Una buena manera de conocerse uno mismo consiste en observar a quienes merecen ser citados como ejemplo y comparar objetivamente su comportamiento con el nuestro.</t>
  </si>
  <si>
    <t>No se fije en la situación externa sino en los efectos de sus propios pensamientos y actos. A través de la contemplación y de la corrección de uno mismo se llega al entendimiento adecuado.</t>
  </si>
  <si>
    <t>Podemos comunicarnos con la gente abiertamente (progreso) cuando no sentimos resistencias y la gente es receptiva con nosotros. Pero hemos de tener cuidado para evitar una confianza excesiva en nosotros mismos a fin de no darnos mucha importancia, o sentir demasiado apego, lo cual se manifiesta al intentar imponernos. El autoexamen (retroceso) es necesario cuando sentimos algún apego, urgencia, impaciencia o entusiasmo, porque cuando se manifiestan las emociones perdemos nuestra comunión con la verdad interior.
                    No tenemos que preocuparnos acerca del tiempo requerido para progresar; si mantenemos nuestra humildad las cosas sucederán en el tiempo exacto. Si observamos el principio de avanzar cuando los otros son receptivos, y de retirarnos cuando no lo son, establecemos los límites en nosotros mismos, lo que es esencial para producir un efecto creativo en la gente.</t>
  </si>
  <si>
    <t>¿Tenemos en cuenta los efectos que obtenemos como consecuencia de aplicar nuestro punto de vista respecto a la realidad en la que nos encontramos y de la que formamos parte?</t>
  </si>
  <si>
    <t>Un estudio de sus patrones de vida, particularmente aquellos que parecen ser producto de motivaciones inconscientes, decidirá si usted debe luchar por avanzar o retirarse inmediatamente.</t>
  </si>
  <si>
    <t>El considerar los acontecimientos de nuestra vida desde un punto de vista únicamente personal, no permite una evaluación apropiada de nosotros mismos. Deberíamos considerar los efectos de nuestra influencia sobre los demás, y, entonces podremos juzgar adecuadamente si estamos o no progresando en nuestra vida.</t>
  </si>
  <si>
    <t>Toda posición es el resultado de determinadas elecciones, o de un modo de obrar consecuente. Si se tienen problemas, lo lógico es que algo haya fallado, y sería oportuno aclararlo para no agravar la situación.
                    Sin duda, ha habido momentos positivos y hará falta tenerlos en cuenta. porque pueden indicar actitudes que, si no son del todo aplicables a las condiciones presentes, tienen siempre una cierta autoridad, por como han evolucionado en otras ocasiones. Por lo tanto, habrá que realizar un examen interior de las propias disponibilidades, de lo que se quiere de veras alcanzar, y un examen exterior, si así se le puede llamar, de las posibilidades a realizar, que suelen diferir de las que pensamos de un modo abstracto e hipotético.</t>
  </si>
  <si>
    <t>Es un trazo negativo que ocupa un fila positiva; ocupa, por consiguiente, una situación que no le conviene; está ubicado en el extremo límite de la sumisión; puede plegarse a las necesidades del momento, tanto hacia adelante como hacia atrás. Que el consultante medite sobre su propia vida, sus propios pasos, que se someta a la vía racional, que juzgue la posibilidad de avanzar o retroceder. La advertencia de la suerte es vigilarse atentamente, mirar sus propios pasos ajustándose a la necesidad.</t>
  </si>
  <si>
    <t>Coloque paralelamente a aquellos cuyo ejemplo sigue y aquellos para los que usted es alguien. Correrá el riesgo de descubrir algunas verdades penosas pero necesarias.</t>
  </si>
  <si>
    <t>Con el fin de tomar las decisiones correctas en su vida debe obtener un autoconocimiento objetivo. No lo conseguirá explorando sus sueños, actitudes y opiniones. Todo ello es inútil para el examen de uno mismo. Contemple más bien el efecto que produce en el mundo que le rodea. Ahí es donde se encontrará.</t>
  </si>
  <si>
    <t>Aquí se insta al Sujeto a realizar una profunda introspección, un análisis de sí mismo, una evaluación del camino recorrido, para de esta manera poder determinar cuáles son las vías hacia el progreso y cuales comportarían retrocesos. Todo avance o involución está dependiendo de esta seria autocontemplación. Nada hallará afuera, todo está adentro, en lo interior.
                    En lo espiritual: ha llegado la hora de la decisión. O se asume la vía de la vocación o se desecha. Quedarse al medio sería un desastre.</t>
  </si>
  <si>
    <t>Llegamos aquí al punto de transición. Ya no mira tanto hacia afuera para obtener imágenes más o menos restringidas o confusas, sino que la contemplación la dirige sobre sí mismo para obtener una orientación con respecto a sus decisiones. Esta contemplación adentrada constituye precisamente el modo de superación del ingenuo egoísmo en alguien que todo lo contempla únicamente desde su propio punto de vista. Así llega a la reflexión y con ello a la objetividad. El autoconocimiento, empero, no consiste en
                    ocuparse de los propios pensamientos, sino de los efectos que emanan de uno. Únicamente los efectos producidos por la vida ofrecen una imagen que nos autoriza a decidir qué es progreso o retroceso.</t>
  </si>
  <si>
    <t>Momentos de transición. Debes decidir si continúas con la relación o das marcha atrás. Considera las cosas que hacéis juntos, lo que sois capaces de crear entre los dos, lo que la relación puede hacer surgir en vosotros. Utiliza todo esto para responder a tu pregunta.
                    · Dirección:
                    Procede paso a paso. Acumula energía para un paso nuevo y decisivo.</t>
  </si>
  <si>
    <t>Contemplación de la luz del reino.
                Es propicio actuar como huésped
                de un rey.
                “… uno recibe los honores de huésped”.
            La luz del reino…simboliza a alguien que conoce los secretos para el florecimiento de un reino (asunto). Contemplar la luz del reino equivale a conocer las necesidades de la ocasión. Aquí se señala a un consultante que sabe lo que hay que hacer para llevar los asuntos a cabo; o sea, conoce los secretos de la acción (y de la no acción), por lo cual merece que se le honre y que se le respete. Debido a ello, I Ching le promete que en un futuro será colocado en un puesto decisivo, donde podrá actuar con independencia y para el bien de los demás.
            Y ser tratado como huésped de un rey significa que a uno se le permite consultar lo que se necesite sobre ese asunto.</t>
  </si>
  <si>
    <t>Actuar. Uno sabe cómo hacerlo y merece respeto por ello. Consultar más si es necesario. Excelente presagio de buena fortuna, tanto en el presente como en el futuro.</t>
  </si>
  <si>
    <t>Excelente momento. Se cuenta con el apoyo del Maestro, y la claridad mental es digna de respeto. Por eso recibe ciertos honores por parte del I Ching. El Maestro cuida y responde a un consultante tan clarividente y tan preparado, como éste. Moverse, pues, hacia adelante con sabiduría.</t>
  </si>
  <si>
    <t>Lo que se pregunta es verdadero y está de acuerdo con la Voluntad del Dios, por eso será puesto en un lugar más decisivo en el futuro.</t>
  </si>
  <si>
    <t>Esta línea se corresponde con el cuarto día de la primera semana de Septiembre.</t>
  </si>
  <si>
    <t>Aquel que desea progresar cuando carece de aptitudes para ello no debe vacilar en pedir ayuda a una persona de calidad; como mínimo sacará provecho de su influencia.</t>
  </si>
  <si>
    <t>Aquellos que comprendan los principios adecuados conducirán a los demás con respeto, tolerancia y delicadeza.</t>
  </si>
  <si>
    <t>Cuando estamos en posición de poder influir, servimos mejor al sabio si mantenemos nuestra modestia. Aventurándonos hacia adelante sólo y hasta donde la receptividad y la franqueza de los otros lo permita. Independientemente de que alguien nos guste o no, debemos actuar como si ellos fuesen el rey y nosotros sus huéspedes. No debemos perder nuestra dignidad al ser demasiado locuaces (al soltar las riendas de nuestro ego), o al perder el contacto con nuestra voz interior, y así permitir que la ambición, la ostentación, la ilusión y el deseo de imponernos, nos dominen. Intentamos crear una influencia, porque dudamos de las oportunidades que se nos presentarán. Si podemos contentarnos con dejar que el papel que representamos llegue por sí mismo, removeremos los sentimientos negativos que crean la duda, y mantendremos nuestro ego fuera de la situación, para de esta manera lograr algo constructivo. Lo único importante es que mantengamos la receptividad (ver Lo receptivo, hexagrama 2)
                    Para que el I Ching sea de ayuda, debe ser honrado, no usado para fines egoístas. Lo convertimos en inaccesible cuando exigimos que resuelva los problemas a nuestro modo, en el momento que nos conviene y sin reveses, o si dejamos a nuestro ego intervenir: "Lo intentaré, pero probablemente no funcione", o si aceptamos las respuestas que nos gustan, pero rechazamos las que implican críticas. Honramos e invocamos la ayuda del sabio cuando nos mantenemos concienzudos y modestos. Si olvidamos ser conscientes, nuestro progreso no se verá libre de faltas.
                    La luz del reino es verdadera y completa. Los principios del I Ching deben ser aplicados a todas las situaciones; al hacerlo, disminuye el sufrimiento en el mundo.</t>
  </si>
  <si>
    <t>¿Observamos e interpretamos la realidad en la que nos encontramos y de la que formamos parte de forma libre, autónoma e independiente?</t>
  </si>
  <si>
    <t>Mire hacia lo que realmente ilumina la vida de su comunidad. Tiene la oportunidad de ejercer influencia, no como su derecho sino como invitado de alguien con autoridad.</t>
  </si>
  <si>
    <t>Cuando se encuentra una persona sabia que sabe cómo promover el progreso, se le debería permitir que actuase sin trabas, y no sólo considerarla como un valido útil.</t>
  </si>
  <si>
    <t>Está cerca del príncipe y ve bien la vía que sigue, el brillo del reino, su estado social; humilde, permanece en la rectitud y está sometido al jefe. Hay interés de visitar a hombres poderosos a fin de mostrarse y de aprovechar su influencia. Se da también el sentido del interés, para el consultante, de entrar en los asuntos públicos.</t>
  </si>
  <si>
    <t>Si se presenta la ocasión, es el momento de ponerse delante.</t>
  </si>
  <si>
    <t>Puede progresar ahora con la CONTEMPLACION de la sociedad, determinando cuál es la mejor causa, líder u organización a la que puede unirse o que puede apoyar. Esta conciencia social, y su puesta en práctica, mejorarán su crecimiento, pues puede trascender su posición y ejercer una influencia significativa.</t>
  </si>
  <si>
    <t>Dos son las alternativas: o es el consultante el Sujeto que debe ser reconocido como capaz de levantar una organización y poner orden en un colectivo; o bien, el consultante debe saber distinguir a quien hará florecer la situación general. En ambos casos, el Sujeto capaz debe ser tratado como un invitado de honor y no simplemente como un instrumento laboral.
                    "Actuar como huésped de un rey" y "uno recibe los honores de huésped" está señalando dos situaciones y una forma: cuando se está en calidad de subalterno o invitado, actúa con reservas y respeto; cuando se es reconocido por los méritos y capacidades actúa de la misma forma. La forma simple es una sola: respeto, cautela, reserva.
                    En las relaciones humanas hay aquí un llamado a no usufructuar de otro de manera mal intencionada. Por otro lado, hay un llamado de atención al Noble para que no se deje manipular por ambientes y personas que lo adulan pero que en el fondo no lo respetan.
                    En lo laboral o colectivo es un reflejo de buenas relaciones que no deben ser transgredidas por actos inapropiados.
                    En lo espiritual es un tiempo de acercamientos fructíferos con Dios, el cual alza al Sujeto hacia planos donde evidentemente es un "huésped". Colocado en la comunidad, ésta debe tratar al Santo cómo a un "invitado de Honor" y le deberá saber aprovechar en el plano espiritual, y nunca deberá rebajarse la relación hacia nocivas cuestiones de favoritismos o partidismos.</t>
  </si>
  <si>
    <t>Aquí se alude a un hombre que conoce los secretos para llevar a un reino a su florecimiento. Un hombre así ha de ser colocado en un puesto decisivo desde el que pueda actuar. Debe ser un huésped, por así decirlo; esto es, debe poder actuar con autonomía, y merece que se lo honre y que no se lo use como instrumento.</t>
  </si>
  <si>
    <t>Tu relación te proporcionará poder y riqueza. La ciudad se expandió antes que tú. Sin embargo, recuerda que eres un huésped. Sé cuidadoso y educado. Debes considerar esta experiencia a largo plazo.
                    · Dirección:
                    La comunicación puede verse bloqueada. Procede paso a paso. Acumula energía para un paso nuevo y decisivo.</t>
  </si>
  <si>
    <t>Contemplación de mi vida.
                El noble está libre de falla.
                “… esto es, contemplación del pueblo”.
            Está libre de falla…no hay equivocación en la contemplación, al mirar la vida propia y la de los demás. El puesto es de responsabilidad, de gran autoridad espiritual e influjo; y la conducta ha de ser adecuada al auto examen constante.
            Contemplación del pueblo…los demás le contemplan, así que debe examinar siempre si los efectos que ejerce son buenos o no, y es estimulado a consultar sobre ello. Si permanece fuerte y central, como es, incluso lo que presienta (o prediga) se cumplirá, pues se tiene una amplia visión de la vida, como la que se tiene desde lo alto de una montaña.</t>
  </si>
  <si>
    <t>Actuar. No hay error o falta. Los efectos ejercidos son buenos, pero pueden confirmarse.</t>
  </si>
  <si>
    <t>En general esta línea indica ausencia de error en la observación de los acontecimientos. Es decir, hay capacidad de ver las cosas como son, de moverse según lo requieran las circunstancias. Pero, aún así, se recuerda al consultante que debe preguntar siempre acerca de cómo son los efectos que emanan de él. Esta es la forma correcta de conocerse a sí mismo de verdad. Por tanto, excelente momento, y perfeccionar la consulta.</t>
  </si>
  <si>
    <t>Aquello por lo que se pregunta es de acuerdo a la verdad y a la Voluntad de Dios. El influjo espiritual es grande y bueno, porque también concuerda con las necesidades del mundo.</t>
  </si>
  <si>
    <t>Esta línea se corresponde con el quinto día de la primera semana de Septiembre.</t>
  </si>
  <si>
    <t>Siempre es bueno echar una mirada retrospectiva, analizar los resultados de nuestras acciones, comprobar qué faltas hemos cometido.
                    El hombre de calidad observa su entorno: si las costumbres son buenas y pacíficas, las instituciones también lo son. Si no…</t>
  </si>
  <si>
    <t>Es un momento para examinar y corregir nuestras propias actitudes. Al contemplar lo bueno consigue beneficiarse de él.</t>
  </si>
  <si>
    <t>La contemplación nos ayuda a entender la luz del reino, a ver cómo funcionan las cosas realmente, y a encontrar el camino que está libre de errores. Esta línea se refiere más a la meditación que a la contemplación, porque es más a través de la meditación que somos capaces de oír nuestros pensamientos profundos y conectar con nuestros sentimientos profundos. A través de la meditación podemos ver cómo
                    nuestros pensamientos tienen poder para el bien o para el mal; podemos ver que al corregirnos, nos libramos de los errores.
                    Esta línea también afirma que nuestros pensamientos tienen un poder oculto; podemos lograr grandes cosas con sólo mantener una mente abierta y una humilde aceptación de los acontecimientos. Consideramos que lo creativo puede hacer uso de cada acontecimiento y de cada circunstancia para beneficio de todos. Por eso se dice que el camino del sabio es verdadero y completo.</t>
  </si>
  <si>
    <t>¿Intentamos comprender la relación que existe entre la forma en que observamos e interpretamos la realidad y los efectos que obtenemos como consecuencia de su aplicación?</t>
  </si>
  <si>
    <t>La autoevaluación es una actividad que no genera culpa para los individuos avanzados ya que involucra el deseo de evolucionar y no el practicar un simple narcisismo.</t>
  </si>
  <si>
    <t>Una persona de autoridad debe examinar constantemente los efectos de sus acciones. Cuando éstos son buenos, las decisiones están libres de culpa. El darle vueltas a las faltas no reporta beneficio alguno.</t>
  </si>
  <si>
    <t>Se sugiere otro examen de conciencia para subsanar los errores, y reconocerlos para no repetirlos. El mensaje del hexagrama es un articularse de máximas preciosas; resultará útil releerlas en su conjunto, porque cada una de ellas da sentido y valor a las restantes, como si no pudiera quedar aislada. Estos tiempos en suspenso son necesarios; en el afanoso sucederse de los acontecimientos, a menudo se pierde el significado profundo de la mutación, que no es sólo un alternarse aritmético de cifras pares e impares, sino la verificación de una regla cósmica. Yang, yin, yang, yin... no se trata de una fórmula sapiencial, sino de un escandirse concreto de hechos, marcados por la repetición de dos sílabas, fortalecidos por muchos sufrimientos, ansias, esperas. A veces, el oráculo detiene su discurrir sobre esta verdad, que la composición y descomposición de las líneas mutantes hace distinta y siempre nueva, según la lógica más antigua del mundo.</t>
  </si>
  <si>
    <t>Todo depende de él, el orden o la corrupción, la inquietud o la excelencia. Es preciso inclinarse sobre uno mismo, mirar su propia vida, escrutar la vía moral pues la responsabilidad es grande y si las costumbres no están de acuerdo con esa vía moral, es porque su sistema de dirección o de gobierno todavía no es excelente y habrá mal. Por debajo de él, el conjunto de las negatividades, de los hombres inferiores, lo contempla. El consultante debe mirar y juzgar sus propias acciones, poniendo en armonía sus propias acciones con su actividad, su justicia, su rectitud, su energía. Que examine a los que lo rodean para escrutar su propia vía moral; todos ellos se corresponden y él es el responsable de eso.</t>
  </si>
  <si>
    <t>Para saber si da un buen ejemplo, mire a su alrededor.</t>
  </si>
  <si>
    <t>Comprenderá lo que le reserva el futuro mediante la CONTEMPLACION del efecto de su vida en los demás. Si su influencia y ejemplo son buenos carece de culpa. Descubrirá que ahí está la recompensa.</t>
  </si>
  <si>
    <t>"Contemplación de mi vida" significa que el Sujeto no solamente hace un examen de sí mismo, como en la línea tercera, sino que ya está en el punto de llevar a cabo un análisis y un balance de los efectos que han partido de sí mismo, de los frutos que ya han madurado. Sin duda que este es un tiempo de sabiduría, de visión hacia un largo recorrido ya realizado. Esta vez no se trata de "tomar decisiones" sino que de "ascender" más allá de la realidad que ha logrado vivenciar. Hay aquí un llamado, para que el Noble expanda su Contemplación hacia la realidad que va más allá de sus intereses y actividad cotidiana o límite geográfico. Colocarse en la cima del mundo para sentir que cada cosa que sucede en el planeta le pertenece y entrega la visión de una verdad de mayor envergadura. En lo mundano: es recomendable manifestar el propio autoexámen de acuerdo a los efectos obtenidos, y no debe haber temor en reconocer los errores. Esto es un acto que lo ennoblecerá ante los ojos de los demás.</t>
  </si>
  <si>
    <t>Un hombre que ocupa un puesto de autoridad y hacia quien los demás elevan la mirada ha de estar constantemente dispuesto al autoexamen. La forma correcta de hacerlo no consiste, empero, en ponerse a meditar pasivamente sobre sí mismo, sino antes bien en el examen de los efectos que emanan de uno. Únicamente siendo buenos tales efectos y ejerciendo uno una buena influencia sobre otros, la contemplación de 1a propia vida le dará la satisfacción de verse libre de faltas.</t>
  </si>
  <si>
    <t>Considera atentamente esta conexión profunda y tu relación con ella. Examina las cosas que hacéis juntos, lo que juntos podéis crear, y lo que la reacción hace surgir en vosotros. Asume tu compromiso. Si mides tus deseos teniendo como punto de referencia el ideal del Ser superior, no cometerás ningún error.
                    · Dirección:
                    Aleja las viejas ideas. Aporta lo que sea necesario.</t>
  </si>
  <si>
    <t>Contemplación de su vida.
                El noble está libre de tacha.
                “… la voluntad no está satisfecha
                todavía”.
            La posición que ocupa esta línea representa a alguien capacitado, en situación indefinida, que ha superado las inquietudes del yo personal y se encuentra más allá del trajín mundanal. Contempla las leyes de la vida, descubriendo la posibilidad de quedar libre de faltas. Observado, por los demás. Debe ser correcto en su actuar, con atención a no ser desconsiderado con los demás, así todo irá bien.
            Si hasta la quinta línea se debe mirar hacia abajo, y consultar sobre los efectos ejercidos en los demás; en la sexta línea se alienta al consultante a que contemple hacia arriba, hacia el Cielo, y que pregunte acerca de la Voluntad de Dios para él en referencia al asunto por el que se interesa; porque aún quedan cosas por hacer, o por saber, porque todavía no ha olvidado el mundo y sus asuntos.</t>
  </si>
  <si>
    <t>Actuar y consultar sobre la Voluntad de Dios en ese asunto, para quedar libre de faltas.</t>
  </si>
  <si>
    <t>El sentido general de esta línea es un grado más sublime que la quinta. La Contemplación es más objetiva, y ya no se insiste en la reflexión sobre los efectos ejercidos en los demás; sino que se pide al consultante que examina la Voluntad de Dios a la hora de contemplar los asuntos del día, o el curso de los acontecimientos. Por lo tanto, a esta línea se le permite seguir aspirando hacia arriba, muy al contrario de lo que sucede con otras líneas fuertes situadas en el sexto lugar.</t>
  </si>
  <si>
    <t>Lo consultado es verdadero, y más allá de las necesidades humanas, esto se puede perfeccionar consultando si hay algo en la Voluntad de Dios que ha de ser guardado por el consultante. Uno está libre de tacha, pero así lo estará aún más. El influjo espiritual es imponente.</t>
  </si>
  <si>
    <t>Esta línea se corresponde con el sexto día de la primera semana de Septiembre.</t>
  </si>
  <si>
    <t>Quien no vacila en abandonar la agitación mundana para replegarse en sí mismo y examinar su propia vida está en el buen camino.</t>
  </si>
  <si>
    <t>La verdad esencial es que uno consigue sus propósitos convirtiéndose en una persona intachable. La contemplación sincera es el medio de alcanzar este fin.</t>
  </si>
  <si>
    <t>El peligro siempre está al acecho y por eso cometemos errores; verlos y corregirlos resueltamente es descubrir la posibilidad de quedar libre de faltas. Tenemos que sacrificar todas las reacciones emocionales que creemos merecer por el bien de todos. El hombre superior abandona el estado de duda, vuelve al estado de perseverancia y deja de considerar cualquier manera de forzar el progreso en las cosas externas. El hombre superior se corrige a sí mismo.</t>
  </si>
  <si>
    <t>¿Hemos conseguido alcanzar un punto de vista objetivo y sin egoísmo en relación a nosotros mismos, a los demás y a las circunstancias?</t>
  </si>
  <si>
    <t>La contemplación de la vida de sabios o santos es una actividad por la que no se puede cuestionar a los individuos evolucionados ya que esas vidas pueden servir como ejemplo.</t>
  </si>
  <si>
    <t>Una persona grande puede liberarse de las restricciones personales y contemplar, en su lugar, las Leyes de la Naturaleza. Así aprende que vivir sin pecado es el verdadero camino hacia el éxito.</t>
  </si>
  <si>
    <t>A veces, es preciso que comparemos para sentirnos seguros, y poder afrontar con serenidad los problemas cuya gravedad parece superar nuestras posibilidades. Existe la velada sugerencia de estudiar
                    circunstancias y personas, de estar atentos a los pasos que dan los demás, a los hechos que aparentemente no parecen tener más que lejanos lazos con las vicisitudes en las que estamos envueltos, o de las que somos espectadores. Sólo quien es sabio y justo no tiene sombras, ni inspira recelos, y en él podemos confiar para que nos dé un consejo, un parecer, una ayuda. El mensaje de Kwan es muy sabio y quizá un poco difícil; se encuentra entre las voces más autorizadas de todo el oráculo, porque nos enseña la sabiduría de las palabras, y a ser prudentes, a ser humildes.</t>
  </si>
  <si>
    <t>Es un hombre dotado que no tiene situación definida pero que es mirado por todos; si sus acciones son justas, no le sucederá nada; sino ¡pobre de él! Esa es la advertencia. La suerte lo asimila casi al quinto trazo con una ligera diferencia de "tendencias todavía no satisfechas". Que él se observe con una atención circunspecta, sin faltar nunca a los deberes del hombre dotado; con el pretexto de que no ocupa ningún puesto definido, no debe, no obstante, permanecer en la inactividad; sus ideas y sus acciones no pueden estar en reposo; no es cuestión de que desprecie todo temor y obre desconsideradamente.</t>
  </si>
  <si>
    <t>El que es un buen ejemplo lo seguirá siendo, el que uno malo le será difícil enmendarse.</t>
  </si>
  <si>
    <t>Está más allá de la situación y puede contemplar su vida sin compromisos egoístas. Descubrirá aquí que el estar libre de error y culpa es el máximo bien. La clave está en la contemplación sin ego.</t>
  </si>
  <si>
    <t>En este lugar alcanza la sabiduría de la Contemplación. Difícilmente una persona que haya alcanzado tal nivel de perfección podría leer esta línea, simplemente porque no tendría necesidad de consultar un oráculo. Esto quiere decir que si el consultante la obtiene está recibiendo el mensaje de que "sí puede" llegar a esa altura, que su Índole tiene esa meta intrínseca. Tómelo en serio y con mucha humildad.</t>
  </si>
  <si>
    <t>Mientras que la línea anterior representaba a un hombre que se contempla a sí mismo, en este punto, en la posición más alta, queda excluido todo lo personal, todo lo que se refiere al propio yo. Se presenta aquí a un sabio que liberado del yo v más allá del trajín mundanal, contempla las leves de la vida, descubriendo así, como cosa suprema, la posibilidad de quedar libre de fallas.</t>
  </si>
  <si>
    <t>Considera atentamente esta conexión profunda y tu relación con ella. Analiza dónde y cómo comenzó y el efecto que ha tenido sobre la vida de tu pareja y sobre la tuya. Asume tu compromiso. Si mides tus deseos teniendo como punto de referencia el ideal del Ser superior, no cometerás ningún error.
                    · Dirección:
                    Cambia el tipo de asociación que mantienes. Aleja las viejas ideas. Mantente abierto y aporta lo que sea necesario.</t>
  </si>
  <si>
    <t>SHİH HO</t>
  </si>
  <si>
    <t>LA MORDEDURA TAJANTE</t>
  </si>
  <si>
    <t>eliminando un obstáculo
        la mordedura decidida
        morder a fondo
        lo drástico, lo tajante
        acción (decisiva)
        abriéndose paso
        esclarecimiento
        simboliza la ira
        el castigo
        reforma
        raedura
        la dentellada
        quitar de un mordisco
        el acto de roer
        quebrar mordiendo
        habladuría mordaz, malintencionada
        la reconciliación
    La Mordedura Tajante tiene éxito.
    Es propicio administrar justicia.</t>
  </si>
  <si>
    <t>Los ideogramas de Shih=boca y adivinación, y Ho=boca y tapa; anticipan el significado global del signo que vive un tiempo de cosas desordenadas (asuntos de familia, amigos,…) trabajo por hacer, donde se hace necesario el uso de la energía, a fin de transformar este obstáculo en un éxito.
        Si observamos la composición de los trigramas, éstos indican un movimiento resuelto adentro (Chen abajo), y claridad y belleza hacia fuera (Li arriba). Son los significados básicos de los dos trigramas que forman esta imagen. La claridad del sol en lo alto favorece que todo se mueva abajo. Igualmente se considera determinante el signo nuclear K´an formado por el cuarto trazo, que representa peligro, obstáculo. Tal línea es la que diferencia a esta imagen de la que se formará en el hexagrama nº 27: La Nutrición, donde los trazos primero y sexto, que son fuertes, encierran a todos los débiles dentro sugiriendo el sentido de una “boca”. Así que, al tener ese determinante trazo cuarto en medio, todo el signo toma el significado de “algo que se muerde”, o que se roe, o sea, de atravesar un obstáculo mordiéndolo enérgicamente.
        Para juntar los labios hay que morder el obstáculo que los separa. Chen= trueno y Li= rayo, simbolizan el empleo de la energía y de las fuerzas para morder el obstáculo. Así se logra la unión (de los labios). Esto vale para todas las circunstancias. Lo que demora es algo que se ha entrometido, algo que frena, y se necesita intervenir a fondo y con energía.
        Es propicio administrar justicia…alude el texto a los procesos legales para indicar que tales obstáculos conscientes no desaparecen por si solos. Hay que juzgar/se y actuar en consecuencia. Y el modo correcto de vencer los obstáculos es mediante el buen juicio, mediante el uso la energía con inteligencia, con dulzura y también con moderación.
        Así que, aún teniendo el consultante aptitudes para intervenir resueltamente, actuando a fondo y con energía; también ha de hacerlo con claridad, moviéndose de acuerdo a procedimientos justos, a los requerimientos de la justicia.</t>
  </si>
  <si>
    <t>En la simbología los trazos primero y sexto son las mandíbulas. El cuarto representa el impedimento que hay que eliminar empleando la energía (de Chen) y la claridad mental (de Li)
            Las líneas mutantes indican distintas situaciones que se han de afrontar con energía y fuerza de ánimo, porque no son fáciles o resultan poco claras. Son momentos en los que, debido a una combinación de hechos casual, pero complicada, nos encontramos atados, incluso sin ser directamente responsables de cuanto ocurre. Son momentos inquietantes porque no sabemos cómo vivirlos; requieren energía, preparación y decisión para poder superarlos sin que nos aplasten.
            En forma independiente del sentido general del hexagrama, las diferentes líneas se explican sosteniéndose que el trazo primero y el del tope sufren castigo, mientras que los restantes se ocupan en aplicarlo (Cf. al respecto los trazos correspondientes del signo Nº 4 Mong, La Necedad Juvenil)</t>
  </si>
  <si>
    <t>Regente absoluto del signo es el quinto trazo. Es bueno en este caso que el regente sea yin, pues su blandura se compensada tanto por la posición que ocupa, como por tanta energía y firmeza que se despliega en el hexagrama. La dulzura de la quinta línea lleva todo esto a éxito; pues, al emplear los otros dos efectos: movimiento y sabiduría, no deja de ser dulce y amable, de buen corazón, compasivo.
            Visto de manera similar al hexagrama número 27, como una boca abierta, la línea cuarta es un bloqueo que debe evitarse. Impide además que los dos trigramas nucleares sean receptivos. La dominante flexible debe ser impulsada vara reformar la situación.
            El regente del signo es de naturaleza blanda, lo cual es bueno para los procesos jurídicos, pues así no actúa con crueldad. Como no es blando situado en puesto blando, sino blando situado en puesto firme, tal blandura se ve compensada por la firmeza del puesto y así no se convierte en debilidad.</t>
  </si>
  <si>
    <t>Sólo tercero y sexto trazo guardan relación de correspondencia en este signo.</t>
  </si>
  <si>
    <t>Actuar. El consultante tiene que dotar a su carácter de energía, ser enérgico. Actuando, y moviéndose con claridad, se obtiene éxito, todo irá bien y se logrará lo que se busca.</t>
  </si>
  <si>
    <t>Lo que se pregunta es conforme a justicia y se tiene una conciencia clara acerca de lo que conviene hacer.</t>
  </si>
  <si>
    <t>Es el signo del noveno mes, aproximadamente Octubre en el calendario occidental. Cada línea cubre los seis días que corresponden a la cuarta semana.</t>
  </si>
  <si>
    <t>Si el hombre de calidad tiene que rectificar algún asunto, actúa con delicadeza. Se muestra circunspecto y procura no ser injusto. Tiene en cuenta todas las circunstancias y los sentimientos de las personas; establece medidas preventivas y elabora leyes claras, que todos comprenden, para que los conflictos no vuelvan a reproducirse en el futuro. Hay que tener cuidado: un exceso de severidad o de rigor sería seguramente contrario al objetivo buscado.</t>
  </si>
  <si>
    <t>Aquel que no es sincero con los principios adecuados rompe con la unidad. Puede ser un elemento de nuestra propia personalidad, de la personalidad de otra persona o ambas cosas. En cualquier caso, puede sobrevenir un grave infortunio si no se da la respuesta adecuada. El I Ching es muy claro sobre lo que significa realizar una acción adecuada cuando se enfrenta a un obstáculo de esta naturaleza: retirarse a practicar la contemplación y dejar el asunto en manos del Poder Superior para que lo resuelva.
            Es un momento en el que la acción o la intervención agresiva sólo puede dar lugar al infortunio. Utilice su fuerza para separarse claramente de todo lo que sea incorrecto y para volver a comprometerse con el Sabio. Siempre es nuestra responsabilidad reconocer lo que está mal, pero en ningún caso tenemos derecho a castigar. La administración de justicia es la única providencia de la Deidad.
            El I Ching nos enseña a perdonar pero no a olvidar. Eso no significa que aquel que ahora se revele como una persona inferior en el futuro debe ser considerado como tal. Significa que sería prudente que prestáramos atención consciente al flujo y reflujo de verdad que hay en nuestro interior y en el de los demás. Cuando predomina la verdad podemos progresar. Cuando se eclipsa, estamos obligados a retirarnos y a dejar el asunto en manos del Sabio.</t>
  </si>
  <si>
    <t>La Mordedura decidida se refiere a llegar a concebir la verdad. Se presenta la imagen de una obstrucción que impide que los labios se junten, impidiendo el acceso del alimento. El alimento se refiere en este caso a obtener la unión (armonía) con otra persona, con la verdad o con el sabio. Esta unión, o armonía, es alimento vital para nosotros como seres humanos. Antes de poder obtenerla debemos descubrir qué es lo que la obstruye; hacemos grandes progresos en nuestro entendimiento mordiendo con decisión la obstrucción.
            Si una idea cualquiera, una actitud, una creencia o un patrón de comportamiento obstruyen la unión humana, esta idea está basada en una mala compresión de la verdad cósmica. La gente malentiende la verdad porque existe un "culpable": una idea que difama la verdad. Las difamaciones más comunes son las ideas falsas acerca de la naturaleza y la identidad de Dios, la naturaleza humana, la forma con la que respondemos al mal y la manera en que funciona el cosmos.
            Al descubrir algo que no es verdadero (malo), injusto o simplemente erróneo, debemos "morderlo con decisión" reconociendo dentro de nosotros cuándo éste es el caso. Reconocemos que es incorrecto o equivocado en términos tajantes. No negamos la verdad porque resulte incomoda o inconveniente.
            Al reconocer que una cosa está bien o mal, automática e inconscientemente transmite nuestra percepción a los demás, sin ningún esfuerzo consciente por nuestra parte. Si vacilamos porque queremos disculpar algo, o porque preferimos no vernos implicados, o porque pensamos que no está "muy mal", mandamos el engañoso mensaje a los perpetradores de que no importa lo mal que se comporten, todo va bien; mandamos el mensaje de que no es importante llegar a una decisión en tales asuntos a quienes pueden tomar nuestro comportamiento como ejemplo. No tenemos el derecho a hacerlo.
            Una vez que hemos reconocido que algo va mal debemos respondernos la siguiente pregunta: ¿qué vamos a hacer acerca de ello? Este hexagrama responde que es propicio que "dejemos que se administre la justicia". Lo cual quiere decir que una vez que hemos reconocido la presencia de algo malo, lo entregamos al cosmos para su resolución y corrección. Entonces nos apartamos y dejamos de pensar en el asunto, como para no infectarnos con él. Entregándole el problema al cosmos, se activa el poder de la verdad. De todas formas, si conscientemente reconsideramos el problema de forma enajenada, si intentamos tener un efecto intencionado, o si intervenimos utilizando métodos impactantes, el poder de la verdad no puede acudir en nuestra ayuda. Involucramos en el asunto quiere decir que nuestro ego, que desconfía del poder de corregir del cosmos, ha hecho aparición en forma de "caballero blanco de reluciente armadura" para batallar con el caballero negro del mal. La intervención de nuestro ego impide que el poder supremo nos ayude. Así pues, mientras nos mantengamos ligados al problema, el poder supremo no estará tan libre para actuar.
            El hexagrama afirma que debemos ser enérgicos al morder con decisión el obstáculo para la unión. Retirarnos consume mucha energía; perdonar quiere decir que intentamos entender qué es lo que motiva a la gente a equivocarse; es comprender el poder que el miedo, la duda y las malas costumbres tienen sobre la gente; es también el entender que lo creativo es capaz de penetrar en los corazones de la gente y de iluminar sus mentes.
            Suele pensarse que perdonar también significa olvidar; este no es el camino del I Ching. Perdonamos, pero no olvidamos, al igual que al estudiar la historia tratamos de no olvidar sus lecciones, porque hacerlo es volverse arrogante y autosuficiente. Somos conscientes de que la gente continuará sujeta a sus miedos y a sus malas costumbres hasta que adquieran la claridad y una disciplina que los ayude a liberarse de ellos.
            No necesitamos ponernos duros con una persona definiendo qué tipo de persona es, sólo basta reconocer que no se ha corregido a sí misma. No supervisamos su progreso para poder medir dónde se encuentra a lo largo del camino. Esta actitud hace imposible mantener la mente abierta, o darle el espacio y el tiempo que necesita para corregirse a sí misma. Sólo necesitamos mantenernos conscientes para descubrir cuándo nos halaga y cuándo es sincera. Fortalecemos su sinceridad al relacionarnos con ella sinceramente, y mantenemos la reserva cuando nos halaga o cuando es insensible o indiferente. Esto sigue el principio de avanzar con la fuerza de la luz y retirarse con la fuerza de la oscuridad. El principio de la mordedura decidida es el de entrenar a los demás respondiendo correctamente al flujo y al reflujo de su potencial superior. Si hacemos esto continuamente, tendremos un impacto creador.
            Apartarse es la forma en que el sabio "muerde decididamente" nuestro ego; el apartarnos es la forma en que debemos tratar con el ego de la gente. Mientras seamos sinceros, el sabio, que habla a través del I Ching se relaciona con nosotros. Cuando somos arrogantes, se desentiende, abandonándonos a los caprichos del azar; de este modo disciplina y castiga a nuestros inferiores. Esta retirada es la del maestro sabio, libre de emoción: el castigo es moderado y dura sólo mientras nos mostramos arrogantes. De igual forma, cuando la ocasión lo pide, debemos apartarnos de los otros con una reserva cortés, aunque ellos intenten envolvernos en halagos, o perturbarnos con sobresaltos (lo hacen porque sus egos han percibido una pérdida de poder cuando dejamos de interactuar y buscan el volver a ganar el control). Es importante no perder el equilibrio a causa de estos desafíos; debemos mantenernos resueltos y reservados hasta que los otros se tornen humildes y sinceros; incluso entonces debemos recordar que la fuerza de la costumbre es tenaz, de manera que cuando la tensión aminore, no nos volvamos descuidados y olvidadizos.
            Apartarnos es la forma de castigar, llamada la "mordedura decidida" en este hexagrama. El único propósito del castigo es restaurar el orden. No debemos incurrir en lo que el I Ching llama una "masacre", por la cual rebuscamos y exponemos cada aspecto erróneo por pequeño que sea. El mal no se puede combatir de un golpe; sólo lo podemos reducir a pequeños pasos. Después de cada paso debemos volver a la simplicidad, la serenidad y la sinceridad. Utilizar el poder no es muy distinto de agarrarle la cola a un tigre; tan pronto como percibimos el poder, nuestro ego puede querer aprovecharse ambiciosamente. No debemos ejercitar el poder de retirarnos caprichosa o vengativamente, porque castigar a los demás no es un derecho ni la atribución de nuestro ego. Permitirlo lleva a malos resultados.
            Si la "mordedura decidida" se refiere al sabio tratando con nuestro ego, debemos mirar nuestra actitud interior para ver las ideas que exceden de una moderada y justa opinión acerca de las transgresiones de los demás. Resulta excesivo adoptar una actitud dura considerándolos como imposibles, que, en los términos del I Ching es "ejecutarlos". Debemos "liquidar" o rechazar firmemente las ideas que calumnian la verdad.
            Como este hexagrama tiene que ver con la justicia, también tiene que ver con la igualdad espiritual. Si creemos que por tener una mejor cuna merecemos más privilegios que los demás, es que albergamos un traidor en nuestra actitud interior. Tal idea llega a constituir la base para la indiferencia frente al sufrimiento. No debemos pasar por alto la posibilidad de que el sabio pueda estar mordiendo decididamente nuestro apego a tales pretensiones.
            La "mordedura decidida" también quiere decir que mantenemos la mente abierta y una perspectiva apropiada de la situación: nos acordamos de que empezamos nuestro desarrollo personal sólo porque queríamos algo personal y egoísta. Aunque nuestro camino haya llegado a no ser egoísta e infantil continúa siendo una lucha larga y difícil, y lo mismo sucede para los demás. Al igual que nosotros, ellos se darán cuenta de que están siguiendo caminos sin salida, que necesitan ayuda para encontrar el buen camino, y que para lograr la unión humana deben liberarse de los motivos personales y egoístas. Tales verdades sirven como base para una mente abierta y un punto de vista moderado.</t>
  </si>
  <si>
    <t>Actuar sin consideración hacia los demás presuponiendo una superioridad inexistente, faltar al respeto, ofender o menospreciar a otras personas, son claros obstáculos a la convivencia.
            Descubrir y aclarar con imparcialidad el grado de conciencia y responsabilidad de quien provoca obstáculos a la convivencia es fundamental para poder reaccionar proporcionalmente y sin ánimo vengativo con el fin de eliminar dichos obstáculos.</t>
  </si>
  <si>
    <t>· Cuando la pregunta refiere al Qué:
            Shih Ho nos dice que se está actuando con energía y celeridad, o bien que se ha tomado la decisión de actuar de tal manera; lo que obstaculiza tiende a ser eliminado de forma terminante y sin rodeos.
            · Cuando la pregunta refiere al Porqué:
            El porqué de Shih Ho refiere a que hay un obstáculo que demora el normal proceso de las cosas más de lo debido, y está instalado de tal manera en el asunto que sólo puede ser removido de forma tajante.
            · Cuando la pregunta refiere al Cómo:
            Shih Ho nos indica que debemos actuar con decisión, energía y rapidez; no se puede dejar que la situación se siga extendiendo. Es preciso ser tajante, sin medias tintas; se cuenta con los medios suficientes, sólo hay que ejecutarlos. En lo posible, se trataría de cortar por lo sano.
            · Cuando la pregunta refiere al Cuándo:
            Shih Ho nos lleva a un momento determinante, probablemente violento, pero al fin y al cabo resolutorio. Es un tiempo que se viene postergando, que por distintos factores no lograba aparecer. Es un lapso breve, que se da de golpe, más exactamente que se viene encima, que cae.
            El instante de Shih Ho es cuando ya no hay más plazo.
            · Cuando la pregunta refiere al Dónde:
            Shih Ho nos ubica en un lugar en principio expeditivo, más exactamente en un ámbito donde las cosas se resuelven con eficacia. Es un sitio donde las normas se ejecutan y se hacen respetar a rajatabla.
            Entre las muchas cosas, Shih Ho puede tratarse de un tribunal, de un juzgado, de un quirófano, de un cuartel o simplemente de cualquier sitio donde no sea posible salirse de las reglas.
            · Cuando la pregunta refiere al Quién:
            Shih Ho nos describe a alguien en principio enérgico, también resolutivo, pero que además suele ser tajante y drástico si las circunstancias así lo requieren, que va directamente al meollo de las cosas y no anda con vueltas. En Shih Ho vemos a una persona que a la hora de actuar no pierde el tiempo ni tampoco le tiembla el pulso si tiene que tomar una decisión enérgica, pero, ante todo, siempre actúa con justicia.</t>
  </si>
  <si>
    <t>· La interpretación:
            Necesita llegar hasta el corazón de la situación para poder triunfar. Cuando se aplica la justicia, la situación se torna favorable.
            · La situación:
            Al ir directamente al corazón del problema, será capaz de descubrir</t>
  </si>
  <si>
    <t>Quebrar mordiendo: Shih, morder, ho, quebrar con un mordisco (o sea «morder»), son dos ideogramas que indican la acción rápida, la intervención enérgica en una situación que ha de deshacerse para poder resolverla. Claridad de pensamiento que se revela en la inmediatez de las reacciones, en la seguridad de las palabras, en la libre voluntad de decidir sin discusiones.
            Romper con los dientes apretando las mandíbulas (ho) significa afrontar los problemas reuniendo las fuerzas de que disponemos, para que la intervención nos lleve a soluciones definitivas. La composición y la estructura designan la inflexibilidad y la decisión en la acción de romper las dilaciones para desatar los nudos que impiden la libertad de movimiento, y nos dejan perplejos, inquietos, demasiado preocupados para evaluar objetivamente el alcance exacto de los hechos.
            Tiempo de quebrar mordiendo: romper con los dientes apretando las mandíbulas para quitar los obstáculos, y reencontrar la visión exacta de las cosas; éste es el tiempo de Shih Ho, un tiempo de decisiones enérgicas, de durezas sin concesiones.
            Después de Lin, el tiempo conciliador del acercamiento, y de Kwân, el tiempo de observar con paciente atención, llega el momento de la intervención directa, producto de un examen detenido de la situación, al menos bajo aspectos que se ofrecen a la consideración inmediata. Se pueden buscar yos, debemos informarnos cuidadosamente antes de escoger la forma de intervenir, no obstante, es necesario mostrar firmeza al afrontar los obstáculos y las inquietudes, juzgando a personas (o hechos) con la mayor serenidad posible.</t>
  </si>
  <si>
    <t>Hay un sentido de unión, de suprimir el error, de charla punzante, mordaz; los trazos 1 y 6 son ambos enérgicos, y los otros son la suavidad maleable: afuera la dureza enérgica, adentro el vado, es la boca humana; pero en medio del vado intermedio, hay un trazo enérgico que es "algo entre las mandíbulas"; por lo tanto, éstas no pueden unirse y es preciso "cortar con los dientes, morder" para que la reunión sea posible. En el universo, se tratará de cosas violentas y desordenadas, de falsedades insidiosas que impiden la unión y el acuerdo entre los asuntos del país. Por consiguiente, habrá que utilizar penas, reglas penales, advertencias, correcciones y también la exterminación de los culpables para suprimir el mal. Ya se trate de un reino, de una familia, de una asociación, de un negocio, hay obstáculos que impiden la unión íntima y ese obstáculo es siempre el resultado de alguna palabra mala e insidiosa. Es necesario suprimir las causas de desacuerdo y llegar al acercamiento; esa supresión se hace con el empleo de las leyes penales y de los castigos. Este hexagrama implica esencialmente el sentido de libertad y la imagen simbólica de esclarecer la inteligencia, lo que es ventajoso en los procesos criminales. Los dos trigramas que lo componen son el fuego sobre el relámpago, Tui sobre Chen. Aunque la situación sea inmerecida, hay que utilizar los juicios criminales. El rayo quebranta y el fuego ilumina, los dos efectos son complementarios: el poder esclarecedor y la autoridad coercitiva actúan al mismo tiempo; si hay autoridad, nadie puede resistir al temor pues hay uso simultáneo de la inteligencia y de la autoridad, de la suavidad y de la energía empleando la suavidad en el terreno de la energía. Advertencia de posibilidad de procesos.</t>
  </si>
  <si>
    <t>She he presenta, uno sobre el otro, la llama que ilumina y el trueno que quiebra: es un hexagrama violento. Su forma recuerda una boca que muerde un obstáculo, una boca que rechaza que la libertad sea amordazada. Toda traba, todo freno que impida que una acción meritoria, justa y benevolente se cumpla, debe ser vigorosamente combatida. La mordedura, emblema de la energía controlada, representa la destrucción y el castigo. She he a menudo es considerado como el anuncio de un proceso o una denuncia judicial.</t>
  </si>
  <si>
    <t>· El escenario:
            Cuando te permiten adivinar y celebrar sacrificios, puedes crear un lugar para la unión. Así que llega el tiempo de Roer e hincar el diente en los obstáculos hasta traspasarlos. Acéptalo. No tengas miedo. Roer e hincar el diente quiere decir unir. Roer e hincar el diente significa reducir todos los problemas que se atraviesen en tu camino
            · La respuesta:
            Roer e hincar el diente describe la relación, o tu papel en ella, en términos de que un obstáculo que no va a desaparecer por sí mismo, te está entorpeciendo. La manera de encarar esta situación roer, o sea prescindir de lo que no es necesario, e hincar el diente, o sea encarar de frente el meollo del problema. Debes actuar de manera resuelta y definitiva. No abandones. Si perseveras, llegarás a lo esencial y terminarás por acabar con la resistencia que se te opone. Es un tiempo para acciones legales, advertencias y castigos para los delincuentes. La determinación y la claridad son absolutamente esenciales. Ya has pensado bastante sobre ello ¡Ahora ponte a trabajar!</t>
  </si>
  <si>
    <t>Este hexagrama describe tu situación como confrontación con un obstáculo tenaz. Destaca que atravesar con los dientes y roer las cosas hasta revelar lo esencial es la manera adecuada de manejarla. Para estar de acuerdo con el momento, se te dice: ¡taja y muerde a fondo!</t>
  </si>
  <si>
    <t>Así los reyes de antaño afirmaban las leyes
            mediante penalidades claramente establecidas.
        La expresión reyes de antaño es una manera de aludir a lo que debe ser un modelo para el Chün Tzu, el consultante que se orienta por I Ching. Todo lo que sigue exhorta a cumplir e imponer normas o reglas claras y justas de conducta. Luego, todo aquél que obedece los presagios expresados en esta imagen es impulsado a obrar con energía para establecerse en leyes nítidas de comportamiento.</t>
  </si>
  <si>
    <t>Antes de una tormenta se acumula tensión, que sólo se alivia por la explosiva fuerza del trueno y el relámpago. En los asuntos humanos debe hacerse una clara distinción entre los castigos por los crímenes grandes y pequeños. La pena por las malas acciones debe ser aplicada de modo rápido y seguro, para impedir mayores problemas.</t>
  </si>
  <si>
    <t>El I Ching no es solamente un libro oracular, sino también un testimonio de la vida social y de las ocupaciones cotidianas que, durante siglos, permanecieron fijas, reflejadas en estas «imágenes». Los antiguos soberanos chinos visitaban los Cuatro Puntos Cardinales de su inmenso imperio, y a los ministros imperiales, para tener una idea de las condiciones del pueblo; aplicaban las leyes o los edictos de la corte para intervenir del modo más oportuno en las cuestiones importantes. Una forma de actuar prudente y tempestiva, al menos dentro de lo que permitían las dificultades de comunicación; esta forma de actuar era educación civil, un comportamiento digno de ReyesSabios, aquellos que después se convirtieron en míticas figuras, perdidas en un sueño de glorias pasadas, pero siempre auténticos en su realidad histórica y humana. La escritura de las imágenes, tal vez un tanto difícil en una primera lectura, ofrece una clara visión del comportamiento sugerido por el oráculo en las situaciones que el hexagrama invita a discutir.</t>
  </si>
  <si>
    <t>Cuando se aplica la ley la consecuencia natural es una penalidad concordante con la falta. Las leyes encierran los castigos. La claridad reina cuando se discrimina entre los castigos leves o graves, adecuados también a delitos graves o leves. La aplicación justa de las sentencias está simbolizada por el Trueno. El respeto se mantiene a través de la claridad y severidad, y así se evitan los obstáculos que se suscitan entre los Hombres. Las dificultades en la convivencia aumentan cuando no hay claridad en los juicios y hay negligencia en la ejecución de las determinaciones penales.</t>
  </si>
  <si>
    <t>Las penalidades son aplicaciones ocasionales de las leyes. Las leyes contienen el registro de los castigos. Reina claridad cuando al establecer los castigos se discrimina entre leves y graves de acuerdo con los correspondientes delitos. Esto lo simboliza la claridad del relámpago. La afirmación de las leyes se lleva a cabo mediante la justa aplicación de los castigos. Esto es simbolizado por el terror del trueno. Claridad y severidad cuyo objetivo es mantener a los hombres en observación del debido respeto. Los castigos no son importantes en sí mismos. Los obstáculos en la convivencia de los hombres se acrecientan siempre por la falta de claridad en las determinaciones penales y debido a la negligencia en su ejecución. Únicamente mediante la claridad y una resuelta rapidez en la ejecución de los castigos se afirman las leyes.</t>
  </si>
  <si>
    <t>Tiene metidos los pies en el cepo,
                al punto de desaparecer sus dedos.
                No hay defecto.
                “… no puede caminar”.
            Todo este texto simboliza que se está a punto de recibir un serio castigo por causa de una falta que el consultante va a cometer. Se muestra demasiado duro e inflexible, y tiene que sufrir una pena, un ligero infortunio, para que sea atento con lo que es correcto, para que se corrija.
            Como es cogido al primer intento, se corregirá por medio de una pena leve, por tanto, no hay defecto. De este modo, se le impide seguir en el camino del mal, y logra liberarse de esas faltas.</t>
  </si>
  <si>
    <t>¡Cuidado! No actuar, se sufriría por ello. Por lo menos ahora no hacer eso que se desea en el asunto consultado. Si no, habrá que atenerse a las consecuencias, pues se sale de lo que es justo.</t>
  </si>
  <si>
    <t>Obedeciendo, no pasará nada malo y todo seguirá bien, por eso se dice “No hay defecto”. Se trata de advertir a quien consulta que no se deje llevar hacia algo que sería un mal y que conduciría al sufrimiento. Ante una advertencia tan severa se necesita poner todo el cuidado y consultar, si es preciso, para averiguar qué es eso que está en contra de la Voluntad Divina. Si esto último se refiriese a “no consultar ahora”, el Maestro ya lo indicará así.</t>
  </si>
  <si>
    <t>No hacer caso de eso. No creer en ello, pues va en contra del Tao</t>
  </si>
  <si>
    <t>Esta línea se corresponde con el primer día de la cuarta semana de Octubre.</t>
  </si>
  <si>
    <t>Corregir o sancionar desde el principio una pequeña falta impedirá generalmente que el error aumente: no lo lamentará.</t>
  </si>
  <si>
    <t>Sería prudente aprender del primer error. Repetir o persistir en él aumentará la gravedad del infortunio que le sigue.</t>
  </si>
  <si>
    <t>Aunque recibir esta línea puede referirse a los límites correctos para castigar a otros (un castigo leve por ser la primera ofensa), con más frecuencia apunta a una experiencia desagradable que acabamos de tener. Debemos adquirir la perspectiva correcta de este castigo; no se trata tanto de que el cosmos nos castigue, como del hecho de que estemos caminando en la dirección equivocada (hacia un callejón sin salida), lo que constituye por su naturaleza un autocastigo. Afortunada o desafortunadamente, sólo cometiendo errores aprendemos a corregirnos.</t>
  </si>
  <si>
    <t>¿Reaccionamos con la mayor rapidez posible ante un obstáculo a la convivencia provocado de forma consciente?</t>
  </si>
  <si>
    <t>En el momento no se encuentra en capacidad de tomar alguna acción o de moverse en cualquier dirección. Pero no existe culpa porque las dificultades le son impuestas, no creadas por usted mismo.</t>
  </si>
  <si>
    <t>Ante los primeros signos de acción errónea, deben darse comedidos pasos para atajar el sendero descendente.</t>
  </si>
  <si>
    <t>La dificultad de tomar una decisión está dada por las condiciones de un momento en el que no podemos liberarnos de los pensamientos, acontecimientos o personas que representan obstáculos inquietantes. Habrá que hacer todo lo posible sin preocuparse, o al menos tratar de hacerlo, porque no es fácil; no obstante, que sirva de consuelo el pensar que no hemos errado, y que la evolución de la situación no depende totalmente de nuestra intervención. Sólo hará falta que seamos decididos al afrontar los acontecimientos, esperando la ocasión adecuada para superar los obstáculos con la energía que predica la fórmula sapiencial, vivamente ilustrada por la imagen.</t>
  </si>
  <si>
    <t>Está sin situación definida y simboliza lo inferior o el pueblo; representa al hombre que sufre un suplicio pero que es liviano, como "trabas de madera"; ha cometido una pequeña falta, le han puesto trabas para corregirlo y hacer que se vuelva circunspecto. Una pequeña corrección que implica una gran advertencia, he ahí la felicidad del hombre inferior. El consultante sufrirá un ligero mal, sin gravedad. No podrá marchar, es decir que no agravará el mal ya hecho.</t>
  </si>
  <si>
    <t>Un pequeño castigo puede contener una gran advertencia.</t>
  </si>
  <si>
    <t>Como es sólo la primera vez que se separa del camino correcto, tan sólo tendrá un castigo suave. Esto servirá al propósito de una REFORMA temprana.</t>
  </si>
  <si>
    <t>Se trata de un carácter porfiado; el Sujeto de esta línea va por malos pasos pero aún no ha cometido errores mayores. Los pies en el cepo tienen la intención de mostrar que el error está en la acción, en el qué hacer, en el camino que ha elegido; implica la forma de llevar a cabo la acción.
                    La alegoría dice: "tiene metido los pies en el cepo, tanto que desaparecen los dedos. No hay defecto", y está señalando que NO es malo que el Sujeto se vea impedido de emprender lo que quisiera en este tiempo; el individuo está a punto de cometer un error peor que la situación ya delicada y frágil. La vida se encarga de frenarlo con una serie de circunstancias. Si el Sujeto comprende esto, se detendrá y reflexionará. En lo espiritual: Dios quita al Sujeto su libre albedrío y le impide seguir pecando. Esto podría ser algo muy doloroso en lo humano, mas, muy beneficioso en lo espiritual.</t>
  </si>
  <si>
    <t>Cuando alguien, ya en el primer intento de cometer algo malo, sufre inmediatamente el castigo, la pena suele ser leve. Tan sólo los dedos de los pies son cubiertos por el cepo. De este modo se le impide
                    seguir pecando y logra liberarse de las faltas. Es esta una advertencia para detenerse a tiempo en el camino del mal.</t>
  </si>
  <si>
    <t>Esta vez, eres el prisionero. Por tratar de controlar la relación te has visto encerrado y separado de tu pareja. No te preocupes. Es por tu propio bien. Es lo que hay que hacer en este momento. Te hará pensar.
                    · Dirección:
                    Saldrás a la luz, y serás reconocido. Imagina la situación desde otra perspectiva. Acumula tu energía para un paso nuevo e impactante.</t>
  </si>
  <si>
    <t>Muerde a través de carne blanda,
                al punto de desaparecerle la nariz.
                No hay defecto.
                “… reposa sobre uno duro”.
            No hay defecto… quiere decir que no hay culpa en lo que suceda, en lo sucedido. El consultante, aunque sufre un poco, no es culpable de lo que pasa. Quizá sufre por alguna discusión, o asunto que tuvo o tiene con otros.
            Reposa sobre uno duro… (sobre el primer trazo) quiere decir que se encuentra uno con alguien duro, empedernido; y debido a la excitación, se excede. Quizás pierde el sentido del olfato, de la delicadeza; quizá se excede o se excedió un poco en su enfado, o en su comportamiento, en la aplicación de disciplina, de energía. Pero esto no perjudica mucho, no debe darle una excesiva importancia, pues la acción como tal es, o fue, justa.</t>
  </si>
  <si>
    <t>Actuar. Se puede actuar, aunque no es “obligatorio” Puede ser que uno se sobrepase, o se haya sobrepasado, en algún aspecto; pero se debe actuar, o tuvo que hacerlo así. Por lo tanto, también se añade: no hay defecto.</t>
  </si>
  <si>
    <t>La línea, además de ser correcta, es central, por lo cual será capaz de actuar con justicia (o de haber actuado), aunque puede que sea un poco severa. Finalmente carece de culpabilidad. Esto mismo es válido si se ha hecho una pregunta espiritual. Sobre todo hay que ser enérgico e imprimir esa cualidad al carácter.</t>
  </si>
  <si>
    <t>Esta línea se corresponde con el segundo día de la cuarta semana de Octubre.</t>
  </si>
  <si>
    <t>No hay que dejarse arrastrar por la ira o el resentimiento en el momento de corregir los errores. Sería un mal presagio para el porvenir.</t>
  </si>
  <si>
    <t>En este momento, se ha apartado claramente de la verdad. Eso puede dar lugar a un sentimiento de ira e indignación. Sería mejor seguir siendo humilde y equilibrado mientras se lleva a cabo la corrección.</t>
  </si>
  <si>
    <t>El castigo para otros se ha llevado demasiado lejos, y lamentamos el mal causado. Sin embargo, no se ha incurrido en un gran daño, porque el castigo era justo. El retirarse con furia o con sentimientos negativos, es llevar el castigo demasiado lejos.
                    Como en el caso de la primera línea, ésta muchas veces se refiere a nuestro castigo por parte del sabio, como consecuencia de nuestra obstinada actitud.</t>
  </si>
  <si>
    <t>¿Caemos con facilidad en la exageración y nos extralimitamos en nuestra reacción cuando intentamos eliminar un obstáculo a la convivencia provocado de forma consciente?</t>
  </si>
  <si>
    <t>Podrá llegar al corazón del problema muy fácilmente, incluso aunque se encuentre rodeado por infinidad de asuntos irrelevantes. Puede tomar acción sin razón a críticas.</t>
  </si>
  <si>
    <t>En algunos casos es sencillo distinguir entre lo bueno y lo malo, y actuar acordemente. A veces, sin embargo, se puede reaccionar con exceso, y dar un implacable castigo. Esto no debería ser causa de pesar, pues el castigo era merecido.</t>
  </si>
  <si>
    <t>Cuando nos falta la intuición necesaria para evitar palabras e intervenciones inoportunas, resultará fácil que nos equivoquemos.
                    La situación no es tan grave como para requerir un comportamiento drástico, es más, con la prudencia, que no significa debilidad, sino fuerza y autocontrol, se podrán resolver los problemas y aclarar las pasadas dudas a las que hace referencia esta línea. En muchos casos, la firmeza del carácter reside precisamente en demostrar espíritu de adaptación, en ser aparentemente dulces y sumisos, para que las cosas se vuelvan a nuestro favor, sin suscitar perplejidades o desagrado.</t>
  </si>
  <si>
    <t>El se mantiene en la justicia pero al apoyarse sobre la dureza enérgica del primer trazo "lo pisa con sus pies"; es el empleo de penas contra un hombre enérgico y violento; es preciso causarle un dolor violento y profundo. Se interpreta este pasaje como si significara que aunque el consultante tuviera un sufrimiento, al fin, éste será sin culpabilidad. Este sufrimiento es el resultado de una profunda severidad.</t>
  </si>
  <si>
    <t>Un castigo merecido pero demasiado severo sólo provoca desorden.</t>
  </si>
  <si>
    <t>El castigo y la retribución vienen rápida y totalmente a la persona que sigue en su conducta equivocada. Pero aunque parezca demasiado severo producirá la REFORMA. Finalmente, no hay error en eso.</t>
  </si>
  <si>
    <t>Al igual que la anterior, agregaremos que la "carne tierna" representa una culpa leve y la "pérdida de la nariz" un castigo demasiado duro para el valor del error. Se ha exagerado o se tendría la tendencia a ser algo severo. La pérdida de la nariz significa desorientación.
                    La alegoría dice: "muerde a través de carne blanda hasta desaparecer la nariz. No hay defecto", tiene el significado que muestra una forma de tomar decisiones quizás demasiado efusiva en comparación al grado de culpa o dificultad. Si la carne es blanda, bastaría un leve mordisco y no una severa dentellada. Si se pierde la orientación (nariz) a causa de un exabrupto, lo más importante será intentar volver rápidamente a la calma y recomponer las proporciones.</t>
  </si>
  <si>
    <t>Es fácil distinguir en el presente caso entre justicia e injusticia. Es como cuando uno muerde a través de carne blanda. Pero se topa con un pecador duro, empedernido, y entonces, debido a la excitación, se excede un poco en su cólera. La desaparición de la nariz durante la dentellada significa que uno pierde el delicado sentido del olfato a causa de su indignación. Pero esto no perjudica gran cosa, pues el castigo como tal es justo.</t>
  </si>
  <si>
    <t>Le has hincado el diente a las dificultades entre tú y tu pareja, te has visto un poco desbordado. No te preocupes. Sigue adelante. No es un error. Estás haciendo lo correcto.
                    · Dirección:
                    Transforma el conflicto en tensión creativa. La situación ya está cambiando.</t>
  </si>
  <si>
    <t>Muerde carne vieja desecada,
                y se topa con algo venenoso.
                Pequeña humillación. No hay defecto.
                “… el sitio no es el debido”.
            Muerde carne vieja… alude que, aún siendo tiempo de actuar, al hacerlo se encuentra uno con dificultades (los demás no se someten porque se carece del poder y el prestigio para ello). Causa vieja (carne, bajo el trigrama Li), la carne (el asunto) puede echarse a perder.
            Y se topa con algo venenoso…lo venenoso simboliza problemas, obstáculos, errores, injusticias (nunca mejor dicho que en este hexagrama) y puede haber recelos, o situación inmerecida. Por tanto, aunque todo esto no sea una falta del consultante, puede afectarle por un cierto tiempo. Pero todo eso no es muy grave
            Pequeña humillación… testifica que el consultante sufrirá pensamientos, palabras, nacidos de la envidia (del odio, de los celos) por parte de otros que no aceptan lo que uno/a dice, y en cuanto pueden así lo demuestran. Así que al ocuparse de esto (de este asunto), se reciben “venenosas” manifestaciones de odio, y se cae en una situación vergonzosa. Pero, como es su deber atravesar estos obstáculos, obedeciendo la sentencia, se permanecerá libre de tacha a pesar de todo.</t>
  </si>
  <si>
    <t>Actuar enérgicamente. Las venenosas manifestaciones o dudas al fin y al cabo quedarán acalladas, por eso hay que actuar.</t>
  </si>
  <si>
    <t>El consultante parece poseer poca fuerza o poco poder; pero, si se afirma en saber que es lo suficientemente fuerte, como para moverse con energía en este tiempo, descubrirá que al final todo marcha bien y todo sale como se deseaba, porque es justo. Seguridad en sí mismo y fortaleza son las condiciones que el Maestro solicita al consultante.</t>
  </si>
  <si>
    <t>Lo consultado debe ser asumido con toda decisión, o sea, es correcto a pesar de ciertas apariencias o dudas.</t>
  </si>
  <si>
    <t>Esta línea se corresponde con el tercer día de la cuarta semana de Octubre.</t>
  </si>
  <si>
    <t>Hay que procurar no corregir equivocadamente o no infligir una pena inmerecida: provocaría inevitablemente el resentimiento y, a continuación, nuevas dificultades.</t>
  </si>
  <si>
    <t>Es un asunto viejo y repetitivo. Un intento de castigo dará lugar al odio y a la resistencia. Al final habrá menos problemas si uno se retira.</t>
  </si>
  <si>
    <t>A nuestro ego le falta el poder y la autoridad para castigar a los otros. Cuando no estamos realmente desinteresados en apartarnos de ellos, pero al hacerlo nos vengamos, despertando un odio venenoso. El único propósito del castigo es prevenir los excesos, por lo tanto, el castigo no debe ser excesivo. Así mismo, el castigo debe terminar rápidamente para no invocar "pleitos" en los que sus egos respondan al nuestro como desquite.
                    Los pleitos son conflictos o "guerras" entre la gente, y pueden existir a un nivel inconsciente durante años. Un pleito se inicia cuando el ego de una persona intenta castigar el ego de la otra: en adelante la persona castigada busca desquitarse. El desquite muchas veces toma la forma de ataque a la independencia de uno, así el pleito toma la forma del "juego del montón" que sólo puede terminar cuando el que es atacado cesa de castigar o de reaccionar. La referencia a la "carne vieja desecada" sugiere que subsiste un pleito relacionado con cierto asunto, desde hace mucho tiempo, y que debemos liberarnos de un patrón de reacción establecido.</t>
  </si>
  <si>
    <t>¿Reaccionamos con seguridad y confianza ante un reiterado obstáculo a la convivencia provocado de forma consciente, aunque no contemos con suficiente autoridad y a pesar de las críticas que podamos recibir a cambio?</t>
  </si>
  <si>
    <t>En sus intentos por llegar al corazón del problema es muy probable que saque a la luz algo que le resulte extremadamente incómodo y avergonzante, pero la acción de intentar abrirse paso al meollo del asunto sigue sin ocasionar culpabilidad.</t>
  </si>
  <si>
    <t>Los que cometen malas acciones no se someten a nadie salvo a las más poderosas autoridades. Los viejos problemas son particularmente difíciles de resolver, y al aplicar el justo castigo surgen malos sentimientos contra una persona que meramente está cumpliendo con su deber. No hay razón para lamentarse de esa acción adecuada.</t>
  </si>
  <si>
    <t>Cuando la situación es negativa, y por negligencia se ha deteriorado, resulta inútil intervenir hasta que los tiempos no revelen una cierta apertura. Resulta inútil pues, preocuparse en exceso, basta con la ligera inquietud que nos vuelve atentos a la mutación de las cosas, sin ofuscar la lucidez del juicio, ni alterar el ritmo normal de la vida, compuesto de preocupaciones, pensamientos, programas, en una palabra, todo aquello que compone los días de todas las personas. Se trata de un momento cansado que envenena el espíritu, pero es también un momento que ha de vivirse reaccionando, con la fuerza del aguante y la fe en sí mismos, sin olvidar que los hechos no siempre son imputables a nuestro comportamiento o a nuestras elecciones equivocadas.</t>
  </si>
  <si>
    <t>Es el que aplica las leyes penales, en una situación que no merece; el que recibe la pena se rebela y experimenta resentimiento. Hay aprensión. Aunque personalmente ubicado en una situación inmerecida y aunque la violencia audaz sea difícil de sojuzgar, al punto de que uno mismo puede experimentar algún inconveniente de manera fortuita, los motivos de aprensión no son graves. Aquellos que él castiga se someten difícilmente a sus sentencias y, a su vez, le causan males.</t>
  </si>
  <si>
    <t>Si no está muy claramente designado para infligir un castigo, absténgase.</t>
  </si>
  <si>
    <t>No tiene suficiente poder y autoridad para producir la REFORMA. Sus intentos son recibidos con indiferencia y puede sentirse humillado por la ineficacia de sus acciones. Sin embargo, la REFORMA es necesaria, y por tanto sus esfuerzos están justificados.</t>
  </si>
  <si>
    <t>No se tiene el poder ni se está en el lugar correcto. Lo justo sería posponer los juicios y no "tragar veneno". Pareciera ser que la tendencia es aplicar de todas maneras algún castigo. Lo sabio sería evitar morder en el pasado: los juicios atrasados siempre dejan más mal al juez que al enjuiciado.
                    La alegoría dice: "muerde vieja carne desecada y encuentra algo venenoso. Pequeña humillación. No hay defecto". Y se agrega "el sitio no es el debido". Esta línea marca un tiempo de transición entre la reflexión y, por su parte, el momento de exponer la torna de decisión, con su correspondiente acción. Sin embargo, no estando en el sitio o tiempo debido, sin la suficiente claridad, igualmente debe tomar decisiones o enfrentar acciones debido a que los hechos son "viejos" y por lo mismo son "venenosos". El poder es escaso, pero aún en medio de las dificultades ya va quedando claro ante el mundo circundante que el Sujeto no tiene (o no debería tener) ninguna intención a escabullir el bulto. "Lo que se debe hacer, hay que llevarlo a cabo sin pensar en las consecuencias. No hacerlo sería aún peor".</t>
  </si>
  <si>
    <t>Al hincarle el diente a las dificultades entre tú y tu pareja, has encontrado algo viejo y maloliente. Afróntalo. No trates de mantenerlo oculto. Si simplemente tratas de adaptarte sin encararlo, te sentirás avergonzado y confuso. Sácalo a la luz. No es un error.
                    · Dirección:
                    Clarifica la situación. Actúa con perspicacia y con cariño. No tengas miedo de actuar solo. Estás conectado con una fuerza creativa.</t>
  </si>
  <si>
    <t>Muerde carne seca cartilaginosa.
                Obtiene flechas metálicas.
                Es propicio tener presente las
                dificultades y ser perseverante.
                ¡Ventura!
                “… él todavía no alumbra”.
            Muerde carne seca… quiere decir que el obstáculo es importante, considerable, difícil. Pero siendo firme y fuerte se conseguirá superarlo. Ver la dificultad y actuar con firmeza, es la forma de enfrentar el asunto, el tema.
            Obtiene flechas metálicas… alude a que si uno es inflexible, duro como el metal, y recto como una flecha, vencerá las dificultades. Si conoce esto, y persevera, alcanzará la ventura y, al final, la difícil tarea habrá terminado en gran éxito.
            Tener conciencia de la dificultad equivale a ventura. Vencer grandes dificultades, poderosos adversarios, esto es fatigoso y cansado. La difícil tarea tiene éxito si uno no se deja doblegar por las condiciones reinantes ahora. Hay que ser perseverante hasta el final para lograr lo que se desea en el tema consultado, y se logrará sin ninguna duda. Se alcanzará la unión justa.
            Él todavía no alumbra…quiere decir que no se ve, la buena fortuna no es visible; pero está acudiendo. La situación parece peor de lo que es, por eso es necesario actuar, o seguir actuando con energía y firmeza.</t>
  </si>
  <si>
    <t>Se debe actuar. Es bueno y correcto tener esa meta como fin. Hay que superar muchas dificultades, pero el triunfo y la buena fortuna están al final, aunque ahora parezcan invisibles, se conseguirán con toda certeza, pues lo que se pretende está en armonía con la justicia.</t>
  </si>
  <si>
    <t>En el fondo uno tiene conciencia de estar rodeado de muchas dificultades y problemas; sin embargo, manteniéndose adicto a I Ching y siendo constante, las superará y se sobrepondrá a todas ellas. Es como si uno tuviera conciencia de que tiene que realizar un trabajo más pesado que el de los demás. La línea simboliza las cualidades que hay que imprimir en la conducta, esto es, tener una decisión y no dejarla hasta lograr lo que se desea, ser fuerte y avanzar tal como uno va, dado que la buena fortuna espera detrás de todo lo que parece impedirlo.</t>
  </si>
  <si>
    <t>En lo consultado hay cosas por mejorar o por conseguir, pero si el consultante es perseverante, las alcanzará.</t>
  </si>
  <si>
    <t>Esta línea se corresponde con el cuarto día de la cuarta semana de Octubre.</t>
  </si>
  <si>
    <t>¿Se han cometido faltas? Hay que intentar solucionarlas y corregirlas, reflexionando ante todo sobre sus causas reales para poder actuar con justicia; será un buen presagio para el porvenir.</t>
  </si>
  <si>
    <t>Se está produciendo una corrección. No hay severidad ni relajación. En cambio, persevere en mostrar una actitud moderada y equilibrada. Si lo hace así, se superarán las dificultades.</t>
  </si>
  <si>
    <t>Aquí empezamos a ver el éxito de nuestro esfuerzo por retirarnos (castigar) y mantenernos reservados; en consecuencia, la otra persona ha empezado a relacionarse con nosotros correctamente. De todas formas, no es más que el primer paso. Debemos evitar la tentación de precipitarnos a una relación cómoda, descuidada, que pueda desbaratar nuestro trabajo. Tendemos a ser inquebrantables en la perseverancia o relajados en una relación fácil con los demás. Si nos mantenemos neutrales y perseverantes, no siendo ni débiles ni duros, sino cautelosos, cuidadosos y estrictos en nuestra disciplina interior (manteniendo todo el tiempo una mente abierta, en la medida en que nuestra incredulidad se mantiene suspendida), "morderemos con decisión" los obstáculos para una relación correcta.
                    Cuando esta es la única línea que hemos sacado, el hexagrama cambia a Las comisuras de la boca, hexagrama 27, que se refiere a los pensamientos que dejamos habitar en nuestro espacio mental. El consejo es ser particularmente cuidadoso para no relajar nuestros criterios. Nuestros pensamientos internos crean o curan las "dificultades" mencionadas en esta línea.</t>
  </si>
  <si>
    <t>¿Reaccionamos de forma insistente e incesante hasta conseguir eliminar definitivamente un claro obstáculo a la convivencia provocado de forma consciente?</t>
  </si>
  <si>
    <t>Será difícil llegar al corazón del problema y en sus intentos por lograrlo bien podría resultar lastimado. Si se percata de ello, acepte las dificultades y persevere: la buena fortuna llegará.</t>
  </si>
  <si>
    <t>Las grandes dificultades y los poderosos enemigos han de ser superados, y esto sólo puede conseguirse con una acción fuerte y resuelta. Con el tiempo, habrá éxito.</t>
  </si>
  <si>
    <t>La situación es engañosa, puede resultar peligroso afrontarla con excesiva energía porque no se prevén aún sus asechanzas.
                    La inquietud, el ansia de superar este momento tan difícil, nos preparan para vivir los próximos cambios, consecuente como los efectos a las causas, y si obramos con prudente reserva, cosa que es indudablemente fatigosa, dado el estado de ánimo en el que nos encontramos, adoptaremos las posturas más justas, podremos juzgar y decidir libremente. Es el valor de las épocas oscuras, cuando se gestan hechos positivos, felices conclusiones, días extraordinarios que parecerán un don de la vida y que, sin embargo, han sido duramente conquistados con largas horas de espera y después de amargas derrotas.</t>
  </si>
  <si>
    <t>El está cerca del príncipe o del jefe y está actualmente investido de la autoridad necesaria para cortar y unir. El obstáculo por suprimir es considerable y el empleo de penas debe ser grave; es preciso mantenerse en una perfecta firmeza y el presagio será feliz. El trazo advierte a fin de que se sepa reconocer la dificultad y se cultive la firmeza y la pureza en los asuntos en curso. La vía a seguir no es brillante y grande. La perfección es difícil.</t>
  </si>
  <si>
    <t>Sus adversarios son poderosos, pero si está seguro de su derecho, persevere. El resultado será feliz.</t>
  </si>
  <si>
    <t>La tarea a la que se enfrenta es realmente difícil. Lo que debe superarse está en una posición de poder. Cuando haya empezado, sea firme y perseverante. Los buenos resultados sólo se producen cuando se ha mantenido alerta y ha ejercido un esfuerzo continuo.</t>
  </si>
  <si>
    <t>Se es fuerte interiormente, se tiene buenas razones y quizás la justicia de su parte, pero no es el tiempo ni el lugar para actuar. La imagen es de "carne con hueso", es decir requerirá de otros instrumentos para despedazarla y poder morderla. "La flecha" es un arma, es de "metal": significa que posee estos instrumentos pero que no se pueden usar todavía. No tiene luz aún, pero la obtendrá, y con lo que tiene en su poder logrará el juicio y la unión. Debe mantenerse firme y claro: conocer las dificultades es dominar las soluciones.</t>
  </si>
  <si>
    <t>Deben vencerse dificultades muy grandes. Poderosos adversarios han de ser castigados. Esto es muy fatigoso. Sin embargo se logra. Es necesario, empero, ser muy duro como el metal y recto como una flecha, para vencer tales dificultades. Si uno las conoce y persevera, alcanzará la ventura. Finalmente la difícil tarea obtendrá éxito.</t>
  </si>
  <si>
    <t>Pasar por esta larga confrontación es una tarea ardua y pesada pero encontrarás algo de gran valor en ella. Al final, te darás cuenta de que el trabajo merece absolutamente la pena. Abrirá el camino para ti, para tu pareja y para la relación entre ambos. Los efectos serán duraderos.
                    · Dirección:
                    Acepta las cosas. Mantente abierto y aporta lo que sea necesario.</t>
  </si>
  <si>
    <t>Muerde carne fibrosa desecada.
                Obtiene oro amarillo.
                Ser consciente del peligro,
                con perseverancia.
                No hay defecto.
                “… él encontró lo debido”.
            Muerde carne desecada…el puesto de regente le permite dar el mordisco atravesante.
            Obtiene oro amarillo…. refiere a las cualidades asignadas al metal precioso (firmeza y lealtad) Tiene que resolver un caso claro, pero nada fácil. El carácter es benevolente, pero necesita concentrarse para ser imparcial y mesurado, como el oro. Así se reúne lo necesario para ser capaz de encontrar la decisión correcta en lo que se consulta.
            El problema es considerable, o no es fácil lograr o restablecer la unión. Pero si uno es firme y determinado, lo logrará. Es, está en la posición en que se puede superar el obstáculo para lograr la unión, lo deseado. Es cuestión de esperar el momento oportuno para actuar, estando atento, siendo consciente de la dificultad, del peligro.
            El consultante ha de recordar que tiene una posición de responsabilidad y que, a la vez, necesita la perseverancia para conseguir sus objetivos. Si se mantiene consciente de la responsabilidad que ha tomado o tiene sobre sí, logrará lo deseado, o lo justo, o lo correcto. No tendrá falta.
            Él encontró lo debido… porque tiene aptitudes para hacer la cosa conforme se requiere y de acuerdo a la justicia. Encuentra lo debido en la decisión y todo se endereza con rectitud.</t>
  </si>
  <si>
    <t>Actuar. Las dificultades e impedimentos se superarán sin ninguna duda, y de nuevo se advierte que hay que obrar con vigor y con decisión. Ciertamente la buena fortuna está detrás, es como si fuera una bendición encubierta (encontrar oro dentro de un trozo de carne reseca). Así pues, asumir la responsabilidad y actuar o hacer aquello por lo cual se pregunta.</t>
  </si>
  <si>
    <t>La línea es símbolo de la capacidad para encontrar lo debido, lo correcto, lo que hay o no hay que hacer. Por supuesto que se trata de superar trabas, problemas; pero si las líneas tercera y cuarta lo conseguían, cuánto más triunfará esta, que es más elevada que las otras.
                        No debe dudar que triunfará. El carácter del consultante es bondadoso e inteligente, y sabrá actuar con justicia. Eso sí, no ha de olvidar ser enérgico y moverse decididamente.</t>
  </si>
  <si>
    <t>Si se examina con imparcialidad, el consultante ha preguntado por algo correcto; por lo tanto, puede creer fielmente en ello.</t>
  </si>
  <si>
    <t>Esta línea se corresponde con el quinto día de la cuarta semana de Octubre.</t>
  </si>
  <si>
    <t>¿Se han cometido errores graves? Hay que corregirlos enérgicamente, pero esforzándose por permanecer imparcial y por no equivocarse al juzgar.</t>
  </si>
  <si>
    <t>Siente la tentación de ser indulgente. Puede que sea demasiado pronto para unirse a otra persona o para emprender una acción. No deje de mostrarse delicado y atento mientras lo Creativo corrige la situación.</t>
  </si>
  <si>
    <t>Quisiéramos no ser estrictos con otra persona, pero nuestro deber es ser imparcial. Aceptar una alianza sólo porque la otra persona lo quiere es incorrecto, particularmente si la otra persona no se ha comprometido firmemente a seguir el bien; debe darse cuenta por su propia percepción de que un compromiso firme con el bien y con lo bello es el único vehículo para una alianza. La unión entre dos personas sólo se puede dar cuando las dos voluntades están independientemente orientadas hacia el bien.
                    Esta línea también nos aconseja ser como el oro amarillo. Lo cual quiere decir que porque una persona parezca tener una mejor actitud, no debemos interferir guiándola fuera de las dificultades. Es peligroso proteger a la gente de los resultados de su pobre actitud, o de alguna forma disculparlos y justificarlos por sus acciones erróneas. Podemos ayudarlos (si son accesibles a nosotros) sólo cuando se esfuerzan activamente por corregir sus errores. Exonerarlos simplemente con nuestra actitud interior es enredarse en la magnificencia, e interferir con lo que lo creativo está haciendo por corregir la situación.</t>
  </si>
  <si>
    <t>¿Reaccionamos de forma imparcial, sin ánimo vengativo y proporcionalmente a las dificultades ocasionadas, ante un claro obstáculo a la convivencia provocado de forma consciente?</t>
  </si>
  <si>
    <t>Abrirse paso puede ser difícil pero también le traerá recompensas. Si persevera a pesar del peligro que lo rodea, no será culpado.</t>
  </si>
  <si>
    <t>Debe tomarse una decisión difícil pero tajante. Percatados de nuestra responsabilidad por encontrar una solución perfectamente justa, pueden evitarse los errores y cualquier tendencia hacia la indulgencia puede ser corregida.</t>
  </si>
  <si>
    <t>Desearíamos hacer más y mejor, nos sentimos en condiciones de enfrentarnos a la exacta comprensión de las cosas (al menos dentro de los límites permitidos a la comprensión humana), y a un modo justo de comportarnos; no sólo encontramos los valores positivos en un momento que parece del todo negativo, sino que logramos superar un estado de ánimo, una condición general de angustia, o simplemente, dificultades materiales y contingentes que sofocan todo entusiasmo y confianza. Resulta muy difícil aplicar la política de la no intervención cuando se tienen las ideas claras, no obstante, no existe otra forma de superar ciertas situaciones, al menos en determinados momentos. La quinta línea yin nos recuerda que, con frecuencia, la libertad debe preocupar, porque trae aparejadas graves responsabilidades y puede hacer mucho daño, al igual que la herida causada por una flecha, aunque su punta sea de oro.</t>
  </si>
  <si>
    <t>El ocupa la situación preminente, apoyándose en la fuerza y la potencia inherentes a su jerarquía para infligir penas a los inferiores; la fuerza natural de las cosas le facilita la tarea. El obstáculo por zanjar es extremadamente considerable y no es fácil restablecer la unión. El trazo se ubica con energía y el cuarto lo ayuda a situarse por su energía, pero el quinto trazo es de una sustancia blanda y suave; que el consultante sea firme y recto, que conserve la aprensión al peligro; entonces estará sin peligro. Usar la suavidad cuando se ocupa una jerarquía preminente, estar en un momento en que es preciso suprimir el obstáculo para reunir todo lo que está desunido, ¿cómo podría él prescindir de la firmeza enérgica? Que el consultante sepa también esperar en el punto conveniente, conservando la rectitud y preocupándose del peligro.</t>
  </si>
  <si>
    <t>Es bueno saber esperar.</t>
  </si>
  <si>
    <t>Aunque las alternativas son escasas, la decisión es difícil de tomar. Pero, cuando haya elegido el rumbo, no se separe de su decisión. Permanecer consciente de los peligros del camino permitirá su superación.</t>
  </si>
  <si>
    <t>"Carne tierna", cosas claras. El momento de actuar ha llegado. El "oro" simboliza la solidez, el "amarillo" significa la fidelidad. Ambas cosas entregan la invitación a no perder la fuerza y la indulgencia, y obrar con amor aun si el daño sufrido ha sido mucho. No debe temer llevar los juicios hasta el final, la conciencia de los riesgos debe servir para equilibrar y no para detenerse. Objetivamente todo es claro y es el momento de poner las cosas en su lugar, pero subjetivamente el Sujeto titubea. La conciencia de la responsabilidad debe ser un aliciente para arrancar sus temores.</t>
  </si>
  <si>
    <t>Tiene uno que resolver un caso por cierto nada fácil, pero claro. El carácter propio tiende sin embargo a la benevolencia. Por eso es necesario concentrarse, para ser como el oro amarillo, vale decir imparcial –el amarillo es el color del centro y leal como el oro. Únicamente si uno se mantiene constantemente consciente de los peligros que surgen de la responsabilidad que uno ha tomado sobre sí, permanecerá libre de faltas.</t>
  </si>
  <si>
    <t>Mantener ese enfrentamiento con tu pareja es una tarea ardua y pesada. Al final, conseguirás algo de gran valor, riqueza y la posibilidad de tener descendencia. En el proceso, tendrás que enfrentarte con tus propios fantasmas y zonas oscuras. No tengas miedo, no es un error.
                    · Dirección:
                    Aclárate. Procede paso a paso. Acumula energía para un paso nuevo y decisivo.</t>
  </si>
  <si>
    <t>Tiene metido el cuello en el collar
                de madera,
                al punto de desaparecerle las orejas.
                ¡Desventura!
                “… su oído no es claro”.
            El texto simboliza que se ha perdido la capacidad de escuchar, de oír. Por ello no debe uno fiarse de su actitud, pensamientos, de su búsqueda. Así que no apresurarse en juzgar, o en sacar conclusiones, en actuar, si se quiere solventar la desdicha que le acecha.
            Su oído no es claro… no oye la sentencia justa que ha recaído sobre él, y cae en la desgracia de no poder oír más, aunque quisiera.
            Sordo y ciego, son símbolos de que las faltas (espirituales) están aumentando; se va a peor. Es este otro trazo fuerte en sexto lugar que sobrepasa la perfección de la quinta línea y se separa de la justicia, de lo que es correcto.</t>
  </si>
  <si>
    <t>No actuar. No moverse sin consultar y sin hacer caso a las advertencias o consejos que se den. Si no se hiciera así, el consultante sería castigado por el Cielo (al igual que en el trazo primero, aunque aquí la situación es mucho más grave y el sufrimiento impuesto sería mayor aún). Por este motivo, cuidado y ¡Escuchad! El asunto es serio.</t>
  </si>
  <si>
    <t>“Su oído no es claro” es un modo de indicar que si se consulta es para beneficiarse de los consejos. Cuando no se cree en ellos, entonces el Maestro se aleja. La peor parte se la lleva el consultante, ya que terminará por caer en la injusticia, y el Cielo no lo tolerará. (Estamos hablando en el supuesto de que uno haya consultado en general, sin palabras, sin hacer una pregunta en concreto, y que haya obtenido esta línea mutante)
                        Por consiguiente, en un caso así es cuestión de dirigirse a I Ching y preguntarle: Señor, ¿qué quieres decirme?, ¿qué he de tener en cuenta para no salirme de la Voluntad de Dios?
                        Después, una vez obtenida la nueva respuesta, hay que obedecerla por encima de todo lo demás.</t>
  </si>
  <si>
    <t>Lo consultado es incorrecto. Lo mejor es preguntarle al Maestro qué es lo que Él aconseja ahora sobre tal asunto, y después hacerle caso.</t>
  </si>
  <si>
    <t>Esta línea se corresponde con el sexto día de la cuarta semana de Octubre.</t>
  </si>
  <si>
    <t>Muy mal presagio para quien permanece sordo y ciego a las advertencias y avanza obstinadamente: acumula faltas.</t>
  </si>
  <si>
    <t>La actitud obstinada es consecuencia de un castigo vergonzoso y severo. Regresar a la humildad y a los principios adecuados es el único medio de escapar de esto.</t>
  </si>
  <si>
    <t>Nuestra obstinación por hacer las cosas a nuestra manera en lugar de dejarnos guiar nos lleva a la humillación y el remordimiento: un "collar de madera". Salir requiere progreso gradual y volver humildemente al camino. Podríamos haber evitado el error si hubiéramos recordado que el sabio sabe cómo hacer que las más funestas circunstancias terminen bien: no era necesario intervenir.
                    Esta línea también se puede referir a otra persona que esté atrapada por usar los medios inapropiados para conseguir lo que pueden ser fines erróneos.</t>
  </si>
  <si>
    <t>¿Permitimos que un obstáculo a la convivencia provocado de forma consciente se acabe convirtiendo en una costumbre difícil de eliminar?</t>
  </si>
  <si>
    <t>Si está tan ensimismado que no puede escuchar lo que en realidad le dicen seguramente tendrá percances.</t>
  </si>
  <si>
    <t>Algunas personas necias no pueden ver el error de sus caminos, y continúan por el sendero de la desgracia sin considerar el futuro.</t>
  </si>
  <si>
    <t>Una carga que llevar, una obligación durísima que parece intolerable y que nos impide seguir los acontecimientos, como si estuviéramos sordos a todas las voces. La última línea habla de desventura, pero si se cuenta con la energía y la firmeza indicadas por la fórmula sapiencial que introduce el mensaje del hexagrama, incluso este momento cerrado se convierte en menos dramático. Habrá que tener cuidado, no obstante, de no perder la lucidez de juicio, y no abandonarnos pasivamente a la temporal sordera interior, las palabras que ayudan son precisamente las primeras del texto: «...romper mordiendo», «truenos y rayos...», más que nunca se han de releer y meditar para encontrar una guía, para saber lo que se debe hacer. Sirven al espíritu para reencontrar la fuerza y, a la conciencia, para reconocernos en sus elecciones.</t>
  </si>
  <si>
    <t>El está sin situación y sufre el suplicio; el obstáculo que ha causado la separación es grave, el mal se acumula y ya no puede ser escondido; él lleva una traba "sobre las espaldas" y el presagio desgraciado es evidente. El mal es extremo, pues hay exceso de positividad. El entendimiento es oscuro; el hombre es sordo y ciego, no discierne más nada, acumula las faltas. Que el consultante se apresure a juzgar, a oír, a sacar las conclusiones, si quiere evitar la desgracia que lo amenaza.</t>
  </si>
  <si>
    <t>Peligro. No se obstine.</t>
  </si>
  <si>
    <t>Una persona que no puede reconocer sus actos equivocados se apartará cada vez más del camino. La persona que no está en el camino no puede entender las advertencias de los demás. El texto original dice: «Habrá mal».</t>
  </si>
  <si>
    <t>En este caso, a diferencia de la línea inicial, se trata de un hombre incorregible. Lleva como castigo el collar de madera. Pero sus orejas desaparecen dentro del mismo. Ya no oye las advertencias, se muestra sordo frente a ellas. Este empecinamiento conduce a la desventura.*
                    * Debe hacerse notar que también existe otra interpretación la cual, partiendo de la idea “arriba la luz, esto es, el sol, abajo el movimiento”, da al hexagrama el significado de una feria, que allá abajo está en movimiento mientras el sol se mantiene en lo alto del cielo. Y se trata ciertamente de una feria de productos alimenticios. La carne indica mercancía alimenticia. Oro y flechas son artículos de comercio. La desaparición de la nariz significa desaparición del olfato, lo cual quiere decir que el hombre afectado no es ávido. El veneno señala los peligros de la riqueza, etc.
                    Ref. a: “Al comienzo un nueve” observa Kung Tse: si lo bueno no se acumula no alcanzará para hacer famoso a alguien. Si lo malo no se acumula no será suficientemente fuerte para destruir a alguien. El hombre común piensa, por lo tanto, que el bien en pequeña medida no tiene valor alguno, luego deja de hacerlo. También piensa: pequeños pecados no dañan. Luego no se deshace de la costumbre de cometerlos. Así sus pecados se acumulan hasta que ya no sea posible encubrirlos, y su culpa se torna tan grande que ya no sea posible disolverla.</t>
  </si>
  <si>
    <t>Estás intentando dirigir la vida de todo el mundo. Esta vez tienes que cambiar seriamente. Puedes perder la relación con tu pareja ¿Por qué no prestas oído a lo que se te dice? ¡Por el camino que vas no llegarás a ningún lado!
                    · Dirección:
                    Una sacudida muy productiva se acerca. Vuelve a considerar tu situación desde otra perspectiva. Acumula energía para un paso nuevo y decisivo.</t>
  </si>
  <si>
    <t>LA GRACIA</t>
  </si>
  <si>
    <t>lo agraciado
        formas y contenidos
        la apariencia
        la organización
        la regularización
        adornar
        belleza
        adorno
        embelleciendo el exterior
        brillo
        rayo
        elegancia
        el refinamiento
        el ornamento
        creatividad
        equilibrio
        el arreglo
    La Gracia tiene éxito.
    En lo pequeño es propicio emprender algo.</t>
  </si>
  <si>
    <t>La Gracia (lo agraciado) tiene éxito… quiere decir que la forma bella es necesaria en las relaciones, en los asuntos. No sirve aquí lo desordenado o lo caótico sino que es preciso embellecer las cosas, las cuestiones; reflexionar y observar las formas y las apariencias que toma cada ser, cada situación. Aplicando a la contemplación las cualidades que configuran esta imagen, moderación, tranquilidad, (Ken) y claridad (Li); el mundo, la realidad, se ve con mayor nitidez.
        Las continuas referencias que en el signo se hacen a la belleza de las formas, a la gracia espiritual, son una parte esencial del mensaje; pero subrayando que lo principal y lo esencial es el contenido, invitan a considerar que lo inteligente es no juzgar las cosas sólo por su apariencia, sino por su realidad.
        Cuando se dice que para… lo pequeño es propicio emprender…, quiere decir que lo firme y lo blando van creando las formas. El segundo trazo aporta la forma; el sexto aporta el contenido. La forma del Cielo aparece sugerida por los trigramas Li= sol; K´an= luna; Chen= osa mayor y Ken= las montañas de la tierra. La rotación de la osa mayor revela el curso del año. Por el sol y las fases de la luna se revelan los períodos de días y meses. Por las formas del Cielo se pueden reconocer las estaciones. Por las formas de comportarse pueden reconocerse las condiciones interiores de alguien.</t>
  </si>
  <si>
    <t>Las líneas mutantes, al meditar sobre casos distintos, subrayan y comentan la ambigüedad del mensaje que propone el ideograma. En el contexto de las seis fórmulas, se indican los significados de los trigramas componentes y de los trigramas estructurantes que parecen contraponerse sin lógica (Kan. dureza, Li, abandono, Kan, agitar, Khan, peligro), pero que, por el contrario, conforman un texto de una sabiduría enorme y muy humana.
            Pî trata sobre lo ornamental, y por lo tanto sobre la elegancia. Todos los personajes que aparecen en las líneas se hallan engalanados y realizando tareas propias de diferentes tipos de adorno. El sujeto de la primera línea muestra que la elegancia no es indispensable (en cuanto el vehículo es rechazado). El sujeto de la cuarta línea se adorna con el color blanco: ¿hay mayor elegancia que la simplicidad? El sujeto de la quinta línea va a realizar una ofrenda consistente en un pequeño y leve rollo de seda; la ofrenda puede parecer miserable, pero ¿existe mayor belleza que la simplicidad? ¿Qué pensar del sujeto de la segunda línea, que al adornar su barba está adornando un adorno?</t>
  </si>
  <si>
    <t>El hexagrama 22, igual que algunos otros, se considera un subproducto mutacional del hexagrama 11. Se valora que, para formarse esta imagen, la línea segunda del trigrama Ch´ien, situado abajo en el hexagrama 11, se eleva hasta el sexto puesto; y la sexta línea a su vez desciende hasta el segundo.
            Por esta razón, la segunda y la sexta línea son las regentes del signo. Y en el texto se lee: llega lo blando y da forma a lo firme (situándose entre la primera y la tercera que son yang); lo firme se eleva y da forma a lo blando (situándose sobre la cuarta y la quinta líneas, que son yin)
            La dominante flexible del trigrama inferior, de los asuntos humanos, aporta adorno y GRACIA a las líneas circundantes. La dominante distante del trigrama superior, de los ideales cósmicos, aporta idealismo y el ejemplo de la firmeza a las líneas cuarta y quinta.</t>
  </si>
  <si>
    <t>En este signo hay vínculos de correspondencia y solidaridad. Primero y cuarto se corresponden. La segunda con la tercera y la quinta con la sexta, mantienen relación de solidaridad.
            Todos mantienen un vínculo entre lo firme y lo blando de alguna manera. Eso produce la Gracia. El signo entero, La Gracia, se ve que consiste en evitar dar más importancia a la forma, que al contenido.</t>
  </si>
  <si>
    <t>Avanzar, moverse y actuar con sencillez, ya que se posee elegancia y gracia para hacerlo; sin embargo, hay que valorar las cosas o los asuntos no por la forma, sino por su contenido. Esa es la manera de aquietar (Ken) hacia afuera la belleza o la inteligencia interior (Li). Esta última frase incluye los significados básicos de la imagen.
            Así, se insiste en que hay que comportarse con naturalidad, sin hacer alardes, avanzando según se pueda.</t>
  </si>
  <si>
    <t>El sentido general es el de estar agraciado espiritualmente y el de estar capacitado para hacer lo que fuere menester, pero advirtiendo que lo fundamental es el contenido. Es decir, no preocuparse tanto por las formas, sino por lo esencial; no moverse buscando la forma bella, sino poniendo atención en lo importante, en lo básicamente valioso. Lo agraciado ya está añadido y tiene éxito.</t>
  </si>
  <si>
    <t>Es el signo del séptimo mes, aproximadamente Agosto en el calendario occidental. Cada línea cubre los seis días que corresponden a la quinta semana.</t>
  </si>
  <si>
    <t>El aspecto exterior del hombre esconde a menudo su verdadera personalidad. Sin embargo, la gracia y la belleza no constituyen grandes valores cuando no son más que externos. Así, el hombre de calidad se aplica permanentemente a distinguir entre los individuos, sin atenerse a las apariencias, a menudo engañosas. Tiene en cuenta sus defectos o cualidades y sitúa a cada uno en el lugar que merece. Actúa con flexibilidad para modificar los defectos de los individuos, de modo que estos se pongan perfectamente de acuerdo y se relacionen armoniosamente. Pero no emite juicios apresurados sobre los detalles que desea modificar. Evita juzgar arbitrariamente basándose sólo en apariencias.</t>
  </si>
  <si>
    <t>Este hexagrama le anima a cultivar la cualidad de la gracia en sus relaciones y en su forma de ser en general. De este modo, adquiere un poder mayor que cualquier otro para abrir un camino a través de los obstáculos en su trato con los demás. La buena suerte es suya si en este momento se concentra en aportar más gracia a sus pensamientos y a sus actos.
            Es propio de la naturaleza humana querer utilizar la fuerza para tratar de conseguir lo que deseamos de los demás y de la vida. Nuestro ego nos anima a actuar de manera agresiva, a hablar valientemente, a intimidar a los demás, a abrirnos paso a embestidas a través de las situaciones difíciles. Este falso poder puede ser momentáneamente satisfactorio para su ego, y las victorias temporales pueden alcanzarse por esta vía, pero el verdadero poder y el progreso duradero proceden de otro tipo de fuerza.
            Ambos proceden de la fuerza interior, que se caracteriza por una devoción firme a los principios de humildad, sencillez, ecuanimidad y aceptación. Al despojarse de todo lo vano, quitando energía del ego y aceptando los consejos serenos del Poder Superior, adquiere la sustancia que hace posible que se produzca una suerte duradera.
            Es un momento para renunciar a las maniobras que sean importantes para nosotros. En cambio, debe regresar a la quietud y contemplar la sabiduría inherente de los principios del Sabio. Al practicar la fuerza interior serena y la dulce aceptación exterior, adquiere una gracia que elimina todas las barreras para el progreso.</t>
  </si>
  <si>
    <t>La gracia habla de la falsa gracia y de la verdadera. La falsa gracia se refiere al comportamiento presuntuoso y a la ornamentación de la falsa autoimagen/ego. La verdadera gracia habla de poseer una mente abierta, de poseer humildad, simplicidad y capacidad de aceptación.
            Cualquier cosa que tenga que ver con la pretensión, como querer causar una buena impresión, crear una imagen de nosotros mismos, o emplear cierto estilo o técnica al tratar con la gente, constituye una forma de ornamentación, o el brillo de la autoimagen/ego. Un ingenio agudo, un falso coraje, la intimidación, el asumir una postura de jerarquía sobre otros, una exhibición egoísta del yo, o una demostración de firmeza (que significa lo opuesto a ser firme interiormente), todo esto implica la presencia de brillo. La autoimagen/ego es un yo falso creado por uno mismo debido a un falso coraje y a una actitud defensiva. Este yo ve el mundo de una forma limitada, orientada a sí mismo y frecuentemente preocupado de cómo lo perciben los demás. El lograr resultados por medio del brillo es lo opuesto al camino del I Ching a través del poder de la verdad (ver La verdad interior, hexagrama 61), y a través de lo inadvertido, sin destacar, como se menciona en La familia, hexagrama 37.
            El brillo se refiere a urdir soluciones para hacer frente a los problemas. Urdimos las soluciones porque desconfiamos o no tenemos en cuenta la voluntad o la habilidad de lo creativo (lo desconocido), para hacer que funcionen las cosas; sentimos el temor de tener que intervenir para salvar la situación. Se despierta el miedo porque nuestro ego cree que todo debería ir en línea recta hacia la solución que designa como la correcta. Es incapaz de darse cuenta de que lo creativo puede usar cualquier dirección para hacer que funcionen las cosas. Se puede decir que lo creativo usa un estilo zigzagueante, abordando el problema por aquí o por allá, confundiendo al ego supervisador y a su interminable búsqueda del control.
            El brillo también habla de los enfoques fijos (convencionales, habituales) al abordar los problemas, como cuando exigimos que la gente haga lo que queremos. También se refiere a las ideas fijas, como cuando tenemos ideas preconcebidas de las cosas y no aceptamos nuevas percepciones. Puede ser que veamos la situación como desastrosa, mientras que desde el punto de vista cósmico, el curso de los acontecimientos en realidad indica que puede ser la única forma en que las cosas hubieran podido ocurrir correctamente: eso es algo de lo que nos damos cuenta más tarde, por medio de la comprensión interior de lo que sucedió (el ego siempre quiere saber por adelantado y con seguridad, lo que va a suceder)
            El brillo también se refiere a una forma predeterminada de corregir las situaciones, como cuando queremos que aquellos que nos han ofendido se humillen ante nosotros, o que salten por una lista caprichosa de obstáculos antes de que podamos volver a confiar en ellos.
            Un contrato implícito entre dos personas, por el cual se comprometen a tolerar el ego del otro, es un ejemplo de una relación brillante, que funciona armoniosamente por un tiempo. Aunque, más tarde o más temprano, el tiránico bebé que anida en cada persona y que ha sido así alimentado y cultivado crece demasiado y causa problemas.
            Otra forma más de brillo concierne a nuestra percepción de que alguna gente es importante, u otra insignificante, simplemente porque nuestra familia, clan o grupo social, ha considerado que es así. De igual manera, el brillo consiste en pensar que es importante ser entendido o "hacer algo" acerca de la situación. Nuestra importancia se basa en percibir lo esencial del asunto y entregarlo al cosmos, y no en convertirlo en el foco de nuestra acción. Cuando le entregamos el asunto al cosmos, activamos el poder de lo creativo para enderezar la situación.
            La verdadera gracia consiste en desligarse incondicionalmente al darnos cuenta de que lo desconocido sabe cómo hallar la solución correcta.
            La verdadera gracia rechaza todas las formas en que nuestro ego se autodefiende. En nuestro trabajo de desarrollo interior se explora nuestra relación con lo desconocido, permitiéndonos rechazar gradualmente nuestras actitudes defensivas en su contra, y dejando que las cosas sucedan sin interferencia ni manipulación. Cesamos de luchar por hacer que sucedan las cosas, o para probarnos por medio de adornos del intelecto, títulos, derechos o cualquier otra forma de autoafirmación. Somos conscientes del verdadero poder y gracia de la simplicidad, de la aceptación y de la dependencia con el poder supremo.
            El "fuego que irrumpe de las secretas profundidades de la montaña", simboliza la belleza de espíritu que crea el afecto. La belleza de espíritu es importante pero no podemos confiar en ella para hacer que las cosas funcionen correctamente. Se necesita un esfuerzo más ferviente para mantenernos claros y correctos. Las dos líneas fuertes en el trigrama inferior representan la base de la igualdad, la justicia, la dignidad y el respeto que debe estar en el lugar apropiado para que pueda existir unidad con otro. Aunque en nuestra simplicidad nos abriríamos expansivamente con la gente, sin embargo, debemos ser estrictos interiormente y exigir la correcta sensibilidad y receptividad antes de abandonar nuestra actitud de reserva.
            Muchas veces recibimos este hexagrama cuando planeamos hacer algo, en lugar de esperar pacientemente a la oportunidad por la cual podremos hacer que el progreso se torne visible. Existe el peligro de que la indulgencia y el lujo aquí llamados brillo, hayan invadido nuestra actitud. El hexagrama nos pide que volvamos a la gracia verdadera de la simplicidad: la aceptación del hecho de que no podemos lograr nada de valor sin la ayuda del sabio, y que el confiar en planear y tramar bloquean su ayuda.
            El recibir este hexagrama puede significar también que la mejoría de otro parece mayor de lo que es realmente y que no debemos dejarnos guiar por las apariencias. El cambio que observamos sólo es de naturaleza superficial ("él muda en la cara", como dice La revolución, hexagrama 49), hecho debido a la presión y no a la comprensión interior y a una elección firme de seguir el bien.</t>
  </si>
  <si>
    <t>La belleza exterior y la forma material, además de poseer una naturaleza efímera y transitoria, tiene un valor relativo según la época o la cultura en la que nos encontremos.
            Embellecer exteriormente, adornar o simplemente dar forma a algo o a alguien, puede hacerse por tantos motivos y razones como sentimientos o emociones queramos despertar en quien o quienes lo contemplan.</t>
  </si>
  <si>
    <t>· Cuando la pregunta refiere al Qué:
            Pi nos dice que en lo externo, es decir, en lo formal, las cosas están debidamente presentadas, sin ostentaciones, sino más bien de una manera sencilla pero decorosa, con la gracia suficiente.
            · Cuando la pregunta refiere al Porqué:
            El porqué de Pi refiere a que todo acto o toda cosa que se exponga a los ojos de los demás, necesariamente tiene que ser presentada de acuerdo con una forma que la defina de la mejor manera posible.
            · Cuando la pregunta refiere al Cómo:
            Pi nos indica que no debemos caer en la aparatosidad, sino guardar una postura moderada en las formas, lo que no implica descuido sino todo lo contrario, más bien delicadeza que le da categoría a los detalles. En lo posible, se trataría de distinguirnos sin ser ostentosos.
            · Cuando la pregunta refiere al Cuándo:
            Pi nos lleva a un momento no espontáneo sino predeterminado, donde cada instante responde a una pauta. Es un tiempo protocolar, tal vez ceremonial. Pi implica un periodo que ya tiene asignado un comienzo y un fin, más precisamente es una secuencia elegante.
            El instante de Pi es cuando algo se hace con el fin de agradar.
            · Cuando la pregunta refiere al Dónde:
            Pi nos ubica en un lugar que bien puede ser distinguido, aunque no necesariamente lujoso. Es un sitio correctamente ordenado y decorado, pero sin llegar al exceso, precisamente cada elemento realza las formas que configuran la estructura y la muestran en todo su potencial. Pi es un ámbito en sí agradable, lindo, con gracia, tal vez coqueto, pero en ningún caso la estética es una garantía de lo allí producido, es decir, no necesariamente la forma hace al fondo.
            Entre las muchas cosas, Pi, puede tratarse de un salón, de una casa, de un comercio, de una galería o simplemente de cualquier sitio medianamente decoroso.
            · Cuando la pregunta refiere al Quién:
            Pi nos describe a alguien en sí elegante, o en todo caso lo que se dice: bien parecido, o al menos con gracia. En Pi vemos a una persona afable, con cierta distinción, aunque tal vez no se pueda esperar de ella mucho más que eso. Pero podríamos también ver a alguien acartonado o superficial.</t>
  </si>
  <si>
    <t>· La interpretación:
            Aunque en la elegancia tiende a atraer el éxito, sólo ha de tomar acción en asuntos discretos.
            · La situación:
            Puede y debe lidiar elegantemente con los problemas diarios, pero esta actitud probablemente no sea suficiente para confrontar asuntos controversiales.</t>
  </si>
  <si>
    <t>Brillar. El profundo sentido del hexagrama está dado por la estructura que nos invita a cuidarnos de los entusiasmos demasiado fáciles (Kan), de las apariencias brillantes que a menudo ocultan una realidad muy diferente (Khán), quizá inferior a las propias expectativas. Mientras que Shih Ho discutía las realizaciones prácticas, Pi se detiene a considerar las formas oportunas para efectuar estas realizaciones, formas que tienen siempre una gran importancia en la obtención de los efectos deseados. No obstante, los resultados sólo serán duraderos si, a la fuerza persuasiva de las palabras, corresponde la rectitud de las intenciones (Kan), por lo tanto, no serán dos casos separados (Li), sino dos factores que se compensan en un comportamiento sabio y equilibrado. El sistema de comportamientos que compone el Universo, los del espíritu y los de la materia, encuentra su correspondencia en el pensamiento de Confucio y de Laotze, en la pintura T'ang, en el arte de las cerámicas Ming, en la poesía, la historia, la leyenda y en la literatura oracular. La teoría de las correspondencias se halla incluso en la base de la más antigua filosofía china, que jamás ha distinguido entre materia y espíritu, y a la que siempre ha sido ajena la noción de «alma», es decir la idea de una esencia enteramente espiritual opuesta al cuerpo, como al conjunto de cuerpos materiales
            Tiempo de aclarar: las formas exteriores no son determinantes para el éxito de una relación, o el cumplimiento de un programa, pero tampoco habrá que dejarlas de lado, ya que juegan un papel bien definido en el curso de toda tratativa. El garbo, la gentileza, la educación, en una palabra, el respeto a las personas con las que debemos tratar, o la prudencia al afrontar una situación incómoda, nos permiten superar las primeras dificultades, nos ayudan a comprender, tienden a aclarar las ideas. «Aclarar» es precisamente uno de los significados de Pi, y para aclarar hay que proponérselo, aceptar las dificultades de la investigación, «hacer» en el sentido más amplio del término.
            Esto es lo que nos sugiere la fórmula sapiencial.</t>
  </si>
  <si>
    <t>Sentido general: el de adornar y regularizar; es la clasificación de las cosas, el ordenamiento de los seres, los principios de orden de los superiores y de los inferiores. Este hexagrama se compone de los trigramas Ken sobre la montaña sobre el fuego; la montaña es el lugar de unión de los seres; abajo está el fuego que ilumina y vuelve visible la cima alumbrando todo y mostrando así el orden de los seres y de las cosas. Los seres así ordenados son libres pues sin reglas y bases nada es estable. Hay una pequeña ventaja al avanzar, cada cosa está ubicada según su condición; la suavidad maleable viene a determinar la apariencia de la dureza enérgica, la positividad disfruta de la asistencia de la negatividad, hay libertad de comunicación y de penetración. El fuego que ilumina es el símbolo de la inteligencia que no pronuncia juicio definitivo basándose en las apariencias que desnaturalizan la realidad. El resultado será poco sólido, se haga lo que se hiciere.</t>
  </si>
  <si>
    <t>En bi, el fuego está colocado debajo de la montaña. La ilumina hasta la cima pero no da necesariamente una imagen exacta de ella. Las llamas, en sus resplandores cambiantes, pueden enmascarar abismos o asperezas insospechadas. Paralelamente, el aspecto exterior del hombre puede enmascarar su verdadera personalidad. La inteligencia quiere que no pronunciemos ningún juicio definitivo apoyándonos en simples apariencias.</t>
  </si>
  <si>
    <t>· El escenario:
            No te está permitido llegar a la unión y al clímax sin antes reflexionar sobre tu relación. Así que llega el tiempo del Adorno. Acéptalo. No tengas miedo. Adorno significa crear un rostro, un aspecto exterior para las cosas. Adorno comienza sin una señal.
            · La respuesta:
            Adorno describe la relación, o tu papel en ella, en términos de demostrar coraje y belleza. La manera de encarar la situación es adornar y embellecer la forma en que las cosas se presentan. Debes atraer a tu pareja, a los demás y al mundo. Aparenta valor y elegancia. Deja que tu apariencia refleje tu valía interior y los cambios que se han producido en tu vida. Se trata de las festividades que te llevarán al matrimonio. Sé elegante, brillante, valiente. Esto te traerá éxito. Si eres capaz de adaptarte a las cosas y no imponer tu voluntad, tener un plan te resultará de mucha ayuda.</t>
  </si>
  <si>
    <t>Este hexagrama describe tu situación en función de su aspecto exterior. Destaca que aumentar el valor intrínseco embelleciendo la apariencia y exhibiendo el valor es la manera adecuada de manejarlo. Para estar de acuerdo con el momento, se te dice: ¡adorna!</t>
  </si>
  <si>
    <t>Así procede el noble al aclarar
            asuntos corrientes,
            mas no osa decidir de este modo
            los asuntos conflictuales.
        Todo esto indica que las cualidades del consultante son muy adecuadas para llevar adelante (o desenvolverse en) situaciones normales, pues es capaz hasta de cuidar de las formas. Sin embargo, en casos graves, o en asuntos más agresivos o serios, es cuestión de conducirse con mayor energía o decisión si cabe, pues entonces las formas bellas ya no serían tan necesarias; sino que habría que concederle todo el valor a la justicia y a la rapidez para imponerla, como sucede en el hexagrama anterior 21, La Mordedura Tajante. En dichas ocasiones la elegancia no sería decisiva; en tanto que aquí es útil y adorna.</t>
  </si>
  <si>
    <t>Una montaña puede ser mostrada en toda su belleza por un fuego que la ilumina. Semejantemente, los pequeños problemas pueden ser clarificados y fácilmente solucionados por la sencilla aplicación de la solución correcta. Los problemas importantes requieren mucha más atención.</t>
  </si>
  <si>
    <t>La llama vivaz y cambiante del fuego ilumina el monte oscuro e inmóvil, danzándole alrededor, esplendorosa, ferviente, fascinante.
                Es la imagen de las formas exteriores con las que se presentan las personas, de cómo deben presentarse las cosas que interesan en este tiempo ambiguo, pero también de cómo se presentan las apariencias más allá de las cuales debemos indagar para encontrar la verdad. El fuego ilumina la montaña, el comportamiento diseña a la persona: es el momento de mostrarnos abiertos y disponibles, de no irritarnos y de no porfiar con demasiada dureza.
                En el contexto humano y profundamente psicológico del oráculo, una alusión a este problema cotidiano de las relaciones a cualquier nivel, asume una importancia que no debe dejarse de lado.</t>
  </si>
  <si>
    <t>El fuego, que ilumina y da gracia a la montaña, no alumbra a gran distancia. Esto es suficiente como para solucionar y aclarar asuntos menores. La solución de asuntos más importantes requiere mayor seriedad.</t>
  </si>
  <si>
    <t>El fuego, cuyo brillo ilumina y da gracia a la montaña, no alumbra a gran distancia. De este modo, si bien la forma agraciada resulta suficiente como para decantar y aclarar asuntos menores, no es posible resolver así problemas importantes. Éstos requieren una mayor seriedad.</t>
  </si>
  <si>
    <t>Confiere gracia a los dedos de sus pies,
                abandona el carruaje y camina.
                “… pues corresponde a su deber no viajar
                en coche”.
            Confiere gracia a los dedos… quiere decir que es más agraciado andar que viajar en carroza sin tener necesidad de ello. Aunque bien pudiera buscarse alguna comodidad (simbolizada por la carroza, carruaje), se debe renunciar a ello por entereza personal, para aumentar la capacidad personal, por aprendizaje.
            Abandonar el carruaje y caminar… indica que no se necesita consultar más sobre el asunto por ahora.
            Corresponde a su deber no viajar en coche…subraya que es capaz y enérgico, en posición inferior, al comienzo de la situación. Aunque esto pudiera tener la apariencia (la forma) de una humillación, no es así. Sino que es un paso más en el mejoramiento del aprendizaje del consultante.</t>
  </si>
  <si>
    <t>Hay que avanzar y actuar.
                    Uno es fuerte y correcto y no debe buscar otra belleza. También es claro, y debe conformarse con el destino que le toca en suerte. Si consultara más, sería tratando de ganarse alguna comodidad o ventaja que no le cuadra. Por lo tanto, avanzar con sencillez y no preguntar más.</t>
  </si>
  <si>
    <t>Es un tiempo favorable para avanzar con sencillez y naturalidad, sin efectuar cambios drásticos, y aceptando el destino que se presente. Todo irá muy bien, y no se necesita consultar ahora sobre I Ching. Quizá uno desee (o se le proponga) algún tipo de comodidad, o desee poseer una situación aún mejor, pero eso es engañoso, y lo que debe prevalecer en estos momentos es conformarse con el destino que se tiene, que es el curso correcto de los acontecimientos.</t>
  </si>
  <si>
    <t>Esta línea se corresponde con el primer día de la quinta semana de Agosto.</t>
  </si>
  <si>
    <t>Optar por lo fácil no suele ser la mejor salida. De vez en cuando conviene asumir ciertos riesgos y saber desprenderse de las pequeñas comodidades, aunque ello suponga críticas o burlas.</t>
  </si>
  <si>
    <t>Al principio, uno debe caminar lenta y cuidadosamente. No dé por sentado que conoce las respuestas o que necesita forzar una solución. No pierda la modestia y permita que lo Desconocido le guíe.</t>
  </si>
  <si>
    <t>El carruaje representa el usar métodos brillantes para progresar: cuando debiéramos caminar, paseamos en carruaje; en lugar de seguir a pie, conducimos. Urdimos soluciones en lugar de permitir que se desarrollen a partir de la situación; imponemos nuestro camino en lugar de perseverar en la noacción y en el desapego; nos esforzamos excesivamente en lugar de entregarle las cosas al sabio y al destino para su corrección; intentamos ordenarlo todo en lugar de permanecer receptivos e inocentes.
                    Algunas veces, debido a que somos padres, profesores o propietarios, creemos que tenemos derecho a asumir derechos que supuestamente van con nuestro papel. La verdadera gracia consiste en reconocer la impotencia y el egoísmo implícitos en estos sentimientos acerca de tener derechos. No por ser padre o propietario significa que automáticamente sepamos lo que es correcto, o que tengamos derecho a usar medios equivocados para progresar. Debemos apoyarnos en la simplicidad y en la humildad para encontrar la forma correcta de proceder.
                    También paseamos en carruaje si nos saltamos pasos cuando aceptamos la unión antes de que las condiciones correctas estén firmemente establecidas. Lo cual es usar medios dudosos para lograr nuestros objetivos.
                    El carruaje se refiere a las formas por las cuales nos defendemos. Debemos evitar pretender que somos brillantemente sabios y aceptar que no conocemos las respuestas. Si permitimos ser guiados ciegamente, la verdad interior saldrá a la superficie en respuesta a las necesidades del momento, para mostrarnos el camino correcto. Permitir que nos defienda lo desconocido es dejar el carruaje y caminar.</t>
  </si>
  <si>
    <t>¿Embellecemos y adornamos artificialmente las cosas con el fin de encubrir y ocultar su verdadero contenido?</t>
  </si>
  <si>
    <t>Alguien (probablemente usted) se mueve graciosamente hacia otro ambiente y hace contacto con nuevas personas.</t>
  </si>
  <si>
    <t>Al progresar por un sendero difícil otros pueden sugerir modos impropios de hacer un rápido progreso. La persona sabia desdeña esos aparentes atajos hacia el éxito.</t>
  </si>
  <si>
    <t>Por el momento, deberemos dejar de lado los programas demasiado vastos para ocuparnos de los detalles nimios o de los proyectos simples que, a pesar de su sencillez, habrá que discutir y evaluar. Y además: costumbres que habrá que abandonar, sueños que habrá que olvidar (al menos de momento), realizaciones que habrá que posponer, tareas ingratas y difíciles, pero que resultarán importantes en la economía de un futuro quizá bastante próximo.
                    Existe un trabajo preliminar que ha de llevarse a cabo para sentar las bases sólidas de las futuras construcciones; si no se le otorga la debida importancia, se podría comprometer el éxito de todo aquello que nos interesa de un modo especial.</t>
  </si>
  <si>
    <t>El hombre dotado, enérgico, se encuentra aquí en una posición inferior, en un terreno que no implica ninguna situación definida; no puede hacer más que coordinar sus propias acciones, rectificando sus pasos, ubicándose según el deber. Este puede obligarlo a modificar su vida actual, "a ir a pie dejando su carro"; que no tema hacerlo, aun si ello tiene la apariencia de una humillación a los ojos de la muchedumbre ciega; pues eso es para él un medio de perfeccionamiento. Debe dejar escapar lo que es fácil y seguir lo que es difícil; ésa es su vía moral.</t>
  </si>
  <si>
    <t>Renunciar a algunos aspectos exteriores de éxito abren a menudo los ojos del ―que desciende de su carro y marcha a pie‖.</t>
  </si>
  <si>
    <t>Avance ahora con su propio poder y evite las falsas apariencias, los atajos dudosos o la conducta ostentosa. Ahora es muy importante que confíe en su propia dignidad.</t>
  </si>
  <si>
    <t>Si el Sujeto posee suficiente fuerza y claridad para arreglar por sí mismo los problemas y hacer su camino ¿qué necesidad tiene de subirse a carros ajenos? Hacerlo es falta de confianza en la propia persona.
                    La alegoría: "confiere gracia a los dedos de los pies, abandona el carruaje y camina", y "pues corresponde a su deber no viajar en coche" señalan que el Sujeto se encuentra en una situación que no es digna y/o no se ciñe a su realidad. Viaja en un coche ajeno, cómodo quizás, pero sin duda una situación reñida con su verdad interior. Conferir "gracia a los dedos de los pies", es una invitación a la renuncia, al pequeño sacrificio y al cambio. Es cierto, debería prescindir de algo o alguien que se ha hecho, en apariencia, vital, pero esto no es más que miedo a sí mismo, desconocimiento de sí mismo y muy poca autoestima.</t>
  </si>
  <si>
    <t>Una posición inicial y en un puesto subordinado obliga a que uno tome sobre sí los afanes que requiere el avance. Si bien tendría la posibilidad de procurarse subrepticiamente un alivio —representado por el símbolo del carruaje—, un hombre íntegro desdeñará semejantes facilidades adquiridas de manera dudosa. Encuentra que es más agraciado andar a pie que viajar en coche sin tener derecho a ello.</t>
  </si>
  <si>
    <t>Adórnate con tu coraje e independencia. Construye tu propio camino ahora. No sigas el camino fácil.
                    · Dirección:
                    Estabiliza tus deseos. Las cosas ya están cambiando.</t>
  </si>
  <si>
    <t>Confiere gracia a su pera.
                “… se eleva junto con el Superior”.
            Confiere gracia a su pera….indica que hay que moverse como la barba con el mentón, dependiendo de él. ¿El tercer trazo es el mentón? Esto simboliza un movimiento que no es independiente.
            Este trazo es el que se intercambia de posición con el sexto para la formación de la imagen como derivación mutante del hexagrama 11; por eso se dice: …se eleva junto al Superior, o sea, permanece en relación con El. Y con ello se insinúa que su movimiento no es independiente; sino, que más bien, está a expensas de que primero se mueva el Superior (el otro regente de arriba)
            Lo blando adorna lo fuerte. Tomar la forma como añadidura del contenido. El sexto posee el contenido; el segundo la forma. Cultivar sólo la forma, sin contenido, sería señal de vanidad, de presunción.</t>
  </si>
  <si>
    <t>Actuar o hacer aquello que se tiene pensado, porque el Superior se ha movido ya, y ha procurado la posibilidad de actuar al consultante. Sólo se le recuerda que esto es así, y que el Maestro (I Ching) apoya la acción.</t>
  </si>
  <si>
    <t>El sentido general es que uno se ve empujado a hacer las cosas en armonía con el Maestro, o con lo de Arriba, lo del Cielo, lo Espiritual. Tiene dotes para moverse con belleza, e I Ching le respalda. Momento favorable.</t>
  </si>
  <si>
    <t>Esta línea se corresponde con el segundo día de la quinta semana de Agosto.</t>
  </si>
  <si>
    <t>No debemos actuar con ligereza cuando nos encontramos sumidos en dificultades. No hay que vacilar en pedir consejo a un sabio y en actuar según sus indicaciones: es el mejor camino para solucionar los problemas.</t>
  </si>
  <si>
    <t>No se preocupe de la forma que adoptan las cosas, sino de su contenido. No preste atención a las falsas apariencias para determinar si su propia fuerza o la de otra persona es verdadera o artificial.</t>
  </si>
  <si>
    <t>En esta línea el mentón se refiere a lo esencial, mientras que la barba se refiere no a lo esencial sino a lo decorativo. Recibir esta línea suele estar relacionado con la preocupación respecto a la apreciación que los demás tienen de nuestras acciones y no a si son esenciales y correctas. Así, al albergar dudas, prestamos credibilidad y poder a lo que creemos que otros piensan. Si desechamos estas dudas, la gente dejará de preguntarse acerca de validez de lo que hacemos.
                    Otras veces esta línea se refiere a que estamos más interesados en la apariencia una persona, que en cómo se comporta. O juzgamos a otra persona por los síntomas de su comportamiento (su sistema de defensa), y no por la raíz de los miedos que dominan; por lo tanto, nos equivocamos al entenderla. En otras palabras, seguimos deseo y a nuestros inferiores (la barba), en lugar de seguir a nuestra naturaleza superior (el mentón)
                    La barba también simboliza la falsa gracia en la forma de nuestra autoimagen o h imagen de otro: la estudiada o acostumbrada forma de tratar a la gente o a los problemas (nuestra colección de medidas defensivas). Es como si tuviésemos un espejo interno al cual le decimos: "mira, así es como se arregla esto", o "ésta es la clase de persona que soy".
                    En términos de obtención de resultados, esta línea apunta al hecho de prestar demasiada atención a la forma externa y a las apariencias. Nos preocupamos más por lograr un resultado, la barba, que por cómo es obtenido: el mentón. En el I Ching es más importante cómo lograr algo que si lo logramos o no. Algunas veces esta línea también quiere decir que seguimos el camino porque sabemos que nos llevará a nuestro objetivo, en lugar de hacerlo, deliberadamente, porque es bueno y correcto. La barba también se refiere a las ocasiones en que queremos la unión antes de que las condiciones para la unión sean las correctas; así estamos satisfechos al usar medios equivocados. El estudiante del I Ching finalmente se da cuenta de que el objetivo no puede estar desligado del camino: cómo y cuándo decimos o hacemos las cosas es importante como lo que logramos.
                    Finalmente, la barba se refiere a las ocasiones en que nos centramos en las apariencias externas, la barba; dudando de las confirmaciones del I Ching, de que las cosas están progresando a un nivel interno.</t>
  </si>
  <si>
    <t>¿Embellecemos y adornamos exteriormente las cosas en función de su verdadero contenido?</t>
  </si>
  <si>
    <t>En esta situación puede fallar en su intento de ser elegante.</t>
  </si>
  <si>
    <t>La belleza corporal exterior no es nada sin la belleza interior. Cultivar sólo el exterior es mera vanidad.</t>
  </si>
  <si>
    <t>Habrá que realizar conversaciones que, a pesar de su aparente falta de importancia, tendrán un peso en el desarrollo de los hechos, por lo que habrá que controlarlos como si su importancia fuese inmediatamente evidente.
                    La línea mutante destaca que las palabras ocupan siempre un lugar bien definido en la economía de nuestros intereses, por lo que debemos prestar mucha atención de no pronunciarlas desordenadamente, con la superficialidad que es habitual en las conversaciones de todo el mundo. Tarde o temprano, esas palabras volverán a recordarnos nuestra imprudencia, pero no sabremos, ni podremos solucionarla</t>
  </si>
  <si>
    <t>El bien o el mal dependerán únicamente de los caracteres particulares de la acción planeada; que el consultante siga y escuche la energía activa de un superior y se mueva en consecuencia. Se pondrá en movimiento con él como "la barba sigue los labios del rostro en sus movimientos" y sus movimientos dependerán del objeto al cual está apegado.</t>
  </si>
  <si>
    <t>Atención a los ornamentos artificiales. Falsas joyas disimulan a veces la avaricia, y una barba un mentón desagradable.</t>
  </si>
  <si>
    <t>Ahora la GRACIA, por sí sola, no es digna para usted. Es simplemente un adorno. Si presta más atención al jarrón que a lo que contiene, perderá totalmente el significado de este momento.</t>
  </si>
  <si>
    <t>El Sujeto debe asumir su grado de dependencia y tiene obligación de aceptar roles secundarios cuando sea el caso. Esto no quita méritos, es realismo puro. Según la explicación del Libro de las Mutaciones, el Sujeto puede ascender solamente si es buen subalterno de su superior.
                    La alegoría: "confiere gracia a la barba de su mentón" y "esto quiere decir que se eleva junto a su superior", tiene dos significados por separado. En el primer caso manifiesta vanidad. Alguien que le da mucha importancia a las formas, a la belleza externa, al que dirán y al qué pensarán los demás. Aquí se expresa un llamado a ver las cosas en su cruda realidad y sin ilusiones. La segunda parte se apega más a la interpretación espiritual: en efecto, se advierte que esta línea no es de vital importancia, en el contexto general, en cuanto a situación individual, pues ya sus consejos están contenidos a lo largo de todo el signo; pero sí tiene mucha trascendencia en el campo espiritual, pues significa que el Sujeto acepta su dependencia de algo muy superior y potente, que es verdadera forma y esencia. Este reconocimiento lo eleva junto a su Soberano como si fuese la barba nacida del mentón. Lo que es loable en lo espiritual, puede ser erróneo en lo mundano.</t>
  </si>
  <si>
    <t>La barba no es algo independiente. Sólo puede ser movida junto con el mentón. El símbolo significa, pues, que la forma ha de tomarse en cuenta sólo como añadidura, como fenómeno acompañante del contenido.
                    La barba es un adorno superfluo. Su cultivo independiente —sin tomar en consideración el contenido interno que se ha de adornar— sería pues señal de una cierta vanidad.</t>
  </si>
  <si>
    <t>Sé valeroso y paciente. Tardará un tiempo, pero una nueva conexión con una persona realmente superior está ya en marcha. Si te adornas con elegancia y paciencia, tu relación mejorará y se elevará a un plano superior.
                    · Dirección:
                    Haz acopio de fuerzas. Prepárate para un tiempo de acción. Si te dejas conducir, puedes descubrir la posibilidad oculta. La situación ya está cambiando.</t>
  </si>
  <si>
    <t>Agraciado y húmedo.
                Perseverancia duradera trae ventura.
                “… definitivamente no puede ser
                humillada”.
            Agraciado y húmedo…sus adornos brillan. Mantenerse así hasta el final traerá buena fortuna. Nada lo impedirá. Lo que adorna el contenido se está desarrollando, va mejorando y así hay que hacerlo con continuidad.
            Situación sumamente agraciada y húmedo resplandor. Una gracia semejante es un adorno, pero también puede conducir al hundimiento si se relaja la vigilancia. No hundirse en sensaciones confortables y mantener un estado duradero. Hay que dar duración a la constancia. En ello se basa la ventura. Así pues, ordenar y adornar. No abandonarse en la comodidad, sino continuar buscando la perfección.</t>
  </si>
  <si>
    <t>Actuar y ser constante hasta lograr lo que se pretende.
                    Rodeado de gracia y resplandeciente de formas agradables, corre el riesgo de relajarse y perderse en comodidades, por eso se reseña lo que ser perseverante hasta conseguir lo verdaderamente importante.</t>
  </si>
  <si>
    <t>El trazo (el consultante) tiene gracia espiritual, y además tiene contenido, o sea, posee modos agradables, y, a la vez, auténtica riqueza espiritual. Si se muestra sencillo y lleva las cosas a su fin, la fuerza de la perseverancia no se verá defraudada, ni podrá ser humillada. Al final, se reconocerá el valor de lo que uno ofrece, y no tendrá ningún daño. No relajarse, hay que estar atento a lo que se hace.</t>
  </si>
  <si>
    <t>Esta línea se corresponde con el tercer día de la quinta semana de Agosto.</t>
  </si>
  <si>
    <t>Nunca se debe sucumbir a lo fácil, ni dormirse en los laureles. Las actuaciones constantes y regulares son un buen presagio.</t>
  </si>
  <si>
    <t>La situación parece positiva. No caiga en la arrogancia ni en la indolencia. Persevere en la serena corrección y le llegará la buena suerte.</t>
  </si>
  <si>
    <t>Porque todo parece ir bien, para variar, nos relajamos y disfrutamos, olvidando nuestra obligación de ser reservados con la persona que no ha corregido su actitud hacia nosotros más que superficialmente. O porque la situación ha mejorado, recobramos una arrogante confianza en nosotros mismos para emprender asuntos, e intentamos forzar el progreso en lugar de dejar que las cosas se desarrollen naturalmente. Cuando abandonamos la disciplina de esta forma, perdemos el penetrante poder de la verdad interior.</t>
  </si>
  <si>
    <t>¿Nos dejamos influir, confundir y obnubilar por las apariencias y por la belleza externa de las cosas?</t>
  </si>
  <si>
    <t>Aunque la situación es ciertamente agradable, se requerirá de considerable perseverancia para atraer la buena fortuna.</t>
  </si>
  <si>
    <t>La bebida y la buena compañía pueden ser agradables, pero no debe permitirse que ocasionen la ociosidad. El éxito depende de la acción persistente y meditada.</t>
  </si>
  <si>
    <t>Después de una violenta lluvia, la vegetación se ve más plena, más colorida, espléndida en su lozanía; si las formas exteriores son persuasivas, sin durezas, se obtienen consentimientos y simpatías, se superan fácilmente las incomprensiones, se liman las asperezas. Esta actitud correcta revela el equilibrio interior y la apertura de la mente y del corazón, por lo que no faltarán apoyos externos que harán más fácil superar las dificultades y las dudas. En este momento, la tercera línea nos sugiere que hagamos una revisión del comportamiento, para corregir todo aquello que puede haber sido intempestivo o errado.</t>
  </si>
  <si>
    <t>Es el desarrollo de la ornamentación, que así es regularizado por completo. Hay un presagio feliz de perfección continua. Por lo tanto, se debe poner orden, adornar, prescribir según una regla determinada asegurando en la medida de lo posible la permanencia de ese orden. Hay una advertencia de no ablandarse en el reposo sino de seguir buscando la perfección.</t>
  </si>
  <si>
    <t>El encanto de una persona puede ser fuente de delicias pero también puede hundirlo.</t>
  </si>
  <si>
    <t>Se encuentra en un momento de GRACIA perfecta, viviendo una existencia llena de encanto. No deje que esa buena fortuna le vuelva indolente, pues eso traería infelicidad. Persevere en sus esfuerzos y principios.</t>
  </si>
  <si>
    <t>Todo el signo tiene una connotación de formas aparentes, por cuanto todo bienestar y lujo, belleza y comodidad, esconden un abismo en el cual se puede caer, sobre todo si el Sujeto perdiera la visión de la realidad.
                    La alegoría: "agraciado y húmedo. Constante perseverancia trae ventura" y "definitivamente no puede ser humillada", están señalando que la "constante perseverancia" debe ir dirigida en el sentido de no caer en la humedad, es decir, en la cómoda sensación de lo fácil, lo rutinario, lo "por fin logrado". Toda dejadez, flojera, desatención y negligencia podría conducir al abismo. Si por existir un "estado de Gracia" el Hombre creyera que puede abandonarse al pecado y la negligencia, estaría cometiendo un grave error, que lamentará más tarde, cuando los hechos demuestren que en verdad lo que se creía un "final" era, en realidad, un "inicio".</t>
  </si>
  <si>
    <t>Uno se encuentra en una situación de la vida sumamente agraciada. Está rodeado de gracia y de un húmedo resplandor transfigurado. Una gracia semejante puede ciertamente ser un adorno, pero también puede conducir al hundimiento. De ahí la advertencia de no hundirse en esa húmeda sensación confortable, a mantener antes bien un estado de duradera perseverancia. En ello se basa la ventura.</t>
  </si>
  <si>
    <t>Deja que esta relación te impregne. Eso es lo principal. No trates de llevarla a un fin determinado. Si lo haces correctamente, el camino se abrirá para ti y para tus descendientes.
                    · Dirección:
                    Acepta las cosas. Mantente abierto y aporta lo que sea necesario.</t>
  </si>
  <si>
    <t>¿Gracia o sencillez?
                Un caballo blanco llega como volando.
                Él no es un raptor,
                se propone cortejar en el plazo debido.
                “… está en la duda, como corresponde
                a su puesto.
                … finalmente uno quedará libre de
                toda tacha”.
            ¿Gracia o sencillez…? se duda si brillar externamente (gracia de espíritu más elevada), o mejor volver a la sencillez, a lo más sencillo. Y llega la sencillez (el primer trazo), o alguien sencillo y se puede estar tranquilo junto con ese compañero, que es leal y cortejante. Un caballo blanco llega como volando…, el caballo alado es símbolo de los pensamientos que vuelan más allá del espacio y del tiempo.
            Es decir, la posibilidad de unión con el primer trazo está dada, aunque como esta cuarta es una línea yin, puede surgir alguna debilidad o inseguridad. Pero el primer trazo acude presuroso. Chen= caballo blanco. El color blanco simboliza lo sencillo. Este recién llegado ayuda a evitar el peligro de una gracia exagerada y a retornar a la sencillez. Por tanto la duda original se resuelve sola, y los motivos y los pensamientos recibidos no son de ―maldad‖ (él no es un raptor…), sino que son honorables y honrados (se propone cortejar en el plazo debido…)</t>
  </si>
  <si>
    <t>Si se pregunta si actuar o no, o si hacer eso o no, significa que hay que hacerlo, que se puede avanzar, y que uno también se verá respaldado por los pensamientos procedentes del Maestro, por eso: finalmente uno quedará libre de tacha.</t>
  </si>
  <si>
    <t>El estado exagerado de gracia que puede amenazar al consultante, que pretende elevarse aún más, será corregido por las propias situaciones de la vida, las cuales le harán retrogradar al estado que le corresponde. Por otra parte, está en condiciones de recibir pensamientos de otras personas y del Maestro que se comunica con él a través de I Ching. Todo le llevará a su sitio, y si necesitara consultar, será respondido según su necesidad verdadera en estos momentos.</t>
  </si>
  <si>
    <t>No consultar ahora sobre eso.</t>
  </si>
  <si>
    <t>Esta línea se corresponde con el cuarto día de la quinta semana de Agosto.</t>
  </si>
  <si>
    <t>Cuando a dos personas que se sienten atraídas las separa algún obstáculo imprevisto, deben perseverar, tener confianza y acallar todo resentimiento o deseo de venganza: el camino se despejará solo.</t>
  </si>
  <si>
    <t>Sienta la tentación de dejarse llevar por el falso brillo, por la ventaja o por la fuerza. Un regreso a la modestia y a la inocencia evitará el infortunio.</t>
  </si>
  <si>
    <t>Estamos tentados de confiar en el encanto, el sentimiento de poder, el intelecto o en una forma estudiada de abordar las cosas, todo lo cual comprende el brillo referido en esta línea. El brillo habla de los planes y de planear, como cuando imaginamos una forma estupenda de tratar una injusticia Volvemos a la sencillez cuando reconocemos que no conocemos las respuestas También tenemos que liberarnos de la duda que implica el pensar que necesitamos conocer todas las respuestas. La aceptación no sólo implica que aceptamos el no saber, quiere decir que renunciamos a nuestras ideas de cómo tratar los problemas; simplemente seguimos el camino dictado por la verdad, avanzando cuando el camino está abierto, y retirándonos cuando el camino está cerrado. Pedimos ayuda al cosmos y trabajamos con él, cuando las oportunidades aparecen por sí mismas. En lugar del brillo de los interrogatorios, recurrimos a la sencillez de la aceptación.
                    Otro aspecto del brillo consiste en pensar que somos buenos porque nos gusta aquello que es bueno y somos capaces de apreciarlo. No podemos "ser" buenos; sólo podemos seguir lo que es bueno preguntándonos en cada situación cuál es la respuesta correcta, el camino correcto. Adoptar la idea de que somos buenos o iluminados es una forma de brillo. Es suficiente seguir el bien y mantener nuestra humildad.
                    Algunas veces la sencillez significa volver a ser reservados con aquellos que desconfían de nosotros, o con quienes son insensibles con nosotros; procedemos por nuestro camino solos, hasta que la otra persona se haya vuelto devota al encontrar la verdad dentro de sí misma: ésa es la única relación verdadera posible. De otra forma nos estamos aferrando a la forma vacía, ignorando la sustancia de la relación.
                    En ocasiones desconfiamos al ser callados y reservados. No hay nada malo en no tener nada que decir.</t>
  </si>
  <si>
    <t>¿Cuestionamos el verdadero valor, sentido y utilidad de la vanidad frente a la sencillez?</t>
  </si>
  <si>
    <t>Su apego a la elegancia no debe degenerarse en un espectáculo frívolo. Un regreso a la simplicidad puede mostrarse necesario, pero no le arrebatará nada a su ser. En verdad, en el momento propicio, le servirá obtener lo que busca.</t>
  </si>
  <si>
    <t>En algunos momentos es difícil decidir entre el éxito exterior y la tranquilidad interna. Un verdadero amigo será capaz de conducirnos hacia la paz mental.</t>
  </si>
  <si>
    <t>El tiempo de brillar es también un tiempo de imponerse con la claridad de las palabras, de las ideas, de los proyectos. Puede tratarse de pensamientos fugaces, y no de decisiones ya definidas, una cosa de la que debemos ocuparnos sin comprometer demasiado nuestras energías; el cuarto seis es un momento pasajero, un momento casi mágico, que dejará una marca en los acontecimientos futuros, por lo que habrá que vivirlo con atención y no olvidarlo.
                    Es necesario prever algunas posturas, aclarar todo lo que pueda interpretarse mal en tiempos menos lúcidos que los de Pi; nos daremos cuenta de algunos errores de evaluación, encontraremos confianza y energía, parecerá un día de sol después de largos meses de niebla.</t>
  </si>
  <si>
    <t>Hay simpatía por naturaleza pero hay una separación que impide dar libre curso a los impulsos naturales. La situación buscada y merecida es por lo tanto dudosa pero, por último, no habrá resentimiento. Otro sentido es el de la posibilidad de un casamiento; se da la desaparición de rencores por las dificultades surgidas y que en un principio impidieron la unión. Advertencia de observar la rectitud pero "sin entregarse".</t>
  </si>
  <si>
    <t>Posibilidad de matrimonio.</t>
  </si>
  <si>
    <t>Puede elegir entre dos caminos. Uno es el del adorno y el brillo externo; el otro es el de la simplicidad y la dignidad interior. Sus consideraciones sugieren una conexión más profunda con su auténtico ser. El camino de la simplicidad permitirá relaciones más significativas con los demás y un mayor conocimiento de sí mismo.</t>
  </si>
  <si>
    <t>El "caballo" posee la cualidad del semisigno Chen, es decir, un relámpago de luz que llega de improviso desde el Cielo. Esto quiere decir "ayuda y efecto sincrónico proveniente del Macrocosmo". Es "blanco", color que simboliza lo simple, lo modesto. Al inicio lo nuevo no aparece claro y eso conlleva a dudar de éste; sin embargo, este elemento, aparecido sin causa aparente, es altamente positivo y requiere de tiempo para demostrar su cualidad positiva. Implica además una decisión: para obtener una riqueza profunda se debe renunciar a la belleza aparente.
                    La alegoría: "no es un raptor, quiere cortejar en el plazo debido" está afirmando que no debe existir temor o prejuicios ante lo nuevo que llega casi de sorpresa y sin preaviso: esperar y ver los hechos, sin precipitarse en enjuiciamientos prematuros, esto es lo aconsejable. Toda la cuestión se resume en una decisión: o lo simple, pero legitimo; o lo "agraciado", pero ajeno. Los ideales del Sujeto se hallan en el pensamiento y no han "aterrizado", para concretizarlos debería renunciar a la comodidad y "seguridad" personal. En lo espiritual: La Gracia llega del Cielo sin que el Hombre la pida o merezca, por eso muchos no saben cómo comportarse ante "La Gracia", ni averiguan para qué les fue concedida</t>
  </si>
  <si>
    <t>Uno se encuentra en una situación en la cual surgen dudas acerca de si debe seguir buscando la gracia del brillo externo, o si no sería mejor que retornase a la sencillez. Esa duda ya implica la respuesta. Desde afuera se anuncia una confirmación. Viene llegando como un blanco caballo alado. El color blanco alude a la sencillez. Y si bien, en un primer momento, podría resultar decepcionante tener que prescindir de las comodidades que de la otra manera acaso se obtendrían, se encuentra tranquilidad gracias a la leal unión con el amigo y cortejante. El caballo alado es el símbolo de los pensamientos que vuelan más allá de toda limitación de tiempo y espacio</t>
  </si>
  <si>
    <t>Dale mucho valor y sabiduría a tu relación y a tu pareja. Pueden llevarte como el sagrado caballo volador. Tu pareja no está intentando robarte nada. Es un tiempo para el matrimonio, no para la desconfianza.
                    · Dirección:
                    Despliega las alas, el afecto y la claridad. No tengas miedo de actuar solo. Estás conectado con una fuerza creativa.</t>
  </si>
  <si>
    <t>Gracia en colinas y jardines.
                La madeja de seda es pobre y
                pequeña.
                Humillación, mas finalmente ventura.
                “…lleva alegría”.
            En estos instantes el consultante se siente en las alturas, como aislado, del trajín mundanal de lujo y ostentación, e incluso puede que se haya apartado de otras personas, que ahora prefiere mantener un poco a distancia.
            Sin embargo, elevando su mirada espiritual, se dirige hacia alguien que quisiera tener como amigo; el Maestro (hacia el regente Sabio sexto trazo) que responde (da contenido a su forma…) tras I Ching para consultarle o para consolarse en Él. Pero ante la visita, al lugar de culto, considera que es pequeño en adornos espirituales (la madeja de seda es pobre…) Gracia y dones místicos a su lado son pocos, los obsequios que pudiera ofrecerle son escasos, y se avergüenza (el texto habla de humillación)
            De cualquier modo el Maestro le recibe con los brazos abiertos, pues ama al consultante no por sus adornos, sino por la actitud sobria y sincera de acercarse a Él, y porque en el fondo de sí cree en Su ayuda. Y aunque a veces se duda del Sabio, o de alguno de sus consejos, si se le escucha, al final se ve que todo va bien. Tendrá alegría y gozo.</t>
  </si>
  <si>
    <t>Consultar sin preguntar, y que el Maestro designe la dirección a tomar en el tema que interesa. Luego confirmar si es necesario.</t>
  </si>
  <si>
    <t>La humillación aquí no es un castigo, sino una consecuencia de la comparación entre la gracia espiritual del consultante, y la del Maestro que responde tras I Ching. No obstante, siendo el Instructor conocedor del aprecio que el consultante también le profesa, El valora el contenido y la esencia espiritual de su seguidor, y le ofrece su trato, su amor, su protección y sus consejos cuando le sea necesario. De manera que, si uno es sencillo y se cobija en I Ching, se sentirá protegido y crecerá en gracia mística.</t>
  </si>
  <si>
    <t>Consultar sin preguntar para que el Maestro enfoque el tema desde el punto de vista que corresponde.</t>
  </si>
  <si>
    <t>Esta línea se corresponde con el quinto día de la quinta semana de Agosto.</t>
  </si>
  <si>
    <t>Cuando nos enfrentamos a demasiados obstáculos, es necesario mostrar un poco de humildad. No hay que vacilar en pedir consejo a quien tenga más experiencia; escuchar los consejos de un sabio y tratar de seguirlos constituye un buen presagio para el futuro.</t>
  </si>
  <si>
    <t>Apártese de los deseos de lujuria y reconocimiento de su ego. La sinceridad y la sencillez siempre las recompensa el Sabio.</t>
  </si>
  <si>
    <t>Volver a la simplicidad requiere que renunciemos a nuestras defensas del yo. Esta merma del yo nos hace sentir expuestos y en peligro; de todas formas nuestro coraje y abnegación son percibidos por el sabio; él reconoce y respeta nuestro sincero esfuerzo por hacer lo correcto.</t>
  </si>
  <si>
    <t>¿Sentimos vergüenza por la escasez de adornos, la falta de belleza externa o la pobreza en las formas materiales?</t>
  </si>
  <si>
    <t>Mire a su alrededor. Hay amplia evidencia de elegancia en la naturaleza. El hecho de que sus recursos materiales sean pocos en estos momentos puede causarle humillación, pero la buena fortuna finalmente llegará.</t>
  </si>
  <si>
    <t>Hay humildad en rechazar a los opulentos por los adecuados. Cualquier persona sabia aceptará la sinceridad en vez de la apariencia vistosa y los ricos regalos.</t>
  </si>
  <si>
    <t>El hexagrama Pí es dúctil, variado, imprevisible. Los momentos de entusiasmo se alternan con fases de nerviosismo. En esas condiciones resulta fácil cometer errores, dejarse arrastrar por las situaciones contrastantes, especialmente, las interiores, y no encontrar más la firmeza necesaria para guiar los acontecimientos según la razón. Un tiempo ambiguo y peligroso, como ambiguas y peligrosas son a veces las frases ornamentales, las reverencias demasiado marcadas; el mensaje de las líneas subraya precisamente esta condición de turbación y de inestabilidad para advertirnos que hemos de ser prudentes y prestar mucha atención a la evolución de los hechos, incluso cuando no parezcan muy importantes.</t>
  </si>
  <si>
    <t>El está en contacto íntimo y secreto con el sabio enérgico (sexto trazo) y recibe del trazo superior su apariencia determinada. De naturaleza suave, maleable y negativo, él necesita la unión con un hombre enérgico y positivo para escucharlo y seguirlo, soportando su ley y su decisión. Al poder plegarse "como una tela" entre las manos del que lo guía, alcanza felizmente la felicidad aunque a menudo tenga aprensión. Es inclinado a la parsimonia. El presagio es dichoso y habrá alegría.</t>
  </si>
  <si>
    <t>No busque amigos entre la gente demasiado brillante, los más borrosos son a veces los mejores.</t>
  </si>
  <si>
    <t>Puede desear fortalecer su relación con alguien que le admira, pero piensa que lo que tiene que ofrecer no es suficiente para merecer atención. Sin embargo, lo que verdaderamente importa son sus deseos interiores y los sinceros sentimientos de amistad. Su valor será reconocido y conocerá la buena fortuna.</t>
  </si>
  <si>
    <t>El movimiento de las líneas y de los Trigramas señala que este Sujeto, estando en el lugar correcto y siendo patrón de virtudes, no encuentra correspondencia con quien por naturaleza debería obtenerla. Así, se dirige a lugares (la sexta línea) donde su Gracia sería reconocida. Creyendo que envuelto en finas sedas y ostentando conocimientos y lujos se ganaría la aceptación de lo pretendido, sufre, o podría sufrir, una vergüenza pues a quien (o donde) se ha encaminado nada le importan las apariencias y las bellas formas externas. Si es honesto y humilde, el Sujeto se retractará y encontrará en lo modesto a su complemento.
                    La alegoría: "el hatillo de seda es pobre y pequeño. Humillación, mas finalmente ventura" descifra que la posesión es pobre en cuanto a poderes y lujos materiales o mundanos, pero es de "seda", es decir, algo fino, delicado y de valor. La "humillación" viene de un sentimiento, el "sentirse humillado". Este sentir podría inducir al Sujeto a buscar un reconocimiento forzado entre quienes se han allegado más para recibir que para dar. Si se dirige al Superior, se dará cuenta que toda ostentación intelectual o material es una banalidad y una necedad; y que, al final de cuentas, la riqueza es interior. Esto comporta que haya ventura e incluso alegría. El Sujeto debería conformarse con recibir el valor de quienes tienen altura de miras y se encuentran en posesión de principios verdaderamente grandes. "Lo importante es el amor; lo vital es la verdad, lo real es lo que mora en el corazón".</t>
  </si>
  <si>
    <t>Se retrae uno del trato con los hombres del bajo mundo que sólo buscan lujo y ostentación, y se refugia en la soledad de las alturas. Allí encuentra a un hombre hacia el cual levanta la mirada y al que quisiera tener por amigo. Pero los obsequios de visitante que puede ofrecerle son escasos e insignificantes, y siente vergüenza. Sin embargo, lo que importa no es la dádiva exterior, sino la verdadera actitud interior: por eso finalmente todo sale bien.</t>
  </si>
  <si>
    <t>Te han pedido que te conviertas en un miembro formal del círculo de la familia de tu pareja. Debes ofrecer algo al altar familiar, pero tienes poco que ofrecer. Sigue adelante, aunque te sientas turbado e indeciso, si continúas, el camino se abrirá para ti. Muy pronto tendrás muy buenas razones para sentirte dichoso.
                    · Dirección:
                    Busca amigos que te apoyen. Acumula energía para un paso nuevo y decisivo.</t>
  </si>
  <si>
    <t>Gracia sencilla.
                Ningún defecto.
                “… el Superior logra el cumplimiento
                de su voluntad”.
            Gracia sencilla… Junto con el quinto trazo logra llevar a cabo su obra con sencillez. En el sexto, la forma no oculta ya al contenido, sino que éste alcanza su pleno vigor. La Gracia suprema no consiste en adornos, sino en un sabio y objetivo conformarse con lo posible, con lo más sencillo, con el destino que le toque en suerte, por eso alcanza la gracia sencilla, y no se produce ningún daño.
            Logra el cumplimiento de su voluntad… es decir, que consigue lo que quiere. Evitando los excesos, siendo natural y sincero; no pierde el contenido y cumple su labor, y lo hace con buen orden. Aunque parece que no tiene una posición dominante, lo está. Porque el trazo situado en sexto lugar está arriba del todo, en la cima de la montaña y desde allí puede ver cómo primero se oculta el sol, y después sale la luna y la osa mayor con las diferentes constelaciones. Y esto indica que el consultante está capacitado, y además lo presiente, para comprender los signos del tiempo, las señales que inducen a la acción y las que no aconsejan hacerlo. Se puede decir que ve y acepta el día y la noche, el tiempo de moverse y el de estarse quieto. Mira y observa el mundo espiritual del mismo modo que contempla los ciclos de los fenómenos celestes. Y alcanza lo que pretende.</t>
  </si>
  <si>
    <t>Actuar. El Superior logra el cumplimiento de su voluntad.
                    Se está totalmente protegido para llevar adelante lo que se pretende y para lograrlo con sencillez, con naturalidad.</t>
  </si>
  <si>
    <t>El sentido general de esta línea es el de tener percepciones de la intuición, así como la vista física percibe los fenómenos del firmamento, los cambios, los momentos de luz (mejores) y los de sombra (más adversos). Esa cualidad se puede cultivar. Dios impone su Derecho, el Tao, el Destino, en fin, su Voluntad. La Naturaleza conserva y respeta ese orden impuesto y se conforma a él. El consultante debe contemplar las cosas físicas y espirituales del mismo modo. Ahora está preparado para cumplir sus quehaceres avanzando con naturalidad y gracia, y además tiene contenido y riqueza interior. I Ching respalda la labor y el deber a cumplir. Por tanto, paz y amor espiritual.</t>
  </si>
  <si>
    <t>Eso es correcto y está lleno de contenido místico. Ha sido el Maestro quien ha promovido que uno se haya acercado a lo que preguntó, y eso se ha recibido por su Voluntad, pero en el origen de todo está Uno: Dios. EL ES EL PRINCIPIO ANTERIOR A TODO LO DEMAS.</t>
  </si>
  <si>
    <t>Esta línea se corresponde con el sexto día de la quinta semana de Agosto.</t>
  </si>
  <si>
    <t>No es conveniente embellecer la realidad. Es mejor mostrarnos tal cual somos, sin máscaras. No lo lamentará.</t>
  </si>
  <si>
    <t>Al descartar el uso del falso poder uno obtiene una visión del camino que conduce al verdadero poder. En la serena aceptación hay una gracia y una fuerza que supera a todo lo demás.</t>
  </si>
  <si>
    <t>Al descartar la ornamentación y la seguridad de un orden fijo y al disciplinar las quejas de las exigentes voces del yo inferior, empezamos a ver la belleza y la corrección de la forma en que funciona el cosmos y apreciamos nuestras limitaciones. Al renunciar al uso del poder (apremio), encontramos la forma de progresar por medio de la verdadera gracia, la sinceridad y la serenidad. Mientras seguimos las directrices siendo directos y justos, permitimos que se nos guíe por las necesidades del momento. Nos adherimos a la línea escasa de lo esencial, aventurándonos hacia adelante sólo reticentemente con las aperturas, dispuestos y deseosos a retirarnos en el momento en que los demás ya no sean receptivos o si empezamos a implicarnos emocionalmente; de esta forma también hacemos lo que es grande.</t>
  </si>
  <si>
    <t>¿Prescindimos de cualquier adorno que pudiera confundir o restar valor al verdadero contenido de las cosas?</t>
  </si>
  <si>
    <t>Le elegancia y la sencillez se combinan. ¿Cómo podría alguien culparlo por esto?</t>
  </si>
  <si>
    <t>La perfecta belleza interior brillará sin necesidad del embellecimiento exterior. Su perfección simple es apreciada sin ornamento.</t>
  </si>
  <si>
    <t>El ideograma 白 significa precisamente «blanco», pero indica también que algo es genuino, simple, natural, sin tinturas. Por lo tanto, la última línea mutante nos sugiere que seamos sinceros, que seamos nosotros mismos, que no finjamos serenidad ni angustia, sino que mantengamos nuestras posiciones con equilibrio y seguridad, revelando así nuestra verdadera personalidad y la fuerza de nuestras convicciones. En este tiempo extraño y cambiante de Pi, tiempo turbulento y sereno, peligroso y falaz, pero hermoso de vivir, el oráculo vuelve a aconsejarnos que seamos prudentes y genuinos, es decir, que no revelemos y que no ocultemos, en una palabra, que nos mantengamos en equilibrio, al caminar por la fina viga que se balancea suspendida en el vacío.</t>
  </si>
  <si>
    <t>La ornamentación, que aquí llega al límite extremo, cae en la afectación. Por lo tanto, evitar el exceso, buscar lo natural, ayudará a conservar la sinceridad primitiva. La ornamentación y el decorado no deben hacer perder la naturaleza real. Hay una advertencia de que el bien compensa el mal. El trazo consigue hacer prevalecer sus tendencias y él cumple la obra del arreglo. Aunque ocupe un terreno que no implica ninguna situación, está en realidad al frente del arreglo y hace prevalecer sus puntos de vista. Pero cuando esté a punto de cometer faltas, de desnaturalizar la realidad enmascarándola, que emplee la simplicidad natural y que evite los excesos.</t>
  </si>
  <si>
    <t>Una vez descubierto, un defecto oculto es imperdonable. Un defecto francamente confeso inclina bien a la simpatía.</t>
  </si>
  <si>
    <t>Puede confiar ahora en la sinceridad de su verdadera naturaleza para que le suministre radiación externa. Las pretensiones, formas y adornos ya no son necesarios para conseguir sus objetivos. El camino que debe tomar es el de la simplicidad. De este modo no cometerá errores.</t>
  </si>
  <si>
    <t>Aquí está la extensión del movimiento anterior. En ésta se encuentra la simplicidad profunda y modesta que viene simbolizada por el color blanco. Las elecciones ya se han realizado y el Sujeto goza de plenitud debido a la superación de las apariencias. También puede ser interpretado como una invitación a llegar a esta posición. Su relación con la quinta línea es estrecha pues quien ha venido a ofrecerse equívocamente al inicio, luego, adaptándose a la blancura, ha potenciado la acción y el espíritu de ambos. Cuando el Sujeto es quien realmente es, la vida gira en sus manos libremente: esta es la máxima virtud de la "La Gracia". La "Gracia" de Dios es sencilla, y sólo los humildes alcanzan el corazón de esta dádiva</t>
  </si>
  <si>
    <t>Aquí, en la etapa más alta, se desprende uno de todo adorno. Ya la forma no oculta el contenido, sino que permite que éste alcance su plena valía. La gracia suprema no consiste en una ornamentación exterior de la materia, sino que es sencilla, objetiva conformación</t>
  </si>
  <si>
    <t>El blanco es el color de todo lo sencillo, claro y puro. No ocultes nada en la relación. Deja que aflore todo lo importante. Es necesario conocer la verdad a cualquier precio. No hay error.
                    · Dirección:
                    Acepta esta difícil tarea. Libera la energía contenida y aleja estas preocupaciones. La situación ya está cambiando.</t>
  </si>
  <si>
    <t>PO</t>
  </si>
  <si>
    <t>LA DESINTEGRACION</t>
  </si>
  <si>
    <t>el hacerse astillas, partirse
        resquebrajar
        derramamiento
        separar, la separación (el desgarramiento)
        desmembrar
        desollar
        la casa que se cae
        caída
        cimientos inestables
        derribar
        la enfermedad
        la putrefacción
        oprimir
        simboliza el carácter definitivo de la muerte
        deterioro
        despojar
        tratar duramente
        quedándonos desprotegidos
        espera
        la alerta
    La Desintegración.
    No es propicio ir a parte alguna.</t>
  </si>
  <si>
    <t>El ideograma o carácter chino Po (cuchillo y cortar) induce claramente a la idea de "separar", "cortar" o "dividir" (lo yang de lo puramente yin).
        La imágenes se van formando y se escriben desde abajo hacia arriba, y a consecuencia de esto resulta que, matemáticamente, el hexagrama 23, Po, es el último en diferenciarse del 2, K´un. La razón es que hasta que no llegue a formarse la sexta línea, no se sabe si la imagen obtenida será la del 23 o la del 2. De los 64 hexagramas totales contenidos en I Ching, 63 de ellos tienen al menos una línea yang; y uno no tiene ninguna (el hexagrama 2). Aún más, en realidad existen 6 imágenes que presentan una sola línea yang, son 7 y 8; 15 y 16 y 23 y 24. Pero la imagen 23 es la más cercana a la 2; porque para distinguir a una de la otra, hay que esperar al último momento de su construcción. En las demás imágenes la línea fuerte o yang aparece antes del sexto puesto. Entonces, esto quiere decir que aquí está el punto de mayor declinación de lo yang, es el momento de separación de lo yang; de división entre lo que contiene alguna línea fuerte, y lo que no. La fuerza de resistencia de este sexto trazo está sometida a una gran prueba: si no sale mutante, el hexagrama pasa a ser la imagen más cercana a lo yin total, y el consultante tendrá que adaptarse a los malos tiempos. Pero cuando sale mutante (y sólo él), lo yang se parte y desaparece convirtiéndose precisamente en el hexagrama 2, lo yin total, y esto hace que el consultante se lleve una advertencia más acentuada o más seria, y que sea apremiado con mayor énfasis a velar por esa resistencia; a conservar ese resto de luz, de fuerza, de bondad; pues esa actitud dará luego sus frutos, y habrá sabido mantener separado y dividido lo fuerte de lo débil, como corresponde a este tiempo. Por eso se hace alusión en esta imagen a la acción de cortar, separar, dividir, partir. Y además toda la situación esconde el peligro de degradación o desintegración de lo fuerte, lo luminoso, lo bueno, lo favorable, ya que el resto de líneas yin empujan desde abajo hacia arriba como si quisieran expulsar y eliminar a lo último yang que queda, y así se establece separación y división por diversas causas.
        No es propicio ir a parte alguna…es mejor quedarse donde se está y aceptar esta situación. No es "tiempo" de avanzar. Todo el signo enseña cómo desprenderse de algún asunto, o personas que no corresponden al camino del consultante ahora. Aplicando las cualidades de los trigramas componentes, entrega a la Voluntad del Cielo (K´un) y aquietamiento, (Ken), se va adaptando dócilmente a este curso que sigue el Cielo, que va cambiando entre crecimiento y mengua, entre llenar y vaciar, en acción y quietud. La época es adversa, pero las condiciones son pasajeras. No es cobardía; sino sabiduría evitar ahora la acción. No hacer nada, adaptarse y aceptar el destino. Descansar y dedicarse a otras cosas ahora. Así todo irá bien; avanzar trae desgracias. Y la base de la montaña se mantendrá firme. Se estará tranquilo.</t>
  </si>
  <si>
    <t>Las líneas mutantes describen los distintos momentos de la lenta destrucción de las cosas, de los programas, de las esperanzas, de las situaciones, e indican el comportamiento que habrá que adoptar cuando nos carcoma la duda, cuando nuestras posturas no nos inspiren ni seguridad ni firmeza, cuando el engañoso «desgaste» acabe con nuestros nervios y amenace con destruir la fuerza espiritual, las convicciones y el carácter.
            Po es el símbolo de la caída, o de la causa de la caída; del derrocamiento o de la decadencia. El hexagrama alude a hombres que, destruyen, llegan hasta el interior del palacio y son expulsados por el pueblo. El rey Wan explica que es conveniente mantenerse quieto, y sin embargo los destructores avanzan hasta obtener el poder. Al final el rey Wan ha tenido la razón; el fin podía preverse desde un principio. ¿Por qué? El hexagrama es una lección sobre la decadencia.
            En la primera y segunda línea un sujeto derriba al sofá hiriéndole las patas, otro hiriendo su marco: la caída de los buenos gobernantes se logra atacando por varios flancos a la vez. Los destructores no se detendrán hasta haber concluido su labor. Derribar el sofá equivale a echar por tierra a su ocupante. James Legge opina que el paso de las patas al marco representa un avance en las tareas de la destrucción; otros comentaristas opinan que herir las patas del sofá significa atacar al gran hombre en lo más bajo que tenga.
            En la tercera línea un sujeto se encuentra entre los vándalos, pero sabemos que no habrá error. ¿Por qué afirma esto el duque de Kâu? Tal vez la explicación se encuentre en la sexta línea: un sujeto aparece como un fruto que no ha sido comido. Al final de su aventura los vándalos han sido comidos por su propia decadencia, como frutos por la podredumbre. Quienes los han frecuentado se han convertido en frutos susceptibles de ser podridos o comidos por la decadencia; pero la prudencia de algunos los ha conservado indemnes.
            En la cuarta línea los destructores han concluido su labor de zapa y pasan directamente al crimen, y en la quinta línea ya nada resiste a los corruptores. Su jefe los ha conducido al palacio y ellos se han limitado a seguirlo, como una fila de peces. Son bien recibidos, y esa es la señal de que la decadencia ha llegado al palacio.
            Pero en la última línea el hombre superior vuelve a descubrir que el pueblo es un carro que lo lleva. Aquí están las causas de su debilidad y del estado a que han llegado las cosas: los vándalos pudieron actuar porque el gobernante estaba separado del pueblo. Unido al pueblo logra derrocar a los destructores, cuya corrupción en el poder los ha tornado débiles: es ella la que ha destruido sus domicilios: no era necesario que el hombre superior actuara en ese momento: se destruyeron ellos mismos.
            Las líneas obscuras están a punto de trepar hasta arriba y provocar la caída del último trazo firme. Lo vulgar, lo oscuro lucha contra lo noble, lo fuerte. No lo hace directamente sino que lo socava, lo corroe lentamente. El signo tiene la imagen de una casa. El trazo yang es el techo que al romperse hace derrumbar la casa.</t>
  </si>
  <si>
    <t>Regente es el sexto trazo.
            La estructura del hexagrama muestra líneas flexibles que socavan la línea firme final. La dominante en la posición superior de la sabiduría es benevolente hacia las líneas inferiores y mantiene su fuerza.</t>
  </si>
  <si>
    <t>En este signo el sexto puesto, ocupado aquí por el regente, tiene en cuenta la relación de solidaridad con el quinto trazo.
            Las relaciones de correspondencia se dan únicamente entre los trazos tercero y sexto.</t>
  </si>
  <si>
    <t>No actuar.
            La conducta a seguir está implícita en los trigramas componentes de la imagen: "dejarse llevar", igual que la Tierra se orienta por el Cielo; "sin moverse hacia fuera" imitando la quietud de una montaña detenida sobre su sitio, el ejemplo de la actitud en calma.
            Richard Wilhelm lo describió muy bien, por lo tanto, no se trata de cobardía, sino de sabiduría si uno se aviene dócilmente a evitar la acción. Hay que resignarse, adaptarse a la mala época y mantenerse quieto.</t>
  </si>
  <si>
    <t>La imagen presagia y confirma malos tiempos (mal día). Y no se puede hacer nada para evitarlo. Es cosa del destino, por eso lo mejor es tratar de conservar la poca fuerza de que se dispone, y acatarlo con calma. Todo es momentáneo; y, si uno no se deja quebrar ni hundir, contemplará después la aparición de nuevas oportunidades y de mejores tiempos. Por muy difícil que sea la situación en que se encuentre, conseguirá atravesarla si acepta que debe ser así.</t>
  </si>
  <si>
    <t>No consultar ahora.</t>
  </si>
  <si>
    <t>Es el signo del noveno mes, aproximadamente Octubre en el calendario occidental. Cada línea cubre los seis días que corresponden a la primera semana.</t>
  </si>
  <si>
    <t>La situación se degrada, prevalece el abandono. Las corrientes internas se dedican a minar solapadamente el buen orden de las cosas, y acaban por disgregarlo. Personas malintencionadas actúan insidiosamente: es un período nefasto para cualquier empresa. En tales circunstancias, el hombre de calidad prefiere alejarse para que el mal no le alcance; no se trata de cobardía, sino de cordura.
            «Lo que se construye sobre buena base permanece.» El hombre de calidad teme la degradación de sus empresas: da fe de su generosidad en el debido momento, con el fin de afirmar su base y asegurar el futuro.</t>
  </si>
  <si>
    <t>Ha entrado en un periodo en el que prevalecerán las influencias menores. Incluso una persona superior que pretenda actuar ahora acabará por ser derrotada con el tiempo. No existe ninguna razón para resistirse a este estado de cosas; de hecho, es natural que empiecen a destacar los elementos inferiores. La adversidad a menudo es un estímulo a nuestro crecimiento espiritual y lo importante es el espíritu con el que la afrontamos.
            Cuando aparecen las situaciones difíciles, a menudo nos vemos abrumados por los sentimientos de ansiedad, duda y temor. Tenemos miedo de que, si no actuamos de forma inmediata y enérgica, caeremos en la ruina; dudamos del poder de lo Creativo para resolver la situación favorablemente. Cuando actuamos bajo esos sentimientos es cuando caemos en la «desintegración»: nos apartamos de nuestro camino espiritual, de nuestra devoción al Poder Superior y de la sabiduría de la pasividad paciente ante las dificultades. Si en este momento toma este camino, impedirá que lo Creativo acuda en su ayuda y aumente innecesariamente su propio infortunio.</t>
  </si>
  <si>
    <t>Nos quedamos desprotegidos cuando perdemos nuestra seguridad y la confianza en nuestro entorno, unas veces como consecuencia de un exceso de orgullo, arrogancia o vanidad, y otras veces como consecuencia de cambios en los que nos vemos involucrados y que no dependen de nosotros.
            Pero una situación de desprotección, al margen de las causas que hayan podido originarla, siempre se caracteriza por situarnos en unas circunstancias sobre las que nuestra posibilidad de acción y capacidad de influencia es limitada, o incluso nula.</t>
  </si>
  <si>
    <t>· Cuando la pregunta refiere al Qué:
            Po nos dice que el desgaste es progresivo, la corrosión están llegando hasta el punto en la amenaza de una caída, o el fin de la estructura, está cada vez más próxima. La decadencia está en ascenso y parece inevitable; la resignación está instalada, un esfuerzo mayor parece inútil.
            · Cuando la pregunta refiere al Porqué:
            El porqué de Po refiere a que las bases se han ido socavando paulatinamente y ya casi no tienen fuerza para mantener en pie la situación, es decir, ya no quedan fundamentos.
            · Cuando la pregunta refiere al Cómo:
            Po nos indica que ante todo debemos mantenernos serenos y, en referencia a aquellos aspectos en los que ya no es concebible recuperar nada, tomar las cosas con resignación; los propósitos o las metas deben quedar de lado por el momento, ya que es un poco tarde para insistir en reforzar lo que a su debido tiempo se dejó debilitar. En lo posible, se trataría de no quedar debajo de lo que se está por venir encima.
            · Cuando la pregunta refiere al Cuándo:
            Po nos lleva a un momento decadente, más precisamente insostenible. Po es un tiempo que no podrá durar mucho más; más que un periodo que se acaba es un periodo que se cae, que se derrumba. Pero también Po es una época que pasa de moda. En cualquiera de los casos es un lapso de desgaste.
            El instante de Po es cuando el principio del fin ya no se lo puede detener.
            · Cuando la pregunta refiere al Dónde:
            Po nos ubica en un lugar en decadencia, más exactamente en desintegración. Es un sitio con bases poco sólidas, más bien gastadas, próximo a desaparecer y, por lo tanto, poco seguro o inconveniente para permanecer allí o incursionar en él.
            Entre las muchas cosas, Po puede tratarse de un restablecimiento en vías de desmantelación o ya desmantelado, de un edificio en demolición, de un país en vías de desintegración, de una casa o estructura en riesgo de derrumbe, de un lugar pasado de moda, de una ruina o simplemente de cualquier sitio casi inutilizable a causa de un profundo desgaste.
            · Cuando la pregunta refiere al Quién:
            Po nos describe en principio a alguien en decadencia, y en un aspecto profesional próximo al ocaso. En Po vemos a una persona que ya no es lo que era lo que una vez llegó a ser. También vemos a un individuo resignado, al que le pasó su momento. Pero Po, además, puede tratarse simplemente de un sujeto de edad avanzada, como también de alguien que padece una enfermedad, ya sea mental o física, irreversible.</t>
  </si>
  <si>
    <t>· La interpretación:
            Quédese donde está. No es el momento para ir a ningún lugar.
            · La situación:
            Las cosas se derrumban. Usted sólo puede abrigar sus actuales intereses mediante la generosidad hacia otros menos afortunados.</t>
  </si>
  <si>
    <t>Resquebrajar. Un momento yin aparentemente inmóvil en la evolución de los hechos y en el desarrollo de las situaciones; cada acción requiere en cambio una preparación detallada, cada palabra ha de ser estudiada con atención; no habrá que dejar nada librado a la casualidad porque ésta no nos ayudaría.
            Tiempo de cierre no quiere decir tiempo de inercia, es más, es necesario mantenerse atentos para no dejarse sorprender por los acontecimientos.
            El agua de los ríos de largo curso' parece inmóvil, pero corroe las márgenes; lenta, pero inexorablemente, ensanchara los campos y destruirá las cosechas. casi sin que el campesino lo advierta, si no se procede a realizar las obras de refuerzo. Este es el sentido de Po, difícil de expresar en una sola palabra, pero indicado claramente por la imagen y las líneas mutantes; porque la fórmula sapiencial, al menos después de una primera lectura, puede interpretarse mal, incluso por la imposibilidad de expresar con palabras la calidad concreta del idioma chino.
            Tiempo de resquebrajamiento: un tiempo de espera, pero de espera vigilante y preocupada, porque existen certidumbres y. por el momento, tampoco se pueden buscar.
            Existe algo que no nos convence: pensamientos, palabras, recuerdos: pequeñas (al menos en apariencia) contrariedades dificultan la evolución de los hechos. Y sin embargo, todo parece tranquilo, incluso demasiado libre de problemas. Es mejor no intervenir si el fallo no se evidencia en formas graves, pero hay que estar atentos a todo cambio y a todo desmoronamiento de las márgenes: incluso el más leve podría provocar un desastre. Por lo tanto, la sugerencia que nos hace la fórmula sapiencial, que será aclarada luego por el mensaje de las líneas mutantes, es la de permanecer cautos y de ejercer una estrecha vigilancia.</t>
  </si>
  <si>
    <t>Es el del desgaste por el uso, por el frotamiento continuo. El grupo de las negatividades gasta la positividad; arriba está Ken, la montaña, abajo está K'un, la tierra. La montaña es alta y toca la tierra, imagen simbólica de la fuerza del desgaste, de la acción por debajo, del efecto de las fuerzas inferiores que pesan y que provocan el derrumbamiento. La multitud de los hombres inferiores aniquila al hombre dotado, lo desgasta y este último está sin ventaja en lo que emprende. Que sea humilde, que esconda sus propios rastros, que se borre a fin de evitar las injurias de los hombres inferiores. El hombre inferior tiene buena salud, el hombre superior está enfermo. Advertencia del hombre sabio de no concluir respecto de lo que hay que emprender. La suavidad maleable modifica la dureza enérgica con su lenta y continua ascensión. Que el hombre dotado se conforme con el destino y que se detenga, llevando a cabo el reposo, el vacío y sometiéndose. Entonces, habrá para él un presagio feliz; al actuar irá adelante de las desgracias. Que afirme y proteja a los inferiores pues éstos son "la base" del superior y toda base es susceptible de desgaste y derrumbamiento. Es afirmarse uno mismo y afirmar a los inferiores; si la base es firme, todo está tranquilo. La advertencia es profunda.</t>
  </si>
  <si>
    <t>Bo indica que la montaña siempre debe estar en estado de alerta con respecto a la tierra que la soporta. Hay que desconfiar del regreso a los orígenes, siempre posible, y de la nivelación hacia abajo. La tierra bajo la montaña representa la materia primera común. La montaña se elevó pero su composición original es la misma que la del suelo que domina. Al igual que el hombre que, salido de un nivel modesto, y llegado al pináculo debe temer el regreso, como la cima erosionada de la montaña, en su punto de partida.</t>
  </si>
  <si>
    <t>· El escenario:
            El éxito estaba agotado, puesto que exigía tanto embellecer. Así que llega el tiempo del Despojamiento. Acéptalo. No tengas miedo. Despojamiento significa que hay alguien que desnuda las cosas. Despojamiento quiere decir que algo está podrido.
            · La respuesta:
            Despojamiento describe la relación, o tu papel en ella, en términos de ideas y hábitos agotados o gastados. La manera de encarar la situación es despojarse de lo que se ha convertido en inútil y perjudicial. Eso significa renovación. La expresión, el sentimiento y los ritos están gastados en tu relación. Si no apartas lo viejo y encuentras lo esencial que hay debajo, corres el riesgo de que muy pronto todo se vaya al traste. Es un tiempo para deshacerse de las reacciones, hábitos e ideas compulsivas. Encara el problema a fondo y con decisión. No te servirá de nada limitarte a hacer planes. Es un tiempo para trabajar con vosotros mismos. El viejo ciclo está llegando a su término, y uno nuevo se prepara. Puedes encontrar un equilibrio real y creativo con tu pareja si consigues despojarte de las racionalizaciones gastadas.
            Este es un periodo importante, en el que los cambios pueden ocurrir de una manera rápida y fundamental. Si quieres cambiar tu relación, actúa ahora.</t>
  </si>
  <si>
    <t>Este hexagrama describe tu situación como algo pasado de moda o gastado por completo. Destaca que eliminar lo que se ha tornado imposible de usar es la manera adecuada de manejarlo. Para estar de acuerdo con el momento, se te dice: ¡despoja!</t>
  </si>
  <si>
    <t>Así únicamente mediante ricas dádivas
            a los inferiores pueden
            los superiores asegurar su posición.
        Lo importante es evitar la desintegración de lo yang, de la fuerza que se posee, de lo bueno, de lo amable. Un gobernante (espiritual) ha de mostrarse condescendiente con la índole vulgar de los que están bajo él, sobre todo cuando las condiciones les superan y son incapaces de hacerlo mejor ahora. El sexto trazo soporta y protege sus deficiencias, y así se asegura él mismo su posición entre ellos. De este modo, mediante su calma, se comporta como si les otorgara grandes dones, y su compasión hacia los demás le mueve a ser generoso y magnánimo, y le lleva a aceptar que las cosas son así ahora, hasta que vengan mejores tiempos. Aquí, si se obedecen estos consejos, I Ching enseña a establecer las bases no sólo de la iluminación espiritual, sino también para saber ocupar una alta posición.</t>
  </si>
  <si>
    <t>Una montaña descansa firmemente sobre la tierra, pero esta situación es estable sólo mientras su base reposa con amplitud para sostener la cima. En los asuntos del hombre, cuando los que están arriba crecen demasiado alto y se separan agudamente del resto de la humanidad, la debilidad en la base de la sociedad hará que toda la sociedad se derrumbe lentamente. Una base amplia y generosa es necesaria para la supervivencia.</t>
  </si>
  <si>
    <t>Tiempo de trabajo silencioso y de aperturas hacia los demás; el carácter saldrá de esta vicisitud más fortalecido. la sabiduría se hará más concreta y sufrida, porque el tiempo de Po es precisamente un tiempo de trabajo y de fatigas, difíciles en todos los sentidos. En el Olimpo, los Dioses necesitan a los hombres para ser Dioses; en la Tierra, los hombres necesitan del difícil prójimo para sentirse hombres, es decir, criaturas superiores, completas, distintas de los animales, de las plantas, de las piedras, de las aguas con las que dividen su cielo, sus asuntos, sus días, sus senderos. Los «Superiores» son los pensamientos, los sentimientos, los proyectos: los «Inferiores», son lo cotidiano, las situaciones por afrontar, las condiciones de vida, las personas con las que se tienen relaciones que no siempre son fáciles. Si se leen en esta clave, la fórmula y la imagen adquieren un significado vasto y preciso que responde a toda duda.</t>
  </si>
  <si>
    <t>La montaña debe descansar sobre la tierra con base ancha y grande para asegurar su posición y evitar derrumbarse, lo que ocurriría si fuese empinada, angosta y sin base ancha. Igual los gobernantes deben descansar sobre su pueblo como en ancha base. Esto se obtiene si se es generoso y magnánimo como la tierra, portadora de todas las cosas.</t>
  </si>
  <si>
    <t>La montaña descansa sobre la tierra. Cuando es empinada y angosta carece de base ancha, tendrá que derrumbarse. Únicamente elevándose desde la tierra, ancha y grande, y no orgullosa y abrupta, ve asegurada su posición. Así también los gobernantes descansan sobre la ancha base del pueblo. También en su caso es cuestión de ser generoso y magnánimo como lo es la tierra, portadora de todas las cosas; entonces harán que su posición sea tan segura como la que tiene una montaña en su tranquilidad.</t>
  </si>
  <si>
    <t>El lecho se desintegra por la pata.
                Los perseverantes son aniquilados.
                Desventura.
                “… a fin de aniquilar a los inferiores”.
            El lecho se desintegra…la alusión a la cama (que simboliza el descanso), las patas rotas (puesto inicial= pata)…viene a significar que el que no hace caso de este presagio, se hundirá desde el principio en las malas consecuencias. Ya no podrá estar tranquilo. Abajo, por dentro, se comienza a perder la solidez y la calma. Poco a poco se puede ir destruyendo la rectitud, la pureza. Los miedos, las dudas, las inquietudes pueden socavar la tranquilidad del consultante. En ello consiste el peligro.
            ¿Cómo se evita esto? Hay que evitar estos males o errores. La situación es desventurada y no se puede hacer otra cosa que esperar.</t>
  </si>
  <si>
    <t>Ahora no se puede actuar. La situación es mala, adversa y difícil; y hay que aceptarlo así. No queda más remedio que aguardar a que se presente una nueva oportunidad. Por eso intentar actuar ahora o perseverar en ello, traería la desgracia (material y/o espiritual)</t>
  </si>
  <si>
    <t>Si sale esta línea mutante, es señal de que la advertencia es la misma que para la imagen sin mutaciones, pero en un grado más avanzado. Es decir, el consultante es apremiado a no perder la calma, pues ya se aperciben en él esos síntomas. La situación es contraria a sus intereses de momento; y se le pide que, sin perder los ánimos ni la fuerza que aún tiene, se limite a esperar a que los tiempos cambien y entren otras oportunidades para él.
                        Muchas veces significa también: no consultar en estos instantes, sino esperar un lapso de tiempo.
                        (Confirmarlo si es necesario)</t>
  </si>
  <si>
    <t>No preguntar eso ahora.</t>
  </si>
  <si>
    <t>Esta línea se corresponde con el primer día de la primera semana de Octubre.</t>
  </si>
  <si>
    <t>Si el mal empieza a invadir el terreno del bien, no hay duda de que nos encontramos ante un mal presagio.</t>
  </si>
  <si>
    <t>La duda y el temor han llevado a que el ego se ponga en marcha. Se producirá un desastre, a menos que abandone sus quejas y sus proyectos y permita que lo Creativo tome el control.</t>
  </si>
  <si>
    <t>La duda y el temor han arruinado una actitud firme y perseverante. Nos sentimos obligados a forzar una conclusión. La primera evidencia de esta duda es nuestro apego a los agravios y a los prejuicios, que guardamos como si fuese la situación la que tuviese que ser rectificada. Es cierto que tiene que rectificarse, pero no como respuesta a las exigencias de nuestro ego. Debemos dejarle al sabio el trabajo de corregir y castigar. Hasta entonces, abandonamos nuestra resistencia interna, desarrollamos una mente abierta de acatamiento hacia la forma en que trabaja el cosmos y confiamos en que hará todo lo necesario para el beneficio y el equilibrio de todo.</t>
  </si>
  <si>
    <t>¿Afrontamos de la mejor forma posible una situación negativa e inevitable, evitando hacer algo que pudiera empeorar las cosas?</t>
  </si>
  <si>
    <t>Incluso si descansa y no hace nada, estos son momentos infortunados ya que su posición está seriamente ignorada. Si insiste en seguir descuidadamente con el curso actual, será destruido.</t>
  </si>
  <si>
    <t>La gente malvada está trabajando en la destrucción de aquellos que sostienen un bien superior. Por el presente, no se conseguirá nada tratando de salvarlos, y sólo se puede aguardar a tiempos mejores.</t>
  </si>
  <si>
    <t>Cuando se advierten los primeros síntomas de un tiempo difícil, de circunstancias hostiles, o incluso de una no adecuada disposición interior, hay que saber retirarse para evaluar la situación a fondo y objetivamente. Insistir en una postura de desafío sería un error grave que nos conduciría a extremos desastrosos. Se impone un estudio apasionado de la realidad presente, para llegar hasta los orígenes remotos de los hechos, y lograr así emitir un juicio lo más sereno posible.
                    Además, no es momento de tomar decisiones, tal y como lo advierte la segunda línea mutante que parece un corolario de la primera.</t>
  </si>
  <si>
    <t>El desgaste comienza por abajo y se extiende poco a poco, destruyendo la pureza y la rectitud, verdadera vía racional de la infelicidad. El mal y el error invaden poco a poco la rectitud, el hombre inferior suplanta al hombre dotado; el presagio desgraciado es evidente. Hay destrucción y destrucción subterránea, por abajo.</t>
  </si>
  <si>
    <t>Atención, su generosidad puede ser interpretada como una demostración de superioridad.</t>
  </si>
  <si>
    <t>Su posición ha sido socavada. Personas inferiores han entrado en la situación desde abajo y están creando un entorno de DETERIORO. Los tiempos albergan el mal para las personas de integridad. Lo único que puede hacer es esperar pacientemente.</t>
  </si>
  <si>
    <t>La alegoría del "lecho" que se usa en ésta y en la segunda línea, se explica claramente en el desarrollo de los comentarios. En la primera, en el lugar de reposo, aquello que se obtuvo en pasado y que se creía seguro, aspectos que constituían la razón de la comodidad y el descanso, está infiltrado y carcomido por intereses contrarios y por intenciones secretas o no asumidas del todo claramente. El lecho representa al descanso, las bases de éste son sus patas: esto avisa que hay una traición en vía de desarrollo o es el Sujeto quien teme ser traicionado sin poseer argumentos ni pruebas de sustento real. Aquí, la enfermedad ya está presente.</t>
  </si>
  <si>
    <t>Se llegan los hombres vulgares y comienzas subrepticiamente con su destructiva acción de intriga subterránea. Para de esta manera socavar desde abajo el sitio en que se halla el noble. Los adictos al soberano que permanecen leales a él, son aniquilados mediante calumnias y toda clase de posibles maquinaciones. La situación es desventurada. Pero no se puede hacer otra cosa más que aguardar.</t>
  </si>
  <si>
    <t>Tienes que afrontar el asunto de buscar una intimidad más profunda en esta relación. En este momento no está funcionando. Haz algo ya. Es importante. Si ignoras el mensaje, el camino se cerrará. No conviertas a tu pareja en un fantasma del que se puede prescindir.
                    · Dirección:
                    Acepta las cosas. Mantente abierto y aporta lo que sea necesario.</t>
  </si>
  <si>
    <t>El lecho se desintegra por el borde.
                Los perseverantes son aniquilados.
                Desventura.
                “… porque uno no tiene ningún
                compañero”.
            El lecho se desintegra…lo negativo aumenta, la desdicha crece y se intensifica más también por ello. El peligro se acerca a la propia persona del consultante. Los síntomas ya son claros. Se está intranquilo. El lugar de reposo (mental) y de calma ha de ser bien delimitado mediante una clara división entre lo que está bien y lo que no, entre lo bueno y lo correcto y lo que no.
            Uno no tiene ningún compañero…he aquí otra línea que habla de falta de alianzas, de soledad bien física, bien espiritual. En tal situación aislada, hay que comportarse con cuidado. Adaptarse a la mala situación y apartarse. Si no escucha, si no hace caso de estos consejos, su actitud le llevaría a su perdición, le conduciría a la desgracia con toda seguridad.</t>
  </si>
  <si>
    <t>No actuar. No se encuentra colaboración, y no conviene moverse en absoluto. Sin embargo, es imprescindible conservar la solidez mental y espiritual acatando el destino hostil, que tarde o temprano pasará.</t>
  </si>
  <si>
    <t>El lugar de descanso (la cama) está bien delimitado por sus bordes. Así queda dividido y separado de lo demás. Pero, si se deterioran, se pierde la tranquilidad. Por eso hay que tener muy clara la división entre lo bueno y lo malo, lo que es favorable y lo que no. En la línea anterior, más abajo, se perjudicaban las patas (el pie de la cama); en ésta se supone que la situación es más seria aún, por lo cual esta línea significa lo mismo que la anterior, pero con un riesgo más grave.</t>
  </si>
  <si>
    <t>Ahora no es nada favorable preguntar sobre eso.</t>
  </si>
  <si>
    <t>Esta línea se corresponde con el segundo día de la primera semana de Octubre.</t>
  </si>
  <si>
    <t>Quien asiste sin reaccionar a la degradación de sus empresas no está en el buen camino. Es un mal presagio para el porvenir. Hay que buscar alianzas.</t>
  </si>
  <si>
    <t>El peligro le ronda. Si mantiene una actitud obstinada e inflexible sufrirá daños. Utilice la precaución y espere a que lo Creativo acuda en su ayuda.</t>
  </si>
  <si>
    <t>Claras indicaciones de peligro tienen lugar cuando pensamos: "qué me importa lo que suceda". Cuando insistimos en albergar ira o emociones negativas, el peligro y la dificultad de nuestra posición aumenta.
                    Esta línea también se refiere a aquellas ocasiones en que, después de volver al acatamiento, estamos tentados de hacer algo para mejorar las relaciones. Debemos desapegarnos y volver a la neutralidad.</t>
  </si>
  <si>
    <t>¿Afrontamos con flexibilidad las situaciones negativas, inevitables y ante las que no se puede hacer nada, evitando aferrarnos rígidamente a nuestro punto de vista?</t>
  </si>
  <si>
    <t>Sus problemas se están volviendo muy evidentes. No es un buen momento. Si insiste en continuar con el curso actual será destruido.</t>
  </si>
  <si>
    <t>Las malas influencias se encuentran a todo nuestro alrededor, y nuestra propia posición se ve seriamente amenazada, sin esperanza de ayuda proveniente de arriba o de abajo. Ajustarse a la situación, en vez de persistir en una causa perdida, es el único modo de sobrevivir.</t>
  </si>
  <si>
    <t>La amenaza de fuerzas adversas se hace cada vez más evidente; tratemos al menos de reconocer sus síntomas. Por ahora, nadie puede ayudarnos, pero delante de nosotros se abren senderos y pasajes que hemos de reconocer, aunque hay que esperar la señal favorable, dejando que las cosas continúen su curso sin interferir, incluso si se lo considera oportuno.
                    Por lo tanto, habrá que permanecer firmes en las posturas adoptadas, tratando de no comprometerse en situaciones difíciles, ni ceder a presiones ambiguas.</t>
  </si>
  <si>
    <t>La negatividad sube todavía más, aumentando su destrucción; el presagio desgraciado aumenta en intensidad. Al estar sin aliados, el hombre dotado es vencido. Advertencia de tener aliados en los momentos de disolución y de declinación.</t>
  </si>
  <si>
    <t>Para no vejar a aquellos con los que se comparten recuerdos antiguos, hay que dar prueba de más paciencia y perseverancia que lo que habitualmente se piensa.</t>
  </si>
  <si>
    <t>El tiempo exige un máximo de cuidado. No tiene aliados en una situación comprometedora. Adáptese lo más que pueda a las circunstancias. No adopte una posición de santurrón, pues podría salir muy mal parado.</t>
  </si>
  <si>
    <t>En la segunda línea ya las cosas son más claras, el conflicto ha salido a campo abierto. La verdad se muestra y el lugar de reposo viene remecido. El principal problema reside en la comodidad anterior, la cual lo aisló de buenas y desinteresadas compañías y ahora, caído el trono, no tiene mano amiga ni ideas nuevas para afrontar la desastrosa situación: cabe sólo esperar. Lo peor que puede hacer, en este caso, es pretender "tener razón" y enfrascarse en una bizantina discusión sobre "quien es culpable". Mejor es permanecer silencioso y observante. Aquí, la enfermedad ya se muestra en sus primeros síntomas.</t>
  </si>
  <si>
    <t>Crece el poder de los viles. Ya el peligro se viene acercando a la propia persona. Ya se presentan síntomas nítidos. Se ve perturbada la calma. Además de encontrarse en esta peligrosa situación, uno carece de todo auxilio y solidaridad tanto desde arriba como desde abajo. En tal situación de aislamiento se impone una extrema cautela. Es necesario orientarse de acuerdo con el requerimiento del tiempo y de apartarse oportunamente. Si quisiera uno mantener inflexiblemente y con perseverancia su punto de vista, esta actitud lo llevaría a su perdición.</t>
  </si>
  <si>
    <t>Tienes que afrontar el asunto de buscar una intimidad más profunda en esta relación. En este momento no está funcionando. Considera atentamente todas las cosas. Es importante. Puede que te estés relacionando con personas inadecuadas. No conviertas a tu pareja en un fantasma del que se puede prescindir. Si ignoras el mensaje, el camino se cerrará.
                    · Dirección:
                    No actúes por ignorancia. Espérate a estar seguro. Algo muy significativo está retornando. Mantente abierto y aporta lo que sea necesario.</t>
  </si>
  <si>
    <t>Él desintegra su ligazón con ellos.
                No hay tacha.
                “… él pierde al vecino de arriba
                y al vecino de abajo”.
            Desintegra su ligazón… quiere decir que el consultante será separado de las personas que le rodean (los de al lado, las relaciones externas) hay mal ambiente. Debe alejarse de todos, excepto de la fuerza de su regente (la sexta línea, el poder de lo Yang) a la que debe permanecer leal. Ciertamente se entra así (mediante el vínculo con el Maestro, con lo espiritual) en antagonismo con otros, pero esto no es un error. El aislamiento en que está no es por culpa suya.</t>
  </si>
  <si>
    <t>No actuar. No unirse ahora a eso que se consulta, porque no resulta ser una relación correcta. Es más, hasta sería separado si lo intentara.</t>
  </si>
  <si>
    <t>En general esta línea presagia separación, rotura, etc. por diferentes causas. Richard Wilhelm recalca el mal ambiente que rodea al consultante, y así es. Sea por falta de amor verdadero, sea por una discusión, enfados, sea por la causa que sea, uno será separado de cierta/s persona/s. Esto es un aviso serio de ello.
                        Así que, cuando ocurra, el consultante tiene a I Ching a su disposición para ayudarle, y se puede confiar totalmente en Él.
                        Son malos tiempos, o es de esperar un mal día; sin embargo, hay que velar por la fuerza disponible, y no desesperarse por todo lo que está sucediendo. Ya vendrán otras oportunidades si uno no desfallece y busca lo bueno, lo fuerte, lo celestial.</t>
  </si>
  <si>
    <t>O bien no es conveniente consultar ahora; o bien lo que se ha consultado no conviene seguirlo de momento. Ya se perfeccionará a su debido tiempo.</t>
  </si>
  <si>
    <t>Esta línea se corresponde con el tercer día de la primera semana de Octubre.</t>
  </si>
  <si>
    <t>Incluso cuando todo y todos se ponen en su contra, el hombre de calidad se opone con todas sus fuerzas a la degradación de sus empresas.</t>
  </si>
  <si>
    <t>Permanezca fiel a la persona superior que habita en su interior. Aunque los demás puedan oponerse a usted, no le producirán ningún daño.</t>
  </si>
  <si>
    <t>Aquí nos retiramos de las malas influencias que se manifiestan en las dos primeras líneas. Recordamos la ayuda del sabio y obtenemos estabilidad necesaria para oponernos a nuestros inferiores vociferantes.
                    Esta línea también puede indicar que alguien se está enderezando para volver al camino correcto.</t>
  </si>
  <si>
    <t>¿Nos apartamos y nos desvinculamos de todo aquello que no ayuda y no contribuye a afrontar y solucionar una posible situación negativa, inevitable y ante la que no se puede hacer nada?</t>
  </si>
  <si>
    <t>No hay culpa asociada con la actual separación. Hay poca probabilidad que pueda evitarla.</t>
  </si>
  <si>
    <t>Si estamos en mala compañía, la invisible ayuda de un amigo sabio puede proporcionar la fortaleza interior para evitar caer en los malos hábitos de quienes nos rodean. Ellos se lo tomarán a mal, pero su reacción es sólo lo que cabía esperar.</t>
  </si>
  <si>
    <t>Por difícil que parezca la situación, puede resultar un consuelo el saber que no existen errores graves que puedan imputársenos, y que no se puede hacer absolutamente nada para aligerar el peso de estos días.
                    Es un tiempo de insidias y peligro, pero no existen, al menos en este momento, posibilidades de intervenir, porque la situación misma no es clara, y sólo la evolución de los acontecimientos quizá nos muestre líneas de diseño más amplio, indicando las orientaciones generales.
                    Puede haber ruina, pero también renovación, lo importante es tener fe para no dejarnos llevar por las amenazas no del todo fundadas de futuros aniquilamientos.</t>
  </si>
  <si>
    <t>Aunque sigue la rectitud, él es débil y aislado y no puede evitar las consecuencias de su situación y condición. No hay culpabilidad, sin embargo; en la multitud de las negatividades que gastan la positividad, sólo este trazo es simpático al sexto trazo. El se aleja de la muchedumbre destructora y sigue la rectitud; por lo tanto, será sin culpabilidad.</t>
  </si>
  <si>
    <t>Algunos a los que considera como hermanos puede confundirlo si no. se mantiene firme y prudente.</t>
  </si>
  <si>
    <t>Las circunstancias le han llevado a una situación en la que debe trabajar con ideales o personas inferiores. Sin embargo, si puede mantener un vínculo fuerte con un elemento superior, evitará el DETERIORO y se liberará de errores lamentables.</t>
  </si>
  <si>
    <t>La relación interior con un "Hombre Superior" o "un elemento divino" significa el apoyo de alguien fuera del conflicto que permite obtener solidez y confianza, a pesar de estar en fase de ruptura con los elementos más vecinos. El segundo significado es interior: el propio "Hombre Superior", la "Fuerza del propio Espíritu". La Verdad Interior que nace de convicciones arraigadas en la Fe y el Espíritu. La tranquilidad de la sabiduría que ha comprendido causas y prevé los efectos. La madurez del carácter y los actos medidos y ponderados de una personalidad que sabe alzarse de sus caídas. Lo concreto es que hay ruptura con ambientes y situaciones que se contradicen con la altura espiritual del Noble. "Desintegrar los lazos" no es un error. Romper con los ambientes comunes favorecerá la relación con círculos más interesantes. Aquí, la enfermedad debe ser atacada.</t>
  </si>
  <si>
    <t>Se halla uno en medio de mal ambiente, con el cual lo ligan relaciones externas. Existe empero un vínculo interior con un hombre superior. Así consigue el sostén interior que le hace posible liberarse de la índole de los hombres que lo rodean. Ciertamente se entra así en antagonismo con ellos, pero esto no es un error.</t>
  </si>
  <si>
    <t>Ha llegado el momento ¡Hazlo! Con acciones decisivas y fundamentales puedes renovarte a ti mismo así como tu relación. No es un error. No te despistes.
                    · Dirección:
                    Expresa los límites. Libera la energía contenida. La situación ya está cambiando.</t>
  </si>
  <si>
    <t>El lecho se desintegra hasta la piel.
                Desventura.
                “… esta es una desgracia seria y
                cercana”.
            La Desintegración ya está a punto de destruir al consultante. Los síntomas de la desgracia ya son evidentes. La debilidad es extrema, la pureza está a punto de perderse del todo. El mal, el daño grave está muy cercano. ¡Cuidado! No se añade más advertencia; si no se hace caso, la desgracia será inevitable y grande. Esta es una desgracia seria y cercana. La calamidad se percibe cerca del consultante si no se presta atención a estos presagios que se le dan.
            En la primera línea se hablaba de la posibilidad de perder la solidez y la calma; en la segunda, de una desgracia si no se obedece; y en esta cuarta, I Ching quiere avisar al consultante, como si le gritara con todas sus fuerzas, de la inminencia de una gran desgracia (si no le escucha)</t>
  </si>
  <si>
    <t>No actuar. Como trazo inferior del trigrama superior Ken, debe detenerse absolutamente, y no hacer nada de lo que tiene pensado hacer; pues, si no hace caso de esto, no podría evitar que una gran desgracia cayera sobre él.
                    Si es necesario consultar al Maestro sobre cómo enfocar ese tema ahora.</t>
  </si>
  <si>
    <t>Aquí se presenta la amenaza de un daño cierto si no se ponen bien en claro los bordes del lugar de reposo. Uno queda expuesto a las inclemencias del destino, y sufrirá sus azotes (como el del rayo, Li, que se forma al mutar este trazo). Hay que tener muy clara la división entre bien y mal, conveniente o no conveniente, favorable o no, etc. La situación se presenta difícil, y plena de intranquilidad, y sería fácil cometer errores. Por eso hay que pedirle al Maestro que dicte El las advertencias oportunas para hacer las cosas bien. Si uno se mueve sin estar preparado para ello, esta línea le presagia daño y desgracia.
                        Pero también hay veces que I Ching da esta línea mutante para advertir que se haga caso de los consejos recibidos anteriormente, y que ya no se pregunte más, porque se han confirmado demasiado, y no es bueno perder la lucidez ni la fuerza adquirida en la consulta. En este caso sería: obedecer y callar.</t>
  </si>
  <si>
    <t>Esta línea se corresponde con el cuarto día de la primera semana de Octubre.</t>
  </si>
  <si>
    <t>No hay que permitir jamás que la degradación llegue al límite: puede alcanzar al mismo cuerpo, lo que traería consigo un gran infortunio. Hay que luchar contra ello.</t>
  </si>
  <si>
    <t>El infortunio ha llegado a su punto álgido. No se resista más. Sus energías deberían emplearse en corregir su actitud.</t>
  </si>
  <si>
    <t>A pesar de que corregimos nuestra actitud, la trayectoria de los acontecimientos puesta en marcha con la separación debe continuar su curso dañino. De todas formas, el daño ha llegado a su punto culminante.</t>
  </si>
  <si>
    <t>¿Evitamos los dudosos e ineficaces sentimientos de culpabilidad cuando tenemos que afrontar una situación negativa, inevitable y ante la que no se puede hacer nada?</t>
  </si>
  <si>
    <t>Todo aquello que le apoyaba se ha ido. Ha llegado al grado máximo del infortunio en este momento. El único consuelo es recordar el inevitable carácter del cambio.</t>
  </si>
  <si>
    <t>Lamentablemente, la desgracia ha acaecido. Ha de ser sufrida hasta que vengan mejores tiempos.</t>
  </si>
  <si>
    <t>Se trata de palabras terribles que, por su despiadada claridad, deberían llamar la atención mucho más que cualquier razonamiento. El barniz es el fuerte revestimiento de los muebles chinos, su belleza es señal de su valor; si algún desperfecto corroe la suave y colorida superficie del barniz, el objeto se vuelve inservible, pierde su valor, ha de desecharse. El significado de Po halla aquí su glosa: nos «desuellan vivos», reaccionar se convierte en un acto de fuerza superior a las posibilidades prácticas y físicas, pero especialmente psíquicas.
                    Tendremos bastante con saber salir de esta situación sin agravar el estado de las cosas.</t>
  </si>
  <si>
    <t>El presagio de infelicidad es evidente pues el desgaste de las negatividades ha alcanzado al hombre dotado "hasta en su piel"; la declinación de la positividad es extrema y la vía de la pureza se ha desvanecido; la calamidad está extremadamente cerca.</t>
  </si>
  <si>
    <t>¡Alerta! El peligro puede atacarlo "hasta la piel". Guarde para usted sus proyectos sobre el futuro.</t>
  </si>
  <si>
    <t>Está expuesto al peligro. La calamidad es inminente y no es capaz de evitarla. Sin advertencia, se halla en el umbral de la derrota.</t>
  </si>
  <si>
    <t>A pesar de que el comentario dice que no se agrega otra advertencia u observación pues el desastre ya alcanzó al cuerpo; aquí avanzaremos la idea de que el "desastre" hace un buen poco de tiempo ha demostrado su acción corrupta y avasalladora. Lo que ahora sucede, en esta línea, es que el Sujeto se ha resistido a los nuevos hechos y se ha consumido en luchas estériles, oposiciones, discusiones y diatribas personales que han culminado por enfermarlo. Lo peor no es que enferme el cuerpo sino los efectos emocionales de esto: desmoronamiento interior, laceración psíquica, falta de Fe, desconfianza en sí mismo. Ahora el problema no es lo externo, es lo interno del Sujeto. No cabe más que reposar y restaurar la salud mental, anímica y corporal antes de tomar un nuevo rumbo. Aquí se enfrenta la causa psíquica de la enfermedad.</t>
  </si>
  <si>
    <t>La desgracia alcanza aquí al propio cuerpo, ya no sólo al sitio de descanso. No se ha añadido ninguna advertencia, ninguna palabra suplementaria. La desventura ha alcanzado su culminación: ya no es posible contrarrestarla.</t>
  </si>
  <si>
    <t>Te estás dejando llevar por la renovación de tu vida emocional. Estás a punto de causarte a ti y a tu pareja un serio daño. No es lo que este momento requiere. Detente, deja de hacer lo que estás haciendo, o puede que muy pronto te veas completamente solo.
                    · Dirección:
                    Saldrás a la luz y serás reconocido. Vuelve a imaginar la situación desde otra perspectiva. Acumula energía para un paso nuevo y decisivo.</t>
  </si>
  <si>
    <t>Un cardumen de peces.
                Por las damas de palacio llegan
                favores.
                Todo es propicio.
                “… esto definitivamente no es una
                falla”.
            Un cardumen de peces… simboliza el alto favor de que se goza. Cuando surge esta mutación significa que, a pesar de las malas circunstancias que se presagian en este hexagrama, el consultante triunfará y no fracasará en lo que consulta.
            Esto definitivamente no es una falla… no es un error. El hogar guarda personas capaces, eso es lo que viene a decir: Por las damas de palacio llegan favores… o lo que es igual, el consultante está capacitado para actuar incluso en condiciones difíciles. Por eso todo es propicio.
            Esta mutación es el emblema de un destino favorable en medio de circunstancias adversas. Está favorecido "por el tiempo", por destino, aunque se encuentre en condiciones difíciles. Sola o con más mutaciones, cambia y contradice todo el sentido del hexagrama. En cuanto sale, sean cuales sean las circunstancias, todo acaba bien para el consultante, todo le va bien. ¡Qué buena suerte! Además cuenta con la simpatía, con la ayuda de alguien de su entorno. Y también de arriba.</t>
  </si>
  <si>
    <t>Actuar. Todo es propicio y las cosas marcharán bien, aunque los tiempos sean malos o desagradables. Pero, cuando sale esta línea mutante, prevalece sobre todas las demás y sobre toda la situación. De modo que, aun habiendo más líneas mutantes al mismo tiempo, esta tiene más valor que las otras, y significa que el asunto acabará bien con toda certeza si se hace caso de los consejos recibidos.
                    Es decir, cuando aparece esta línea mutante, todas las demás adquieren el sentido de "no preguntar más sobre eso ahora", y además la quinta línea obliga a actuar, porque al final está el éxito. Así que, actuar y no preguntar más acerca de lo mismo, excepto si es la primera vez que se hace en una sesión.</t>
  </si>
  <si>
    <t>sin_preguntar_nada5</t>
  </si>
  <si>
    <t>sobre_el_dia_hoy5</t>
  </si>
  <si>
    <t>perspectiva_general_de_un_asunto_o_sobre_cómo_se_ve_al_consultante_entre_sus_asuntos5</t>
  </si>
  <si>
    <t>sobre_una_enfermedad5</t>
  </si>
  <si>
    <t>Por muy difíciles que sean las circunstancias en las que uno se ve envuelto, esto significa que será ayudado para que todo vaya como debe ir. Obedeciendo al Maestro, no sólo se protege él, sino que se muestra capacitado para hacer fluir a los demás hacia Lo Yang, lo Celestial. El Cielo impone su derecho, y el consultante consigue la felicidad y sentirse bien. Esta línea mutante prevalece sobre todas las demás, y augura el éxito final.
                        También puede significar "consultar ahora" si es que esta es la primera vez que se ha consultado en una sesión.</t>
  </si>
  <si>
    <t>Arrojar las monedas o manipular las varillas sin preguntar nada en concreto, para que sea el Maestro el que dicte las sentencias convenientes. Luego, confirmar si es necesario, y retirarse.</t>
  </si>
  <si>
    <t>sobre_una_época_tiempo_o_fecha_aproximada5</t>
  </si>
  <si>
    <t>La situación se degrada, las alianzas se rompen, los amigos se van: hay que preocuparse por agrupar a quienes comparten todavía las mismas opiniones e incitar a los demás a retornar al buen camino.</t>
  </si>
  <si>
    <t>A través de la aceptación y de la corrección personal consigue que se produzca un gran cambio, al igual que un gran banco de peces cambia instantáneamente de dirección.</t>
  </si>
  <si>
    <t>Cuando nuestra actitud llega a ser correcta, trae consigo un cambio de condiciones, de manera muy similar a cuando un banco de peces cambia de dirección al unísono. Cuando dejamos de forzar el cambio a través del conflicto y el apremio, lo inferior se rinde y deja de resistir y competir. El acatamiento lleva al éxito.</t>
  </si>
  <si>
    <t>¿Aceptamos las situaciones negativas, inevitables y ante las que no se puede hacer nada, intentando mirar hacia el futuro con esperanza?</t>
  </si>
  <si>
    <t>A pesar de la separación, se presentan abundantes oportunidades. Sus contactos, particularmente con mujeres de buena posición resultarán ser muy útiles. Este es el momento en que todo comienza a mejorar para usted.</t>
  </si>
  <si>
    <t>Los malvados han alcanzado ahora una posición tan próxima al control del poder que pueden ver los beneficios de la acción sabia, y están dispuestos a aceptar los buenos consejos. Un buen progreso deviene ahora posible.</t>
  </si>
  <si>
    <t>En la China, el pez siempre ha sido considerado como símbolo de fortuna, de «buena suerte», por lo tanto, este «cardumen de peces» constituye un elemento de augurio en el mensaje poco feliz del hexagrama.
                    Yin, yang, yin, yang... la vida se divide en ritmos alternados y cuando se toca fondo, encontramos el punto de apoyo que nos permite impulsarnos hacia la ascensión. Los tiempos cambian sin que nos demos cuenta, las situaciones evolucionan hacia la fase de reorganización, pero hemos de mirar a nuestro alrededor, buscar el camino justo para llegar a puerto, y encontrar finalmente la paz.
                    Los «hombres de palacio» son las amistades, los consejos, los pensamientos sabios; nos corresponderá a nosotros el saber utilizarlos en el momento y la forma más oportunos, para que la ocasión no pase inútilmente.</t>
  </si>
  <si>
    <t>Presagio nefasto pues la situación del príncipe es alcanzada por el desgaste. Pero al llegar a ese punto, el hexagrama "se da vuelta" y un nuevo sentido se ofrece al hombre inferior para que retorne al bien. Alguien de su entorno, en las jerarquías de los hombres inferiores (esposa, concubina, servidores, asistentes) lo ayuda y lo favorece y le permite que vuelva a poner orden en la multitud confusa de las negatividades que se hallan en la vía natural de la sumisión "como peces ensartados por las agallas". La negatividad ha alcanzado todo su crecimiento y el quinto trazo está ubicado al frente de todos los de su dase, sufriendo la influencia de una positividad (sexto trazo); hay, por lo tanto, presagio de ausencia de accidentes y de retorno al bien.</t>
  </si>
  <si>
    <t>Cuando las amistades y las alianzas se deshacen, a veces se descubre un amor humilde y fiel que se ignoraba desde hacía mucho.</t>
  </si>
  <si>
    <t>Una situación inferior está empezando a cambiar para mejor. Gracias a la cooperación, las fuerzas en oposición pueden unirse para el mutuo beneficio. Ahora hay una posibilidad de éxito para sus esfuerzos.</t>
  </si>
  <si>
    <t>El desastre ha pasado. Quedan heridas, lecciones, un enorme aprendizaje. Tomado como tendencia futura marca el camino de la superación segura del desmoronamiento. El "cardumen" que se acerca representa lo Suave y Constructivo, caracterizado por Sun, que se une a las ideas, relaciones, fuerza y personas superiores. La imagen de una princesa a cargo de este movimiento simboliza la obediencia de lo más noble en relación con lo más noble de un Superior. Llevado al plano cósmico refleja la unión del alma (psiquis) al Espíritu (esencia). Después del reposo y la restauración, lo correcto no es pelear ni volver sobre los mismos asuntos: se debe cambiar y buscar nuevos caminos. No puede evitarse la referencia que dice: "una mujer buena, sabia, o muy cercana es la mejor ayuda". Para los sabios de la antigüedad, éste párrafo era una invitación a recurrir a sus antepasadas, en una ceremonia que era llevada a cabo por mujeres, y tenía un gran efecto sanador en quienes padecían enfermedad.</t>
  </si>
  <si>
    <t>Aquí, en inmediata proximidad del principio fuerte y luminoso situado arriba, la índole de lo oscuro se transforma. Ya no enfrenta con rencillas al principio fuerte sino que se somete a su guía. Más aun, encabezando a los demás trazos débiles los conduce a todos hacia el trazo fuerte, tal como una princesa reinante conduce a sus servidoras hacia su esposo como si fuesen un cardumen de peces, logrando así su favor. Al subordinarse de este modo lo inferior a lo superior, encuentra su dicha y lo superior a su vez impone su derecho. Por eso todo va bien.</t>
  </si>
  <si>
    <t>Serena las cosas en tu relación. Hay provecho y feracidad ocultos en la corriente de los acontecimientos. Las mujeres de palacio otorgan su gracia y su favor. Usa tus conexiones y confía en tu imaginación. Todo es posible. No hay nada en la conexión que ahora estás estableciendo que no resulte provechoso.
                    · Dirección:
                    Permite que las cosas salgan a la luz. Abandona las viejas ideas. Mantente abierto y aporta lo que sea necesario.</t>
  </si>
  <si>
    <t>Hay un gran fruto todavía no comido.
                El noble obtiene un carruaje.
                Al vulgar se le desintegra la casa.
                “… (el carruaje) es sostenido por el pueblo.
                … (al caer la casa) queda definitivamente
                inutilizable”.
            Todavía queda un gran fruto por comer… o sea, todavía hay que soportar sin hundirse una última prueba. Todavía falta algo por madurar. Para terminar de comer, de pasar este hexagrama queda aún la fruta. Todavía no se ha terminado, pero se está a punto, cerca... Se está soportando el peso de una situación desventurada. La furia de las inclemencias del destino también llega a su final, y se van agotando. Del consultante depende ahora dejarse minar o no la fuerza que aún le queda. Por eso se hace una doble advertencia: si se obedece, todo irá bien; si no, todo irá mal. Pasados estos tiempos difíciles, otra vez se volverá a tener influencia y la posibilidad de actuar o moverse en este asunto.
            Se está cerca de ver cómo surge lo positivo, lo favorable, lo noble, pues siempre retorna. Volverá a nacer por debajo (el hexagrama 24, el siguiente). El noble obtiene un carruaje autoridad; el inferior está cerca de su fin. Todo depende de cómo se comporte uno de aquí a que llegue el momento de avanzar, a que llegue lo que se espera. Buena suerte para el noble: pues si llega hasta el final con corrección, será sostenido por la gente y triunfará sobre los malos tiempos. Mala suerte para el vulgar: pues al final no se le permitirá triunfar, no tiene nada que pueda ser útil (para los demás)
            Llegan tiempos mejores. Queda la semilla del bien. El noble recupera su influencia, el vulgar cae víctima de su malignidad. El mal no sólo destruye lo bueno, sino que al final se destruye a sí mismo, pues su naturaleza es la negación, la incapacidad para vivir por sí solo. Es bueno para el vulgar someterse a lo noble.</t>
  </si>
  <si>
    <t>No actuar todavía, Si se obedece, todo irá bien. Si no, se sufrirán las consecuencias de la malignidad.</t>
  </si>
  <si>
    <t>En sí, la línea tiene el significado de permanecer fuerte sin dejarse quebrar por las circunstancias adversas. Se tiene la suficiente fortaleza, y eso es lo que se espera de él/ella. Pero… si fallara, todo se vendría abajo, y entonces sí sería uno el culpable. Consultar, si es necesario, para evitarlo. La prueba consiste en medir la resistencia, la calma, la paciencia, la bondad; hay que velar y poner cuidado en ello.
                        Si la piel (lo que protege) se cortara, la desgracia y el daño serían seguros. Esto quiere decir obedecer y preguntar sobre qué hay que hacer para actuar o moverse correctamente; y si ello fuera "no consultar ahora", el propio I Ching lo confirmará en la siguiente respuesta.
                        Estos son los momentos de la caída del fruto. Luego germinará una situación mejor. Todo es cuestión de obedecer y de saber conformarse con el destino que toca en suerte. Ser fuerte, no quebrarse, no herirse: de ahí el sentido de separar y dividir lo yang de lo yin, lo bueno de lo malo, etc. que esta imagen enseña y propone.</t>
  </si>
  <si>
    <t>No consultar todavía sobre ese tema; esperar que se perfeccione más. Tener paciencia y obedecer.</t>
  </si>
  <si>
    <t>Esta línea se corresponde con el sexto día de la primera semana de Octubre.</t>
  </si>
  <si>
    <t>El camino del hombre inteligente no tiene fin. Antes de que la decadencia le alcance, él ya ha pensado en su renovación.</t>
  </si>
  <si>
    <t>El mal se alimenta del mal y acaba por destruir todo lo que está conectado a él. Aférrese a todo lo que sea correcto y el mal se desvanecerá rápidamente. La buena suerte volverá.</t>
  </si>
  <si>
    <t>El camino correcto, que durante la separación se ha mantenido en duda, ahora es reivindicado en nuestra mente.
                    El mal en otros siempre se alimenta del mal que encuentra en nosotros. El miedo y la duda son las fuentes de la energía oscura. Si nos mantenemos perseverantes en la neutralidad, el mal se agota y muere. Cuando muere, la semilla de lo nuevo que queda es beneficiosa; el buen efecto en otros es el "gran fruto" que se ha producido con nuestro trabajo y con nuestra perseverancia.</t>
  </si>
  <si>
    <t>¿Sabemos encontrar y ver el lado positivo, incluso en situaciones negativas, inevitables y ante las que no se puede hacer nada?</t>
  </si>
  <si>
    <t>Aunque los tiempos han sido difíciles, existe un elemento sustancial de su situación que todavía no ha explotado. Si puede reconocerlo y aprovecharlo, será recompensado. Si no, podría perderlo casi todo.</t>
  </si>
  <si>
    <t>Cuando una fruta podrida se ha desintegrado finalmente, fuertes y nuevas semillas crecen en su lugar. Así, las malas influencias se han destruido y el bien, el único que puede existir por propio derecho, es capaz de alcanzar de nuevo su posición apropiada.</t>
  </si>
  <si>
    <t>Incluso en los tiempos difíciles de Po hay algo que hemos de alcanzar; los resultados serán proporcionales a la inteligencia con la que se ha obrado. El sabio se impone este compromiso, y obtiene resultados positivos por su paciente esfuerzo sin concesiones; el débil permanece en su inquietud, se confirma en su mediocridad, renuncia incluso a las ambiciones con tal de no combatir. El tiempo de Po es un tiempo de lucha, de sacrificio, de firmeza: no es fácil vivirlo, pero será más difícil saber vivirlo para que sea constructivo y válido.</t>
  </si>
  <si>
    <t>Se está a punto de ver renacer la positividad pues ella no puede desaparecer por completo en el orden de las cosas; al modificarse por arriba, renace por abajo y no perecerá jamás, como se verá en el siguiente kua, el número 24, Fu. Al haber llegado el desorden al colmo, se piensa naturalmente en el orden y todos aspiran a someterse a la autoridad del hombre dotado que "disfruta de un carro", es decir que adquiere autoridad. El hombre inferior "ha gastado su casa" a fuerza de destruir todo; está en el colmo de la declinación. El presagio es también de desaparición, de aniquilamiento, aunque haya posibilidades de renacimiento. Todo depende de la cualidad del que está en el punto extremo; ¿es un hombre inferior? Su caída es segura, su desgaste es completo y él mismo será la causa de la pérdida de lo que todavía abriga; ¿es un hombre dotado y sabio? "Posee un carro" y el pueblo lo soporta con su dureza enérgica positiva. Pero la advertencia se aplica particularmente a la desaparición final del hombre inferior y ése es el sentido profundo de la suerte indicada por este kua.</t>
  </si>
  <si>
    <t>La alerta ha pasado. Habrá hecho mal y creado errores, pero si el que se elevó a la montaña lo merecía, ella volverá. Si no quedará clavado al suelo. Para dominar, hay que ser de roca pura.</t>
  </si>
  <si>
    <t>Las fuerzas del DETERIORO han terminado. El poder volverá a las personas de visión digna, quienes de nuevo ganarán el apoyo de los demás. Las personas inferiores son destruidas por su propio mal, pues la negatividad sin poder se consume a sí misma.</t>
  </si>
  <si>
    <t>Al buen tiempo del fin del desastre sigue la Justicia; nada debe hacer forzadamente el Sujeto para que ésta reacondicione las cosas. Cualquier tentativa de hacer justicia por propia mano sería nefasta venganza y una recaída en el tiempo oscuro. La imagen es clara: lo último en desmoronarse es el techo; si el Noble ya no está en la casa, que le ha sido usurpada de malas maneras, el techo cae sobre sus únicos moradores, los innobles. Quien obtiene con la espada, sufrirá la espada. El mal tiempo se retira, lo bueno retorna. Aquí la enfermedad cesa.</t>
  </si>
  <si>
    <t>Aquí se ha alcanzado el fin de la desintegración. Cuando la desventura agota su furia, llegan nuevamente tiempos mejores. Todavía queda la simiente del bien. Precisamente al caer el fruto sobre la tierra, de su semilla vuelve a crecer el bien. El noble recupera otra vez su influencia y su actuación eficiente. Es sostenido por la opinión pública como por un carruaje.
                    El vulgar, en cambio, sufre como una venganza la consecuencia de su propia malignidad. Su casa se desintegra. Ahí actúa una ley de la naturaleza. El mal no solo es nefasto para el bien, sino que en sus últimas consecuencias se destruye así mismo; pues el mal, que vive únicamente de la negación, no puede existir por sí mismo. También para el hombre vulgar es mejor verse disciplinado por un noble.</t>
  </si>
  <si>
    <t>Has arrojado fuera de la relación lo que estaba gastado y agotado y has sabido encontrar lo nuevo. Recoge ahora los frutos de tu acción. Sigue adelante, y deja fuera todo lo que sobra. No vuelvas a tu antigua manera de relacionarte. Eso sería como pintar tu casa para evitar tener que cambiar.
                    · Dirección:
                    Mantente abierto y aporta lo que sea necesario.</t>
  </si>
  <si>
    <t>FU</t>
  </si>
  <si>
    <t>EL RETORNO</t>
  </si>
  <si>
    <t>el tiempo del solsticio de invierno
        volver
        retornar
        regresar
        dando la vuelta
        el regreso (al estado originario)
        reparación
        corrección
        enmienda
        el punto límite
        el punto crítico
        la inflexión
        simboliza un punto de inflexión
        transición
        recuperando la estabilidad
    El Retorno. Éxito.
    Salida y entrada sin falla.
    Llegan amigos sin tacha.
    Va y viene el camino.
    Al séptimo día llega el retorno.
    Es propicio tener adonde ir.</t>
  </si>
  <si>
    <t>El mensaje de las líneas mutantes va precisando con una prudente exactitud, los momentos entusiastas y fatigosos del tiempo de Fû, que es un tiempo positivo para quien sabe vivirlo sabiamente.
            Este hexagrama muestra a diversos sujetos retornando con distintas fortunas. Volver de un error siempre es bueno, por esto el sujeto de la primera línea cuenta con una formidable fortuna; similar es la situación del sujeto de la segunda línea, cuya vuelta admirable le traerá buena fortuna. La tercera línea nos muestra a uno que ha realizado repetidas vueltas, y nos indica que esta posición es peligrosa; esto se debe a que la conducta del sujeto es síntoma evidente de indecisión, o por lo menos de repetidas incursiones en el camino equivocado; tal posición es peligrosa debido a que con el tiempo podrá encontrarse con una situación en que será necesario avanzar, y él elegirá ir hacia atrás. El sujeto de la cuarta línea, único en volver a su camino apropiado, será también el único en salvarse. Sin embargo la más peligrosa de todas las posiciones es la del sujeto que aparece en la sexta línea: la sola idea del retorno lo confunde, impidiéndole la retirada oportuna o la rectificación de sus errores. Si esta incapacidad de ser flexible ante las circunstancias lo impulsa a lanzar adelante a sus huestes, cosechará una gran derrota que tendrá toda la apariencia de ser definitiva.
            Las líneas hasta el 5° puesto son favorables y fáciles de manejar. La 6° línea refleja soberbia, resistencia al cambio y negación a la autocrítica; sentimientos de venganza y ofuscación, y tendencia a restablecer viejos órdenes caídos.
            Nota: el yerro del retorno (seis al tope) es lo contrario del retorno de poca distancia (nueve inicial). El trazo inicial no está lejos y retorna. El retorno tranquilo (seis en el segundo puesto) y el retorno solitario (seis en el cuarto puesto) son parecidos: ambos trazos mantienen relación con el regente del signo. El retorno reiterado (seis en el tercer puesto) y el retorno magnánimo (seis en el quinto puesto) forman una antinomia: en un caso es un ir y venir, en el otro una tranquila consecuencia.</t>
  </si>
  <si>
    <t>Regente es el primer trazo.
            La línea dominante está en la posición inferior de inclinación, el énfasis es por tanto el RETORNO al principio del trigrama de los asuntos humanos.</t>
  </si>
  <si>
    <t>En este signo el primer puesto, ocupado aquí por el regente, tiene en cuenta la favorable relación de solidaridad con el segundo trazo.
            Las relaciones de correspondencia sólo se dan entre primero y cuarto trazos.</t>
  </si>
  <si>
    <t>Actuar según se pueda y no consultar más sobre eso ahora.</t>
  </si>
  <si>
    <t>Avanzar según se pueda y no consultar a I Ching en estos momentos. En la consulta, volver al punto de partida es ―retirarse al momento en que aún no se comenzó a indagar‖. El acercamiento al Maestro y a la Voluntad de Dios tiene también sus períodos más favorables que otros. Por eso se aconseja demorar la consulta un tiempo.
                En cuanto a los asuntos, se precisa moverse y hablar con precaución, cuidando de lo bueno y avanzando según lo permitan las condiciones, porque este tiempo es asimismo determinante, como lo era en el hexagrama 23; es decir, el consultante no es culpable de que las circunstancias sean más o menos favorables; sino que, por fuera debe aceptar lo que hay y dejarse llevar adaptándose a la situación presente.</t>
  </si>
  <si>
    <t>No consultar ahora, aunque eso es correcto.</t>
  </si>
  <si>
    <t>Es el signo del undécimo mes, aproximadamente Diciembre en el calendario occidental. Cada línea cubre los seis días que corresponden a la primera semana.</t>
  </si>
  <si>
    <t>Los tiempos de tinieblas han pasado; las cosas se van a arreglar, las dificultades se allanarán, renacerá la comprensión. Será posible lanzarse a nuevas empresas. En tales circunstancias, no se deben forzar jamás las cosas. Por el contrario, hay que actuar con tacto y delicadeza, sin precipitación, sin perder nunca el dominio de sí mismo, porque el bien es muy frágil y no se debe amenazar su retorno.
            En tales circunstancias es mejor marcarse un objetivo definido y contar con la ayuda de amigos y de colaboradores fieles, porque al principio pueden surgir algunas dificultades.
            El hombre de calidad se prepara para encontrarse en las mejores condiciones cuando tenga que abordar este período: se ocupa de cuidar su forma física.</t>
  </si>
  <si>
    <t>Recibir este hexagrama es un signo de que ha alcanzado un punto de retorno. Este momento es parecido al solsticio de invierno: la principal adversidad ha pasado y comienza a regresar la luz. No obstante, uno no puede forzar la situación para que se complete el cambio y lo más prudente es descansar. Actúe sólo cuando pueda hacerlo con inocencia y dulzura y todo saldrá bien.
            Fu también nos recuerda un retorno a la luz en su interior. El desarrollo sólo será posible cuando renunciemos a las manifestaciones del ego: orgullo, impaciencia, ira y deseo. Actuar violentamente o ambiciosamente en este momento sólo provocará desgracia.
            Deje que las cosas evolucionen de forma natural, a su manera. Limítese a observar y a aceptar los cambios del mismo modo que observa y acepta la salida del sol. Descanse y haga acopio de fuerzas para el momento de crecimiento que se avecina. Al adoptar una conducta modesta, amable y correcta, prepara el terreno para un florecimiento abundante cuando la luz regrese completamente.</t>
  </si>
  <si>
    <t>Recibimos este hexagrama en el momento que entrevemos que hemos dejado el buen camino. La imagen de la luz del alba.
            Debido al titubeo y a la duda, hemos caído (o se nos ha tentado a caer) en los viejos sistemas de creencias, en los métodos de autodefensa en las estrategias para resolver los problemas, en las formas preestructuradas de relacionarnos con los demás o nos hemos vuelto indolentes al enfocar el problema. Hemos evitado el esfuerzo de mantener la autodisciplina o no hemos puesto atención a nuestra actitud interior.
            Recibimos este hexagrama cuando hemos entrevisto vagamente el problema. Es posible que debamos llevar esta visión poco clara a la plenitud de la luz para poder exponerla a la plenitud de la conciencia y así iniciar la acción correctiva.
            El retorno no sólo se refiere a la claridad de la luz del alba que vuelve después de haber estado ausente, sino, también a que debemos volver a la percepción correcta y al camino no preestructurado. Dejamos la resistencia y volvemos a la disciplina interna, a la humildad y la aceptación. Renunciamos a todo razonamiento que nos haga discutir, exigir, usar la influencia o la fuerza. Aquietamos las voces con que claman los inferiores (ver El aquietamiento, hexagrama 52), y prohibimos a nuestro ego mirar la situación y satisfacer sus frívolos sentimientos de malestar. De esta forma desplazamos su influencia y dejamos espacio para un entendimiento cósmico.
            Sobre todo, nos retiramos del poder del orgullo. Despertamos nuestro orgullo cuando vemos que nos hemos equivocado. Si no resistimos al orgullo, inmediatamente permaneceremos cogidos por las garras de la fuerza oscura. El orgullo no sólo impide que tengamos una buena influencia en la situación, sino que también nos impide pedir ayuda e iluminación, y así nos aísla del sabio. El orgullo también "oscurece nuestra luz" y nos vuelve a hundir en el eclipse. Debemos renunciar al orgullo y pedir ayuda con humildad.
            También debemos renunciar a las viejas intenciones de crear los "efectos deseados". Seguir el camino del deseo nunca nos llevará a la unión basada en la justicia, a un estado duradero, que es lo que realmente buscamos cuando renunciamos al deseo. Al renunciar al deseo también renunciamos a la ambición y a la impaciencia. Volvemos al progreso creado por pequeños pasos cuidadosamente tomados; volvemos a la verdadera gracia de la humildad y a la dependencia del poder supremo.</t>
  </si>
  <si>
    <t>Perder la estabilidad, el control o la serenidad en cualquier situación en la que nos encontremos, puede llegar a provocar un estado de ánimo que, si no se corrige rápidamente, añadirá con seguridad nuevas dificultades a las ya existentes.
            Asumir y aceptar cuanto antes las circunstancias, las actitudes o los hechos que han podido ser la causa de una pérdida de estabilidad, control o serenidad, facilita la recuperación de la capacidad de pensar y actuar como conviene de acuerdo con las circunstancias.</t>
  </si>
  <si>
    <t>· Cuando la pregunta refiere al Qué:
            Fu nos dice que hay un renacimiento, una reaparición de lo que una vez se fue, o una vuelta de determinados factores, pero renovados. El fenómeno está siendo bien visto, se cuenta con adhesiones y los cambios están libres para que tal retorno se realice naturalmente; las puertas están abiertas.
            · Cuando la pregunta refiere al Porqué:
            El porqué de Fu refiere a que lo actual ha cumplido su ciclo natural, ha envejecido, y lo que había quedado olvidado o apartado recupera por sí solo su protagonismo y, por lo tanto, una nueva vigencia.
            · Cuando la pregunta refiere al Cómo:
            Fu nos indica que debemos emprender el regreso; las condiciones ya están dadas, se debe confiar en los propios pasos y en lo vínculos que allí nos aguardan; la vuelta debe realizarse con toda naturalidad. En lo posible, se trataría de retornar a tiempo.
            · Cuando la pregunta refiere al Cuándo:
            Fu nos lleva a un momento que, en lo esencial, se repite, más exactamente se reactualiza. Es un tiempo que se vuelve a vivir, si bien, bajo otras circunstancias e influido por otros aspectos, se trata de un tiempo que regresa. Pero también Fu puede ser una época que nuevamente se pone de moda.
            El instante de Fu es cuando ir hacia atrás es también ir hacia delante.
            · Cuando la pregunta refiere al Dónde:
            Fu nos ubica, por un lado, en un lugar en el cual anteriormente ya estuvimos, y al que de alguna u otra manera estamos a punto de volver. Es un sitio con recuerdos, que nos llama a regresar; porque de alguna manera sentimos que nos pertenece o que pertenecemos a él. Pero, por otra parte, Fu puede ser también un lugar olvidado y ahora rescatado, quizá pasado de moda y otra vez vigente, tal vez inactivo pero que comienza a funcionar de nuevo.
            Entre las muchas cosas, Fu puede tratarse simplemente de cualquier sitio al que tenemos que volver, sea por las razones que sean, como también cualquier espacio que toma nuevamente vigencia.
            · Cuando la pregunta refiere al Quién:
            Fu nos describe básicamente a alguien reiterativo, más precisamente que siempre vuelve sobre lo mismo, es decir, una persona de características cíclicas. Pero, en algún sentido, también vemos a un individuo reincidente o bien, que va y viene. Por otro lado, Fu podría tratarse simplemente de alguien que regresa o de quien se aguarda su regreso.</t>
  </si>
  <si>
    <t>· La interpretación:
            Un punto decisivo se aproxima y el éxito se aprecia en el horizonte. Descubrirá que puede ir y venir sin problemas, los amigos estarán allí para apoyarlo y las cosas comenzarán a moverse. Pronto (literalmente, "en el séptimo día") el punto decisivo llegará. Tenga listos sus planes ya que le interesará tomar pronta acción o realizar un viaje.
            · La situación:
            En otros tiempos, la energía del punto decisivo estaba estrechamente asociada con los solsticios, esos dos grandes puntos decisivos del año. En ese período, los pasos montañosos estaban cerrados y nadie viajaba a ningún lugar. En otras palabras, lo que tenía entonces y lo que tiene ahora es un período de espera a que el punto decisivo llegue y las nuevas condiciones se manifiesten.</t>
  </si>
  <si>
    <t>Es el retorno, la reparación; con la negatividad llegada a su colmo, hay retorno en sentido opuesto; con la positividad llegada al último grado de su declinación en lo alto, renace por abajo con una fuerza y un vigor renovados. Arriba está el trigrama K'un, la tierra; abajo está el trigrama Chen, el rayo: agitación del yang abajo; es el fuego interior que va a surgir. La vía del hombre dotado, cuando ha alcanzado el límite extremo de desaparición, se alarga de nuevo. Hay un sentido de retorno, por lo tanto de libertad, de nacer, de "salir y entrar sin inconvenientes", de circulación libre. La única positividad que nace todavía es débil, es preciso que espere a las otras, que utilice los amigos que son de su especie para ser fuerte y no cometer error; ésta es una advertencia. El concurso de sus fuerzas reunidas permitirá vencer. La fórmula del hexagrama sagrado incluye también el sentido de siete modificaciones sucesivas, de siete días para esperar el pleno desarrollo de la fuerza yang, de la positividad que está en juego. Hay ventaja en lo que debe emprenderse y el presagio es feliz; el plazo de siete días (o siete meses) puede ser aquel en el cual sucederá el hecho respecto del que se consulta el I Ching.</t>
  </si>
  <si>
    <t>El tiempo de la oscuridad ha pasado. El trueno debajo de la tierra, es la llama que surge como sangre nueva y quiebra el polvo acumulado. Las cosas antiguas han sido trastocadas y una nueva luz las ilumina. Fu indica una mutación profunda. Es el hexagrama del solsticio de invierno: anuncia ―la reparación‖ de la naturaleza que se ha degradado permaneciendo adormecida. Vemos allí el símbolo de la curación, de la disipación, del malentendido, etc.</t>
  </si>
  <si>
    <t>· El escenario:
            No puedes agotar completamente las cosas. Cuando las cosas parecen gastarse y consumirse completamente por arriba, vuelven a surgir por abajo. Así que llega el tiempo del Regreso. Acéptalo. No tengas miedo. Regreso quiere decir reversión.
            · La respuesta:
            Regreso describe la relación, o tu papel en ella, en términos de renacimiento y resurgimiento. La manera de encarar la situación es volver a encontrar la energía a medida que regresa, protegerla y alimentarla. Todo es nuevo otra vez. Vuelve a encontrar esta nueva primavera, regresa a tus sentimientos originarios. Vuelve a la fuente. No intentes controlar las cosas en este momento. Deja que vayan y vengan a su antojo. Tu pareja estará ahí para encontrarse contigo. Es un tiempo en el que tu vida da la vuelta y se abre. Estáis volviendo a vosotros mismos. El ciclo del tiempo antiguo ya se ha completado y la nueva era está preparada para echar a andar. Es una buena idea tener planes para tu nueva relación. Mantente abierto a nuevas ideas. Debes alimentar y fomentar la nueva energía. Retornar al camino es la raíz de toda virtud, amor y poder. En el acto del regreso, puedes ver el corazón del cielo y la tierra.</t>
  </si>
  <si>
    <t>Este hexagrama describe tu situación como algo que está volviendo a emerger. Destaca que regresar a este punto de partida a fin de comenzar de nuevo es la manera adecuada de manejarla. Para estar de acuerdo con el momento, se te dice: ¡retorna!</t>
  </si>
  <si>
    <t>Así durante el tiempo del retorno solar,
            los antiguos reyes clausuraban los pasos.
            Mercaderes y forasteros no se trasladaban,
            y el soberano no viajaba visitando las comarcas.
        Este es un tiempo de cuidarse, tanto personalmente, como con respecto a los asuntos en general. Conviene reposar en la medida de lo posible y cultivar la tranquilidad sin angustiarse por la marcha de las cosas. Si se obedecen los presagios dados en esta imagen, se logrará ―caminar en correspondencia con el tiempo‖ y todo irá mejor.</t>
  </si>
  <si>
    <t>El trueno está haciendo acopio de fuerzas bajo la tierra. Debe permitirse que la energía y la acción robusta se acumulen lentamente durante un período difícil que ahora está pasando. No debe emprenderse una acción prematura.</t>
  </si>
  <si>
    <t>La imagen ilustra un trabajo de preparación, implícito en el significado del hexagrama que, como los restantes sesenta y cuatro signos, representa una costumbre, una civilización, un pensamiento que nos llegan de una época antiquísima, de la que ya casi se ha perdido la memoria, y que ha entrado a formar parte del mito. En las vastas llanuras de la China clásica, la tierra, endurecida por el frío seco del invierno, no aceptaba ya el trabajo del hombre. Los campesinos consideraban entonces que se había vuelto sagrada y se tomaban un reposo en todas sus actividades. Inauguraban así una estación de retiro universal: el tiempo del Gran Regreso o Tiempo de la Vuelta, que es el indicado por el hexagrama Fû. Esta estación silenciosa correspondía además, a la fase inicial de toda cosa y a la preparación para los nuevos acontecimientos del año agrícola, desconocidos aún, pero ya vividos al igual que otros; alegres y dolorosos, espléndidos y mediocres, difíciles y problemáticos, como lo son todos los acontecimientos humanos.</t>
  </si>
  <si>
    <t>La energía aún es débil y debe cuidarse en quietud y tranquilidad. Que no sea consumida por un desgaste prematuro. Tal es la convalecencia después de una enfermedad o las relaciones después de una desavenencia. Tal es el reposo de mercaderes, viajeros, reyes… en el tiempo de solsticio.</t>
  </si>
  <si>
    <t>Retorno desde poca distancia.
                No ha menester ningún arrepentimiento.
                ¡Gran Ventura!
                “… así cultiva uno su carácter”.
            El primer trazo se considera como el fruto que cayó en el hexagrama 23 (el anterior) Se representa la llegada de lo favorable.
            No ha menester arrepentimiento… quiere decir que pequeñas desviaciones del bien no pueden evitarse, lo importante es no llegar lejos y retornar pronto al bien. Esto forma el carácter. Lo importante es que el mal no se afirme. Así, no habrá arrepentimiento y todo marchará perfectamente.
            El trazo, como regente del signo, conlleva la misma advertencia que el hexagrama sin mutaciones, sólo que se le añade gran Ventura, porque él es capaz de escuchar y obedecer.
            Así cultiva uno su carácter… simboliza autocontrol, enseña al consultante a disciplinarse a sí mismo, así cultiva uno su carácter. Renueva y limpia su alma; repara y regula su psiquis y su vida.</t>
  </si>
  <si>
    <t>Avanzar según permitan las circunstancias.
                    Todo irá bien si el consultante avanza sin forzar nada y sin tratar de imponerse violentamente; es decir, sin ejercer demasiada presión sobre los asuntos. No es necesario preguntar por este tema ahora.</t>
  </si>
  <si>
    <t>Aunque eso se encamina hacia el bien, no preguntar en este momento.</t>
  </si>
  <si>
    <t>El consejo general de este trazo es el de no consultar ahora y moverse según lo requieran los asuntos y las condiciones lo permitan. Este es un período de acumulación de fuerzas, de lo bueno, de lo favorable. Sin brusquedad, todo irá bien y se alcanzará ―Gran Ventura‖. Lo que está naciendo, si se cuida, dará sus frutos más adelante.</t>
  </si>
  <si>
    <t>Esta línea se corresponde con el primer día de la primera semana de Diciembre.</t>
  </si>
  <si>
    <t>No hay que dejar de reconocer el mal. El hombre de calidad se esfuerza siempre por corregir a tiempo sus errores antes de que traigan consigo algún perjuicio; es un buen presagio para el futuro.</t>
  </si>
  <si>
    <t>Las desviaciones del camino del bien son inevitables. El infortunio se puede evitar cuando eliminamos el mal antes de que eche raíces.</t>
  </si>
  <si>
    <t>Empieza la enajenación y la duda. Los pensamientos están invadiendo lentamente nuestra mente; debemos rechazarlos antes de que se establezcan con firmeza, mientras podamos percibir sus malos efectos; una vez que caigamos en sus garras no podremos hacer nada.</t>
  </si>
  <si>
    <t>¿Intentamos corregir rápidamente y lo antes posible cualquier pérdida de estabilidad, control o serenidad, evitando hacer algo que pudiera crear nuevas dificultades o problemas?</t>
  </si>
  <si>
    <t>Este no es tanto un punto decisivo para recuperar o cambiar de curso. Usted no ha llegado tan lejos para necesitarlo, por lo tanto no tiene que sentir remordimiento por el cambio y muy probablemente la buena fortuna le acompañará.</t>
  </si>
  <si>
    <t>No es posible evitar todos los malos pensamientos y acciones, pero deben ser rechazados tan pronto como se los advierte. Retornad rápidamente al sendero correcto y todo estará bien.</t>
  </si>
  <si>
    <t>Si el período de turbación no ha sido largo, resultará fácil recobrar el control de la situación; si, por el contrario, ha sido largo y penoso, el regresar a pensamientos dichosos puede resultar un acto de coraje; en todo caso, es necesario afrontar los hechos con energía sin evocar lo que de negativo y preocupante nos dio el pasado. Sólo quedan algunas señales, algún recuerdo obstinado, pero las perspectivas son tan abiertas que han de ser consideradas con alegría, porque nos traerán alegría. Reforzar las relaciones después de desavenencias e incomprensiones es una cuestión de buena voluntad, bastará con unas cuantas palabras justas, un gesto oportuno, bastará, en definitiva, «querer olvidar». Esto es lo que dice con afectuosa sabiduría la primera mutación de Fû.</t>
  </si>
  <si>
    <t>Este trazo es el que vuelve a ser el primero; por lo tanto, no estaba muy alejado. No ha habido falta sino solamente tendencia o pensamiento culpable; al no haberlo puesto en ejecución, no puede haber culpabilidad. El presagio es feliz; se vuelve al bien, uno se corrige desde que se aparta. El retorno no está lejano y la felicidad llega.</t>
  </si>
  <si>
    <t>La mejor buena voluntad no debería evitar algunos errores. Pero si se los corrige a tiempo, todo sucederá bien.</t>
  </si>
  <si>
    <t>Quizá esté considerando una idea que por naturaleza es contraria a sus principios. Ejercite la autodisciplina y manténgase en lo que considera que es correcto. De esta manera cultivará su carácter y con seguridad alcanzará grandes cosas.</t>
  </si>
  <si>
    <t>La primera y segunda líneas mencionan avances con pequeñas desviaciones que son controlables y no necesariamente peligrosas, siempre que no degeneren.
                    En efecto, la primera, dice en su encabezamiento: "retorno desde corta distancia" y "cultiva uno su propio carácter". Con esto remarca que el carácter (y no la personalidad) es lo que ocasiona desviaciones. Este mal aquí se frena y se controla, permitiendo al Noble no cometer errores que ya cometió en el pasado, precisamente, como causa de estados incontrolables ligados a su carácter.</t>
  </si>
  <si>
    <t>Pequeñas desviaciones del bien no pueden evitarse. Lo único que hace falta es emprender a tiempo la vuelta, antes de que se haya ido demasiado lejos. Esto es particularmente importante en cuanto a la formación del carácter. Todo pensamiento maligno, por leve que sea, debe ser inmediatamente eliminado, antes de que avance demasiado y se afirme. De este modo no habrá necesidad de arrepentimiento y todo marchará a la perfección.</t>
  </si>
  <si>
    <t>Has estado manteniendo a tu pareja a una cierta distancia, probablemente a causa del dolor que os habéis causado mutuamente. Es el tiempo de olvidar todo eso. No te limites a pensarlo. Acércate a ella, el camino está abierto para los dos.
                    · Dirección:
                    Mantente abierto y aporta lo que sea necesario.</t>
  </si>
  <si>
    <t>Tranquilo retorno. ¡Ventura!
                “… se basa en la subordinación a
                un hombre bueno”.
            Se puede decir que es un retorno bendecido por el Cielo. La fuerza está aumentando y hay que cuidar de ella. Y como es capaz de tratar los asuntos con amabilidad, no necesita advertencias. Luego, puede moverse con tranquilidad, … tranquilo retorno.
            Subordinación a un hombre bueno… quiere decir que volverse atrás, retornar, requiere una decisión y es un acto de autodominio; y esto se ve facilitado por una buena compañía. Si busca su orientación entre gente buena (el Maestro), eso aportará ventura.</t>
  </si>
  <si>
    <t>Sí, se podría actuar, pero…. no hacerlo todavía sin los consejos del Maestro.
                    Permanecer tranquilo. Todo va como debe ir en ese asunto, y no conviene moverse sin los consejos de I Ching. Volverse atrás es auto disciplinarse y los demás serán beneficiados por ello. Uno cuenta con el Maestro, que trazará el curso a seguir.</t>
  </si>
  <si>
    <t>Aunque eso es bueno y verdadero, tiene que crecer. No preguntar ahora.</t>
  </si>
  <si>
    <t>El Maestro está junto al consultante. Aunque la mutación está capacitada para producir el crecimiento correcto de lo yang, de lo bueno, de lo favorable, etc.; sin embargo, el tiempo que rige aconseja no consultar y no avanzar más allá del punto antes de indagar.
                        Todo va como debe ir, y uno sabrá hacer las cosas como tiene que hacerlas.</t>
  </si>
  <si>
    <t>Esta línea se corresponde con el segundo día de la primera semana de Diciembre.</t>
  </si>
  <si>
    <t>El hombre de calidad no vacila jamás en inclinarse ante alguien más sabio que él, y eso es un buen presagio para el porvenir.</t>
  </si>
  <si>
    <t>Existe el peligro de caer en el orgullo. Sea tolerante con los demás y regrese a la humildad siguiendo al bien.</t>
  </si>
  <si>
    <t>Las transgresiones de la gente y el sentirnos abandonados por el destino han despertado nuestro orgullo. Tenemos que sacrificar el orgullo, desligarnos de la situación y volver a la serena perseverancia. No hemos sido abandonados por el destino; si no fuese por la adversidad y los desafíos no nos desarrollaríamos.</t>
  </si>
  <si>
    <t>Cuando llegamos a perder la estabilidad, el autocontrol o la serenidad, ¿contamos con circunstancias que favorecen y contribuyen a que podamos recuperar la capacidad de pensar y actuar como conviene?</t>
  </si>
  <si>
    <t>Aquí el punto decisivo llega casi sin ser notado, así que su buena fortuna se manifiesta discretamente.</t>
  </si>
  <si>
    <t>Nunca tengáis miedo a dar la vuelta en un mal sendero. Admitid el error y seguid el ejemplo de la gente buena que os rodea.</t>
  </si>
  <si>
    <t>Con serenidad y calma se arreglan las disputas, incluso las más graves, basta con saber discutir las cuestiones que interesan, haciendo lo posible por encontrar soluciones sin pretender resolver todo de inmediato, reservándonos la última palabra. ¿Quién nos garantiza que la nuestra sea la justa? La línea mutante advierte pues, que el momento es muy delicado y sugiere paciencia, calma, coraje para mostrarnos objetivos y serenos a pesar de todo.</t>
  </si>
  <si>
    <t>El se rebaja ante la virtud y vuelve; el presagio es feliz pues es la vía racional de la felicidad.</t>
  </si>
  <si>
    <t>El dominio de uno aporta el éxito.</t>
  </si>
  <si>
    <t>Es mucho más fácil hacer lo adecuado cuado está en buena compañía. Seguir el buen ejemplo le llevará al éxito.</t>
  </si>
  <si>
    <t>En la segunda dice: "retorno tranquilo" y "se basa en la subordinación a un Hombre bueno". La primera está en el buen camino y tiene la tendencia a retomar lo malo, pero se corrige. La segunda viene de un mal camino y quiere emprender el sendero del bien. Lo logrará más fácilmente si tiene un Maestro a quien obedecer, y si no lo tuviese físicamente, el I Ching es la voz espiritual del Maestro que se hace tangible en la meditación y el Discernimiento espiritual. Todo es más fácil si se halla en medio de un ambiente con altura de miras, de valores sólidos. Aquí está a la prueba la capacidad de autocontrol del Sujeto.</t>
  </si>
  <si>
    <t>El volverse atrás requiere siempre una decisión y es un acto de autodominio. Se ve facilitado encontrándose uno en buena compañía. Si se aviene a condescender y a buscar su orientación entre gente buena, eso aportará ventura.</t>
  </si>
  <si>
    <t>Las cosas en tu relación han estado sometidas a bastante tensión. Cada uno de vosotros ha estado reclamando lo que considera que son sus derechos. Olvidad todo eso. Relajaros un poco. Dejad que las cosas se tranquilicen. Mostraos generosos y benevolentes. El camino está abierto para vosotros.
                    · Dirección:
                    Una conexión importante se acerca. Mantente abierto y aporta lo que sea necesario.</t>
  </si>
  <si>
    <t>Reiterado retorno. Peligro.
                Ningún defecto.
                “… es en su verdadera significación
                una liberación de fallas”.
            Reiterado retorno…el peligro se presenta a causa de la inquietud y de la falta de firmeza en las decisiones. Hay inestabilidad interior. Se toma una decisión y se vuelve otra vez atrás: peligro. En la cúspide del movimiento (Chen), da la idea de retorno repetido: del bien al mal, y luego del mal al bien. Se orienta, entonces, hacia el regente, voluntariamente y en calidad de amiga.
            Si el mal no se afirma, esta tendencia irá siendo eliminada o corregida con el tiempo.</t>
  </si>
  <si>
    <t>Si se obtuvo información acerca de este asunto en una consulta anterior, significa que sigue siendo válida la decisión tomada entonces, y que no se debe variar el comportamiento. No es necesario preguntar en este caso.
                    Si es la primera vez que se consulta sobre algo, significa que el consultante tiene casi decidida ya una forma de actuación, y que debería afirmarse en ella. De todas formas, en este supuesto, tiene al Maestro también muy cerca para ayudarle a confirmarlo. Eso sí, una vez aclarado el asunto, debe sellarse la decisión con firmeza y no dudar más.</t>
  </si>
  <si>
    <t>No preguntar ahora. Más adelante ya se darán las indicaciones a seguir. El fruto está empezando a brotar aún y se encamina hacia lo bueno.</t>
  </si>
  <si>
    <t>Esta línea suele usarla el Maestro para indicar al consultante que lo que le dijo en una consulta anterior sigue siendo lo válido de momento. También sirve para advertir de que se ha de cultivar la firmeza de carácter sin preguntar ahora y tomando las decisiones según lo que sea necesario; es decir, moviéndose hacia lo que se muestre abierto a uno; y no actuando ante lo que está cerrado.
                        Tiene capacidad para hacerlo bien si se muestra decidido. Mas, cuando sea muy necesario, confirmar esto y retirarse.</t>
  </si>
  <si>
    <t>Esta línea se corresponde con el tercer día de la primera semana de Diciembre.</t>
  </si>
  <si>
    <t>El que cae sin cesar en los mismos errores va por muy mal camino. Hay que elegir la senda y atenerse a ella.</t>
  </si>
  <si>
    <t>Las demandas veleidosas de una resolución inmediata ralentizan su progreso. Persevere serenamente en el camino de la verdad interior.</t>
  </si>
  <si>
    <t>Volver después de haber dejado el camino de la paciente perseverancia; volver después de exigir interiormente que la situación mejore o de perseguir que la abandonemos. Debemos sacrificar una actitud de resistencia inflexible para poder seguir siendo perseverantes.</t>
  </si>
  <si>
    <t>¿Perdemos con frecuencia y fácilmente la estabilidad, el autocontrol o la serenidad como consecuencia de dudas e indecisiones que ensombrecen nuestra capacidad de pensar y actuar como conviene?</t>
  </si>
  <si>
    <t>Retroceder una y otra vez puede reflejar el peligro de la presente situación, o puede ser peligroso en sí misma. Pero no parece que haya mucho más que usted pueda hacer, así que no acumulará críticas.</t>
  </si>
  <si>
    <t>Algunas personas encuentran difícil seguir en el sendero correcto, y no dejan de deslizarse hacia malos caminos. Aunque esto indica la necesidad de fortalecer la resolución personal, no es un rechazo definitivo del bien, y por tanto todavía hay esperanza.</t>
  </si>
  <si>
    <t>De nada sirve precipitarse; en el tiempo de Fû eso podría ocasionarnos preocupaciones y ansias; es cierto que no es una culpa el querer concluir de prisa con situaciones pendientes, quizá desde hace tiempo, y que nos resultan fastidiosas, pero es más sabio obrar con prudente paciencia, incluso porque el tiempo de Fû trabaja para nosotros. Cuando se vuelven a atar los hilos de una conversación, de una secuencia interrumpida, no se admiten errores de planteamiento, de lo contrario, el fallo será grave, mucho más de lo que había sido el resquebrajamiento de las cosas (hexagrama 23), del cual acabamos de salir con esperanzas renovadas. Por lo tanto, es necesario esperar con calma y seguridad las ocasiones adecuadas, escoger las palabras adecuadas, como nos indica la fórmula de la cuarta línea mutante.</t>
  </si>
  <si>
    <t>Multiplicidad precipitada de los retornos sin asegurar su firmeza; ello muestra la frecuencia en las caídas y la falta de calma y serenidad; la vía es peligrosa por esa frecuencia. La falta está en las caídas pero como hay retorno a pesar de todo, no hay culpabilidad ni grave aprensión.</t>
  </si>
  <si>
    <t>Atención a la inestabilidad. Cuando se elige un camino, hay que mantenerse en él.</t>
  </si>
  <si>
    <t>Esta posición indica el tipo de persona que constantemente está vacilando por las ventajas imaginarias de otros caminos. Este tipo de experimentación puede ser peligrosa, pero, sobre todo, es una molestia para todos los que están implicados. Se indica, sin embargo, que la situación mejorará.</t>
  </si>
  <si>
    <t>El Sujeto es más duro para retornar sobre la vía correcta debido a una inconstancia interior: si se deja guiar por los buenos consejos de Sabiduría puede retomar su camino. Dice: "retorno varias veces reiterado. Peligro". Pero agrega: "No hay falla". Es decir, el peligro reside en que reitera las fallas muchas veces. La carencia de "falla arraigada" está en que al final el Sujeto quiere y lucha por liberarse del error. Para no cometer los mismos yerros cada vez, el Noble debe liberarse de lo mental y/o psíquico que empuja desde lo oscuro y conlleva a repetir la misma falencia. En este vaivén no se afirma el mal, pero tampoco el bien. Sin embargo, si esta ambivalencia se prolonga, las tinieblas ganarán la batalla.</t>
  </si>
  <si>
    <t>Hay personas que denotan cierta inestabilidad interior. Necesitan volverse atrás sin cesar, en lo que respecta al rumbo de su voluntad. En ese permanente apartarse del bien debido a inclinaciones indomables, y volverse nuevamente hacia el bien por haber logrado enmendar su decisión, reside un peligro. Pero ya que de esta manera no se produce, por otra parte, una afirmación del mal, ello no excluye la tendencia general hacia una eliminación del defecto.</t>
  </si>
  <si>
    <t>Es fundamental que regreses con tu pareja. Vas a tener que enfrentarte a peligros que tienen sus raíces en el pasado. Por muy dificultoso que resulte, no habrá error.
                    · Dirección:
                    Acepta esta difícil tarea. Libera la energía contenida. La situación ya está cambiando.</t>
  </si>
  <si>
    <t>Deambulando en medio de los demás,
                uno retorna solo.
                “… y sigue así por el recto camino”.
            Deambulando…uno retorna solo….indica que actúe en medio de los asuntos, pues sabe cumplir con su deber; y que no se inquiete por lo que se experimenta, o por el fruto y los resultados. Su regreso es solitario (hacia el primer trazo, bueno y fuerte), porque se ve obligado a seguir su propio camino, Tao; por sus principios, por su forma de ser; por sus propias circunstancias personales.
            Se halla en medio de compañía, pero posee vínculos con uno fuerte y bueno (el primer trazo). Esto es favorable, pues semejante resolución (de volver hacia el primer trazo) de dirigirse hacia el bien ya tiene su recompensa. Por eso se dice: …y sigue así por el recto camino, o sea, sigue al fuerte y correcto trazo inicial, al amigo bueno que le corresponde.</t>
  </si>
  <si>
    <t>Deberá actuar y moverse entre los demás. Es apropiado que avance hacia eso por lo que pregunta. Pero, para no se engañe ni se haga falsas ilusiones, se le hace la advertencia de que, cuando acabe su labor y vuelva (retorne) a su casa, a sí mismo, se sentirá solo. Sin embargo, tendrá al Maestro a su lado y podrá consultarle como a su mejor amigo.</t>
  </si>
  <si>
    <t>Eso es dirigirse hacia el bien, pero conviene consultar más sobre ello, si no ahora; más adelante.</t>
  </si>
  <si>
    <t>El consultante está capacitado y protegido para saber hacer las cosas como debe. Pero, cuando regrese a su lugar de reposo, encontrará junto a él al Maestro para aliviar su soledad, pues se sentirá solo a pesar de andar entre los demás. En el Maestro hallará a su mejor amigo, que no le defraudará, sino que le brindará su ayuda y le aconsejará sobre lo que necesite.</t>
  </si>
  <si>
    <t>Esta línea se corresponde con el cuarto día de la primera semana de Diciembre.</t>
  </si>
  <si>
    <t>No hay señal de presagio, ni bueno ni malo, en el hecho de ser la única persona en retornar al buen camino cuando los demás persisten en el error.</t>
  </si>
  <si>
    <t>No dependa de su ambición o de la opinión de los demás, sino de los principios del Sabio. De ese modo, será recompensado.</t>
  </si>
  <si>
    <t>Abandonamos la tentación de adoptar una actitud inflexible de resistencia indicada en las tres primeras líneas, y retornamos a la dependencia y a la humildad.</t>
  </si>
  <si>
    <t>¿Tenemos la capacidad de mantener la estabilidad, el autocontrol y la serenidad a pesar de no encontrarnos en circunstancias demasiado favorables?</t>
  </si>
  <si>
    <t>Aquí usted tendrá bien que tomar su propio camino, quizás revisando sus planes, volviendo a lo básico o realizando cambios radicales en la dirección que sigue.</t>
  </si>
  <si>
    <t>Cuando una persona descubre que va con malas compañías, se beneficiará del consejo de un buen amigo. Las recompensas por esta acción correcta habrán de llegar inevitablemente.</t>
  </si>
  <si>
    <t>No siempre las conclusiones son proporcionales a la fatiga y a los méritos, y casi nunca a las buenas intenciones, pero no está mal reemprender solos la reconstrucción de las esperanzas, los sueños olvidados, los proyectos que entusiasman. Si este renovarse de cosas abraza un vasto horizonte, cuando se tienen en cuenta muchas posibilidades, se realiza el vivo y espléndido destino individual, en el cual la soledad es una piedra para nuestra construcción, quizá la más sólida.
                    Sin duda, habrá alguien que nos acompañará en el camino si es atraído por un gesto, una sonrisa alentadora.</t>
  </si>
  <si>
    <t>Marcha solo en medio de las negatividades y es el único capaz de retornar. Ello proviene de que él se ubica según la rectitud y que sus tendencias son buenas. El primer trazo es todavía demasiado débil para ayudarlo y es preciso que ese cuarto trazo actúe en medio de la multitud; el presagio no es feliz, no obstante no está cargado de desdicha; al aplicarse exactamente al deber, él no especula sobre su utilidad ni sobre el mérito de la vía que sigue.</t>
  </si>
  <si>
    <t>Su entorno tal vez no esté interesado en un cambio de situación, y hasta puede llegar a ser hostil al mismo. Hay que continuar solo, pero se perfila un amigo fuerte.</t>
  </si>
  <si>
    <t>Su medio corriente es inferior. Ha llegado a ser consciente de la posibilidad de un cambio para mejor y desea moverse en esa dirección. Tenga en cuenta que sus amigos puede que no le sigan. Su camino puede ser solitario.</t>
  </si>
  <si>
    <t>La cuarta, posee doble ligamen: por un lado con personas insignificantes, y por otro con alguien Superior, que puede ser una persona, un grupo o bien la propia espiritualidad. Esto último le permite no involucrarse mayormente con el ambiente pequeño.
                    El encabezamiento dice: "andando en medio de los demás, uno retorna solo" y "sigue por el recto camino". Es decir, aquí se aplica ese proverbio popular que dice "mejor solo que mal acompañado". La soledad implica, en este caso, no desviarse del recto camino. En lo espiritual: la soledad es la mejor maestría, y es el medio para dialogar con Dios.</t>
  </si>
  <si>
    <t>Alguien se halla en medio de compañías de gente inferior, pero posee vínculos internos con un amigo fuerte y bueno. Por esta causa emprende solo el retorno. Aun cuando no se habla de recompensa, ni de castigo, esto sin duda es favorable, pues semejante resolución a dirigirse el bien lleva su recompensa en sí misma.</t>
  </si>
  <si>
    <t>El centro de tu vida está cambiando. Es posible que tu relación no sobreviva. Muévete en armonía con este cambio. Te hará volver a ti mismo. No lo lamentarás. Estás siguiendo el camino.
                    · Dirección:
                    Una sacudida llena de energía se acerca. Imagina la situación desde otra perspectiva. Acumula energía para un paso nuevo y decisivo.</t>
  </si>
  <si>
    <t>Magnánimo retorno.
                Ningún arrepentimiento.
                “… es central, así puede examinarse
                a sí mismo”.
            Magnánimo retorno…simboliza el retorno voluntario, magnánimo, del consultante para someterse a la conducción de lo fuerte antes de efectuar cualquier cosa.
            Es central…nos dice que aunque pudiera parecer que el consultante se alejaría de la luz (el quinto trazo está bastante alejado del primero) su modalidad de ser central le ha hecho retornar al Maestro, al Sabio y consultarle, por eso…puede examinarse a sí mismo.
            Esta línea se da como una bienvenida desde el punto de vista del sabio y fuerte amigo. Él acepta al consultante, le saluda y le pide que formule de nuevo la pregunta. ¿Actuar o no actuar? Consultar y examinarse. Si se ha cometido algún error, reconocer la falta. Esta es la forma de evitar más arrepentimiento.</t>
  </si>
  <si>
    <t>Preguntar de nuevo al Maestro si es correcto actuar o no en ese asunto. Una vez aclarado el tema, habrá que tomar una firme resolución y retirarse. Por tanto, preguntar y obedecer los consejos obtenidos.</t>
  </si>
  <si>
    <t>No preguntar ahora, sino un poco más adelante.</t>
  </si>
  <si>
    <t>Esta es una oportunidad para indagar sobre uno mismo y/o sobre los asuntos. Como la línea es central, es ayudada para que no se aleje de lo fuerte y de lo bueno. Así también puede reparar y regular su psiquis y su vida. El Maestro demuestra que está dispuesto a ayudar dando esta señal de acogida.</t>
  </si>
  <si>
    <t>Esta línea se corresponde con el quinto día de la primera semana de Diciembre.</t>
  </si>
  <si>
    <t>Quien reconoce sus errores y los corrige, no lo lamentará.</t>
  </si>
  <si>
    <t>La persona superior nunca pone excusas. Reconozca los errores, corríjalos y no se producirá ninguna desgracia.</t>
  </si>
  <si>
    <t>No hay necesidad de arrepentimiento si estamos dispuestos a mirar hacia dentro, si estamos dispuestos a reconocer nuestros errores y volver al camino.</t>
  </si>
  <si>
    <t>¿Asumimos, aceptamos y reconocemos abiertamente las circunstancias y los hechos que han podido provocar que hayamos perdido la estabilidad, el autocontrol o la serenidad?</t>
  </si>
  <si>
    <t>En las actuales circunstancias, no debería lamentarse por decidir regresar, las motivaciones son admirables.</t>
  </si>
  <si>
    <t>Si se ha hecho algo erróneo no habrá que lamentarse si esa acción previa es rechazada. No hay beneficio alguno en poner excusas triviales.</t>
  </si>
  <si>
    <t>Otro modo de rever nuestras posturas, quizá el mejor, porque lo efectuamos en un estado de ánimo disponible y sereno.
                    El tiempo de Fû tiene estos momentos de apertura y objetividad, por lo tanto, se ha de disponer de ellos según sean las circunstancias, porque es muy raro que se dé tan justo entusiasmo y tantas ocasiones favorables —aunque no sean perceptibles de forma inmediata— para reexaminar las cosas y las relaciones en vista de otras decisiones.</t>
  </si>
  <si>
    <t>Situado en la condición del jefe o del príncipe, él puede guiar con grandeza en la vía del bien y está sin lamentaciones. Pero al emplear la suavidad para conservar su jerarquía preeminente, y no tener ninguna asistencia por debajo de él, todavía no puede alcanzar la felicidad y se conforma con perfeccionar sus virtudes de justicia y sumisión.</t>
  </si>
  <si>
    <t>No dude en confesar sus errores. Trate de repararlos.</t>
  </si>
  <si>
    <t>Ahora es consciente de la necesidad de un nuevo principio y tiene el valor para realizar el cambio. Observando en estos momentos sus faltas con objetividad y resolución obtendrá la fuerza de carácter necesaria para superarlas.</t>
  </si>
  <si>
    <t>La quinta representa el acto de revisión de símismo y la decisión de emprender el nuevo tiempo; la autocrítica no debe realizarse a medias, debe ser profunda y verdadera.
                    Dice: "retorno magnánimo. No hay arrepentimiento". "Puede examinarse a sí mismo". Es decir, el vínculo con Lo Superior ha comportado un buen resultado y el Noble quiere (o debe ser) coherente con su revisión, con las causas y sus efectos. La magnanimidad es síntoma de Bondad, Compasión y Humildad.
                    El arrepentimiento sincero y el perdón de corazón son la vía para "volver a comenzar", y de este modo dejar atrás las primeras dificultades.</t>
  </si>
  <si>
    <t>Llegado el tiempo de volverse, es menester no ocultarse tras mezquinos pretextos, sino de recurrir a la introspección y autoexaminarse. Y si uno hay cometido algún error, deberá reconocer su falta con magnánima decisión. He ahí un camino del que nadie habrá de arrepentirse.</t>
  </si>
  <si>
    <t>Mientras vas al encuentro de tu pareja y el tiempo se renueva a sí mismo, regala a manos llenas. Esa misma bondad te será devuelta. No tendrás por qué arrepentirte de lo que haces.
                    · Dirección:
                    Dale a cada cosa la oportunidad de crecer. Aleja las viejas ideas. Mantente abierto y aporta lo que sea necesario.</t>
  </si>
  <si>
    <t>Extravío en el retorno. Desventura.
                Desgracia desde afuera y desde adentro.
                Si de este modo hace uno marchar ejércitos,
                sufrirá finalmente una gran derrota,
                y esto será nefasto para el soberano del país.
                Durante diez años ya no estará uno
                en condiciones de atacar.
                “… uno se opone al camino del noble”.
            Extravío en el retorno…la desventura del retorno errado consiste en que uno se opone al camino del noble. Esta es una grave advertencia para que se obedezcan los presagios y que no se consulte nada en estos momentos. Simboliza gravísimos problemas, que también repercuten en más personas, todo por apartarse del camino del bien, de lo noble. Estando cegado/a, la desgracia es evidente. ¡Cuidado!
            Actuar sin el consejo de la primera línea, sólo cometerá faltas y tendrá males. Iría contra el sentido del Tiempo y de la Ley del Cielo, cuyo poder le traería calamidad por oponerse a fuerzas superiores a él/ella. No podrá lograr lo que pretende y su daño tendrá graves consecuencias en un largo periodo de tiempo (un ciclo entero)… durante diez años.
            Se opone al camino del noble… la actitud interior es contraria al acontecer universal, pierde el momento oportuno para retornar o retroceder y se intenta imponer con tozudez o violencia. Así pierde la posibilidad de reponerse durante mucho tiempo y caerá en la desventura. La desdicha es, pues, doble: interna y externa.</t>
  </si>
  <si>
    <t>No actuar y no preguntar, so pena de sufrir una gran derrota. No se debe hacer nada en eso por lo que se preguntó, y tampoco es necesario consultar nada ahora.</t>
  </si>
  <si>
    <t>Dejar madurar eso, y no consultar nada en este momento.</t>
  </si>
  <si>
    <t>Esta línea es la que tiene que poner todo su empeño en protegerse y cuidarse. Estando alejada de la raíz, es lo más débil y puede perderse. Un aviso tan serio sirve para evitar el mal y el daño. Y esta cautela se toma ―Regresando al momento antes de indagar‖.
                        Esta mutación indica punto y final de una consulta, aunque sea la primera vez que se hace. No es momento favorable para elevarse más. Conviene reposar y esperar un poco de tiempo. Luego se irá aconsejando el curso a seguir, pues las cosas van como deben ir y, si no se las fuerza ni se las violenta, se evita la desgracia.
                        En el tercer trazo se previene contra la indecisión, y en este sexto es ya absolutamente imprescindible sellar la decisión y no consultar nada ahora.</t>
  </si>
  <si>
    <t>Esta línea se corresponde con el sexto día de la primera semana de Diciembre.</t>
  </si>
  <si>
    <t>Mal presagio para aquel que se niega a reconocer sus errores pasados y a corregirlos.</t>
  </si>
  <si>
    <t>Una actitud equivocada evita el regreso a la luz. Es el momento de examinarnos y de corregirnos meticulosamente. Las oportunidades perdidas regresan muy lentamente.</t>
  </si>
  <si>
    <t>Si erramos en el momento adecuado para el retorno, perderemos nuestro trabajo acumulado. Esta obstinada actitud es quizás el mayor peligro que debemos afrontar durante el desarrollo interior, porque despierta las fuerzas que atacan todas las actitudes carentes de equilibrio.</t>
  </si>
  <si>
    <t>¿Perdemos la estabilidad generando nuevos problemas y dificultades como consecuencia de un exceso de orgullo o soberbia que nos impide asumir y aceptar nuestra realidad?</t>
  </si>
  <si>
    <t>Dejar pasar el punto decisivo le provocará percances a usted y a los demás. Si se involucra en acciones vigorosas y deja pasar el momento vital, sus planes están destinados al desastre. No sólo eso, pasará mucho tiempo (literalmente, "diez años") antes de que pueda recoger lo que quedó y comenzar de nuevo.</t>
  </si>
  <si>
    <t>Hay un momento propicio para abandonar los malos caminos. Si esto se rehúsa de modo obstinado, la desgracia debe inevitablemente sobrevenir.</t>
  </si>
  <si>
    <t>A veces, no logramos darnos cuenta de cuánto pueden condicionar nuestro modo de obrar las sugerencias externas; a menudo se trata de un factor negativo, al menos, en relación a los resultados que nos interesan. La situación exige una evaluación personal y objetiva, un razonamiento claro y libre, para que las consecuencias no sean imprevistas, difíciles de aceptar, o directamente, desastrosas para el futuro ligado a las condiciones particulares del momento. Cualquiera que sea la forma en la que se conducirán nuestros replanteamientos y juicios, el carácter positivo del tiempo de Fû evidenciará el esfuerzo y, aunque los resultados resulten desilusionantes, el tiempo hará justicia, restableciendo el nivel de los valores.</t>
  </si>
  <si>
    <t>Al emplear la blandura de la negatividad en el kua de retorno, es el símbolo del que no vuelve a la buena vía, porque está ciego. El presagio nefasto es evidente. El cielo envía calamidades y males y las acciones del sexto trazo no podrán más que producir faltas y desdichas. El ha perdido su vía y no puede volver atrás; ninguna empresa puede resultarle y el presagio es desgraciado. Ceguera final sin retorno.</t>
  </si>
  <si>
    <t>Si se deja pasar el tiempo de la reparación, llega el de la desgracia.</t>
  </si>
  <si>
    <t>Ha perdido la ocasión de cambiar para mejor al principio de este ciclo reciente. Es algo desafortunado, pues era totalmente capaz de reconocer la necesidad de reforma. Pero se ha encerrado tenazmente en una actitud nada constructiva. Ahora tendrá que esperar todo el ciclo antes de tener otra posibilidad de cambiar.</t>
  </si>
  <si>
    <t>De la sexta, agreguemos que los encabezamientos son claros y precisos (tómese esta línea como advertencia): "Yerro en el retorno. Desventura. Desgracia desde afuera y desde adentro". Es decir: errores que vienen de relaciones con otros (también erróneos) y aberraciones causadas por una pésima posición ante la vida. Luego agrega: "Si en estas condiciones se pone en marcha ejércitos, se sufrirá finalmente una gran derrota". Es decir: si bajo condiciones de obcecados errores e insistencias majaderas se tomaran iniciativas, se decidieran grandes cosas y se organizara un plan determinado... ¡el desastre será el resultado!
                    De modo que eso será nefasto para el soberano del país". Es decir, tendrá consecuencias nefastas en la conducción de toda la realidad del Sujeto.
                    "Durante diez años ya no estará en condiciones de atacar". O sea, durante un tiempo largo (diez años es tiempo extenso, seis es tiempo normal, tres es tiempo breve) no estará en grado de contraatacar al mal que ha salido victorioso. "La desventura en el retomo errado consiste en que uno se opone al camino del Noble". Todo aquel que se opone al Noble, al ser espiritual, al Sujeto que busca el Bien y la Sabiduría, caerá de su propia torre (se asemeja a la sexta del signo 23).
                    Desde el punto de vista espiritual hay aquí una nueva versión o aparición de la lucha en contra del rey de las tinieblas: "10 es el número cíclico de la Tierra", y esto significa que la lucha por el retorno al Bien aquí promete mucho más que un buen destino para el individuo. El "Tercer Libro" de Richard Wilhelm, en un comentario al pie de página, agrega: la sexta línea es opuesta a la primera. Hay dos tipos de retornos: el de la primera línea, la cual no se desvía y retorna algo antiguo, normal, natural y necesario para sí mismo; el de la sexta línea, la cual se opone al sendero de virtud del Noble.
                    Si en una consulta se extrajeran ambas líneas en movimiento, tómese la primera como fuerte y definitiva, pues es Regente Absoluto, y considérese la sexta como la oposición que encontrará el Noble en su retorno a la virtud y al buen camino. En efecto, la opción de la primera línea ofusca a la sexta y eso quiere decir: oposición al sendero del Noble. Siempre que un Ser espiritual se extravía, el mal lo considera una "piedra preciosa" en su poder, pero si el Santo regresa, el mal luchará por impedírselo. Esto puede derivar en una lucha a muerte, y en el "Retorno al Cielo" el Ser espiritual encuentra su liberación y victoria.</t>
  </si>
  <si>
    <t>Cuando alguien pierde el momento justo para volverse, caerá en la desventura. Tal desdicha se funda interiormente en una falsa posición frente a los nexos universales. La desdicha externa será consecuencia de esta falsa posición. Es la tozudez y su enjuiciamiento lo que aquí se describe.</t>
  </si>
  <si>
    <t>La relación está presa de los engaños. Los dos estáis cegados por los caprichos y el autoengaño. Si continuáis por ese camino, lo que habéis conseguido con tantos esfuerzos corre el peligro de ser destruido. Os llevaría al menos diez años superar las secuelas de semejante catástrofe. Sin embargo, hay un cierto deseo morboso de continuar así. El camino está cerrado. Medita acerca de la procedencia de ese deseo. Y no lo lleves a cabo bajo ningún pretexto.
                    · Dirección:
                    Acepta las cosas. Mantente abierto y aporta lo que sea necesario.</t>
  </si>
  <si>
    <t>WU WANG</t>
  </si>
  <si>
    <t>LA INOCENCIA</t>
  </si>
  <si>
    <t>sinceridad
        la espontaneidad
        sin falsedad
        inocencia
        irreprochable
        honrado
        (simple) (natural) integridad
        lo inesperado
        nuevos principios
        lo intencional
        sin enredar
        desenredar
        sin censura
        éxito inocente
        el desayuno
    La Inocencia. Elevado Éxito.
    Es propicia la perseverancia.
    Si alguien no es recto tendrá desdicha,
    y no será propicio emprender algo.</t>
  </si>
  <si>
    <t>Se promulga esta imagen para ayudar al consultante a distinguir entre lo que es verdadera intuición fiable, y aquello otro que no lo es. Por lo tanto, es muy útil examinar los pensamientos y las sensaciones que aparecen en estos momentos con respecto al asunto consultado.
        Todo ser humano recibió en su origen la naturaleza buena e inocente, para que le oriente en todos sus movimientos, para hacer sencillamente lo correcto. Pensamiento y sensación forman un par estrechamente relacionado, que configura el mundo psíquico. Cuando las percepciones y los presentimientos se corresponden con lo que tiene que ser, la intuición es certera, correcta, inocente. Pero, si se enturbian con segundas intenciones, o si se corre el riesgo de pecar de ingenuidad, ambición, soberbia; entonces uno podría verse enredado en las consecuencias o desgracias provocadas por él mismo, o por otros, al haberse alejado de la Voluntad Divina. Y para evitar este enredarse en lo dañino, el Maestro ayuda a diferenciar bien cada una de estas posibilidades mediante sentencias o consejos vertidos en la imagen y en las líneas, que indican si uno puede fiarse de su intuición o no. Así, con el transcurso del tiempo y de la experiencia, el consultante aprende a valorar su propio nivel de intuición fiable o inocente; o sea, que no daña, que no es nociva.
        Quien sigue y ama al Maestro que responde tras I Ching se sentirá protegido con toda certeza, porque tiene a su lado a Alguien capaz de entender las percepciones y los sentimientos, y de armonizarlo todo con la Voluntad Divina (Tao). El Maestro conoce el curso de la Voluntad de Dios y enseña sobre ello. Él puede observar y analizar los movimientos de la mente y del corazón, y no se equivoca cuando señala cuáles son dignos de tenerse en cuenta y cuáles no.
        Quien hace lo que es correcto, estará de acuerdo a la Voluntad del Cielo. Los que se opongan a lo correcto (para ellos), tendrán desdicha. ¿De qué les servirá emprender algo (Yu Yu Wang) si el Cielo ya no los protege? Al formarse un movimiento, es imprescindible que se encuentre en armonía con esa Voluntad para que sea aconsejable realizarlo. Es decir, si lo que se presiente, se desea, se piensa, es algo predestinado para uno; entonces todo estará bien y ese movimiento puede realizarse. No hay desorden si se está de acuerdo con el Cielo. Esto da la imagen de la sinceridad, de la inocencia, de la integridad.
        Si alguien no es recto…quien actúe en contra del Cielo, o de su propio destino, ¿qué provecho sacará de emprender algo? Lo incorrecto, aunque instintivo, trae desgracia. La Voluntad del Cielo ya no protege. Si todas estas cosas no concuerdan con lo que el Cielo tiene predestinado para el consultante, entonces uno se enreda en el caos psíquico, en lo dañino, en lo imprevisto, en lo inesperado. Por eso se dice: cuando alguien no es recto (pues lo recto es la cualidad de lo Celestial) tiene desgracia y no es propicio emprender cosa alguna.</t>
  </si>
  <si>
    <t>Regentes son el primero (el más venturoso de la imagen) y el quinto trazos. El primero representa el comienzo de un movimiento luminoso. El quinto representa la naturaleza de lo celestial y lo infatigable de la sinceridad, de la integridad.
            La línea firme del fondo rige desde la posición del instinto. La línea dominante del quinto lugar de autoridad se ve así estimulada por impulsos inocentes.
            Los regentes del signo son el nueve inicial y el nueve en el quinto puesto. El nueve inicial representa el comienzo del movimiento de lo luminoso, tanto como el movimiento inicial del corazón sincero de los hombres. El nueve en el quinto puesto representa la esencia de la índole de lo Creativo como asimismo la infatigabilidad de lo supremamente veraz. Por eso leemos en el Comentario para la Decisión: "llega lo firme desde afuera y se convierte en regente en lo interior". Esto se refiere al trazo inicial. Además se lee: "lo firme ocupa el centro y encuentra correspondencia". Esto se refiere al quinto trazo.</t>
  </si>
  <si>
    <t>El quinto y el segundo se corresponden (cada uno con su puesto correcto): esto simboliza el éxito. Sin embargo, la relación del tercero y sexto no es favorable aquí.</t>
  </si>
  <si>
    <t>Actuar. ¿Consultar?
            Aquí la intuición es correcta y no se expresan advertencias, lo cual estimula a que uno sabrá moverse en el asunto consultado de acuerdo con la Voluntad Celestial si se comporta con integridad, sin dobles intenciones, sin falsedad. Por tanto, actuar. Uno puede fiarse de sus percepciones y de su intuición, y conseguirá lo que pretende. Así, se dice: elevado éxito… es propicia la perseverancia.</t>
  </si>
  <si>
    <t>Lo consultado es digno de ser asumido y no contradice la Voluntad del Cielo. Si no se desvirtúa, es correcto.</t>
  </si>
  <si>
    <t>La imagen sin mutaciones señala que el consultante puede confiar en sus presentimientos y/o sensaciones. Como no necesita advertencias, el Maestro le estimula a moverse confiando en sus propios recursos, le anima a ser constante y le augura un buen desarrollo de los asuntos. Dicho de otra forma, esto significa que uno puede progresar por sí mismo siguiendo sus propios deseos y/o pensamientos, pues no está en contra de la Voluntad Divina. De modo, que se tendrá suerte y el tiempo será favorable para moverse según requieren las cosas.</t>
  </si>
  <si>
    <t>Es el signo del octavo mes, aproximadamente Septiembre en el calendario occidental. Cada línea cubre los seis días que corresponden a la tercera semana.</t>
  </si>
  <si>
    <t>«La falta de sinceridad con uno mismo conduce siempre al infortunio».
            No es conveniente contrariar o disimular la propia naturaleza, porque ese camino conduce a la desdicha. El que obedece a su naturaleza y actúa espontáneamente, sin segundas intenciones, no encontrará más que ventajas.
            No se debe actuar contra la naturaleza y la razón de ser de las cosas: hay que procurar que todos los seres de la naturaleza tengan lo que su existencia precisa, y tratar de que puedan prosperar.</t>
  </si>
  <si>
    <t>En el centro de cada uno de nosotros habita un espíritu inocente y divino. Si dejamos que ese espíritu nos guíe en cada momento, nunca podremos equivocarnos. Wu Wang viene a recordarnos que debemos apartarnos activamente de nuestro ego antes de que podamos obtener las grandes recompensas que se obtienen al vivir en un estado de inocencia.
            La naturaleza del ego hace que, cuando lo ejercitamos, nos aparte del presente. Cuando nos aferramos a ambiciones, ansiedades o previsiones nuestro ego se adelanta y perdemos de vista la guía de lo Creativo en el momento presente. Cuando caemos en la ira, en el juicio y en la condena —ya sea hacia nosotros mismos o hacia los demás— nuestro ego mira hacia atrás y no podemos ver la clara solución que nos da el Sabio a la presente situación. En cualquier caso, el resultado es el infortunio. Sólo aplacando al ego y aceptando la vida en su plenitud podemos ser inocentes. En este estado somos receptivos a la ayuda del Poder Superior y podemos encontrarnos con la buena fortuna allá donde vayamos.
            Ahora usted sabe que debe dejar de mirar hacia delante y hacia atrás, abandonar sus ambiciones, desentenderse de los juicios y los pensamientos críticos. Si un pensamiento, actitud o acción no está de acuerdo con los principios de aceptación, ecuanimidad, humildad y delicadeza, no se deje llevar por él. El I Ching le anima a practicar activamente la inocencia. Dado que el ego es fuerte, debe hacer un esfuerzo consciente e inconsciente por ser inocente.
            Si reestructura voluntariamente su actitud, abre su corazón a la Deidad y deja que le guíe todo lo que sea inocente y puro, se encontrará con el éxito en el futuro.</t>
  </si>
  <si>
    <t>El comentario define la inocencia como falta de premeditación y reflexión. La premeditación se refiere a la anticipación de lo que ha de venir, mientras que la reflexión se refiere a los pensamientos posteriores con los que evaluamos nuestro papel en lo que ha ocurrido, desde el punto de vista de nuestro ego (o de nuestra vanidad, ya sea que hayamos ganado o perdido, o ya sea que hayamos sido afirmados o rechazados) El tipo de anticipación y reflexión al que se refiere aquí, no es el de una objetiva contemplación, por la cual intentamos desapasionadamente evaluar si lo que hicimos fue lo correcto; se refiere a la agitada actividad del ego por ver si en su espejo mágico del consentimiento ha conseguido progresar de forma mensurable para obtener lo que desea. Al ego le gusta interponerse, como si fuese el que "persevera", y "verse", como el" más justo", el "más listo", o el "más correcto" de todos. También le exige al cosmos que la vida proceda de alguna forma razonable o de manera predecible, exigiendo que los acontecimientos se dirijan en línea recta hacia el objetivo; desconfía y desdeña el camino serpenteante de lo creativo.
            Perdemos nuestra inocencia cuando "miramos hacia adelante", "miramos hacia atrás" o "miramos hacia un lado". Miramos hacia adelante cuando buscamos protegernos de las consecuencias imaginadas en las situaciones presentes, o cuando buscamos formas de deshacer lo hecho, o nuevas formas de avanzar. Miramos hacia atrás cuando nos felicitamos o inculpamos (o al destino o al sabio) por acontecimientos en el pasado. Miramos hacia un lado cuando comparamos nuestra situación o el índice de progreso, con el de otros. No debemos involucrarnos en tal actividad, sino poner atención sólo a las necesidades del momento.
            El mirar hacia un lado despierta la envidia, el resentimiento e incluso el odio, si percibimos que nuestro camino es más difícil, o que los inferiores de otros parecen poder hacer cosas que nuestro camino nos las prohíbe. Experimentamos otro tipo de envidia cuando miramos hacia un lado, hacia otros que tienen cualidades que nos gustaría tener o que nos hubiera gustado poseer hace algún tiempo. Casi nunca somos conscientes de que nuestra atracción hacia la gente de poder, riqueza o fama es debida a la envidia causada por viejas dudas escondidas en torno a la posibilidad de alcanzar una vida plena y rica.
            Mirar hacia un lado, de frente o hacia atrás hace que nuestro corazón infantil constantemente nos enrede en las mediciones, las expectativas y el temor. Tal forma de mirar parte del miedo a lo desconocido y de las dudas sobre nosotros mismos y sobre lo creativo; nos lleva a evocar problemas imaginarios y evaluar las situaciones incorrectamente. Nos hace decidir cuánto esfuerzo estamos decididos a invertir para lograr el éxito, y así nos conduce a un compromiso tentador y condicionado con el bien. Tales evaluaciones despiertan fantasías mediante las que vislumbramos los acontecimientos procediendo de forma específica, orientados a la consecución de nuestro objetivo. Nuestros inferiores entonces exigen que hagamos cualquier cosa que ellos crean necesaria para que los acontecimientos marchen en la dirección deseada. Todo este defenderse, forzar y cercar es lo contrario a lo que se supone que es actuar desde una mente pura, clara y vacía, y desde un incondicional compromiso con el bien. Cuando la oscuridad de la duda prevalece, debemos retirarnos a un estado mental vacío, dispersando todas las reacciones negativas respecto a la forma en que las cosas parecen estar moviéndose. Para mantener nuestra inocencia debemos desapegarnos del presente y permitir que los cambios procedan como sea. La aceptación es el estado mental correcto para hoy, la inocencia es el estado mental correcto para mañana.
            Como ya no disponemos de la inocencia de la juventud, y como nuestras mentes han sido condicionadas a pensar que esto o lo otro es así, debemos forzarnos para obtener y mantener la inocencia consciente. Manteniendo la mente abierta y libre como una pantalla en blanco, podemos obtener la perspectiva cósmica y entender la verdadera naturaleza del bien y del mal. Cuando todos los caminos parecen bloqueados, un nuevo camino puede llegar a hacerse visible: en medio de la tormenta, somos capaces de recordar el arco iris. En estado de inocencia somos capaces de recibir acontecimientos inesperados con la ayuda de lo creativo, el cual señala la respuesta correcta y apropiada. Si de alguna forma, nos adherimos a los viejos prejuicios, nos escondemos tras las viejas defensas y nos aferramos a los desgastados patrones de respuesta, estos hábitos mentales se inmiscuirán forzada e inesperadamente para destruir nuestra habilidad de respuesta creadora e inocente.
            La inocencia se refiere a ser puro de corazón. Se requiere el esfuerzo de mantener la pureza: evitamos saltarnos pasos o usar los medios equivocados para conseguir nuestros objetivos; evitamos racionalizar las soluciones de los problemas, y mantenemos nuestra independencia para así no ser engatusados por los halagos o el deseo. Intentar mantener nuestra inocencia beneficia a todos a nuestro alrededor.
            La inocencia también connota la aceptación de una "inmerecida desgracia" mencionada en la línea tercera. Aceptamos lo que suceda sin relajar nuestros principios o abandonar nuestros objetivos. Aceptamos que nuestros valores están siendo probados por los egos de los demás o por los fuegos de la adversidad. Cuando la gente se da cuenta de que nos mantenemos firmemente desapegados, cede en sus pruebas producto de la envidia y entonces progresamos hacia el bien. El desconfiar de la verdad es la muleta para mantener apartadas la esperanza y la frustración. Hay cierta seguridad fruto de un punto de vista apagado; nadie queda decepcionado; lo cual obstaculiza la libertad interior que produce la auténtica alegría. Es difícil para la gente aceptar el riesgo de abandonar una actitud defensiva.
            Finalmente, la inocencia se refiere a una mente desestructurada. Una mente desestructurada trata los acontecimientos buenos o malos con ecuanimidad. No salta a conclusiones con entusiasmo, ni se da media vuelta con la experiencia, con el miedo y el temor. No busca protección en sistemas de creencias grandiosos, simplemente porque parecen resolver cómodamente las ambigüedades. Esto no quiere decir que no tengamos un punto de vista; a través de las enseñanzas del sabio damos la bienvenida a una conmoción, a los acontecimientos que nos perturban como un empujón a lo largo del camino, consideramos la obstrucciones como oportunidades para pensar en nuevos términos. La mente desestructurada pregunta en cada nueva experiencia: "¿qué puedo aprender de todo esto?" Para la mente desestructurada la vida es un maestro. Libre de negación, la mente desestructurada e inocente permanece independiente y libre.</t>
  </si>
  <si>
    <t>Por naturaleza, nos inclinarnos a pensar, hablar y actuar de buena fe, excepto cuando alguna circunstancia haya podido deteriorar, degenerar o anular nuestra inocencia y nuestra capacidad para distinguir el bien del mal.
            Permitir que nuestros pensamientos, palabras y actos sean guiados, condicionados o dirigidos por razones poco justificables o inconfesables, nos lleva a ocultar o camuflar nuestras verdaderas intenciones a los demás, y puede que incluso a nosotros mismos.</t>
  </si>
  <si>
    <t>· Cuando la pregunta refiere al Qué:
            Wu Wang nos dice que todo se está dando con espontaneidad y sin segundas intenciones o intereses creados; las cosas se acomodan naturalmente de acuerdo con su correcta esencia.
            · Cuando la pregunta refiere al Porqué:
            El porqué de Wu Wang refiere a que la cosa aún está en su estado puro, no contaminada por la intencionalidad u otros factores secundarios, lo que hace manifestarse sin hipocresía.
            · Cuando la pregunta refiere al Cómo:
            Wu Wang nos indica que debemos actuar con suma naturalidad, despojados de especulaciones o estrategias; habría que darle crédito a la intuición. En lo posible, se trataría de ser espontáneos.
            · Cuando la pregunta refiere al Cuándo:
            Wu Wang nos lleva a un momento no desperdiciado sino bien aprovechado. Es un tiempo que no se ha perdido, por el contrario, se ha afirmado. Se trata de un periodo acumulativo, que no pasa en vano y que tiene su efecto en el largo plazo.
            El instante de Wu Wang es cuando la naturalidad se impone a toda especulación.
            · Cuando la pregunta refiere al Dónde:
            Wu Wang no ubica principalmente en un lugar agreste, natural o bien rodeado de naturaleza, donde lo artificial casi no tiene cabida. En tal sentido, se trataría de un espacio no muy desarrollado, esto es, donde la mano del hombre todavía no tuvo mayor incidencia. Es un sitio con mucha potencialidad, generalmente aún no explotado. Pero bien no natural aún no explotado. Pero también Wu Wang puede ser un espacio virgen, inhóspito y, en algún sentido, un sitio si bien no natural aún no estrenado.
            Entre otras muchas cosas, Wu Wang puede tratarse de un bosque, de una selva, de un paisaje, de un yacimiento, de una reserva forestal, de un parque, de un jardín o simplemente de cualquier sitio donde primer el sentido de la naturaleza.
            · Cuando la pregunta refiere al Quién:
            Wu Wang nos describe a alguien esencialmente bueno, inocente, tal vez algo insólito. En Wu Wang vemos a una persona de sentimientos puros, no especuladora y por demás sincera. Por otro lado, podría tratarse de un individuo de características primarias, como también de un niño.</t>
  </si>
  <si>
    <t>· La interpretación:
            Todo está dado para que el éxito tenga lugar siempre y cuando persevere, pero si usted no es como debiera, experimentará percances y no tendrá interés para emprender cualquier cosa.
            · La situación:
            Este es un momento de inocencia natural, una situación que puede llevarle a obtener beneficios inesperados. Siga el ejemplo de los antiguos reyes, quienes nutrían y animaban a aquellos a su alrededor en momentos como este.</t>
  </si>
  <si>
    <t>Sinceridad. Se trata del hexagrama de la rectitud, del vivir según las leyes, de la sabiduría y de la pureza interior; tiene un discurrir ligero y consolador en el que prevalecen la serenidad y la fortuna.
            La traducción literal del ideograma en su conjunto, es decir de Wû y Wang sería: no falso, no culpable, no coherente, etc., y debemos recordar que, a menudo en chino, la negación expresa de un modo más nítido y definitivo la afirmación, subrayando su fuerza intrínseca.
            La llaneza, el respeto por los demás, la coherencia, la rectitud, no siempre son reconocidas por lo que valen, es más, a veces, hacen que la vida sea muy difícil. Por ello, el oráculo examina los problemas que se le presentan a quien posee estas raras dotes del alma y del corazón, y las aplica a las vicisitudes de su vida.
            Tiempo de ser sinceros: la sentencia precisa la importancia de ser honestos y rectos, incluso en nuestras intenciones, además de adoptar esas posturas en nuestras intervenciones; si no estamos dispuestos a esta claridad y a esta corrección, será mejor desistir de cualquier acción, porque nada llegaría a buen puerto. Se subraya la importancia del equilibrio en el juicio que no admite compromisos, equilibrio sereno que es raro de encontrar en el comportamiento humano a cualquier nivel, y al que casi todos los hexagramas dedican un pensamiento o una alusión.
            El I Ching es un libro de sabiduría terrena, enseña cómo debemos comportarnos en los acontecimientos cotidianos, para no tener que temer luego al futuro hasta el punto de querer indagarlo.</t>
  </si>
  <si>
    <t>Es la ausencia de desorden por el acuerdo y la conformidad de la razón, es el retorno a la vía racional. Arriba está Ch'ien, el cielo; abajo está Chen, el rayo, el movimiento. El movimiento según el cielo; es el orden, la vía racional de los seres y de las cosas en una extremada sinceridad. Entonces, obrar sería contrario a la vía del cielo y la advertencia es de no emprender nada pues actuar constituiría el desorden. El destino está trazado por el cielo y, en el caso presente, la razón de ser de las cosas lleva en sí su rectitud; ¡a qué buscar más emprendiendo lo que fuera! Eso sería adelantarse al desorden. El destino del consultante tendrá una gran libertad y él obtendrá una ventaja por la rectitud; ¿para qué emprender lo que es contrario al propio destino? Que escuche la voz interior de su propia naturaleza.</t>
  </si>
  <si>
    <t>El trueno colocado bajo el cielo sufre su influencia. El cielo, su superior, le indica un movimiento ya trazado que no hay que contrariar. No emprenda algo contrario al destino. Sobre todo sepa que el destino no deja de tener fantasía: este hexagrama es también el de lo inesperado y el de las sorpresas. Al dejar que las cosas se hagan solas, podernos estar seguros de permanecer en el camino justo aun si es el que no se deseaba al comienzo. Al revés, contrariar las fuerzas del destino provocaría sorpresas desagradables.</t>
  </si>
  <si>
    <t>· El escenario:
            Estás regresando a ti mismo para poder llegar a aclararte. Así que llega el tiempo de Desenredar. Acéptalo. No tengas miedo. Desenredar significa que no atraerás el desastre.
            · La respuesta:
            Desenredar describe la relación, o tu papel en ella, en términos de adquirir la capacidad de actuar espontáneamente y con seguridad. La manera de encarar la situación es que os liberéis del desconcierto, la compulsión y la vanidad. No os enredéis. Si se trata de una nueva relación, sed claros desde el principio. Si se trata de una relación ya existente, deberéis liberaros de vuestras compulsiones, aflicciones y penas que tienen sus raíces en el pasado; en definitiva, de cosas que os impiden percibir con claridad lo que está sucediendo. Al hacerlo, adquiriréis la capacidad de actuar y amar espontáneamente y con seguridad. Trabajad en ello. Esto puede abrir ante vosotros una nueva era. Os traerá lo que deseáis. Si no .corregís vuestro comportamiento, seguiréis repitiendo los viejos errores. Permitid que el espíritu del cielo os inspire. Proceded poco a poco y, al final, vuestro destino será el éxito. Si os enredáis en vuestros conflictos emocionales, ¿cómo podríais actuar correctamente?</t>
  </si>
  <si>
    <t>Este hexagrama describe tu situación como ausencia de confusión o culpa. Destaca que actuar manteniéndose libre de enredos, vanidad o temeridad es la manera adecuada de manejarla. Para estar de acuerdo con el momento, se te dice: ¡actúa sin enredarte!</t>
  </si>
  <si>
    <t>Así, ricos en virtud y en correspondencia
            con el tiempo, cultivaban y alimentaban
            los antiguos reyes a todos los seres.
        Cuando los pensamientos y las sensaciones están en armonía con la Voluntad de Dios, se habla de virtud y de riqueza interior. El consultante que obedece los consejos brindados en esta imagen y sus mutaciones queda capacitado para alimentar y nutrir espiritualmente a los demás. Su conducta frente al mundo exterior será refrendada por el Cielo, y no se hallará expuesto a enredarse en el desorden, o en comportamientos falsos o brutales. El Tiempo, medida del movimiento y de los cambios, está gobernado por Dios, y así resulta ser algo "sagrado". Escuchando los presagios, uno podrá concordar con ese sentido sagrado y, por tanto, podrá ayudar a los otros, o bien en la acción; o bien en la quietud, según se le aconseja. Por este motivo se cita la "correspondencia con el tiempo".</t>
  </si>
  <si>
    <t>La fuerza vital del trueno retumba en los cielos y despierta una nueva vida, En esta temprana etapa aún no ha sido corrompida y actúa de acuerdo con las verdaderas Leyes de la Naturaleza. Hay respeto por todas las formas de actividad y pensamiento, alimentada cada una hacia sus propios fines verdaderos. Incluso lo inesperado puede ocurrir.</t>
  </si>
  <si>
    <t>Las imágenes evocan los tiempos felices de los ReyesSabios, que seguían fielmente el Tao, el camino de la verdad y de la justicia, inaugurando épocas gloriosas. La fuerza vital del trueno recorre cual inefable temblor a la tierra helada: el primer temporal que todo lo anima, hace temblar, renueva, como si cada vez se tratara del alba de los tiempos, del amanecer del mundo. En esta fresca pureza del cielo y de prados, el espíritu se siente libre, ligero, feliz. Es el estado de ánimo de quien obra con rectitud, claridad, prudente sinceridad; una condición que debería encontrarse en todos, pero que, en realidad, es de pocos y que, rara vez, se vive con sabiduría.</t>
  </si>
  <si>
    <t>El trueno bajo el cielo de primavera, todo brota, crece, y todas las criaturas reciben la inocencia infantil de la esencia primera. Así los buenos gobernantes de los Hombres, con su riqueza interior, preservan todo lo que vive y fomentan la cultura, haciendo lo necesario para su cultivo.</t>
  </si>
  <si>
    <t>Cuando el trueno —la energía vital— vuelve a agitarse bajo el cielo durante la primavera, todo brota y crece y todas las criaturas reciben de la naturaleza creadora la inocencia infantil de la esencia primigenia. Así obran también los buenos gobernantes de los hombres: con la riqueza interior de su ser cuidan ellos de todo lo que vive, y de toda cultura, y realizan a su debido tiempo todo lo que es necesario para su cultivo.</t>
  </si>
  <si>
    <t>¡Andanza inocente trae ventura!
                “… logra cumplir su voluntad”.
            Andanza inocente…moviéndose así, obtiene lo que quiere. No hay desorden, sino sinceridad y justicia. No hay malas intenciones, se puede actuar. Se logra cumplir su voluntad… lo que pretende.
            La naturaleza luminosa de este trazo (que procede de Ch´ien) simboliza la inocencia. Proceder del Cielo, lleva en sí la garantía del éxito. Esta primera intención (que el primer trazo simboliza) es siempre buena, de modo que puede seguírsela con confianza, pues se tendrá "suerte" y se logrará llevar a cabo lo que se intenta.
            La Tierra gira alrededor del Sol, pero también el delicado equilibrio en la distancia es tan perfecto, que permite el florecimiento y la reproducción de todos los seres. ¿Cómo llamaríamos a la "fuerza" que se produce en este equilibrio, y que es "responsable" de la creación de todos los seres? Desde tiempos remotos, la Fuerza Vital fue representada por los chinos como el relámpago y el trueno, cargas energéticas entre el cielo (nubes) y la tierra responsables del crecimiento de los vegetales y, con ello, de todos los demás seres. Este poder nutritivo del Cielo tiene el mismo rasgo de creatividad que el padre (trigrama Ch´ien). Por eso representa "paso". El atributo del padre es creatividad, y el atributo del hijo es "paso, movimiento". El Padre crea las condiciones, la Tierra las asume y las comparte; y el Hijo, una vez creadas las condiciones, es el responsable del movimiento y del crecimiento de todos los seres, es la Fuerza Vital, Poder Nutritivo del Cielo, Rayo y Trueno de la Vida. Su Voluntad es la del Padre: crear; y la Voluntad del consultante ha de ser también dominar sus dotes de creatividad obrando en concordia con la Voluntad del Creador.</t>
  </si>
  <si>
    <t>Actuar. Se logra lo que se quiere. Puede fiarse de sus presentimientos y todo saldrá bien. "Comportamiento inocente logra el cumplimiento de su voluntad".</t>
  </si>
  <si>
    <t>Además de significar que eso está en armonía con la Voluntad de Dios, esto implica un elogio y una voz de ánimo para el que consulta. Eso es correcto y se puede creer en ello con perfecta confianza y con total inocencia.</t>
  </si>
  <si>
    <t>El sentido general de la línea es que el tiempo es favorable para dejarse llevar por los propios presentimientos y la propia intuición. Caso de no variar bruscamente de comportamiento, el consultante será capaz de moverse de acuerdo con la Voluntad del Cielo para él. Sabrá hacer las cosas como debe hacerlas y conseguirá sus objetivos con sólo esa condición. Se presienten las cosas como son y uno puede fiarse de sí mismo. Esto es cultivar la intuición.</t>
  </si>
  <si>
    <t>Esta línea se corresponde con el primer día de la tercera semana de Septiembre.</t>
  </si>
  <si>
    <t>Toda acción sincera y espontánea constituye un buen presagio para el porvenir.</t>
  </si>
  <si>
    <t>Aquel que se mantiene objetivo e inocente, independientemente de lo que suceda, tiene asegurada la buena suerte.</t>
  </si>
  <si>
    <t>¡El comportamiento inocente trae ventura! Nuestros impulsos originales son de mantenernos desapegados, reticentes y desinteresados. Recibir esta línea es un recordatorio para seguir desapegados y no hacer planes para limitar lo que pueda o no pasar; tal comportamiento, que es genuino de nuestra naturaleza, trae ventura.</t>
  </si>
  <si>
    <t>¿Pensamos, hablamos y actuamos con espontaneidad, y sin necesidad de atender en cada momento a consideraciones de conveniencia?</t>
  </si>
  <si>
    <t>El comportamiento inocente conduce a la buena fortuna.</t>
  </si>
  <si>
    <t>Las primeras acciones que nuestro corazón nos aconseja emprender pueden ser seguidas con confianza. Habrá buena fortuna.</t>
  </si>
  <si>
    <t>Es una indicación que no requiere de glosas, y tampoco se puede discutir porque su claridad es lapidaria. El comportamiento es el adecuado, la situación ha de afrontarse con mente libre de prejuicios y las palabras no deben contener segundas intenciones, ni tampoco debemos posponerlas.</t>
  </si>
  <si>
    <t>La dureza enérgica es usada en el interior del trigrama inferior: es el indicio de la ausencia de desorden. El es justo, sincero, sin malas intenciones; por lo tanto tiene ventaja al emprender algo pues al estar ausente el desorden se puede actuar para innovar. El presagio es dichoso y triunfará según sus propias tendencias.</t>
  </si>
  <si>
    <t>Los primeros impulsos del corazón son siempre buenos.</t>
  </si>
  <si>
    <t>Actuando con integridad y espontaneidad tendrá éxito. Debe confiar en los instintos, pues hay bondad en su corazón. Vendrá la buena fortuna.</t>
  </si>
  <si>
    <t>El Sujeto aquí está en armonía con la Inocencia de su Espíritu y puede discernir con el corazón puro. Todo lo que se haga con amor y sin intenciones, con Bondad, tendrá buenos logros y abundantes dádivas. Es una invitación a no perder La Inocencia y optar por un comportamiento claro, sin renunciar a la voluntad que mueve su corazón. Ante las decisiones: no debe complicarse, pues las respuestas se encuentran en lo que quiso, pensó y anheló en su estado de inocencia. Los estados de inocencia suelen romperse con el nacimiento del ego: en unos a los 7 años de edad, en otros a los 9, o a los 12, y en los más lentos a los 15 años.</t>
  </si>
  <si>
    <t>Los móviles del corazón primeros y originarios son siempre buenos, de modo que puede seguírselos sin preocupación, en la seguridad de que se tendrá suerte y se logrará llevar a cabo lo que se intente.</t>
  </si>
  <si>
    <t>Puedes llevar a cabo lo que deseas en esta relación, siempre y cuando no te enredes en emociones negativas. La costa está libre. El camino está abierto.
                    · Dirección:
                    Es posible que la comunicación se encuentre bloqueada. Actúa paso a paso. Acumula energía para un paso nuevo y decisivo.</t>
  </si>
  <si>
    <t>Si cuando se ara no se piensa en
                cosechar,
                ni en el uso del campo cuando se
                desmonta:
                entonces será propicio emprender algo.
                “… uno no busca riqueza”.
            Si no se piensa en cosechar…simboliza que no es aconsejable calcular los frutos y/o resultados en una fase o etapa tan temprana, tan inicial. No es momento ahora de pretender los resultados inmediatos/amente. Tampoco hay que especular ahora con las posibles ventajas, beneficios.
            La labor ha de hacerse según se puede y se debe, tal y como el lugar lo requieran (yendo de acuerdo con el tiempo), sin codiciar de reojo el éxito. Pues así la acción dará sus frutos, y lo que se emprenda tendrá recompensa, y todo irá bien.</t>
  </si>
  <si>
    <t>Moverse está de acuerdo con el Tao, pero se hace una advertencia: La actitud mental y emocional no debe empañarse buscando el éxito personal. Conviene valorar, sin más, que hay que hacerlo por encima de todo. El éxito se presentará por sí solo si uno se limita a cumplir su labor sin intención de alimentar su ego, o sus méritos; si no simplemente por causa de que se le necesita. Es decir, no obsesionarse con los resultados finales, sino actuar, trabajar. Y luego, a su debido tiempo, llegarán los frutos.</t>
  </si>
  <si>
    <t>Aún quedan más cosas por saber, hacer, pensar, madurar, sobre ese tema, aunque se encamina hacia lo correcto.</t>
  </si>
  <si>
    <t>No buscar riqueza se refiere a no buscar méritos personales. Las labores y quehaceres que se presenten ahora hay que llevarlos a cabo sin más, sin buscar el ser elogiado. No pretender los frutos sin haber trabajado lo suficiente. Se necesita del consultante para llevar a cabo ciertas cosas o asuntos, y el éxito se precipitará en su momento con la condición de no enturbiar la actitud mental con pensamientos o sensaciones, que subordinan el interés general al suyo propio, y que siempre juzgan todas las cosas desde ese punto de vista. Así pues, moverse con tranquilidad y sin buscar riqueza. El tiempo es propicio y, si uno se comporta así, los frutos serán ciertos y correctos, pues se estará obrando en consonancia con la Voluntad de Dios.</t>
  </si>
  <si>
    <t>Esta línea se corresponde con el segundo día de la tercera semana de Septiembre.</t>
  </si>
  <si>
    <t>No se obtiene nada actuando por despecho o movido por decepción. El hombre de calidad obra espontáneamente, sin cálculos de interés personal, y nunca lo lamenta.</t>
  </si>
  <si>
    <t>Haga las cosas por su propio valor intrínseco y sin anticipar los resultados. Fíjese en el camino y no en el objetivo y todo irá bien.</t>
  </si>
  <si>
    <t>Si tememos un mal resultado de lo que estamos a punto de hacer o acabamos de hacer, o si empezamos a desear que la situación sea mejor de lo que es, entonces nuestra atención se aleja de lo que necesitamos hacer en el momento, que acostumbra a ser el permanecer disciplinado y resuelto. Si nuestra atención se distrae, a través del deseo, no somos capaces de actuar espontáneamente como el momento lo requiere; en su lugar, actuamos de forma condicionada para atraer el resultado deseado. Al escuchar consideraciones egoístas ofrecidas por nuestros inferiores, perdemos la inocencia. La inocencia se relaciona con la situación con una mente vacía e incondicional. Centrándose en lo que es esencial y correcto, y adhiriéndose con perseverancia a la reticencia y a la modestia avanzamos con la luz (respondiendo a la sensibilidad), y nos retiramos con la oscuridad (cuando la insensibilidad predomina). De esta forma somos capaces de mantener nuestra simplicidad, sinceridad y serenidad. Con nuestro centro de gravedad en su lugar, nuestro efecto es creativo.
                    Atraídos por esperanzas y expectativas, intentamos manipular la dirección de los acontecimientos y nos desilusionamos si las cosas no funcionan como quisiéramos, o si no siguen nuestro imaginario programa. La desilusión nos hace perder la voluntad de perseverar. Al mirar al objetivo en lugar de mirar a las necesidades del momento, sospechamos con cada nuevo obstáculo que el destino está en nuestra contra; no somos capaces de ver que estamos en contra de nosotros mismos. Las expectativas y la desconfianza nos hacen perder la armonía; de esta forma, los acontecimientos no nos ayudan. Es importante volver a una actitud abierta y dejar de medir el progreso para asumir que las cosas están retrocediendo. Tal punto de vista, orientado a conseguir un determinado objetivo, es el mayor obstáculo para el éxito.</t>
  </si>
  <si>
    <t>¿Intentamos conseguir nuestros objetivos por convicción propia, o por las ventajas, beneficios y resultados que pueden llegar a proporcionarnos?</t>
  </si>
  <si>
    <t>Si tiene la capacidad para iniciar preparativos sin tener que confiar en el resultado final, podría ser interesante emprender algo nuevo ahora.</t>
  </si>
  <si>
    <t>Cada tarea debería ser emprendida cuando y como es debido, sin pensar en el beneficio futuro. El éxito viene de hacer cada trabajo adecuadamente.</t>
  </si>
  <si>
    <t>Si el móvil de las cosas, el origen de los afectos no es sólo el interés inmediato, las relaciones y los proyectos darán grandes satisfacciones y tendrán muchas probabilidades de conducirnos a resultados positivos.
                    Cada trabajo vale en cuanto que está formando parte del tiempo que le pertenece, porque participa de la armonía universal, única garantía de éxito y de bienes.
                    Es la línea del compromiso desinteresado y de la verdadera sabiduría, la que valora las cosas en sus límites y las acepta esperando su realización, sin optimismos, pero con feliz confianza en el cumplirse de los destinos, por lejanas que puedan parecer las conclusiones.</t>
  </si>
  <si>
    <t>Este trazo se mantiene en la justicia y se somete pasivamente al impulso recibido. Hay advertencia de no hacer algo a priori, por impulso, y de atenerse a la consecuencia natural de la razón de ser de las cosas. Si no, hay arbitrariedad, desorden y decepción. "No se cosecha un arrozal antes de haberlo sembrado." Es preciso esperar las consecuencias ineludibles de la razón de ser de las cosas. El hombre dotado sigue el tiempo y actúa, plegándose según el momento a la razón de ser de las cosas, no haciendo nada por adelantado, no deseando nada en el porvenir. Si se actúa así hay presagio feliz. Pero la riqueza no es inmediata y no hay que especular sobre las ventajas materiales de la acción pensada.</t>
  </si>
  <si>
    <t>Tomar una decisión sin especular sobre los resultados eventuales es, provisoriamente, la mejor manera de actuar.</t>
  </si>
  <si>
    <t>No sueñe con los resultados de su trabajo, ni con el logro de su objetivo. Más bien actúe por el hecho de actuar, dedicando toda la atención a lo que está haciendo. Sólo de este modo podrá conseguir su objetivo.</t>
  </si>
  <si>
    <t>La segunda línea: mantener quieta la mente, trabajar por amor al mismo, colaborar por el amor a la unión en comunidad, arar y no pensar en los resultados de la cosecha. Eso es inocencia. No se pregunte ¿por qué...? o ¿para qué...? Simplemente HAGALO. En la obra está la respuesta. Si se guardan intenciones y aspiraciones secretas, fracasará. Se debe trabajar y no especular.</t>
  </si>
  <si>
    <t>Toda labor debe realizarse por ella misma, tal como el tiempo y el lugar lo requieran y sin codiciar de reojo un posible éxito, pues de ese modo dará su fruto y lo que se emprenda tendrá éxito.</t>
  </si>
  <si>
    <t>No es el tiempo ni el lugar para trabajar en tu relación. Si dejas que las cosas surjan espontáneamente, tus planes saldrán bien. Actuad juntos. Lo que queréis está a la vuelta de la esquina.
                    · Dirección:
                    Procede paso a paso. Sigue tu propio camino. Encuentra amigos que te apoyen. Acumula energía para un paso nuevo y decisivo.</t>
  </si>
  <si>
    <t>Inmerecida desgracia:
                La vaca que alguien dejara estacada,
                es ganancia del andariego, pérdida
                del ciudadano.
                “… si el andariego obtiene la vaca,
                es una pérdida para el ciudadano”.
            Inmerecida desgracia…nos previene de una calamidad inesperada que está amenazando, que acecha la inocencia. No debe uno fiarse de sus pensamientos o sensaciones, porque caería en el error y en la pérdida (deja algo de valor al alcance de cualquiera que pase por allí,… la vaca que alguien dejara estacada…) por exceso de ingenuidad.
            A veces se produce la calamidad sin que el consultante tenga culpa, pues se trata de una desgracia provocada por otros que no tienen intenciones claras. Por esta razón, incluso aquí donde lo que desea es correcto, es necesario moverse en el momento adecuado y oportuno. Pues, si no, una inesperada desdicha (pérdida pasajera o definitiva) recae sobre uno. Pero todo ello se puede evitar si ahora no se mueve, bien para actuar, o bien para consultar, según sea el caso a tener en cuenta.
            Si el andariego obtiene la vaca…si movido por el deseo, se mueve hacia la sexta línea, que representa la calamidad y el mal, parecería que va a conseguir algo; pero sólo obtiene el beneficio de otro/s.</t>
  </si>
  <si>
    <t>No actuar ahora, pues surgiría la pérdida, la calamidad, el daño. No es el momento oportuno de moverse en eso.</t>
  </si>
  <si>
    <t>No consultar ahora sobre eso y esperar al momento oportuno.</t>
  </si>
  <si>
    <t>Este es un aviso de que se puede sufrir alguna pérdida. Conviene preguntar qué se debe hacer o tener en cuenta para eludirla. Luego, después de formulada esta cuestión, se verá que algunas veces el Maestro aconseja retirarse. En este caso significa que no es el momento de consultar, que la pérdida es precisamente esa: que uno pierde su independencia, pues no necesita indagar al Oráculo ahora y puede avanzar confiando en sí mismo.
                        Otras veces indica que uno se encuentra en una situación inmerecida o desgraciada; pero la situación es eventual y pasajera, pues sin duda en el futuro se acercarán nuevas oportunidades.</t>
  </si>
  <si>
    <t>Esta línea se corresponde con el tercer día de la tercera semana de Septiembre.</t>
  </si>
  <si>
    <t>Las adquisiciones ilegítimas jamás son de provecho. El hombre de calidad no deja nunca de protegerse contra la pérdida de sus bienes legítimos.</t>
  </si>
  <si>
    <t>Aparece un infortunio que usted no ha provocado. No obstante, la aceptación serena siempre es la respuesta más inteligente a los cambios en la vida. Siga siendo inocente o el infortunio se agravará.</t>
  </si>
  <si>
    <t>Se presentan situaciones que son negativas y que no son nuestra culpa. De todas formas, debemos adaptarnos a ellas con aceptación. Fracasar en el intento puede atraer más desgracias. No debemos permitir que acontecimientos negativos destruyan nuestra inocencia.</t>
  </si>
  <si>
    <t>¿Aceptamos y asumimos los riesgos que implica pensar, hablar y actuar con espontaneidad y de buena fe?</t>
  </si>
  <si>
    <t>Existe la posibilidad de que un infortunio no merecido le aqueje en la presente situación, aunque esta situación podría beneficiar a alguien más.</t>
  </si>
  <si>
    <t>En todas las cuestiones, a veces habrá pérdidas inesperadas a manos de otros. Si nos familiarizamos con la situación presente, tales desgracias no podrán ocurrir.</t>
  </si>
  <si>
    <t>La tercera línea examina la posibilidad de encontrarse en problemas sin ninguna culpa, el perder amigos que considerábamos seguros por la maldad o la intromisión de terceros, por razones que no nos son imputables directamente, aunque hayamos pecado de exceso de confianza y de falta de prudencia. No debemos aventurarnos a ciegas por calles que no conocemos bien y en horas peligrosas; el viajero incauto puede sufrir graves desgracias. Se trata de un momento delicado, y hasta la excesiva indiferencia por los problemas y la gente puede ocasionar problemas; será mejor esperar una mutación, que no tardará en llegar, para poder reemprender activamente nuestras ocupaciones.</t>
  </si>
  <si>
    <t>Sin justicia ni rectitud, él hace el desorden. Está lleno de deseo, otra causa de desorden, pues sus tendencias lo empujan hacia el sexto trazo. Es la calamidad, el mal, pues, impulsado por el deseo, se mueve sin ningún motivo y su movimiento es ilegítimo; vuelve a perder lo que ha logrado obtener. El trazo tiene un sentido de adquisición y de pérdida repentina, de una calamidad que sigue a la obtención ilegítima. Siempre que se dé cuenta de ello no actuará injustamente. La advertencia es que sucederá alguna calamidad aparentemente no motivada (robo o acusación de robo)</t>
  </si>
  <si>
    <t>Si, por error, recibe una ventaja que no le estaba destinada, no la conserve. Sería contrariar su destino y, de agradable, la sorpresa se volvería francamente mala.</t>
  </si>
  <si>
    <t>La mala fortuna, no merecida ni esperada, puede interferir su camino. Pasará. Una actitud de INOCENCIA no impide la mala suerte, pues esos giros de la fortuna son inevitables. Sin embargo, no debe abandonar una postura inocente, pues puede revelarle nuevas formas de tratar los problemas.</t>
  </si>
  <si>
    <t>La alegoría de la vaca que sigue al pasante y provoca la pérdida de su propietario tiene el significado de que, en este hecho, en la pérdida y ganancia de algo, ni uno ni otro son responsables directos, pues no hubo intención de hurto por parte del inesperado beneficiado, como tampoco existe negligencia por lado del desafortunado. Lo inesperado sucede de esta forma: cada persona debe actuar de acuerdo a su propia inocencia. Si se gana sin intención (por inocencia), inesperadamente, no se vanaglorie, es decir, no extravíe su inocencia. Si pierde sin intención (en inocencia), inesperadamente, no se lamente ni corra detrás de lo que se ha ido; es decir, no sacrifique su inocencia por algo perdido. Cuando no se está en el lugar que corresponde, como en este caso, sucede lo inesperado.
                    Es decir, aquí no se trata de algo "calculado" sino que de algo "inesperado". Es cierto que el inocente pierde algo de valor (vaca es fuerza y mansedumbre, reposo y tranquilidad) y el andariego gana sin planificar un robo. Pero si una persona gana algo en desmedro de otro, aunque no lo piense prematuramente, es igualmente un ladrón y carece igualmente de toda inocencia interior. Deja más tranquilo al Noble saber que el Sujeto en cuestión no fue siempre engañador o manipulador y que en un momento determinado solamente cambió su actitud. Cuando suceden cosas inesperadas, como pérdidas, el Noble no debe buscar culpables ni angustiarse. Si sigue siendo leal a sí mismo, recuperará lo perdido, incluso en mejores condiciones.</t>
  </si>
  <si>
    <t>A veces la desgracia cae sobre uno sin que tenga culpa alguna, pues se trata de una desgracia causada por otro, como por ejemplo cuando un hombre pasa por el camino y se lleva consigo una vaca que encuentra atada a un poste. Su ganancia es la pérdida del dueño. En todas las acciones, aun en las inocentes, es necesario orientarse de acuerdo con el tiempo justo, pues si no una inesperada desgracia cae sorpresivamente sobre uno.</t>
  </si>
  <si>
    <t>Aunque no es culpa tuya, has perdido algo en tu relación que es importante para ti. Te sientes como si te la hubieran robado. Comprende que puedes considerar tu pérdida de dos maneras diferentes. Si te identificas con la gente de la capital que se mantiene en su sitio, es un desastre. Si te identificas con la gente que está en camino hacia un nuevo lugar, realmente adquieres una nueva fuerza. Tú eliges.
                    · Dirección:
                    Únete con tu pareja en un objetivo común. Estás asociado a una fuerza creativa.</t>
  </si>
  <si>
    <t>El que es capaz de perseverar,
                permanecerá sin tacha.
                “… pues en verdad posee firmemente”.
            El que es capaz de perseverar…propone que la firmeza hará posible que se consiga el objetivo de nuestra querencia. Mantenerse, pues, con energía.
            Posee firmemente…indica que lo que a uno le pertenece no se puede perder, aunque se lo tire. No hace falta preocuparse por eso que se consulta. Solamente hay que ser uno/a mismo/a sin escuchar a otros. Porque no hay desorden y debe actuar con firmeza.</t>
  </si>
  <si>
    <t>Si uno es constante, permanecerá sin tacha al conseguir aquello que está predestinado para él. De modo que, actuar y ser constante hasta conseguirlo. Por eso se dice: pues en verdad posee firmemente. Su intuición también le guiará.</t>
  </si>
  <si>
    <t>Eso forma parte del Bien y de lo Celestial. Es lo adecuado, entonces, ser perseverante y saber que eso es realmente una posesión espiritual digna de ser cultivada y creída con todas sus consecuencias. No hay enredo psíquico, porque "en verdad posee firmemente".</t>
  </si>
  <si>
    <t>Ir hacia delante y moverse entre los asuntos y quehaceres confiando en la propia intuición. El tiempo es favorable y las cosas progresarán correctamente con tal de ser constante. Todo va bien y se requiere persistencia para lograr el desarrollo de los frutos.
                        Esta línea es una voz de aliento para continuar con el comportamiento que se sabe que uno debe tener, y habla de cosas predestinadas para el/la consultante.</t>
  </si>
  <si>
    <t>Esta línea se corresponde con el cuarto día de la tercera semana de Septiembre.</t>
  </si>
  <si>
    <t>El hombre de calidad actúa siempre con fidelidad a sus ideas, sin escuchar a los malos consejeros. No lo lamentará.</t>
  </si>
  <si>
    <t>No deje que los demás le influyan o le convenzan. Aférrese a lo que sabe que es inocente y correcto.</t>
  </si>
  <si>
    <t>"No escuchar a otros" puede referirse a los sentimientos de enajenación por los cuales culpamos a los demás, al sabio o al destino por presentarnos dificultades mortificantes. "Los demás" incluye las voces de temor y anticipación que nos presentan nuestros inferiores y a veces otra gente que teme por nosotros. Escucharlos nos hace actuar agitada e incorrectamente; por lo tanto, la línea nos aconseja permanecer perseverantes. El miedo a perder es tan incorrecto como el querer ganar demasiado. El temor nos hace empujar hacia adelante para forzar el cambio, o apartarnos innecesariamente y así la acción espontánea se vuelve imposible. Si nos dejamos guiar por lo que es esencial y correcto, encontraremos la mejor forma de ser de ayuda y el momento oportuno para ayudar.</t>
  </si>
  <si>
    <t>¿Intentamos conservar la capacidad para distinguir con claridad el bien del mal, a pesar de las dificultades que ello implica y sin dejarnos engañar por las apariencias?</t>
  </si>
  <si>
    <t>No hay culpa en la perseverancia.</t>
  </si>
  <si>
    <t>Las cosas buenas no pueden perderse, especialmente cuando se prodigan sobre los demás. Si permanecemos fieles a nuestra naturaleza buena y no permitimos que otros nos corrompan, no hay causa para preocuparse.</t>
  </si>
  <si>
    <t>Una felicidad de condiciones que haría pensar que nuestro optimismo es exagerado, que pretendemos demasiado al desear que dure o al vivirla con entusiasmo. En realidad, el momento resulta favorable porque el comportamiento ha sido justo y equilibrado, las elecciones han sido las adecuadas. las palabras las precisas y, en el tiempo de Wû Wang ése es un factor muy importante. Por lo tanto, existe la posibilidad de gozar de una hora buena, tratemos de reconocerla, aferremos su belleza, que puede no resultarnos evidente a primera vista, pero que es auténtica y que, sobre todo, ha sido preparada por muchas cosas, hechos, pensamientos, que quizá no estén presentes en nuestro recuerdo.
                    Hay que saber descubrir los momentos felices, de lo contrario nos arrepentiremos luego.</t>
  </si>
  <si>
    <t>El no comete desorden porque es enérgico y positivo y actúa con firmeza. Como ocupa una línea negativa, no hay exceso de dureza y por lo tanto hay posibilidad de perfección. Se mantiene con una perfecta firmeza en la posición en que se coloca. Pero la advertencia es que hay imposibilidad de considerar esa condición como suficiente para emprender cualquier cosa.</t>
  </si>
  <si>
    <t>Desconfíe de los malos consejos. Por el momento, cambiar de cualquier manera el orden de las cosas sólo provocaría desórdenes.</t>
  </si>
  <si>
    <t>No se deje influir por los designios de quienes le rodean. Es muy importante, ahora, que confíe en su visión interior. Obedezca a los instintos.</t>
  </si>
  <si>
    <t>No estando en el lugar correcto, ni ocupando el rol ideal, ni accionando en modo del todo certero, igual puede obtener logros si mantiene su inocencia, su claridad, su bondad, su unión espiritual con el Soberano. Si su verdad es intachable y su comportamiento recto, a pesar de lo que otros digan o piensen, se impondrá lo justo. Lo que a uno pertenece por legítimo derecho nunca se perderá. Lo que se tiene bajo segundas intenciones, nunca se tiene en verdad. En esto no tienen valor los pareceres de otros.</t>
  </si>
  <si>
    <t>Lo que a uno le pertenece realmente no se puede perder aunque se lo tire. Por eso no hace falta preocuparse en absoluto al respecto. Solamente hay que cuidar de permanecer uno leal a su propia esencia sin escuchar a otros.</t>
  </si>
  <si>
    <t>Sea lo que sea lo que estás planeando con tu pareja, llévalo a cabo. Se trata de un pronóstico autorizado. No hay error.
                    · Dirección:
                    Aumenta tus esfuerzos, emplea más energía. Aleja las viejas ideas. Mantente abierto y aporta lo que sea necesario.</t>
  </si>
  <si>
    <t>En caso de enfermedad sin culpa propia,
                no utilices medicamento alguno.
                Eso mejorará por sí solo.
                “… un medicamento desconocido no
                debe ensayarse”.
            No utilices medicamento alguno…lo mejor es no usar medios externos para eliminar el mal. Dejar que la vida siga su curso tranquilamente, y ello mejorará por sí mismo La propia Naturaleza reequilibra/rá con armonía los elementos y los principios vitales. Así pues este aparente "desorden" no deja de ser un simple inconveniente, que no debe preocupar.
            Querer tratarlo o remediarlo sería combatirlo causando un posible mayor desorden. Dejarlo todo como está y se curará. Evitar soluciones no comprobadas.
            ¿Carga sobre sí mismo la enfermedad de otros? Posee las condiciones para que actúen y se agoten en su persona los males que sustitutivamente ha tomado sobre sí.</t>
  </si>
  <si>
    <t>No actuar ahora. Este asunto se solucionará más adelante y aparecerá la oportunidad de actuar. No hay que hacer nada en especial, eso mejorará por sí solo.</t>
  </si>
  <si>
    <t>Lo que se pregunta irá perfeccionándose poco a poco, y llegará el momento de regocijo y de alegría al haber obtenido la visión clara, sin enredos, de lo espiritual. Observar y reflexionar, contemplar y meditar el movimiento de los pensamientos y de los presentimientos. Más adelante se alcanzará el fruto con toda seguridad a causa de la ayuda del Cielo.</t>
  </si>
  <si>
    <t>En caso de que algo no marche del todo bien, o de que haya problemas, retrasos, desgracia, calamidad, enfermedad; esta línea aconseja no hacer nada, o por lo menos, nada desconocido, brusco, violento, o demás remedios parecidos. Eso mejorará por sí solo y el Cielo lo conseguirá. Hay que estar tranquilo, no hay culpa en lo que sucede. Es más, dejando que el Cielo sea quien actúe, uno será como un cáliz sacrificial sobre el cual se agotará el mal y lo que daña; y eso se curará, se limpiará y mejorará por sí mismo.</t>
  </si>
  <si>
    <t>Esta línea se corresponde con el quinto día de la tercera semana de Septiembre.</t>
  </si>
  <si>
    <t>No recurra a soluciones a destiempo. Es preferible dejar que las cosas sigan su curso si se están desarrollando adecuadamente.</t>
  </si>
  <si>
    <t>Si surge un problema inesperado no actúe contra él. Si sigue siendo inocente y objetivo, desaparecerá rápidamente por sí mismo.</t>
  </si>
  <si>
    <t>Esta línea nos asegura que podemos mantener la inocencia sin peligro, tranquilamente. También nos recuerda no preparar ningún remedio, sino permanecer desestructurados y desligados.</t>
  </si>
  <si>
    <t>¿Buscamos en nosotros mismos la motivación necesaria para pensar, hablar y actuar de buena fe y con espontaneidad, sin necesidad de recurrir a medios externos?</t>
  </si>
  <si>
    <t>No intente tomar medidas correctivas cuando enfrente problemas que no han sido causados por usted —se resolverán por sí mismos (literalmente, "no use medicina para curar una enfermedad padecida y por la que no tiene culpa, se recobrará en forma natural") —.</t>
  </si>
  <si>
    <t>Cuando un mal inmerecido recae sobre nosotros, no hay necesidad de emprender una acción drástica para eliminarlo. La fuerza del bien prevalecerá a su debido tiempo.</t>
  </si>
  <si>
    <t>Incluso los tiempos más serenos pueden constar de momentos graves o preocupantes.
                    En este caso, será mejor dejar que todo se resuelva según su curso natural, porque hay mucha niebla a su alrededor, y no logramos ver con claridad, por lo que el camino es más difícil de lo que en realidad parece.
                    Se trata de circunstancias en las que habrá que tener mucha paciencia: el mensaje se aplica especialmente si se trata de relaciones difíciles con personas que son duras de doblegar (K´an), y de conquistar para nuestra propia causa (Sun). Por tanto, la tranquilidad interior, la calma al afrontar los hechos, la flema exterior, contribuirán positivamente a superar un momento fastidioso, destinado a pasar rápidamente.</t>
  </si>
  <si>
    <t>La ausencia completa del desorden. Hay también un sentido de enfermedad que se disipará naturalmente, sin medicamento, por el nuevo equilibrio armónico de los elementos de su principio de vida. Desde el momento en que hay ausencia de desorden y no obstante existe algo que constituye un inconveniente, conviene no preocuparse de ello. Combatirlo es querer remediarlo, superar el nivel de la ausencia de desorden y transformarla en desorden. El mal se curará naturalmente.</t>
  </si>
  <si>
    <t>No ceda a la tentación de tomar medicamentos. La naturaleza que sigue su curso es el mejor remedio.</t>
  </si>
  <si>
    <t>Lo que puede parecer un giro desafortunado de los acontecimientos tiene causas interiores. Los remedios externos no solucionarán el problema. Lo que está sucediendo es un proceso interior. Deje que la naturaleza siga su curso. La solución vendrá por sí sola.</t>
  </si>
  <si>
    <t>En el Libro de los Cambios se agrega la frase: "fármacos desconocidos no deben ser probados". Hay casos en que la alegoría puede ser literal. Es común que ciertas personas recurran a drogas y calmantes debido a un estado nervioso derivante de hechos exteriores que le causan desequilibrios psíquicos o emocionales. Y agrega, el comentario, otro aspecto interesante: "toma sobre sí la enfermedad de otros". Posee una innata condición donde el mal asumido en lugar de otro termina en su persona. La pérdida de la nointención, de la pureza y de la inocencia; los actos turbios cargados de objetivos secretos y sentimientos no declarados; las relaciones enmarañadas en laberintos psíquicos que ni la misma persona controla, suelen comportar consecuencias que en apariencia irrumpen inesperadamente, pero en verdad son atraídas por la misma secuela de hechos provenientes de símismo. En este caso, de acuerdo a la posición de la línea en cuestión, se trataría de un Sujeto que sufre la depresión y los males de otro, simplemente por su disponibilidad. En tal caso no hay fármaco que pueda ayudar; no habiendo causa interior los efectos deben pasar solos, tal cual llegaron.
                    En lo espiritual: hay personas de gran poder espiritual que asumen el mal de otros y, literalmente, lo reciclan en sí mismos hasta exterminarlo. Aquí se señala, además, que el mal pudo ser provocado por malas artes de personas oscuras. Quizás, la conjunción sea: ante males desconocidos, se debe recurrir a un santo que lo extirpe.</t>
  </si>
  <si>
    <t>Si desde afuera, por azar, nos llega un mal inesperado, no causado por la propia naturaleza de uno, ni teniendo en ésta su punto de apoyo, no hemos de echar mano de medios externos para su eliminación; antes bien debe dejarse que la naturaleza siga tranquilamente su curso y entonces todo mejorará por sí mismo.</t>
  </si>
  <si>
    <t>Estás sufriendo a causa de tu pareja y de tu relación. Aunque estés sumido en el dolor, no te lo tomes como un problema. Plantéatelo con imaginación y espiritualidad y las cosas se aclararán. Pronto tendrás motivos para alegrarte.
                    · Dirección:
                    Supera los obstáculos. Imagina la situación desde otra perspectiva. Acumula energía para un paso nuevo y decisivo.</t>
  </si>
  <si>
    <t>Actuación inocente trae desgracia.
                Nada es propicio.
                “… la actuación irreflexiva trae el mal
                del desconcierto”.
            Actuación inocente trae desgracia…indica que actuar, moverse, elevarse, sería ahora perjudicial. Eso nos conduciría a un agotamiento peligroso. Si se avanza se pierde el orden, la inocencia. Cometería una falta personal, que además atraería la desgracia desde afuera también.
            Si no actúa no hay mal ni desorden, ha de permanecer aguardando tranquilamente.
            Se parece al soberbio, sexto trazo del hexagrama 1.</t>
  </si>
  <si>
    <t>No actuar. El tiempo no es propicio para moverse; y, si no se hiciera así, la calamidad sería inevitable. Uno quedaría enredado en consecuencias pasionales, propias o ajenas, que le precipitarían en la desdicha. No actuar contra el Tao, esta es la advertencia.</t>
  </si>
  <si>
    <t>No es tiempo de preguntar eso ahora. Dejarlo para más adelante.</t>
  </si>
  <si>
    <t>No consultar para eludir la confusión, el desorden, la excesiva ingenuidad. El trazo del tope del hexagrama 1, Ch´ien, al cual se asemeja este, significaba también no consultar ahora, pues el consultante pretendería elevarse demasiado y caería en la soberbia. Y aquí, de igual modo, se aconseja no consultar para no verse involucrado en males y daños provocados por la ambición, egoísmo, falta de consideración, etc., tanto por parte de uno mismo, como por parte de los demás. Hay que avanzar según se pueda y apoyándose en lo que se sabe y/o se presiente, pero ahora no es momento de indagar.</t>
  </si>
  <si>
    <t>Esta línea se corresponde con el sexto día de la tercera semana de Septiembre.</t>
  </si>
  <si>
    <t>Huya del perfeccionamiento excesivo.
                    Cuando todo va bien y las relaciones son armoniosas, no tiene ningún sentido tratar de cambiar nada.</t>
  </si>
  <si>
    <t>Si es sincero en sus esfuerzos pero no se produce ningún progreso, regrese a la aceptación. Tratar de forzar los acontecimientos es abandonar su inocencia.</t>
  </si>
  <si>
    <t>"A veces nuestras acciones son mal entendidas". Debemos aceptar este hecho y retirarnos, dejar espacio a la otra persona para encontrar la verdad. Podemos tener éxito en una situación sólo si ésta trabaja con nosotros. Sólo podemos llegar hasta donde la receptividad de la otra persona lo permita. "Esperando tranquilamente, sin motivos ulteriores", significa desapegarse verdaderamente, sin justificaciones. Debemos recordar que el tiempo es el vehículo de lo creativo, y que la gente necesita tiempo para que la verdad interior les penetre.
                    Así como la luz y la oscuridad son necesarias para que podamos ver, debemos dejar que la gente nos malentienda. Sólo cometiendo errores podernos los seres humanos ver que los errores causan sufrimiento. Sólo entonces podemos comprometernos con el bien y la verdad. El mal entendimiento es el preludio del entendimiento</t>
  </si>
  <si>
    <t>¿Sabemos decir "¡no!" cuando según nuestro criterio debemos parar o detener una situación?</t>
  </si>
  <si>
    <t>Percances podrían resultar de una acción perfectamente inocente. Reconozca que nada le beneficiará en estos momentos.</t>
  </si>
  <si>
    <t>Cuando el destino está en contra nuestra y aún no es el tiempo adecuado para la acción, no puede conseguirse nada. Aguardad tranquilamente, sin quejas, hasta el momento idóneo.</t>
  </si>
  <si>
    <t>No se trata de renunciar a nuestros principios, de no ser más sinceros ni claros, se trata solamente de evitar actitudes demasiado decididas, de mostrarnos dúctiles y condescendientes, dejando para otro momento la urgencia de hacer valer nuestra opinión.
                    Una de las cualidades del espíritu educado en la sabiduría es la de saber reconocer el carácter mutable de los hombres y de las circunstancias para adecuarse a ellos; de todos modos sería inútil el querer desviar el curso de los pensamientos o de los acontecimientos. Con la amarga, pero real comprobación de que, a menudo, la lealtad, la llaneza y la coherencia son elementos negativos en las relaciones humanas, concluye la enseñanza de Wû Wang, hexagrama que en cierto modo señala una pausa en el vasto discurrir del oráculo. Son pocas las ocasiones en que se habla de forma tan explícita como se hace aquí de cualidades raras, pero no por ello inexistentes en la reseña de los hechos humanos, siempre distintos bajo el mismo cielo mutable.</t>
  </si>
  <si>
    <t>Se da el colmo de ausencia de desorden; si él sigue marchando pasa el límite de la profunda razón de ser de las cosas y crea el desorden. Al avanzar, comete una falta y atrae el mal. En sí, él no contiene ningún mal, ¡pero que no actúe más! El presagio sería desdichado.</t>
  </si>
  <si>
    <t>Espere sin dobles pensamientos días más favorables para la acción.</t>
  </si>
  <si>
    <t>El progreso es imposible. Hasta las acciones inocentes crearán caos. No intente nada nuevo ni trate de mejorar su entorno. No haga nada en absoluto.</t>
  </si>
  <si>
    <t>La "Observación" a los pies del signo en el Libro de los Cambios aclara que las seis líneas, es decir cada tiempo subjetivo, denotan inocencia. Sin embargo, las circunstancias varían y el Sujeto debe saber cómo comportarse en cada caso. Esta línea no debe actuar, el Sujeto debe detenerse. El Tiempo ha pasado y cualquier acto de inocencia sería una inocencia mal entendida, una ingenuidad que podría hacerle perder, precisamente, la inocencia. Cabe esperar.</t>
  </si>
  <si>
    <t>Encontrándose uno en una situación en la cual, de conformidad con el tiempo, ya no puede haber progreso alguno, será cuestión de aguardar tranquilamente y sin segundas intenciones. Si uno actúa irreflexivamente con la intención de avanzar contra el destino, no podrá obtener éxito alguno.</t>
  </si>
  <si>
    <t>Aunque te encuentras atrapado por emociones negativas, no hay nada que puedas hacer por ahora. Deja a tu pareja a solas. Ningún plan que hagas te ayudará.
                    · Dirección:
                    Sigue el curso de los acontecimientos. Procede paso a paso. Acumula energía para un paso nuevo y decisivo.</t>
  </si>
  <si>
    <t>TA CH´U</t>
  </si>
  <si>
    <t>LA FUERZA DOMESTICADORA DE LO GRANDE</t>
  </si>
  <si>
    <t>fortalecer lo grande/ la importancia de la grandeza
        la fuerza de lo grande/ el poder de los fuertes
        el poder domesticador de lo grande/ lo grande domando
        domar/ conducir/ amansar/ civilizar/ fuerza educadora
        la doma de la bestia
        mucha acumulación/ lo grande acumulando
        la ambición
        retención/ la gran limitación
        adquiriendo conocimiento/ el poder del conocimiento
        progreso justificado
        perseverancia
        energía potencial/ fortaleza oculta
        el gran nutridor/ la alimentación
        el desarrollo de la personalidad
        simboliza una gran dedicación
        gran mantenimiento
        la independencia
    La Fuerza Domesticadora de lo Grande.
    Es propicia la perseverancia.
    Trae ventura no comer en casa.
    Es propicio atravesar las grandes aguas.</t>
  </si>
  <si>
    <t>La Fuerza Domesticadora de lo Grande… se refiere al efecto causado (en el hexagrama 11), por la entrada de una línea fuerte arriba (la sexta) Se acumula firmeza, fuerza, grandeza, verdad, gloria, brillo, brillantez. Saber controlar, domesticar esa fuerza activa es lo que aquí se trata. Este es un tiempo de acumulación de fuerza, tanto en la quietud, como en la acción, pues la entrada de lo yang, (como sucedía en el hexagrama 25), no contradice la Voluntad de Dios; sino que, más bien, tal como la cima de una alta montaña se eleva hacia el firmamento, así el sexto trazo de esta imagen alcanza el camino del Cielo, porque es el último y el más alto del trigrama Ken, y además tiene el mismo carácter yang que tiene el Cielo, de modo que cubre la imagen de forma protectora.
        Es propicia la perseverancia… significa que uno debe mantenerse con persistencia en esta actitud ahora, y para ello debe consultar o no, según se le aconseje. Es cuestión de no desafiar a las circunstancias presentes inoportunamente. El Maestro enseña y pide que se estudie el estado del asunto, lo yin, lo yang, y la clase de acontecimientos que forman parte de la situación.
        Trae ventura no comer en casa… significa que el sexto trazo concuerda con la Voluntad del Cielo y, estando protegido, es estimulado a actuar, a "salir de casa" (salir de Ken); o sea es aconsejado a actuar, porque el tiempo de la domesticación (retención, fertilización) ya llegado al final de un período para él, y posee la fuerza y la posición privilegiada para moverse. Los efectos acumulados serán grandes
        Es propicio atravesar las grandes aguas… significa que, prestando atención a los presagios, se lograrán superar las situaciones, obstáculos, de una forma correcta, o bien en la acción; o bien en la quietud, pues muchas veces la clave del éxito futuro y de la superación de los problemas consiste en no actuar todavía, aunque se tenga una meta o propósito.
        En resumen, y estando la Voluntad del Cielo predominante en lo interior, puede afirmarse que la entrada por arriba de lo fuerte es "la causa", y que los "efectos" son las acumulaciones del influjo espiritual y de la capacidad personal del consultante. El medio de cultivo de tales efectos, donde echarán raíces y extraerán la energía para desarrollarse, son: el recogimiento y la concentración, por un lado; y por otro, la quietud, o la actividad, pero sólo cuando ésta haya sido ordenada y regulada por la Voluntad Divina. Así, uno podrá sostenerse y sostener firmemente, acumulará la fuerza (creatividad, poder) por medio de la sedimentación, y producirá las condiciones propicias para trabajar (acción) y cosechar (frutos) más adelante. Por todo lo cual, ya se anticipan las nociones de nutrirse y de nutrir a otros, de las que se tratará en el próximo hexagrama nº 27, Las Comisuras de la Boca (La Nutrición). Así que las sedimentaciones producidas en este hexagrama 26 van preparando y fertilizando el terreno para el futuro, aunque sea inmediato.</t>
  </si>
  <si>
    <t>Los puestos que más refrenan a los tres de abajo, en los cuales quedan incluidos en parte los nucleares, son el regente débil quinto y su ayudante el cuarto, también débil.
            Las seis líneas mutantes, contrariamente a cuanto se lee en los demás hexagramas, son sólo corolarios de la sentencia y de la imagen, porque indican las distintas formas de intervenir o de obrar cuando se debe emplear la «fuerza educadora». Hay que puntualizar, y esto es bastante insólito en los mensajes del oráculo, que presentan una cierta progresión evolutiva hacia la última línea, un seis, donde se precisa la razón definitiva del hexagrama, es decir, la búsqueda del Tao, la «vía celeste», a través de las dificultades indicadas genéricamente, pero con claridad, por las glosas.
            Aquí tenemos una situación simbolizada dos veces; las líneas 4 y 5 cuentan la misma historia que las líneas 2 y 3. Tanto el joven toro como auriga de los buenos corceles poseen una fuerza que es necesario controlar; el cerdo castrado y el auriga sin correajes tienen los instrumentos de la fuerza, pero la han perdido. El novillo y el auriga inmóvil ya no son peligrosos para nadie. La ausencia de los correajes y la traba de los cuernos indican la presencia de la precaución; la aceleración de la marcha y los dientes mostrados por el débil indican la presencia del peligro. Es así como la falta de precaución es un peligro para débiles y fuertes.</t>
  </si>
  <si>
    <t>Regentes son el quinto y el sexto puesto. Lo firme, el sexto, se eleva y honra al digno quinto.
            La imagen, contemplada como un producto mutacional del hexagrama 11, La Paz, analiza la entrada de un trazo fuerte en el lugar superior y sus consecuencias y efectos. Una línea de carácter yang transforma La Paz en "la Domesticación de lo Grande". El trazo del tope del hexagrama 11 representaba un momento en que la paz se deterioraba, unas veces por causa del destino, y otras porque no era muy oportuno consultar. Sin embargo, la línea yang que ahora entra por arriba, será reconocida como aquélla que es capaz de mantener el orden y la Voluntad del Cielo, la Paz. ¿Cómo lo consigue?... pues, a través de su fuerza espiritual, que influye sobre los otros trazos atrayéndolos hacia sí, aquietándolos y sedimentándolos hasta que puedan ser fértiles sus asuntos; es decir, convirtiéndose en regente del signo, al cual se somete el propio trazo quinto, que también es regente, pero que no tiene todavía la oportunidad de actuar. De ahí la idea de que lo que entra es de carácter "grande y nutridor".
            La dominante en quinta posición de autoridad cede ante la dominante fuerte de arriba. Esta línea superior tiene poder y firmeza en la posición de la sabiduría. Juntas, estas líneas tienen las cualidades necesarias para logros potencialmente grandes.</t>
  </si>
  <si>
    <t>En este signo las relaciones de correspondencia son tomadas como obstructoras, a diferencia de otros hexagramas. Los de abajo son obstruidos por los de arriba, excepto tercero y sexto trazos.
            · El primero y el segundo no deben salir.
            · El cuarto y el quinto reprimen, privan.
            · El tercero puede avanzar con precaución y algún inconveniente.
            · Sólo el sexto tiene la vía libre y despejada.</t>
  </si>
  <si>
    <t>No actuar todavía. Aquietar el vigor, las ganas de moverse. Hasta que no se reciba la orden de actuar, conviene seguir acumulando la fuerza.</t>
  </si>
  <si>
    <t>Además de lo expuesto en los comentarios al Dictamen, en los que está implícito el sentido general de la imagen, la obtención de esta respuesta significa que no se necesita consultar en estos momentos. Si no se han recibido advertencias (mutaciones), es que el consultante puede guiarse por su propio criterio, pues sabrá desenvolverse en lo que tiene que hacer, y en lo que no debe hacer. Así, irá acumulando una fuerza y un poder, que le serán muy útiles también en el futuro. El tiempo se presenta favorable, pero no es necesario consultar todavía.</t>
  </si>
  <si>
    <t>No consultar sobre eso todavía. El recogimiento y la concentración sobre ello traerán más beneficios, más brillo, más luz. Aún así, se anticipa que lo consultado se halla en correspondencia con la Voluntad del Cielo.</t>
  </si>
  <si>
    <t>Es el signo del séptimo mes, aproximadamente Agosto en el calendario occidental. Cada línea cubre los seis días que corresponden a la cuarta semana.</t>
  </si>
  <si>
    <t>No es bueno dejarse arrastrar por lo fácil y seguir dependiendo de los demás, o acostumbrarse a vivir a sus expensas: es un camino que conduce al infortunio. El hombre de calidad se muestra más ambicioso: desarrolla su personalidad para poder actuar con total independencia. Si persevera en esta línea podrá emprender grandes proyectos.
            El hombre de calidad escucha atentamente a quienes poseen el saber, y de esta manera aumenta su valía; tiene en cuenta los errores que ha cometido en el pasado, porque de ellos extrae enseñanzas muy útiles.
            Quien ha adquirido y ha acumulado mucho, se ennoblece cuando permite que los demás hagan uso de sus bienes para remediar sus dificultades.</t>
  </si>
  <si>
    <t>Un momento de dificultades y de problemas debe tomarse como una oportunidad de expresar en el mundo exterior nuestros principios interiores más elevados. Este hexagrama nos aconseja mantener la calma cuando estamos bajo presión y encarnar las virtudes del I Ching. De este modo, incluso los juicios más arduos pueden resolverse favorablemente.
            A menudo, los demás pueden sentirse tentados a probar la fuerza interior que hemos adquirido a través del estudio y la disciplina. Al presionarnos y al forzarnos, esperan revelar las debilidades de nuestra conexión con la verdad. Si dejamos que lo hagan, estaremos mermados y ellos insistirán, satisfechos e ignorantes de haber provocado nuestra caída.
            Por otro lado, si permanecemos serenos y nos aferramos firmemente a lo correcto —el poder de lo grande— finalmente podremos domar la energía negativa e imbuir en los demás el deseo de crecer espiritualmente.
            Son esos desafíos a nuestra fuerza y a nuestra personalidad los que, con el tiempo, nos permiten encarnar en la práctica la fuerza del I Ching. Un entendimiento espiritual que no se practique bajo el fuego no tiene ningún valor; sólo al aplicar nuestro conocimiento en situaciones límites llegamos a su genuina posesión. Por tanto, debe utilizar esas pruebas como una oportunidad de purificar sus pensamientos y sus actos. Al aferrase a lo correcto cuando se encuentra bajo presión, adquiere la fuerza y la paz interior de los maestros espirituales.
            Si se desvía del camino del Sabio y actúa para castigar o condenar a los demás en este momento, sólo provocará desgracias. En cambio, afronte los ataques con serenidad, aceptación y fidelidad a los principios adecuados. Trate a los demás con delicadeza, paciencia y perdón. Si lo hace firmemente, en última instancia la buena suerte será suya.</t>
  </si>
  <si>
    <t>En el proceso creativo muchas veces existe una tensión concentrada, de tal forma que la situación que estamos soportando parece estar fuera de control. En el curso de la realización personal desarrollamos un poder interior y una independencia que provoca envidia en los demás, particularmente en aquellos en quienes sus egos (miedos) llevan firmemente el control. Esta envidia hace que ellos nos pongan a prueba, para ver si pueden hacernos perder el equilibrio, o si consiguen desviarnos del camino de la serenidad y hacernos dudar y sentir miedo. Este esfuerzo tiene éxito si llegan a despertar nuestros miedos o a incitar nuestro odio o si de alguna forma nos molestan con un comportamiento inferior. Este reto a nuestra independencia interior tiene éxito si cedemos en lo que se refiere a lo que es justo y correcto o si nos implicamos en las controversias que ellos inician. Si tienen éxito en sus esfuerzos se sentirán satisfechos de que nuestras virtudes no sean reales y de que ellos ya no tengan la exigencia de crecer y de cambiar, y de que ya no tengan la "obligación cósmica" de relacionarse correctamente con nosotros o con el asunto en cuestión. Si mantenemos nuestra independencia, firmeza e integridad, la prueba continuará a través de una situación terrible y creciente y entonces llegará a su fin esa tensión casi insoportable. En este punto, los agresores se sentirán rechazados por su comportamiento y darán un paso importante para corregirse ellos mismos. Durante ese terrible período, nada parece tener esperanzas de cambio, como si la Rueda del Destino no pudiese ser movida. Sólo nuestra constancia la liberará para que nos lleve al progreso. Mediante "el aquietamiento" durante el aumento de tensión y al estar manteniéndonos libres de preocupaciones y deseos, "alcanzamos el camino del cielo", como se dice en la sexta línea.
            Las situaciones cada vez más terribles pueden ser causadas por la envidia o ser el residuo de conflictos mayores, a los cuales el I Ching llama "litigios" en El andariego, hexagrama 56. Los litigios internos tienen lugar cuando una persona deja a otra por imposible. Este abandono es evidente cuando adoptamos actitudes ofensivas o defensivas, levantamos barreras permanentes o exigimos el cumplimiento de una serie de requisitos a la otra persona, antes de perdonarlos. Requisitos que están relacionados con la satisfacción de nuestro dañado orgullo, que son imposibles de satisfacer dentro de los límites de la dignidad espiritual y que son diferentes a los requisitos que exigimos a los demás que se relacionan con nosotros de una forma justa y correcta. Las barreras y demandas creadas por el ego generan respuestas de venganza (litigios internos). Muchos divorcios empiezan con litigios internos que persisten toda la vida. Los conflictos nacionales o raciales persisten por generaciones. Cuando las situaciones tensas se manifiestan, y nos ponen a prueba, debemos preguntarnos si tenemos motivos de rencor, si abrigamos prejuicios, o si hacemos una lista de exigencias que tienen relación con nuestro ego resentido.
            En las situaciones cada vez más terribles, este hexagrama nos aconseja mantenernos quietos, firmes y unidos. Mantenerse quieto quiere decir mantener la tranquilidad de nuestros pensamientos, y que éstos sean neutrales; no buscamos una respuesta global, ni queremos saber el resultado final (nuestro ego, al afanarse por mantener control, no puede soportar la ambigüedad del no saber)
            Mantenerse firme quiere decir que no pongamos en duda nuestro sentido de la verdad o abandonemos lo que hemos aprendido en nuestras experiencias con el I Ching. Nos mantenemos firmes en lo que es correcto. Si vacilamos, al dudar de lo que sabemos o al preocuparnos de cuál será el resultado, empezamos a defendernos. No obstante, los esfuerzos para autodefendernos son sólo deseos de mostrarse valiente. Cuanto más peleamos, más nos "arruinamos". En estas difíciles situaciones debemos mantenernos firmes. Lo cual quiere decir que nos preparemos para resistir nuestra propia ansiedad, como si estuviésemos sobre una tabla de surf dejando pasar una gran ola; el poder del falso dragón, como la energía de la ola, se disipa si estamos decididos a mantenernos firmes. Su poder se basa en su habilidad para provocar nuestros miedos y nuestras dudas. Nuestro poder, por otro lado, crece hasta el punto de que estamos dispuestos a confiar en lo desconocido.
            Mantenerse unido significa que a pesar de las fuerzas que nos desafían, no perdemos la esperanza en el potencial superior de los demás o en su habilidad para percibir y corregir sus errores. Con excesiva facilidad llamamos inhumanos a los mayores ofensores de la sociedad. Nadie está fuera de la familia humana. Cada uno de nosotros cuenta con el potencial para ser el peor ser humano, dadas las condiciones apropiadas. Cuanto más negamos que siempre hay razones que nos lleven a comprender el comportamiento de los demás, y cuanto más los condenamos como imposibles, más los encerramos en su mal comportamiento. Nuestra rigidez ayuda e instiga su equivocada comprensión de la verdad de la vida. Un punto de vista justo y correcto siempre es moderado.
            Es propicia la perseverancia. Una actitud decidida, independiente, doma la fuerza (en este caso, el poder negativo del miedo y la duda). Aquí, la fuerza se refiere a la energía de la necedad de querer hacer algo para aliviar la tensión. A través de la perseverancia —no respondiendo a esta presión— se crea el gran poder. También desarrollamos fuerza de carácter y por lo tanto "brindamos alimento al digno". Al fortalecernos interiormente, fortalecemos el potencial superior en los demás. El consejo de "no comer en casa", significa que nos resistimos a hacer lo fácil y lo cómodo. "Lo firme asciende hacia la cima", significa que manteniéndonos firmes y perseverantes trascenderemos los retos y así honraremos al sabio.
            El cielo dentro de la montaña, significa que, aunque nuestras ideas son correctas, "la pesada carga de conocimiento debe ser mantenida en silencio" hasta que las puertas de la receptividad en otra gente se abran y un "influjo real" se manifieste. Durante las cinco primeras líneas, todavía no es el momento, pero la última línea indica que ha llegado la hora, cuando la resistencia obstinada cede y se abre una salida para la liberación de las energías acumuladas. Este cambio se presenta sin esfuerzo de nuestra parte. Si intentamos hacer que esto suceda, "volamos antes de aprender a volar", como se dice en la primera línea de La preponderancia de lo pequeño, hexagrama 62.
            Da vida al pasado se refiere a otros que se disciplinaron y desarrollaron ellos mismos, y mantuvieron sus principios a pesar de las adversidades. Cuando mantenemos nuestros principios y controlamos nuestro ego, compartimos sus experiencias si damos actualidad al pasado. Recordarlas nos ayuda a ser fuertes. La forma correcta de estudiar el pasado no es solamente consultar el I Ching, sino disciplinar realmente a nuestros inferiores y poner en práctica el consejo de las líneas.</t>
  </si>
  <si>
    <t>Adquirir o acumular una gran cantidad de conocimiento no garantiza la sabiduría ni la inteligencia.
            Estructurar el conocimiento y comprender las relaciones que existen entre las ideas y pensamientos que lo forman facilita conseguir una perspectiva objetiva de la realidad.
            Saber encontrar la utilidad práctica del conocimiento que se posee proporciona la posibilidad de sacarle partido.</t>
  </si>
  <si>
    <t>· Cuando la pregunta refiere al Qué: Ta Ch´u nos dice que lo acumulado es grande y está sujeto con firmeza, y por lo tanto aumentando; hay una autorregulación o autodisciplina que se ejerce con el fin de mantener una gran reserva que, en definitiva, sirve de respaldo para ir a jugarse en lo externo.
            · Cuando la pregunta refiere al Porqué: el porqué de Ta Ch´u refiere a que una manera de que algo potencialmente fuerte se haga grande es, precisamente, no dejarlo fluir indiscriminadamente sino condicionarlo, ponerle un freno que no permita su derroche, que no disperse su encauce.
            · Cuando la pregunta refiere al Cómo: Ta Ch´u nos indica que debemos aumentar nuestra capacidad, cultivarla y concentrarla hasta el punto de hacerla más poderosa, para hacerla valer donde sea necesario. En lo posible, se trataría de ser grandes en lo que somos fuertes.
            · Cuando la pregunta refiere al Cuándo: Ta Ch´u nos lleva a un momento no desperdiciado sino bien aprovechado. Es un tiempo que no se ha perdido, por el contrario, se ha afirmado. Se trata de un periodo acumulativo, que no pasa en vano y que tiene su efecto en el largo plazo.
            El instante de Ta Ch´u es cuando se comienza a ser grande.
            · Cuando la pregunta refiere al Dónde: Ta Ch´u nos ubica en un lugar grande o importante, pero bien demarcado, más precisamente bien especificado en cuanto a su función o a las características de su naturaleza. Pero, además, es un espacio muy bien cuidado, en el que se pone mucho empeño y dedicación.
            Entre las muchas cosas, Ta Ch´u puede tratarse de una sucursal bancaria, de la bóveda de un banco, de un depósito, de una fortificación, de una empresa, de un campo sembrado, de una reserva ecológica o simplemente de cualquier sitio que, de acuerdo con su potencial, no ha sido desperdiciado.
            · Cuando la pregunta refiere al Quién: Ta Ch´u nos describe a alguien en principio muy bien capacitado. En Ta Ch´u vemos a una persona fuerte, que domina sus impulsos y que no pierde el control de su propia fuerza, es decir, canaliza correctamente su energía. Se trata de un sujeto predestinado a ocupar una posición relevante, ya que cultiva sus cualidades y no las deja a su suerte, imponiéndose a sí mismo una disciplina. Pero también Ta Ch´u puede referirse a un individuo acaudalado que poco a poco, y con esfuerzo, ha forjado su posición.</t>
  </si>
  <si>
    <t>· La interpretación: usted ampliará sus horizontes al hacer un viaje, posiblemente al extranjero. Persevere y experimentará la buena fortuna.
            · La situación: estos son tiempos en los que una gran fortaleza y creatividad yacen ocultas en su interior. Estudie la vida de héroes del pasado y la sabiduría de antiguos sabios con el fin de fortalecer su carácter y descubrir la forma de liberar lo que hay en usted.</t>
  </si>
  <si>
    <t>Fuerza educadora. La composición del hexagrama expresa gráficamente la idea del freno (Kan) puesto a la libertad creativa (Khien), mientras que la estructura, es decir el sentido profundo del mensaje. ve un modelado (Tui) de la energía vital desde su primera aparición (Kan)
            Se trata del trabajo de la educación, que doma los instintos y nos lleva de la violencia bruta a la fuerza consciente.
            Tâ significa «grande, fuerte, eminente», Khû (o Hsû, porque son sinónimos, al menos en las líneas generales del significado, en la medida en que puedan ser sinónimos dos ideogramas en una lengua escasa de significados precisos) significa «acumular, nutrir, criar, domesticar, animal domestico, animal domado»; así, el sentido total del ideograma puede indicarse con nuestra expresión «fuerza educadora», o «energía dominadora», que resulta menos expresiva y muy imprecisa porque es abstracta, mientras que la palabra china se nutre de su espléndida exactitud. Las líneas mutantes evidenciarán las necesidad de ser prudentes, incluso si se trata de «animales domésticos», es decir, de situaciones en parte desconocidas, de personas extrañas, vecinas, quizá, sometidas como «animales domésticos», pero siempre «distintas de nosotros».
            Tiempo de educar : la fórmula sapiencial está plagada de alusiones, porque el mensaje de Tâ Khû es difícil, pero muy importante, y sugiere un pensamiento retomado después por las imágenes y las líneas mutantes. Hexagrama de la actividad enérgica y racional (domesticar animales, animales domésticos, etc.) Tâ Khû nos invita a que, cuando se nos presente la ocasión, miremos más allá del límite cotidiano (no depender de la familia), mientras el tiempo favorezca una ampliación de nuestra visión de las cosas, hemos de tomar decisiones (cruzar una gran agua), perseverar con fe en todo lo que hemos iniciado. Este intenso trabajo es, además, una búsqueda de valores para la formación del carácter.</t>
  </si>
  <si>
    <t>Es la idea de la reunión, del reagrupamiento, de una gran detención. Está formado por los trigramas Ken sobre Ch'ien, la montaña sobre el cielo, el cielo en medio de las montañas: lo que está reunido es lo que él tiene de más grande. Esta reunión está hecha por la detención; hay también una idea de acumulación. Su efecto es extenso; hay advertencia de atravesar un gran río. Lo que está acumulado es grande y el presagio, en el conjunto es feliz. Se está liberado del cuidado de ser alimentado a expensas de la familia o del estado. Si las aptitudes de un hombre son la actividad enérgica y la sinceridad absoluta, lo que acumulará será grande y como la acumulación no cesará, el resultado será que las virtudes se renovarán diariamente. Hay posibilidad de poder detener la fuerza activa; ésta estima la sabiduría y la vía es de una perfecta rectitud. El tiene su situación del cielo y disfruta de los beneficios celestes. Pero hay advertencia de aprovechar las lecciones de la experiencia de un hombre sabio a fin de completar y aumentar sus propias cualidades. Siempre es necesario tener en cuenta la fuerza natural de las circunstancias y no desafiarlas obrando con poca fortuna. El I Ching recomienda particularmente estudiar el estado de decadencia o de surgimiento de las fuerzas del momento, el yin y el yang respectivos de los acontecimientos y su cualidad.</t>
  </si>
  <si>
    <t>Da chu presagia en principio un destino feliz: la montaña que domina el cielo es una imagen de fuerza ascendente. Toda ambición de elevación es bienvenida en este momento ya que la montaña está de acuerdo con el cielo. Hasta las gestiones peligrosas no desequilibrarían la situación actual. Acepte o proponga invitaciones. La ambición se apoya en intercambio humanos, a menudo los grandes proyectos se concretan alrededor de una mesa.</t>
  </si>
  <si>
    <t>Concentrarse, enfocar una idea; acumular energía, ayudar, fortalecer; juntar las cosas; gran esfuerzo y gran logro.
            · El escenario: el hecho de conseguir desenredarte interiormente te permite impulsar las cosas. Así que llega el tiempo de Fortalecer lo grande. Acéptalo. No tengas miedo. Fortalecer lo grande significa que este es el tiempo correcto para la acción.
            · La respuesta: fortalecer lo grande describe la relación, o tu papel en ella, en términos de fortalecer una idea o propósito central en torno al cual se pueda definir lo que es valioso. La manera de encarar la situación es concentrarte en una sola idea que pueda recoger tus sentimientos y proporcionar una dirección a vuestras vidas. Este propósito o idea debe ser el centro de vuestra relación. Recordad juntos todas las experiencias importantes. Esto os proporcionará a los dos beneficio y conocimiento. No permanezcáis en vuestro círculo más inmediato de amigos o experiencias. Id más allá. Eso generará conocimiento y buena fortuna al liberar energía transformadora. Las puertas están abiertas para las grandes cosas. Comienza una nueva empresa o proyecto.</t>
  </si>
  <si>
    <t>Este hexagrama describe tu situación como una preocupación predominante que define lo que es valioso. Destaca que poner las diversas cosas bajo el dominio de esta idea central es la manera adecuada de manejarla. Para estar de acuerdo con el momento, se te dice: ¡acumula lo grande!</t>
  </si>
  <si>
    <t>Así el noble se familiariza con multitud
            de dichos de tiempos remotos y de hechos
            del pasado, a fin de afirmar de esta suerte
            su carácter.
        Quien se orienta por los presagios recogidos en este hexagrama, acrecienta su virtud y afirma su carácter, por lo cual es alentado a indagar al Oráculo con la frecuencia que Él admita, y a nutrirse (familiarizarse) con la sabiduría de I Ching, porque esta sabiduría se estudia y se aprende practicándola; y no quedándose sólo en la teoría.</t>
  </si>
  <si>
    <t>Los tesoros creativos del cielo están guardados a salvo en el interior de la montaña. La persona sabia se familiariza con las palabras y hechos del pasado y las aplica al presente, de modo que sus acciones puedan tener mayor efecto.</t>
  </si>
  <si>
    <t>Las montañas, escabrosas e inamovibles, son iluminadas por una claridad azul que las suaviza, mostrando su vegetación, su perfil, su ruda majestuosidad: una imagen muy poética, pero con una sugerencia muy precisa para quien desee ir más allá de las palabras. Para aprehender el sentido profundo de esta sugerencia, se han de volver a recorrer las páginas de los filósofos y poetas chinos, que insisten repetidamente sobre la necesidad de conocer el pasado para aprender a vivir el presente de un modo civilizado, justo y sereno. Son precisamente estos detalles los que convierten al I Ching en un documento histórico, además de un texto oracular, porque es testimonio no sólo de la sabiduría de una civilización varias veces milenaria, sino también de la sensibilidad, de las costumbres, de la fe de un pueblo antiguo y grande como no haya quizá ningún otro en el mundo.
                El observar el pasado para vivir de un modo adecuado el presente constituye una forma de conocer el futuro.</t>
  </si>
  <si>
    <t>El cielo en el centro de la montaña señala ocultos tesoros. En los hechos del pasado está escondido un tesoro que hay que usar para afirmar y acrecentar el propio carácter. La aplicación del saber histórico en la actualidad, es la recta manera de estudiar y saber. Aquí yace un secreto que sólo el Sabio podrá descubrir y utilizar.</t>
  </si>
  <si>
    <t>El cielo en el centro de la montaña señala tesoros ocultos. Del mismo modo, en las palabras y los hechos del pasado se esconde un tesoro que puede ser utilizado para lograr la afirmación y el acrecentamiento del propio carácter. He ahí la recta manera de estudiar: la que no se limita al saber histórico, sino que transforma cada vez lo histórico en actualidad, mediante la aplicación de ese saber.</t>
  </si>
  <si>
    <t>Hay peligro. Es propicio desistir.
                “… así no se expone uno al peli
                gro”.
            Hay peligro...amenaza la adversidad, lo aconsejable es detener eso, o detenerse, no luchar. Corre un gran peligro si se enfrenta a lo que le detiene. Lo mejor es no avanzar y/o dejar de actuar para evitar el peligro. Bien desearía un enérgico avance. Pero las circunstancias, por suerte para él/ella, constituyen un impedimento. Se ve sujetado, detenido. Si quisiera forzar el avance, se introduciría una desgracia. Mejor es ser razonable y esperar hasta que a las energías acumuladas se les abra una salida.
            Violentar la Acumulación, lo de Arriba, la Voluntad de Dios, es el peligro a superar ahora.</t>
  </si>
  <si>
    <t>No actuar, las circunstancias lo impiden y, si se forzaran las cosas, se provocaría una desgracia por haber caído en el peligro mencionado. Pero se supone que el consultante tiene la fuerza suficiente para contenerse y no actuar. Así no se expone uno al peligro. A su tiempo aparecerá una solución a todo esto.</t>
  </si>
  <si>
    <t>Si se preguntó sobre cómo va algún asunto en general, significa: "no hacer nada de eso"; pero, sobre todo, lo que esta línea advierte es "no consultar ahora". Sin forzar las cosas, todo marchará bien y se podrá confiar en la propia iniciativa. En lo que se muestra abierto al consultante se puede avanzar; y en lo que permanece cerrado no conviene forzar o exponerse al peligro. Recogimiento y concentración, tanto en la quietud, como en la faena, potencian la fuerza del carácter y lo correcto.</t>
  </si>
  <si>
    <t>Esta línea se corresponde con el primer día de la cuarta semana de Agosto.</t>
  </si>
  <si>
    <t>La temeridad se identifica con el peligro; desafiar inútilmente al peligro no reporta ningún beneficio. El hombre de calidad jamás subestima la dificultad de sus empresas ni sobrestima su propia valía.</t>
  </si>
  <si>
    <t>Deseamos actuar violentamente contra aquellos que se comportan mal. Eso da lugar al infortunio. Sería prudente soportar las dificultades con moderación. De este modo, la resolución llegará antes.</t>
  </si>
  <si>
    <t>El miedo y la anticipación nos han hecho perder el equilibrio, así es que estamos listos para participar en un conflicto y luchar. Nuestra energía ya no está centrada, sino dirigida hacia adelante. Es el momento de mantenerse quieto, de no actuar. Mantenernos quietos nos ayuda a tranquilizarnos.
                    También debemos evitar poner en duda lo que sabemos que es cierto: aquellos que se están comportando mal están equivocados. No debernos excusarlos, sino confiar en lo desconocido para sobrepasar las dificultades. No debemos buscar una respuesta global al problema, pues esto sólo crearía conflicto con nosotros mismos.</t>
  </si>
  <si>
    <t>¿Sabemos cómo y cuándo debemos reconocer que carecemos del suficiente conocimiento respecto a algo?</t>
  </si>
  <si>
    <t>Detenga lo que está haciendo. Hay un peligro aproximándose.</t>
  </si>
  <si>
    <t>Aunque una buena persona desea progresar, no consigue avanzar. Forzar el resultado traerá la desgracia, así que es mejor aguardar al momento correcto para la acción.</t>
  </si>
  <si>
    <t>El momento exige una gran prudencia, la virtud de los educadores, de los fuertes, de los sabios, el examinarnos a nosotros mismos y nuestras acciones facilita el esfuerzo por ver más claro lo que sería conveniente llevar a cabo. El detenerse no significa renunciar, sino suspender toda interferencia para observar la realidad imparcialmente, mediada con objetividad, afrontarla con conocimiento de causa, y en la forma justa.
                    Por lo demás, no es un momento favorable para las intervenciones, no existen las condiciones adecuadas, quizá hayamos cometido ya algún error que, aunque no sea grave (una desgracia), habrá que corregir; por ello, la evaluación de la situación se convierte en sumamente oportuna, es más, en necesaria.</t>
  </si>
  <si>
    <t>Trazo positivo y enérgico que no puede más que subir avanzando; pues encuentra el cuarto trazo que lo detiene; ¿cómo podría luchar contra la fuerza inherente a una situación adquirida por la superioridad? Si avanza y la desafía, corre riesgos; hay ventaja en no avanzar y dejar de actuar; si no, el peligro estaría cercano.</t>
  </si>
  <si>
    <t>Nada de caprichos. La suerte le sonríe, pero actuar sin reflexionar lo privaría de ella.</t>
  </si>
  <si>
    <t>Compóngase. Quizá sienta que le limitan su avance. En realidad hay obstáculos en el camino. Sería prudente detenerse.</t>
  </si>
  <si>
    <t>La primera línea refleja un tiempo particular donde aún existen algunos peligros provenientes de las situaciones pasadas y de un ímpetu un tanto impulsivo del Sujeto. "Es propicio desistir", dice el encabezamiento. Refrenarse es evitar una caída justo en los comienzos de un tiempo con buenas proyecciones. Respire, haga meditación y esté en recogimiento interior, preparándose para los próximos 25 días, después de los cuales todo invitará a la buena acción.</t>
  </si>
  <si>
    <t>Bien desearía uno un enérgico avance. Las circunstancias, empero, implican un impedimento. Uno se ve sujetado, detenido. Así, querer forzar el progreso conduciría a la desgracia. Por lo tanto, será mejor entrar en razón y esperar hasta que a las energías acumuladas se les abra una salida.</t>
  </si>
  <si>
    <t>La relación se encamina hacia el peligro. Está atenazada por viejos fantasmas del pasado. Lo mejor es detener todo eso ahora. Con el tiempo, comprenderás lo que ha sucedido.
                    · Dirección: renueva una situación corrompida. Si te dejas llevar, podrás descubrir la posibilidad oculta. La situación ya está cambiando.</t>
  </si>
  <si>
    <t>Al carruaje se le quitan los bujes del eje.
                “…en el centro no hay mácula alguna”.
            Se le quitan los bujes… indica que no se puede avanzar, o las circunstancias no permiten actuar. Es justo y correcto detenerse. Como busca la justicia, si se detiene, no cometerá falta y/o error.
            En el centro no hay mácula alguna…porque es un trazo central puede dominarse, someterse, limitarse a esperar. Así se concentra/rá la fuerza para un posterior avance.
            Todo esto simboliza que se produce una detención, pero no es culpa del consultante.</t>
  </si>
  <si>
    <t>Contener la incitación a actuar. Hay que seguir acumulando fuerza mientras se espera el momento de avanzar. Se tiene suficiente dominio, como para controlarse, por eso en el centro no hay mácula alguna, y solamente se pide esperar un poco más.</t>
  </si>
  <si>
    <t>La capacidad de saber andar por el medio del Tao predomina sobre la incorrección, por eso sólo se advierte de que uno ha de limitarse a esperar, tanto si se pregunta acerca de un asunto en general, como si se hace sin palabras. Entonces, en el asunto no hacer nada de momento, y en cuanto a lo de consultar también se pide que se espere a otra ocasión. El tiempo se muestra favorable y se mostrará aún más. Uno puede fiarse de sus propios criterios; que, si no hace nada extraño ni abusivo, todo avanzará correctamente y uno se verá fortalecido para cuando llegue la oportunidad de actuar o de consultar.</t>
  </si>
  <si>
    <t>No preguntar sobre eso todavía. Mientras, es apropiado recogerse y concentrarse más en ello, pues lo que se va sedimentando fertiliza lo que es correcto.</t>
  </si>
  <si>
    <t>Esta línea se corresponde con el segundo día de la cuarta semana de Agosto.</t>
  </si>
  <si>
    <t>Cuando los acontecimientos son contrarios, hasta el punto de impedir toda acción útil, el hombre de calidad modera su ambición y se adapta a las circunstancias; nunca lo lamentará.</t>
  </si>
  <si>
    <t>En este momento, no puede superar las fuerzas que se oponen a usted luchando contra ellas. Acéptelo y cálmese. La autodisciplina reserva sus fuerzas para que las pueda utilizar en un momento más beneficioso.</t>
  </si>
  <si>
    <t>Aunque estamos tentados de imponernos, las circunstancias nos previenen. Al estar impedidos, debemos tranquilizarnos y permanecer contentos con la espera. Disciplinarnos hace que la energía creadora se acumule.</t>
  </si>
  <si>
    <t>¿Esperamos hasta estar completamente seguros de haber adquirido el suficiente conocimiento respecto a algo antes de ponerlo en práctica?</t>
  </si>
  <si>
    <t>No puede ir a ningún lugar en estos momentos. Espere y conserve su fortaleza.</t>
  </si>
  <si>
    <t>Las fuerzas restrictivas son tan fuertes que no puede emprenderse acción alguna en el momento presente. Acumulad tranquilamente vuestros recursos para un progreso futuro.</t>
  </si>
  <si>
    <t>Resulta fatigoso vivir estos momentos porque no logramos superar las contradicciones (Kan) que se interponen a la voluntad de progresar y realizar (Khien). Quizá tampoco sea el momento de continuar con nuestro camino y, al permanecer quietos y firmes en nuestras posturas, obrando en forma justa y correcta, podremos sacar partido de una situación de inmovilidad que permite una atenta revisión y una programación detallada. Por lo tanto, se trata de un momento crítico, sumamente válido para el sabio que sabe sacar los mejores frutos, sin angustias inútiles, ni impaciencias erradas.</t>
  </si>
  <si>
    <t>Detenido por el quinto trazo, no puede avanzar y sabe discernir en qué medida la fuerza natural de las cosas no le permite obrar; por lo tanto, se detiene, pues está aconsejado por la justicia. Como se adapta a la justicia, no comete falta ni error.</t>
  </si>
  <si>
    <t>El poder de adaptación simplifica las situaciones complicadas.</t>
  </si>
  <si>
    <t>No hay oportunidad para el progreso. Le retienen fuerzas que está más allá de su alcance. Quédese donde está y siga constituyendo los recursos de su ENERGIA POTENCIAL. Conténtese con la situación presente. No debería haber conflicto.</t>
  </si>
  <si>
    <t>Como bien lo explica el comentario anterior, se trata de una situación similar a la línea precedente. Pero aquí no hay conflicto grave; hay sí, una ruptura en la acción, un obstáculo momentáneo que puede ser solucionado con la paciente espera.
                    El impedimento viene de lo externo, es una sincronía adversa que tiende a evitar que el Sujeto entre en una lucha denodada y agotadora. Pero no es el tiempo de quedarse flojos: la tensión interior debe ser como un tigre al acecho de su presa, sin ansias, con claridad y serenidad.</t>
  </si>
  <si>
    <t>Aquí el avance se ve frenado de un modo parecido a lo que ocurre en el caso de La Fuerza Domesticadora de lo Pequeño (Nº 9, nueve en el tercer puesto) Pero mientras que allí el poder obstructor es pequeño, y se produce un conflicto entre lo que puja hacia adelante y lo que frena, y en consecuencia al carro se le saltan los rayos de las ruedas, aquí ese poder es indiscutiblemente superior. De ahí que no haya lucha. Uno se somete y, por lo pronto, se le quitan al carruaje los soportes de los ejes, vale decir que por el momento se limita uno a esperar. Así va concentrándose la elástica fuerza de tensión, necesaria para un enérgico avance ulterior.</t>
  </si>
  <si>
    <t>Te encuentras peleándote con tu pareja, así que el carruaje no puede avanzar hacia ningún sitio. La relación se ha roto. Necesitas una demostración de belleza y coraje para liberar la energía contenida.
                    · Dirección: embellece las cosas y sé valiente. Libera la energía contenida. La situación ya está cambiando.</t>
  </si>
  <si>
    <t>Un buen caballo que sigue a otros.
                Es propicio tener conciencia del peligro
                y perseverar.
                Día a día ejercítate en el gobierno del
                carruaje y la defensa armada.
                Es propicio tener a donde ir.
                “… el de arriba concuerda con su voluntad”.
            Un buen caballo… alude a una hermosa fuerza en seguimiento.
            Tener conciencia del peligro…porque se está cerca de las líneas yin que detienen. Pero muestra la misma tendencia a avanzar que la sexta línea (el otro caballo hermoso)
            Día a día ejercítate… o lo que es lo mismo: custodiar la carga que lleva la carreta (la responsabilidad de la tarea, el contenido) No debe relajarse en sus aptitudes ni por la simpatía de lo Superior. Tiene que ser precavido, prudente y cauteloso. Hay que estar atento como el que custodia la carga del carro. Prepararse, pues, para defenderse en caso necesario.
            Hay beneficio en lo que se hace (es propicio tener a dónde ir…) pero hay que poner atención. Así es ventajoso consultar (y perseverar en el resultado obtenido por adivinación) sobre la difícil tarea, o sobre los inconvenientes.
            El de arriba concuerda…se despeja el camino porque se está vinculado a una fuerte voluntad (tiene el acuerdo del Superior) que opera en el mismo sentido. Pero continúa la amenaza del peligro. Por otro lado este trazo no ha de permitir que le despojen de su firmeza. Por tanto, puede avanzar, pero protegiéndose. Así, será beneficioso tener una meta hacia la cual avanzar con empeño.</t>
  </si>
  <si>
    <t>Sí, actuar. Se puede y se debe actuar sin desviarse de la meta o propósito que uno quiere conseguir, pues de este modo se tomará conciencia de la responsabilidad que se tiene y no se caerá en el peligro causado por una excesiva debilidad.</t>
  </si>
  <si>
    <t>En sentido general, esta sentencia se promulga para elogiar el comportamiento del consultante. Se cree en el Maestro y se le sigue bien. Se está en concordancia con la Voluntad de Dios y uno es alentado a moverse entre las circunstancias (o en el asunto) con total firmeza. Las molestias, los obstáculos, inconvenientes, etc. van superándose y despejándose de la manera correcta.
                        Esta respuesta es, asimismo, una invitación a la práctica de la sabiduría de I Ching, consultándole según Él admita.</t>
  </si>
  <si>
    <t>Lo que se ha preguntado concuerda con la Voluntad del Cielo, de modo que puede aceptárselo con total firmeza, pues en la debilidad está el peligro.
                        Puede consultarse sobre este mismo tema, o sobre cualquier otro, mientras el Maestro lo admita. También aquí se invita a sustentarse de la sabiduría de I Ching practicándola.</t>
  </si>
  <si>
    <t>Esta línea se corresponde con el tercer día de la cuarta semana de Agosto.</t>
  </si>
  <si>
    <t>Cuando uno se lanza a grandes empresas debe mantenerse constantemente alerta y avanzar con prudencia y precaución, a la vez que procurar hacerse con las simpatías de los que se encuentran a su alrededor. Este tipo de comportamiento es un buen presagio para el porvenir.</t>
  </si>
  <si>
    <t>Se abre un camino a aquellos que refrenan sus emociones inferiores. Al renovar constantemente su humildad, su neutralidad y su inocencia consigue beneficios constantes.</t>
  </si>
  <si>
    <t>Para pasar un obstáculo en nuestra actitud, es necesario encontrar y tratar con éste muchas veces. Esto es "ejercitarse en el gobierno del carruaje". La adversidad es el vehículo que despierta los miedos y las dudas que necesitamos enfrentar. Al principio sólo desarrollamos una percepción intelectual de la respuesta correcta. Tratar con el problema repetidamente vuelve nuestra percepción intelectual "conocimiento del corazón".
                    Un "buen caballo" se refiere a nuestra voluntad de dejarnos guiar a través de tal "ejercicio". Durante este proceso encaramos nuestros miedos y soportamos estar emocionalmente en riesgo, hasta que seamos capaces de ver que las cosas resultan inofensivas.
                    Somos incapaces de seguir como un buen caballo si mantenemos con obstinación emociones como la duda, el deseo, la ira o la injusticia, que nos hacen rígidos como un caballo que se resiste. Si recordamos a otros que han soportado un ejercicio similar, tendremos ayuda para ganar. Hasta que nuestras emociones hayan sido dispersadas completamente, debemos ser conscientes de que organizarán nuevos ataques. Debemos mantenernos en alerta y, hasta entonces, no debemos dejarnos desgastar por los obstáculos.</t>
  </si>
  <si>
    <t>¿Hacemos valer el conocimiento adquirido respecto a algo, ejercitando con constancia su aplicación práctica en la realidad?</t>
  </si>
  <si>
    <t>Mantenga paso sigiloso en sus acciones. Hay peligro aquí, pero mientras esté consciente de ello y persevere, tendrá la capacidad para hacer progresos. Manténgase en guardia, practique estrategias defensivas cada día y planee cuidadosamente lo que desea hacer.</t>
  </si>
  <si>
    <t>La obstrucción ha sido eliminada y podemos avanzar, bajo la guía de un sabio líder. Hay, sin embargo, todavía peligros y para progresar es preciso tener los talentos adecuados y los ojos abiertos, tanto para los problemas inesperados como para la meta.</t>
  </si>
  <si>
    <t>La firmeza (Kan) logra imponerse finalmente, y se puede recorrer el camino que se abre hacia otros horizontes, pero sin dejar de usar la prudencia, que es la verdadera sabiduría. El sentido de Ken ha de entenderse aquí como "firmeza", por lo que es positivo, y aparentemente en contraste con las interpretaciones que dan otras partes del texto.
                    En realidad, el significado de los trigramas componentes y estructurantes es tan vasto que, con frecuencia, justifica los puestos que son tales sólo en apariencia, si se sigue la lógica china de la complementariedad. Muchas afirmaciones (y contradicciones) extrañas del texto, de los significados mismos de los ideogramas, son explicadas precisamente en un modo discursivo distinto del nuestro, un modo «visivo», variado, evidente, extremadamente racional y dúctil, como no podría ser ningún otro lenguaje.</t>
  </si>
  <si>
    <t>Ubicado en el extremo límite de la detención, se prepara para modificarse con el sexto trazo; posee, con este último, la misma tendencia de avanzar. "Como excelentes caballos", él tiene la velocidad y la rapidez ardiente; pero no debe fiarse en la actividad de sus aptitudes ni en la simpatía de los superiores y olvidar las precauciones y la prudencia. Que aprecie la dificultad de las cosas y sigua en guardia como "si cuidara diariamente sus fortificaciones". Sus tendencias para avanzar son fuertes y excesivas y podría haber peligro; que prepare su defensa. Hay ventaja en lo que él emprende y posee el acuerdo de los superiores, ¡pero atención!</t>
  </si>
  <si>
    <t>Aun en un ambiente simpático, hay que ser prudente. No diga cosas que lamentará haber revelado.</t>
  </si>
  <si>
    <t>El camino empieza a abrirse y su progreso no se verá estorbado. Otros pueden unir sus fuerzas a la suya. Sin embargo, debe tener constantemente en cuenta sus objetivos personales. Sea precavido.</t>
  </si>
  <si>
    <t>En esta línea se abarca la situación general del signo. El semisigno Ch´ien representa el "buen caballo" sobre el cual recae la responsabilidad de la situación global de este Tiempo. Está en el lugar del pensamiento, es decir, gran parte de la justa medida en el comportamiento se encuentra en las ideas, en la flexibilidad mental del Sujeto. Las armas con que cuenta la persona (que entrega el interior Tui) deben ser bien administradas: con ellas se puede progresar, pero también se puede romper o hacerse daño a sí mismo. Consciente de la inexperiencia en muchos aspectos, modestamente, se empeña por aprender, por practicar lo nuevo, por ejercitarse en el conocimiento adquirido. No va adelante como caballo guía, va en medio, siguiendo el trote y ritmo de los demás. Así la carroza avanza sin dificultad. Es un llamado a unirse a otros sin perder su personalidad.</t>
  </si>
  <si>
    <t>Se despeja el camino. La inhibición ha cesado. Uno vinculado a una fuerte voluntad que opera en un sentido coincidente. Se avanza como un buen caballo que sigue a otro. Pero aún continua la amenaza de peligro ante la cual debe uno permanecer alerta, a fin de no permitir que lo despojen de su firmeza. Así, por una parte, es preciso ejercitarse en lo que lleva hacia adelante y, por otra parte, en lo que protege contra cualquier ataque inesperado. En tal caso es bueno tener una meta hacia la cual encaminarse con todo empeño.</t>
  </si>
  <si>
    <t>Estás persiguiendo tu ideal de lo que debe ser una relación, pero es muy difícil. No te decepciones, la tarea, al final, te traerá beneficios y conocimiento. Plantéatelo así: estás escoltando un carruaje cubierto que lleva un tesoro oculto. Tener un plan te resultará de ayuda.
                    · Dirección: el trabajo de hoy, es la ganancia de mañana. Pon freno a tus pasiones y ataduras. Algo importante está retornando. Mantente abierto y aporta lo que sea necesario.</t>
  </si>
  <si>
    <t>La tablilla protectora de un joven toro.
                ¡Gran ventura!
                “… consiste en que experimenta alegría”.
            La tablilla protectora… simboliza a algo o alguien que, no habiendo alcanzado aún toda su fortaleza, se ve beneficiado por ser frenado. La idea es contener o reprimir indirectamente algo (la primera línea) que puede lastimar, antes de que el peligro sea grande. Si se detiene, la cuarta línea evita algo dañino aún antes de que pudiera manifestarse: una buena forma de "domesticar" una fuerza peligrosa.
            La res (o el cerdo) se identifican con sacrificios; de ahí se deriva la interpretación del texto en cuanto a bendición y felicidad. Este trazo es un aviso para evitar un futuro mal. De este modo obtiene un éxito fácil y grande y se asegura su felicidad para más adelante.</t>
  </si>
  <si>
    <t>Ahora hay que averiguar y preguntar de nuevo: ¿qué hay que hacer con respecto a ese asunto para que no se produzca el daño amenazante? A veces es actuar y hacer aquello que se tiene pensado o se sospecha; otras veces será no actuar, o incluso no consultar, pero eso es algo que aclarará el Maestro. Así pues, consultar hasta que quede aclarado, y asegurarse la "Gran Ventura" y la alegría.</t>
  </si>
  <si>
    <t>Sea cual sea el tipo de consulta realizada, esta mutación es un aviso contra un daño. Conviene preguntar: ¿qué hay que hacer para eludirlo?
                        Unas veces se responderá que no es necesario consultar; y otras, en cambio, se darán ciertas indicaciones, que habrá que tener en cuenta a la hora de movilizarse entre los asuntos, y así se estará protegido contra ese mal y se tendrá asegurada la "gran ventura" y la alegría.</t>
  </si>
  <si>
    <t>No preguntar todavía sobre eso. Así no se daña la acumulación de lo que será fértil en el futuro, incluso aunque sea inmediato.</t>
  </si>
  <si>
    <t>Esta línea se corresponde con el cuarto día de la cuarta semana de Agosto.</t>
  </si>
  <si>
    <t>Si previene el mal desde el principio, conseguirá detener en buena medida sus nefastos efectos. Es un buen presagio para el porvenir.</t>
  </si>
  <si>
    <t>Es inútil actuar siguiendo las emociones fuertes. Los demás no serán receptivos. Cálmese y deje que la puerta se abra por sí misma.</t>
  </si>
  <si>
    <t>El toro es la energía irracional que despiertan las emociones ocultas como el miedo, el deseo o la ira. Estas energías se manifiestan como impulsos caprichosos, para extender o defender nuestro punto de vista, con el cual nos imponemos sobre los demás. Al ver nuestra falta de independencia interior, aquellos en los que queremos influir continúan sin ser receptivos. Al darnos cuenta de la inutilidad de nuestros esfuerzos, dirigidos por nuestras emociones, "ponemos una tablilla protectora" sobre la energía que ellos generan, y así prevenimos su "fuerza salvaje". La "tablilla" de entendimiento no facilita que nos retiremos a tiempo, y habrá que esperar al momento apropiado para ver el efecto.</t>
  </si>
  <si>
    <t>¿Frenamos, rechazamos y evitamos la imposición a la fuerza de conocimientos e ideas desde un principio y antes de que sea demasiado tarde?</t>
  </si>
  <si>
    <t>Puede restringir con éxito las enormes energías que fluyen en estos momentos. Al hacerlo, puede alcanzar muy buena fortuna.</t>
  </si>
  <si>
    <t>Una poderosa fuerza está desarrollándose, pero el éxito fácil se conseguirá si se toman pronto los pasos necesarios para dirigir esta poderosa influencia.</t>
  </si>
  <si>
    <t>Es necesario que tanto nuestras intervenciones como nuestras palabras sean cautas, especialmente si debemos tratar con personas impulsivas, afrontar una situación imprevista, o si nos encontramos en circunstancias de las que desconocemos la dimensión exacta. La educación del carácter permite, además, afrontar con calma toda sorpresa; al lograr dominarnos alcanzamos siempre a dominar a los demás, haciendo que se muestren disponibles a nuestras ideas, sin sofocar sus personalidades. La línea mutante sugiere pues que ejerzamos un atento control sobre nosotros mismos, pero especialmente sobre todo lo que interesa, para que los acontecimientos no se nos escapen de las manos, y para que los resultados que se prevén sean positivos y no se conviertan en desastres. Nos encontramos aún en los comienzos (joven torito), la intervención inteligente y tempestiva es garantía de éxitos.</t>
  </si>
  <si>
    <t>Este trazo se inclina y simpatiza con el primer trazo; la positividad es mínima y a él le es fácil dominarla, como "el granjero domina a un joven toro con una tablita colocada en la frente". El presagio es feliz. El sostiene el peso de la responsabilidad durante la detención y tiene interés de detener las malas tendencias desde su comienzo; eso sería muy difícil pues las rebeliones son imposibles de contener. Entonces hacen falta penas y suplicios. Por consiguiente, hay que actuar desde el principio, dominar la naturaleza de los hombres inferiores y de los superiores antes de que el mal se manifieste. Prevenir es detener por anticipado y conservar la alegría.</t>
  </si>
  <si>
    <t>Las malas tendencias deben ser frenadas desde el comienzo.</t>
  </si>
  <si>
    <t>Lo que en realidad le ha retenido también ha ayudado a su crecimiento. En lugar de malgastar los recursos en avances prematuros, ha construido una gran reserva de ENERGIA POTENCIAL. Buena fortuna.</t>
  </si>
  <si>
    <t>La alegoría está clara en la explicación del encabezamiento. Pero el Libro de las Mutaciones agrega algo sumamente importante que no contiene el comentario anterior: el control de los instintos, de la obtusidad, de los cuernos que aún siendo pequeños pueden hacer daño, se debe ejercitar con alegría. Puede entenderse también que el exceso de alegría, una excitación desenfrenada, podría hacer daño sin pretenderlo. El Sujeto está en grado de domar y controlar, con buenos modales y sin una exagerada severidad, todo aquello que en su primera manifestación podría avisar la causa de errores futuros. La fuerza puede ser el gran carro donde viajar lejos, pero sin control y sin doma por parte de la sabiduría, podría convertirse en causa de daños para sí mismo.</t>
  </si>
  <si>
    <t>Esta línea y la subsiguiente son las que doman y refrenan a las de abajo, empeñadas en avanzar. Antes de que a un toro le crezcan los cuernos, se coloca sobre su frente una tablilla protectora cuya función es la de impedir que, una vez crecidos los cuernos, éstos puedan lastimar. Prevenir el brote de ferocidad antes que se manifieste es una buena forma de domesticación. De este modo se obtiene un éxito fácil y grande.</t>
  </si>
  <si>
    <t>Tu relación está haciendo acopio de fuerzas para soportar cargas pesadas y afrontar situaciones difíciles. Esto lleva tiempo. No te des por vencido, el camino está abierto. Al final, tendrás motivos de alegría.
                    · Dirección: la abundancia se aproxima. Actúa con resolución. Estás conectado con una fuerza creativa.</t>
  </si>
  <si>
    <t>El diente de un jabalí capón.
                ¡Ventura!
                “… consiste en que goza de bendición”.
            El diente de un jabalí capón… castrado/ capón= privarse de usar la fuerza ahora, pero manteniéndola intacta. Ésta línea es el símbolo, el emblema de la "oportunidad". Lo consultado surgirá con toda certeza en el momento oportuno. Sólo hay que esperar sin hacer nada, hasta que llegue ese momento (como en el cuarto trazo se trata de reprimir indirectamente) Parece que no puede detener (a otros) y detenerse a sí mismo. Sin embargo, las cosas, los asuntos, los seres, se enlazan de manera sutil, pero potente.
            Es cuestión de mirarlo todo como si fuera una sola cosa. La bendición, la recompensa, aparecerá como si no tuviera nada que ver con el propio esfuerzo.</t>
  </si>
  <si>
    <t>No actuar todavía. La oportunidad surgirá con toda seguridad. Es cuestión de esperar al momento decisivo. Lo que se quiere llegará a su debido tiempo.</t>
  </si>
  <si>
    <t>El sentido general de esta mutación es que, en estos momentos, no es necesario consultar. El tiempo se presenta favorable y el consultante sabrá desenvolverse en sus quehaceres guiándose por sus conocimientos y por su propia iniciativa.
                        Esta línea también la suele usar el Maestro para dar una señal de que algo viene o se acerca, que será una oportunidad de hacer una cosa que se espera. No obstante, inclusive por encima de esto último, prevalece la orden de no consultarlo todavía; pero, si esta última posibilidad necesita ser confirmada, puede preguntarse una vez más.</t>
  </si>
  <si>
    <t>No preguntar sobre eso ahora. Su momento llegará con toda certeza. Así se evita de raíz el daño que pudiera causarse en la fuerza que se está acumulando, la cual ha de seguir sedimentándose todavía un poco más. La concentración y el recogimiento están a punto de alumbrar un gran bien para el consultante.</t>
  </si>
  <si>
    <t>Esta línea se corresponde con el quinto día de la cuarta semana de Agosto.</t>
  </si>
  <si>
    <t>No se obtiene ningún beneficio tratando de dominar el mal mediante la fuerza; es preferible determinar su origen para agotar la fuente de la que emana: es un buen presagio para el porvenir.</t>
  </si>
  <si>
    <t>La energía del deseo es perjudicial. Modérela y manténgase neutral. De este modo, la situación será beneficiosa.</t>
  </si>
  <si>
    <t>Aquí la energía salvaje hace referencia a la energía alimentada por el deseo. Sólo al inhibir los deseos de nuestro corazón podemos adquirir la libertad y la independencia interior que tiene, de forma automática, un buen efecto en la situación.</t>
  </si>
  <si>
    <t>¿Comprendemos las relaciones que existen entre las ideas, permitiéndonos establecer con claridad tanto el origen y las causas como los efectos y consecuencias de una actitud, un hecho o un acontecimiento?</t>
  </si>
  <si>
    <t>La situación es peligrosa, pero no tan peligrosa como podría serlo. Puede alcanzar buena fortuna.</t>
  </si>
  <si>
    <t>Hay fuerzas peligrosas que pueden ocasionar daños si nos precipitamos. No habría que enfrentarse a ellas, sino que habría que dirigirlas hacia fines mejores por medio de cambios internos.</t>
  </si>
  <si>
    <t>Para conquistar a los demás y dominar las situaciones, a veces se puede aprovechar su fuerza, empleando toda nuestra capacidad. Es la obra del reformador, ya sea que actúe en el vasto campo de la costumbre nacional, ya sea que permanezca dentro de los límites de lo cotidiano. Son grandes las posibilidades de que se dispone en este tiempo tan importante; el saber reconocerlas es índice de verdadera sabiduría.</t>
  </si>
  <si>
    <t>Es el príncipe, el jefe, el que quiere detener todas las malas pasiones y no lo logra. Pero las cosas tienen un lazo sutil y potente entre ellas; si se adapta a la vía natural de esas cosas y a las necesidades del caso considerado, él mirará todos los corazones como un solo corazón, que llegará a inclinar; lo dominará. Si se emplea la fuerza para dominar un animal salvaje, se consume esfuerzos inútilmente y no se puede sacarlo de su estado perjudicial; si se lo castra para sacarle su potencia, entonces, aunque sus defensas estén intactas, la violencia de su naturaleza cesa. Por lo tanto, que el hombre dotado agote la fuente original de donde deriva el mal y éste cesará. Este trabajo nunca es fácil al principio; son necesarias la suavidad y la justicia. El presagio es feliz pero no es profundo ni grande.</t>
  </si>
  <si>
    <t>Hechos olvidados desde hace mucho pueden ser un gran recurso para su ambición.</t>
  </si>
  <si>
    <t>Cortando las raíces de una gran fuerza incontrolada, ésta puede ser limitada y redirigida. Este enfoque indirecto puede ser mucho mejor que la confrontación o el combate directo. Buena fortuna.</t>
  </si>
  <si>
    <t>El comentario anterior reafirma el buen modo de afrontar las manifestaciones instintivas, dañinas, que ya se muestran en la cuarta línea. Aquí un puerco. En la cuarta un toro joven. En ambos casos se trata de hechos en su primera expresión, por lo tanto refrenables con facilidad. Un comentario antiguo dice: "un palo para amarrar al puerco joven", para manifestar que la parte animal debe ser "amarrada", controlada. De todas maneras, ni ésta ni la anterior línea, siendo las más delicadas, constituyen verdaderamente un peligro incontrolable.
                    Se trata de enmendar y corregir una Obra que en sustancia fue buena, pero que fracasó por la ferocidad y belicosidad de sus componentes. Extirpando lo negativo, violento y feroz, queda la buena esencia y la verdad.
                    Cuando menciona que la doma es "indirecta" está afirmando que la ferocidad o los arrebatos se eliminan potenciando otros estados: la alegría, por ejemplo.</t>
  </si>
  <si>
    <t>Aquí la doma de lo que puja impetuosamente hacia adelante se ha logrado de un modo indirecto. El colmillo del jabalí es de por sí peligroso; pero si la naturaleza del jabalí se modifica, éste pierde su peligrosidad. Así, pues, no hay que combatir la ferocidad directamente, aun tratándose de seres humanos; antes bien es preciso extirpar las raíces de la ferocidad.</t>
  </si>
  <si>
    <t>Juntos habéis logrado enfrentaros a lo que podría haber sido un poderoso enemigo y dejarlo sin armas. El obstáculo ha desaparecido. El camino está abierto. Al final, tendréis vuestra recompensa.
                    · Dirección: acumula lo pequeño para lograr lo grande. Convierte el conflicto en tensión creativa. La situación va está cambiando.</t>
  </si>
  <si>
    <t>Se alcanza el camino del Cielo.
                Éxito.
                “… la verdad actúa en lo grande”.
            Se alcanza el camino… simboliza que se avanza por el camino de la verdad, de la virtud, de la obediencia al Cielo. Que se avanza mucho y bien. El tiempo de represión, o de reprimirse ha pasado. La fuerza acumulada se abre camino y obtiene un gran éxito. Al final, la detención, lo detenido, lo acumulado (fuerza, conocimientos) provoca la libertad de movimientos, de avance. No hay más obstáculos, ni peligros, ni amenazas. Los efectos se extienden, el camino está abierto totalmente (como el del Cielo).
            Aquí se representa a un sexto trazo Sabio ("nutridor" y "sustentador", gobernante de comportamiento generoso y considerado) honrado por el otro gobernante (el quinto trazo) cuyos principios se imponen y dan forma al mundo.
            Mediante la renovación diaria de sus virtudes, se halla en la cúspide de su vigor y su claridad. Todo lo que ha logrado el sexto trazo, es lo que se enseña en este hexagrama. Todo depende del poder de la personalidad. A la fuerte voluntad del sexto se le encomiendan la ejecución de los asuntos, pues es digno y honrado. Por eso a él es a quien le es más favorable comer fuera de casa, para ganarse el pan en la vida mediante un cargo o una función, algo que hacer. Se encuentra en armonía con la Voluntad del Cielo y tiene éxito aún en empresas difíciles, como el cruce de las grandes aguas.</t>
  </si>
  <si>
    <t>Actuar.
                    La verdad actúa en lo grande y la fuerza acumulada, si se mueve, conseguirá un gran éxito. El consultante (el sexto trazo) es digno, y está sustentado por I Ching; por lo tanto, también está capacitado para nutrir a otros beneficiándolos. A él le trae ventura no comer en casa y alcanza el camino del Cielo, porque concuerda en total armonía con su destino en eso que se consulta.</t>
  </si>
  <si>
    <t>Esto es un fuerte estímulo para el consultante, y se le anima a continuar con el comportamiento que lleva y a consultar si lo necesita. Todo está abierto para él: la acción libre en los asuntos, y la posibilidad de preguntar sobre lo que necesite saber. Ahora es el momento de desplegar la fuerza y las buenas cualidades acumuladas, tanto para un fin, como para el otro.
                        En los asuntos todo va bien y se puede intervenir a fondo; y, en cuanto a la consulta, uno es digno de ser sustentado por la Voluntad Divina revelada a través del I Ching. Por tanto, todo es favorable para este trazo, pues armoniza y busca concordar con lo que Dios quiere de él, y además es regente y tiene el dominio y el control de la situación.</t>
  </si>
  <si>
    <t>Sencillamente, aquello por lo que se pregunta está de acuerdo con la verdad y con la Voluntad Celestial. Lo bueno (y lo grande) puede y debe seguirse con toda confianza. La virtud ha sido acumulada, y…se alcanza el camino del Cielo lo dice todo sobre esta mutación.</t>
  </si>
  <si>
    <t>Esta línea se corresponde con el sexto día de la cuarta semana de Agosto.</t>
  </si>
  <si>
    <t>El mal ha sido vencido, los obstáculos desaparecen: el camino está libre para quien ha sabido desarrollase y afirmar sus conocimientos.</t>
  </si>
  <si>
    <t>Se eliminan los obstáculos. La energía creativa guiada por la humildad y la corrección consigue alcanzar el éxito.</t>
  </si>
  <si>
    <t>La acumulación y el impulso del poder son moderados por la modestia y la perseverancia en el equilibrio interno. Cuando superamos las obstrucciones en nuestra actitud, la energía creativa se libera, y entonces, damos otro paso para corregir la situación.</t>
  </si>
  <si>
    <t>¿Disponemos de la capacidad necesaria y de las circunstancias adecuadas para poder aplicar nuestro conocimiento en la realidad?</t>
  </si>
  <si>
    <t>Ahora puede moverse hacia las más grandes alturas, tanto mundanas como espirituales.</t>
  </si>
  <si>
    <t>El éxito está ahora asegurado para quienes lo merecen. La energía y el esfuerzo se pueden aplicar a la resolución de difíciles problemas.</t>
  </si>
  <si>
    <t>Siguiendo las indicaciones de la sabiduría, armonizamos con la vida universal y conocemos los caminos del cielo. He aquí el cumplirse de la educación, el resultado de un largo y paciente trabajo, de un compromiso moral que va más allá del interés inmediato, para llegar a resultados duraderos en el tiempo. Se trata también de una invitación a contemplar los misteriosos caminos del cielo, tan móviles y lúcidos cada noche, para aprender la fe, la alegría, la esperanza, olvidando por un momento las piedras engañosas de los senderos terrenales. Palabras de coraje y fe.</t>
  </si>
  <si>
    <t>La detención, llegada a su límite, provoca la libertad por el exceso mismo. La positividad sigue entonces su impulso natural y se dispersa. No hay más obstáculo limitativo y la libertad es completa; la vía está ampliamente abierta.</t>
  </si>
  <si>
    <t>¡Suya es la libertad! El camino está abierto.</t>
  </si>
  <si>
    <t>Todos los obstáculos desaparecen. La ENERGIA POTENCIAL puede utilizarse para conseguir grandes hazañas en el mundo. Alinéese con el tao y conocerá un éxito sin paralelo.</t>
  </si>
  <si>
    <t>La sexta línea es la única en total armonía y representa el buen efecto de la Inocencia y la excelente condición para recibir los Alimentos del Cielo. Llevado a un plano común, se trata de un equilibrio entre la psiquis y la acción, movimiento psicológico y movimiento en el mundo exterior, causa y efecto armonioso. Alcanzado este estado ideal el Sujeto debe permanecer abierto a las cosas nuevas y a los aprendizajes provenientes de su propia órbita, de su círculo, de su medio.
                    En lo espiritual: en este sitio se alcanza la Índole del Sabio, o es ésta línea un llamado a postular a tan alto grado de espiritualidad.</t>
  </si>
  <si>
    <t>El tiempo de la represión ha pasado. La fuerza largamente acumulada gracias a la represión, se abre camino y obtiene gran éxito. Se trata de un sabio, honrado por el gobernante, cuyos principios llegan a imponerse y modelan el mundo.</t>
  </si>
  <si>
    <t>Estáis en el camino correcto. Estáis por el camino del cielo. No hay ninguna duda de vuestro éxito.
                    · Dirección: un tiempo floreciente y productivo se aproxima. Si te dejas llevar, puedes descubrir la posibilidad oculta. La situación ya está cambiando.</t>
  </si>
  <si>
    <t>I (YI)</t>
  </si>
  <si>
    <t>LAS COMISURAS DE LA BOCA</t>
  </si>
  <si>
    <t>simboliza la nutrición
        (proporcionar) el alimento
        búsqueda de alimento
        la boca abierta
        un pichón con su pico abierto
        alimentación
        (verdadero) sustento
        tragar
        mandíbulas
        barbilla, lado de la boca
        las fauces
        mantener, sostener
        equilibrio
        actitudes moderadas
        salud
        profundo
        intercambiando información
    Las Comisuras de la Boca.
    Perseverancia trae ventura.
    Presta atención a la nutrición, y a aquello
    con que trata de llenar su boca uno mismo.</t>
  </si>
  <si>
    <t>El ideograma I adquiere el significado de boca, alimentar, nutrir. La causa de que la imagen sea llamada las comisuras de la boca, hay que buscarla en que sus dos únicos trazos fuertes están situados en los extremos inferior y superior respectivamente, de modo que los otros cuatro trazos débiles (yin, partidos) se encuentran colocados entre estos dos.
        La Nutrición es todo aquello que busca el ser humano, tanto para él, como para los demás. Esto nos dirá muchas cosas acerca del carácter, del rumbo, de la nobleza. Los efectos producidos y estudiados en este tiempo se refieren a "lo que entra y lo que sale" por la boca aquí representada; es decir, hacen referencia a un tiempo de alimentación o nutrición de necesidades físicas, psíquicas, sociales o espirituales.
        En el signo La Espera (hexagrama 5) también se habla de alimentación; pero allí había que esperar al alimento, no dependía en ese momento del consultante. En cambio aquí hay que alimentarse ya, o no, según la naturaleza de lo consultado, según las mutaciones que se reciban. Hay que alimentarse de aquello que a uno le es adecuado, conveniente, oportuno.
        Perseverancia trae ventura... aconseja que la práctica de esta virtud es lo adecuado para estos presagios Una vez que se sabe lo que hay que hacer y cómo, es cuestión de ser constante para lograr la ventura.
        Presta atención a la nutrición…porque alimentar y desarrollar las virtudes, observar el alimento, es ver el camino que uno sigue en la vida. Cuando se quiere conocer a alguien, sólo se necesita observar a quien o quienes alimenta y cómo nutre y cultiva su propio ser. Quien cultiva y se preocupa por lo más superficial de su ser o de otros seres, es una persona superficial, "vulgar"; quien se preocupa por resaltar y cultivar lo más noble en él y en los demás, es una persona "noble". Es decir, hay que buscar el modo correcto de nutrirse, observando qué parte de nuestra naturaleza concede especial importancia a lo nimio o a lo noble. Pero la boca también habla, por eso en este tiempo es necesario vigilar las palabras. Siendo moderado y respetuoso en el lenguaje, se hace un buen uso de la boca.
        Examinar pues, como se cuida o se alimenta uno y se obtendrán muchas conclusiones. Esta es la norma para conocerse a sí mismo y para reconocer a los otros.</t>
  </si>
  <si>
    <t>Las tres líneas superiores han de ser alimentadas antes de que ellas mismas se muevan o actúen. De ahí la idea de que el Maestro sustenta a los capaces y dignos con el fin de velar por todos los hombres valiéndose de aquellos. Mas, alguna excepción podría anotarse en el sexto trazo, ya que él es considerado "la fuente de la alimentación" y mantiene una total concordancia con el "origen de lo espiritual y lo sagrado": La Voluntad de Dios. Por lo cual, algunas veces no le resultaría necesario consultar. Y esta es una salvedad contraria a la expresada en el tercer trazo, que profundiza una vez más en las diferentes tendencias que hay y que debe haber entre el trigrama superior y el inferior.
            Las tres líneas de abajo no deberían buscar alimento arriba (aunque se hace alguna excepción con la tercera, pues además de ser débil, es incorrecta y podría perderse en un movimiento excesivo); mientras que las tres líneas de arriba tienen que cumplir ciertos deberes con los demás, para lo cual no sólo han de recurrir a la propia introspección y/o observación de los otros, sino que también les será beneficioso consultar al Maestro y alimentarse de lo espiritual y lo sagrado, así se hallarán capacitadas para ayudar y nutrir a los demás a su vez.
            El trigrama de abajo busca alimento para sí mismo, o debe alimentarse por sí mismo; el trigrama de arriba, se considera que otorga alimento a otros.
            Cuando surgen mutaciones en el trigrama de abajo, el consultante ha de alimentarse por sí mismo (excepto casos de la tercera línea); sin embargo, cuando aparecen mutaciones en el trigrama de arriba, la responsabilidad se torna aún mayor pues que ya es cuestión de asistir a otros también, y eso hace que sea aconsejable dirigirse hacia la "fuente de la nutrición" y consultar, así uno estará preparado a la hora de ayudar y nutrir a otros.
            Las líneas mutantes, con su mensaje preciso y concreto, indican cómo realizar los programas y superar las dificultades especialmente pesadas, sobre todo, en un tiempo que debería ser vigoroso y abierto a toda solución. Las soluciones existirán si los problemas son afrontados con el corazón sereno, porque la serenidad constituye siempre una fuerza muy grande.
            Las diferentes líneas nos dicen:
             No mirar lo ajeno con envidia, en cambio centrarse en lo propio.
             Sustentarse a sí mismo, no usar los recursos ajenos para ello.
             Desaconseja procurar el alimento que no alimenta, solo por el goce de los sentidos; dañándose a sí mismo con droga, alcohol, relaciones tóxicas y fantasías sin sustento.
             En la cuarta línea menciona a alguien que se esfuerza en lograr alimento para los demás, lo cual es venturoso.
             Ser consciente de las limitaciones personales con sentido de realidad y pedir ayuda a seres espiritualmente superiores.
             La última línea expresa: el poder y la sabiduría deben ir acompañadas de un alto grado de responsabilidad y cuidar la nutrición de los demás.
            A pesar de no ser muy clara, la primera línea da la idea de uno que está descuidando algo importante o provechoso para dedicarse a una curiosidad que tiene mucho de tontería. El sujeto de la segunda línea está mirando hacia abajo en busca de alimentos, y el duque nos dice que esto es impropio. No le falta razón, pues ni los débiles pueden alimentar a los fuertes, ni los pobres a los ricos; exigirles tal cosa sería abusar de ellos. Buscar alimentos en las alturas equivale a buscarlos allí donde puedan ser obtenidos sin trabajar. A diferencia del sujeto de la primera línea, el sujeto de la cuarta línea dirige su mirada hacia abajo en busca del poder de la alimentación: son los pobres quienes alimentan al resto de las personas.</t>
  </si>
  <si>
    <t>Regentes gobernantes son el quinto y sexto trazo.
            Las líneas adoptan la forma de una boca abierta, de ahí la idea de NUTRICION. La línea quinta de autoridad es receptiva (flexible) con respecta la línea superior de sabiduría; por tanto, rigen y nutren sabiamente el hexagrama.</t>
  </si>
  <si>
    <t>En este signo no se toman en cuenta las relaciones de correspondencia, dado que los dos semisignos presentan tendencias contrarias en el sentido del movimiento. No se aprecia, por tanto, como favorable la relación de correspondencia entre ellos, ni tan siquiera se toma en cuenta; sino, más bien, se comprobará como se acentúa y se marca prolongadamente la independencia que debe haber entre un trigrama y el otro.</t>
  </si>
  <si>
    <t>Actuar. Actuar observándose a sí mismo y a los demás, como se indicó en el Dictamen, para saber a que atenerse y para ver hasta qué punto se puede intervenir. Al no darse advertencias se supone que el consultante es capaz de conseguirlo; por eso puede ir hacia delante, pues todo va bien.</t>
  </si>
  <si>
    <t>Eso es alimento espiritual, se puede confiar y perseverar en ello. De este modo, uno se nutrirá de lo noble cultivándolo en él mismo.</t>
  </si>
  <si>
    <t>La imagen sin mutaciones aconseja proseguir con los asuntos según se están llevando, pues no se necesitan advertencias; pero se incita a la observación de uno mismo y de los demás para, de este modo, saber estimar la propia valía y la ajena. Por medio de tal observación se estará en condiciones de discernir cuánto es dable esperar, tanto por una parte, como por otra. La observación de aquello que uno alimenta capacita para reconocer el campo de acción y para no engañarse en lo que se puede esperar de los asuntos. Así, se averigua en qué o en quienes puede uno apoyarse y confiar. El Maestro, sin duda, es una expresión del "origen de lo espiritual y lo sagrado" y ayudará al consultante y a los demás en sus necesidades, por eso se puede consultar si es necesario.</t>
  </si>
  <si>
    <t>Es el signo del décimo mes, aproximadamente Noviembre en el calendario occidental. Cada línea cubre los seis días que corresponden a la cuarta semana.</t>
  </si>
  <si>
    <t>Quien se ocupa de que todo siga un desarrollo armonioso, quien protege a los que están a su cargo y les asegura los medios de subsistencia suficientes, está asegurándose a su vez unas buenas perspectivas de futuro.
            El hombre de calidad se guarda de la intemperancia; modera sus apetitos y permanece atento a sus palabras. Establece leyes relativas a la alimentación, al comercio de mercancías y de riquezas, y a su empleo, para que beneficien a todos y respondan a las necesidades de cada uno.
            Si observamos cómo y de qué nutre el hombre su cuerpo y su espíritu, podemos llegar a prever el bien y el mal, y a conocer los presagios felices o desgraciados. Quien nutre exclusivamente las partes viles de su cuerpo es vil, y quien nutre las partes nobles es noble.</t>
  </si>
  <si>
    <t>La imagen de este hexagrama es la de una boca abierta. Viene a recordarnos que la alimentación de nuestro cuerpo y de nuestro espíritu es importante y merece nuestra atención consciente.
            El I Ching nos enseña que si queremos calibrar el carácter de alguien debemos advertir cuál es el alimento que toma y que da a los demás. Los que cultivan las conductas y las relaciones inferiores son personas inferiores; los que cultivan las cualidades superiores en sí mismos y en los demás son personas superiores. Es una prueba que deberíamos aplicar tanto a nosotros mismos como a los demás.
            Todo lo que nos metemos en el cuerpo es, obviamente, importante. Puesto que eso determina su bienestar físico fundamental, sería prudente ser moderado y juicioso en los alimentos que consume. Pero es incluso más importante lo que meta en su cerebro y regularlo es un arte muy sutil. Este hexagrama nos da un triple consejo sobre este tema.
            El primer consejo es que no deberíamos alimentar nuestra mente con el deseo. Cuando renunciamos a nuestra ecuanimidad y comenzamos a desear algo o a alguien, entran en juego una serie de influencias menores: nos volvemos ambiciosos para obtener nuestro objeto de deseo; nos volvemos temerosos de no conseguirlo; si lo conseguimos, nuestro ego se siente gratificado y fortalecido y, enseguida, nos exige satisfacer otra demanda. De ese modo, se crea un círculo vicioso de negatividad. Por tanto, sería prudente apartarse libremente del deseo.
            El segundo consejo es que debemos comenzar y seguir practicando regularmente la meditación. Sentarse serenamente con los ojos cerrados durante, al menos, diez o quince minutos al día permite «limpiar los despojos» de nuestro corazón y de nuestra mente, dejando lugar para que el alimento de la paz y la sabiduría penetre en nosotros. Sentarse a meditar implica dirigir su oído a la voz del Sabio y es la forma más poderosa de conseguir su ayuda.
            El consejo final es que mantengamos la tranquilidad al hablar, al pensar y al actuar. Al cultivar la calma y la ecuanimidad en todo lo que diga, piense y haga, alimenta su ser superior y el de aquellos que le rodean. Aquel que siga esos tres consejos se encontrará con la buena suerte.</t>
  </si>
  <si>
    <t>En sentido general, la alimentación está relacionada con la obtención de todo lo necesario para la vida. Este hexagrama reconoce nuestra dependencia del poder supremo para satisfacer las necesidades vitales y nos aconseja que desarrollemos una actitud correcta. Si nuestra actitud es modesta y sin pretensiones, conscientes de nuestra dependencia, recibiremos lo que necesitamos.
            La nutrición también se refiere a lo que usamos para alimentar nuestros pensamientos: la información, los hechos y las fantasías con las que nos entretenemos. De la misma forma que debemos cuidar que nuestros alimentos sean equilibrados e integrales, así deberíamos considerar lo que dejamos que penetre en nuestras mentes. Las ideas nos afectan de la misma manera que la comida y la bebida. Todo lo que estudiamos en el colegio, las novelas que leemos, lo que vemos en los medios de comunicación, modela nuestra actitud interior de una forma u otra. Las ideas más importantes son aquellas que admitimos a través de la fantasía. Éstas son absorbidas en nuestro pensamiento por dejadez, a no ser que tomemos una determinación acerca de ellas. Por esa razón el hexagrama nos advierte que tengamos mucho cuidado en no ser indulgentes con las fantasías vacuas. Pensamos, por costumbre, que esta actividad es inofensiva; no obstante, no debemos ser indulgentes con asuntos que parecen inofensivos y que no sólo modelan nuestro modelo sino que determinan cómo nutrimos a otros. Si mantenernos una actitud independiente, pero humilde, causaremos un buen efecto en los demás; pero si dejamos que la envidia, la autocompasión, la enajenación, el deseo, el temor, la sospecha y la desconfianza erosionen el camino de nuestra actitud, será en detrimento nuestro.
            Los elementos negativos penetran en nuestras mentes porque les prestamos atención; prestarles atención los autoriza. Muchas veces tales elementos provienen de nuestro ego, que está, por así decirlo, justo detrás de nosotros, fuera de la vista, donde puede insinuarnos al oído los halagos y las sospechas que justifican sus planes y esquemas. Con tales medios se coloca sin obstáculos en el control. Estas insinuaciones producen toda clase de miedos, dudas, con sus consecuentes emociones; aunque no tienen relación con la realidad, basamos nuestras acciones en ellas.
            A través de la fantasía llegamos a convencernos de que cierta gente, situaciones o épocas de nuestra vida, son más importantes que otras. Debemos estar convencidos de la importancia de todo lo que perturba nuestro equilibrio interior, porque puede hacer que empecemos a anticipar y a vigilar los acontecimientos, según los efectos que buscamos. La ambición proseguirá, y entonces tal vez utilicemos el apremio cuando no logramos los efectos deseados. Un problema parecido se presenta cuando queremos corregir lo que percibimos como errores en asuntos importantes. La ambición y el miedo nos hacen perder nuestra independencia interior. En lugar de tratar de remediar la situación externa, el I Ching nos hubiera hecho corregir nuestra actitud interior y nos hubiera aconsejado no transigir con las fantasías.
            El esfuerzo requerido para corregir nuestra actitud es siempre considerable, pero no debemos llegar a concentrarnos tanto en mejorar que por ello perdamos la receptividad. En todas las circunstancias debemos mostrar desapego con respecto a la situación, hasta que hayamos restablecido nuestro equilibrio. Aunque algunas situaciones y algunas personas son más importantes para nosotros, porque constituyen nuestra esfera de responsabilidad particular, esta importancia existe hasta cierto punto. Mantener algo como muy importante, o sin ninguna importancia, es ir demasiado lejos. Sólo es importante que actuemos y reaccionemos de una manera sincera, modesta y esencial, sin prestar atención a si le gustamos o no a la gente. Más que hacer lo mejor que podamos, debemos dejar que suceda lo que tiene que suceder.
            Se dice en este hexagrama que el sabio nutre y brinda cuidados a personas rectas, para brindar sus cuidados a todos los hombres a través de ellas. La forma más importante de obtener nutrición del cosmos es la práctica de la meditación. La tranquilidad es regenerativa. La fuerza domesticadora de lo grande, hexagrama 26, nos aconseja practicar la autoregeneración cotidiana; lo cual quiere decir que diariamente deberíamos sosegarnos. Esto lo hacemos limpiando nuestro caldero, nuestro recipiente interno para la nutrición. La autolimpieza consiste en vaciar todos los pensamientos y dejar que la actividad mental disminuya. Al crear un espacio interior dejamos entrar la fuerza luminosa con su efecto regenerador. Al estar recargados, radiamos paz a los demás, reforzando y nutriendo lo que es elevado y bueno en ellos. La energía creativa fluye a través de nosotros abundantemente, enalteciendo las ideas creativas, las perspectivas correctas y la visión cósmica. Y así encontramos las soluciones adecuadas a los problemas. Al llegar a este estado, cada escritor grande "invoca a la musa", cada inventor ve su invención, y el que resuelve problemas encuentra el paso siguiente en su búsqueda. La genialidad es la habilidad para captar del cosmos, y no la destreza para organizar ciertas tramas, como nuestros egos esperan e insisten. El tramar soluciones generalmente sólo produce tramas.</t>
  </si>
  <si>
    <t>La información que continuamente recibimos a través de otras personas o a través de los medios puede condicionar y ejercer influencia sobre nuestra forma de ver la realidad, llegando en muchos casos a conseguirlo.
            La información que expresamos acerca de nuestras ideas y pensamientos proporciona a los demás una extraordinaria descripción de nosotros mismos, siempre y cuando quien o quienes la reciben tengan el interés y la capacidad para saber interpretarla.</t>
  </si>
  <si>
    <t>· Cuando la pregunta refiere al Qué: I nos dice que la idea se está nutriendo. Se está discriminando minuciosamente qué cosas se incorporan y cuáles no, es decir; cuáles son las más convenientes para el futuro desarrollo; de tal modo se observa muy bien qué valores tiene todo aquello susceptible de ser adoptado.
            · Cuando la pregunta refiere al Porqué: el porqué de I refiere a todo lo que tiene que ser desarrollado necesita de la alimentación correcta; no todo sirve para todo, es decir, no todo es útil para hacer crecer una determinada cosa, ya que hay factores que no sólo nutren, sino que además retrasan la evolución.
            · Cuando la pregunta refiere al Cómo: I nos indica que debemos prestar mucha atención a qué elementos o valores finalmente incorporamos a nuestra vida, mirando bien cómo son, qué cosas representan, quiénes los sustentan y qué efectos causan, nos daremos cuenta cómo influyen sobre nosotros, más precisamente qué hacen de nosotros. En lo posible, se trataría de ser selectivos.
            · Cuando la pregunta refiere al Cuándo: I nos lleva a un momento de consumo, más precisamente de necesidad de consumir. Es un tiempo de tentaciones que tal vez no permita ver con claridad lo que realmente es bueno. Es un lapso que puede ser utilizado tanto para evolucionar como para lo contrario, es decir, se trata de un tiempo que en el futuro puede ser muy importante si se lo sabe aprovechar; pero insignificante y desperdiciado si se lo consume en nimiedades.
            El instante de I es cuando la voracidad debe ser controlada.
            · Cuando la pregunta refiere al Dónde: I nos ubica en un lugar de mucho consumo, en el que hay todo tipo de cosas disponibles y por demás accesibles. Es un sitio tentador, que incita a adquirir o a probar más allá de que aquello sea o no conveniente.
            Entre las muchas cosas, I puede tratarse de un mercado, de un supermercado, de una casa de comidas, de un comercio en general o simplemente de cualquier sitio donde la demanda y la oferta sean fluidas.
            · Cuando la pregunta refiere al Quién: I nos describe a alguien en formación, que se nutre de diversas vertientes pero que selecciona muy bien aquellos valores que pasan a formar parte de su escala. En I vemos a una persona observadora de las conductas y a su vez crítica de ellas. Pero, además, se trata de un individuo moderado, tanto en sus palabras como en sus actos.</t>
  </si>
  <si>
    <t>· La interpretación: la perseverancia conduce a la buena fortuna, pero no descuide su propia nutrición y cuidado, sea físico o espiritual.
            · La situación: este es un momento relacionado con la nutrición. Debe ser cuidadoso con lo que dice y ser medido en las comidas y bebidas.</t>
  </si>
  <si>
    <t>Nutrirse. Resulta insólito para nuestra mentalidad occidental que, en un texto sabio como es el I Ching, exista un hexagrama como I, relacionado a un hecho tan cotidiano que merecería ser olvidado por las obras no especializadas, es decir, el tema de la alimentación.
            A pesar de que hasta la época de Laotzu, los antiguos chinos confundieron las ideas de sustancia y potencia, otorgaron una extremada importancia a la nutrición y a los órganos que en ella intervienen, y eso lo hacían incluso en textos no relacionados con la medicina. El valor de un individuo se media por el número de vasallos que podía nutrir, y lo que constituía su autoridad era la forma en que se alimentaba él mismo, la cantidad de alimento que le era atribuida cada día. La respetabilidad, la riqueza de la mesa, la holgura de la vida, eran hechos que iban ligados, y entre los que no se hacía distinción alguna. Los nobles «comían» su feudo: el Hombre Único, estación tras estación. «se comía» al Universo.
            El dignatario almacenaba durante las épocas útiles, en los cinco graneros de su cuerpo (es decir las cinco vísceras: hígado, riñones, estómago, intestino) la esencia de las cosas más exquisitas que produce la vida universal, cuyo primero frescor recogía en las «Cinco Estaciones Orientales», nutriendo así su ser de primicias. La vida se extrae con más fuerza de los alimentos frescos, que participan aún de la vida natural misma, que es, en su frescura, tan pura que, a través de la acción de lo impuro, puede convertirse en veneno mortal. A la luz de estas noticias, necesariamente breves, sobre la historia de las costumbres, la presencia del hexagrama I adquiere una gran importancia y su mensaje se hace perfectamente lógico, claro y justificado.
            Tiempo de Nutrirse: pureza afortunada. Observar la alimentación. Buscar una fruta para cada boca vacía.
            La valoración de un individuo debe basarse en su comportamiento cotidiano, y no en sus actos ocasionales que pueden falsear las apariencias, precisamente por su excepcionalidad. Del mismo modo, para establecer relaciones útiles, debemos intentar ponernos al nivel de las personas que nos interesan, respetando sus ideas, sus costumbres, viendo sus exigencias para no alimentar divergencias inútiles y a menudo desastrosamente definitivas. Si nos interesamos en una situación (o en un problema), la fórmula sapiencial sugiere que hemos de estudiarla objetivamente y tomar las decisiones oportunas sólo en un segundo momento, es decir, cuando tengamos una visión clara de sus aspectos contrastantes. El hexagrama I es, sobre todo, una lección de vida práctica.</t>
  </si>
  <si>
    <t>Sentido general. Es el del alimento, de la subsistencia. En lo alto está Ken, abajo está Chen; el rayo está debajo de la montaña, lo de arriba detiene y lo de abajo se mueve. La forma de los kua es la de la boca; dos trazos, yang, positivos, abrazan la multitud con los trazos yin, las negatividades; es la mandíbula y el vacío de la boca. El presagio, en sí, es feliz; al nutrir su cuerpo y desarrollar sus virtudes, el hombre hallará siempre un presagio dichoso empleando la rectitud. Mirar la boca, investigar de qué se alimenta el hombre, es hallar la vía que él sigue para alimentarse y remontarse a las causas. Ningún ser, del orden que sea, puede vivir sin alimento. Pero la boca también emite palabras y así como el hombre dotado vigilará la alimentación, también vigilará sus palabras: prudencia y circunspección en el lenguaje, ésa es la advertencia de la suerte. Que analice la vía racional que se deduce de la idea de mantener alimentando, físicamente o por enseñanza oral, y sacará muchas conclusiones.</t>
  </si>
  <si>
    <t>Yi tiene la forma de una boca abierta. Los dos trazos yang son los labios, los cuatro trazos yin la aventura. El trigrama de abajo evoca la movilidad de la mandíbula inferior; el de arriba la inmovilidad de la mandíbula superior. La boca simboliza el alimento material tanto como espiritual, la palabra y la tradición oral. El hecho de que la movilidad esté por debajo de la inmovilidad debe incitar a la prudencia. Ponga atención en lo que dice y en lo que come; escuche con circunspección lo que le dicen: este el mensaje de yi.</t>
  </si>
  <si>
    <t>· El escenario: las existencias se acumulan, y debes alimentarlas. Así que llega el tiempo de las Mandíbulas. Acéptalo. No tengas miedo. Mandíbula significa alimentarse. Mandíbulas significa modificar la fuente de alimentación.
            · La respuesta: Mandíbulas describe la relación, o tu papel en ella, en términos de alimentar y ser alimentado con los alimentos y las palabras de los dos. La manera de encarar la situación es ser consciente de dónde y cómo te alimentas y alimentas a los demás. Ese es el eje de tu relación: de dónde viene la alimentación y adónde va. Comprométete a aceptar las cosas, entendiéndolo como una metáfora y de una forma literal. Ayuda a alimentar las esperanzas y los sueños de los demás. Eso generará conocimiento y buena fortuna al liberar energía transformadora. Considera seriamente y con profundidad qué es lo que alimenta a la gente y qué lo que te alimenta a ti. Piensa acerca de lo que das y de lo que pides. Busca la fuente de lo que entra y lo que sale de la boca, porque ahí está la respuesta a tu pregunta.</t>
  </si>
  <si>
    <t>Este hexagrama describe tu situación como alimentar y ser alimentado. Destaca que abrir a fin de ingerir cosas, además de proporcionar alimento a otros, es la manera adecuada de manejarla. Para estar de acuerdo con el momento, se te dice: ¡abre tus fauces y traga!</t>
  </si>
  <si>
    <t>Así el noble presta atención a sus palabras
            y es moderado en el comer y el beber.
        Abajo, junto a la montaña, está el trueno: la imagen de la Nutrición…las palabras son y simbolizan lo que sale, y el comer y el beber, lo que entra por la "boca" representada en esta imagen. Esta boca sugiere la correcta alimentación de las necesidades abarcándolas a todas, ya sean físicas, mentales, sociales, espirituales. Y esa adecuada nutrición es lo que se fomenta cuando se obedecen los consejos recibidos a través de este hexagrama.
        En consecuencia, esto también insinúa que es bueno consultar, pero siendo moderado y haciéndolo en base a necesidades reales, lo cual es siempre confirmado por el Maestro. Él es quien determina si el consultante está necesitado de preguntar más o no. Él es quien sabe, quien consuela y quien conduce, solamente hay que "escuchar" y confiar en sus consejos, y la nutrición será correcta.</t>
  </si>
  <si>
    <t>El trueno al pie de la montaña trae consigo condiciones favorables al crecimiento. El hombre sabio muestra moderación en su comida y su bebida, proveyendo así una base saludable para sus palabras y actos, que reflejan también sus actitudes tranquilas y moderadas.</t>
  </si>
  <si>
    <t>El trueno (Kan) es el impulso de obrar, el monte (Kan) la prudencia necesaria para adquirir el dominio sobre las palabras, según lo sugiere la composición del hexagrama. Remotas, pero presentes, las múltiples posibilidades de realización indicadas por la estructura (Khwan).
                Un mensaje sintético y coherente que las seis glosas de las líneas mutantes harán más amplio y claro.</t>
  </si>
  <si>
    <t>En primavera vuelven a engendrarse todas las cosas; las semillas caen en la tierra y las cosas son fértiles. Así la nutrición se expresa en el movimiento y en la quietud (Ken)
                El comer es movimiento de afuera hacia adentro y no debe sobrepasar la Justa Medida.</t>
  </si>
  <si>
    <t>"Dios surge en el signo de Lo Suscitativo". Cuando con la primavera se agitan nuevamente las energías vitales, vuelven a engendrarse todas las cosas "Él consuma en el signo del Aquietamiento." Así, a comienzos de la primavera, cuando las semillas caen hacia la tierra, todas las cosas se tornan cabales. Esto da la imagen de La Nutrición expresada en el movimiento y la quietud. El noble toma esto por modelo en lo relativo a la alimentación y al cultivo del carácter. Las palabras son un movimiento que va desde adentro hacia afuera. El comer y el beber son el movimiento que va desde afuera hacia adentro. Las dos modalidades del movimiento han de moderarse mediante la quietud, el silencio. Así el silencio hace que las palabras que salen de la boca no sobrepasen la justa medida y que tampoco sobrepase la justa medida el alimento que entra por la boca. De este modo se cultiva el carácter.</t>
  </si>
  <si>
    <t>Dejas escapar a tu tortuga mágica
                y me miras a mí, caídas las comisuras
                de los labios.
                ¡Desventura!
                “… esto verdaderamente no es honorable”.
            La tortuga mágica no necesita alimento, su mítico poder le permite como vivir del aire. Esto simboliza que el consultante, por su carácter y posición, está en condiciones de alimentarse a sí mismo, puede vivir en libertad e independencia. Pero si pierde esta autonomía o independencia, y busca más alimento en los trazos de arriba (…y me miras a mí…) la cosa tendrá malas consecuencias.</t>
  </si>
  <si>
    <t>Actuar sin necesidad de consultarlo.
                    La tortuga mágica es indicio de que la capacidad mental del consultante es suficiente como para actuar con independencia y con autonomía en ese asunto. Si uno pierde o "deja escapar" ese poder espiritual y mágico… y consulta a I Ching boquiabierto… tendrá "desventura".</t>
  </si>
  <si>
    <t>Se puede confiar en el propio criterio con respecto a eso. Uno tiene capacidad para nutrirse por sí mismo y no requiere preguntar sobre ello. En otro momento podrá resolver sus dudas si las tuviere.</t>
  </si>
  <si>
    <t>El poder psíquico y espiritual del consultante le hará triunfar sobre cualquier tipo de necesidad que le acose. Incluso, aunque se enfrente al hambre, podrá pasar sin comer; y no caerá en enfermedad o muerte por ello. Tal es la fuerza de esta mutación.
                        Por otra parte el trazo es fuerte y correcto y tiene el mismo carácter que el gobernante sexto trazo. Además indica un movimiento independiente, porque no se toma en cuenta la relación de correspondencia: Esto quiere decir que uno ha de confiar en su capacidad de avanzar por sí mismo sin necesidad de consultar en estos momentos. Mientras tanto, observar y observarse confiere conocer y conocerse.</t>
  </si>
  <si>
    <t>Esta línea se corresponde con el primer día de la cuarta semana de Noviembre.</t>
  </si>
  <si>
    <t>Quien no se resiste el apetito de poder o de dinero, o se deja arrastrar por sus pasiones, será causa de su propia desgracia. Mal presagio para el futuro.</t>
  </si>
  <si>
    <t>Al aferrarse a la duda y a la envidia pierde su independencia. Si se sienta serenamente con ecuanimidad se sentirá recuperado y fortalecido.</t>
  </si>
  <si>
    <t>A través de la invasión de la duda y de la envidia caemos en la autocompasión y en el descontento, perdiendo nuestra independencia interior (tortuga mágica). Dudar es estar oprimido por sentimientos de desesperanza, que pronto impregnan todo lo que hacemos. La envidia y el deseo se comunican a otros sentimientos en el plano interno y dan paso al desprecio. No debemos permitirnos desear o recrearnos en imágenes mentales que nos comparen con otros, las cuales muestran nuestra situación desde un punto negativo, o que desacredita en nuestra confianza en lo desconocido. Es importante restablecer nuestra independencia interior y nuestra seguridad en nosotros mismos.
                    Esta línea se refiere a las ocasiones en que dejamos que nuestros inferiores se irriten con la gente que no ha disciplinado sus inferiores. Esta irritación pronto da paso al sentimiento de que los otros son una pesada molestia, y que no tienen solución. Nuestros indisciplinados inferiores ven el desarrollo personal con resistencia. Tan pronto como escuchamos sus quejas, el ego retoma el liderazgo de la personalidad. Nuestros inferiores sueñan con una vida libre de responsabilidades. No ven que el "camino fácil" es una ilusión y que el camino difícil de la modestia, del perdón y la consciencia llena infinitamente más porque no nos enredamos en conflictos con nosotros mismos. No perdonar a otros nos aguijonea, trunca el alma, e inicia el movimiento de la opresión del camino falso.</t>
  </si>
  <si>
    <t>¿Renunciamos a nuestra individualidad, imitando sin criterio propio y con envidia a quien aparentemente tiene poder e influencia?</t>
  </si>
  <si>
    <t>Ha llegado a éste oráculo derrotado porque ha perdido su más preciosa posesión. Esto es una desgracia, pero es su responsabilidad y le provee una lección para el futuro.</t>
  </si>
  <si>
    <t>Si miramos con envidia y resentimiento la situación de los demás, nos conducirá a una pérdida de libertad y de confianza en nosotros mismos.</t>
  </si>
  <si>
    <t>Ignorancia y ceguera; él busca el alimento, sufre las pasiones humanas; no puede preservarse y conservarse a sí mismo. Su corazón está agitado, habla a tontas y a locas; positivo, sigue la negatividad (cuarto trazo): el presagio es desdichado. No obstante, él posee las aptitudes y las capacidades de la actividad enérgica; es de una inteligencia lúcida, pero sus pasiones lo inquietan y pierde su rectitud.</t>
  </si>
  <si>
    <t>Mal presagio. Demasiado apetito, curiosidad, palabras. Atención a las pasiones humanas mal controladas.</t>
  </si>
  <si>
    <t>Es tan activamente consciente de la prosperidad de los demás que pierde el control de su propio destino. Es una conducta deplorable que producirá mala fortuna.</t>
  </si>
  <si>
    <t>La alegoría de la "Tortuga Mágica" dice: "tú me miras a mí con los ángulos de la boca cayendo". Una boca abierta que implora una alimentación de otros. Es una carencia de dignidad, pero sobre todo es ignorancia de la propia virtud y capacidad, pues siendo un Sujeto con gran potencia espiritual recurre a fuentes comunes de las que él podría hacer menos. La tortuga en la antigua China era representante de la longevidad, sabiduría de vida y capacidad de sobrevivir a las condiciones más desfavorables. Aquí se dice "tortuga mágica", es decir, alguien que puede ser alimentado del Cielo, de su propio Espíritu. Si el Sujeto, a pesar de sus dones, igualmente pretendiera alimentos que no le son propios, por envidia y arribismo, está siendo doblemente inmoral: por estar movido por cosas bajas; por despreciar las propias virtudes.</t>
  </si>
  <si>
    <t>La tortuga mágica es un ser que no requiere alimento terrestre alguno, pues posee un poder mágico tal que le permite vivir del aire. La imagen sugiere que uno, de acuerdo con su naturaleza y su posición, podría vivir perfectamente en libertad e independencia, por sí mismo. Pero en lugar de hacerlo renuncia a esta autonomía interior y mira con envidia y disgusto hacia otros que se encuentran en situación más elevada y que exteriormente lo pasan mejor. Esta baja envidia, empero, sólo provoca en el otro un sentimiento de burla y desprecio, y acarrea malas consecuencias.</t>
  </si>
  <si>
    <t>Cuando te enfrentas con algún problema en tu relación, simplemente te rindes y caes en la autocompasión. La imaginación y el alma los dejas fuera. De esa manera, naturalmente, el camino se cierra. Esa clase de actitud no sirve para nada.
                    · Dirección: aparta las viejas ideas. Mantente abierto y aporta lo que sea necesario.</t>
  </si>
  <si>
    <t>Dirigirse hacia la cumbre en busca de
                alimento.
                Apartarse del camino para buscar
                alimento de la colina:
                continuar así traerá desventura.
                “… pues al andar pierde su índole”.
            Buscar alimento de la colina…. pierde su índole, advierte de forma parecida a la del trazo anterior, que como es débil (yin), puede caer en la debilidad, en el peligro de perderse. Por eso le estimula a que se mueva por su propio camino, por sus propios medios, con independencia, siendo él mismo, sin abandonar lo establecido (el orden de las mutaciones) Pues perdería indignamente su autonomía, y eso tendría malas consecuencias.…traerá desventura.</t>
  </si>
  <si>
    <t>Avanzar. Para evitar la inquietud y no perder la propia forma de ser, el consultante ha de avanzar o moverse hacia ese asunto siguiendo sus propias tendencias, pero sin preguntar más sobre ello ahora. Lo importante es "andar por el medio del Tao" y actuar con independencia.</t>
  </si>
  <si>
    <t>Al igual que en la primera línea, aquí se es capaz de saber hasta que punto se puede creer o no en lo que se pregunta. De momento, seguir nutriéndose en libertad, y no preguntar ahora sobre ello. En otra ocasión podrá resolver sus dudas si las tuviere.</t>
  </si>
  <si>
    <t>El sentido general señala que la manera correcta de nutrirse y alimentarse es valiéndose uno por sí solo y sin consultar ahora. Sabrá desenvolverse y dirigir sus asuntos confiando en sí mismo y en sus cualidades.
                        "Si el seis en el segundo puesto continúa así (consultando), eso acarrea desventura; pues el andar pierde su índole (correcta y central)". Mientras tanto, la observación de aquello que nutren los demás y de lo que nutre uno mismo permitirá un mejor conocer y conocerse.</t>
  </si>
  <si>
    <t>Esta línea se corresponde con el segundo día de la cuarta semana de Noviembre.</t>
  </si>
  <si>
    <t>Nada bueno se le puede augurar a quien depende de otro para vivir.
                    Mal presagio para el que tiene que recurrir de vez en cuando a personas de tendencias contrarias.</t>
  </si>
  <si>
    <t>Si a través de la pereza o la debilidad se alinea con alguien o con algo que no sea correcto, provocará desagracias. Piense en esto cuidadosamente.</t>
  </si>
  <si>
    <t>Debido a un sentimiento de debilidad hacemos las cosas de una forma descuidada. Por ejemplo, esperamos influir mejor al aceptar la mala conducta de otro y después confiamos en que el sabio provea un arreglo a las consecuencias. Aceptar la ayuda del sabio mientras que no aportamos un esfuerzo real para ser correctos, es indigno; trae desventura.</t>
  </si>
  <si>
    <t>¿Creemos poder eludir nuestras responsabilidades cuando nos dejamos llevar por criterios ajenos?</t>
  </si>
  <si>
    <t>Ha comenzado a buscar cuidado en otros y al hacerlo está olvidando su propia responsabilidad. Si continúa así, el infortunio le seguirá.</t>
  </si>
  <si>
    <t>Es apropiado que quienes no son capaces de cuidarse ellos mismos sean cuidados por otros. Cuando, sin embargo, la gente capacitada deja de ayudarse a sí misma en razón de actitudes erróneas, esto no es correcto, y salvo que corrijan sus caminos habrá desgracia.</t>
  </si>
  <si>
    <t>El querer ir más allá de nuestras posibilidades, el cambiar drásticamente nuestras costumbres, el soñar con metas lejanas o ambiciosas, nos conduce, inevitablemente, a resultados desastrosos, porque puede convertirse en una de las causas de fallos graves. El hexagrama I indica el momento de lo concreto, de la ocupación cotidiana, de los problemas comunes y, por lo tanto, importantes para la tranquilidad del vivir; nada de grandes vuelos, sino una atención continuada a las palabras y a las actitudes, he aquí la sugerencia que salta de línea en línea y que, a veces, puede resultar muy difícil de aceptar.</t>
  </si>
  <si>
    <t>Trazo negativo y suave, que no puede alimentarse a sí mismo y espera el alimento de otro. Cada uno está alimentado por lo que le es superior, según la verdadera razón de ser de las cosas. Al pedir su alimento a la positividad, se degrada al primer trazo; hay así una subversión en el orden lógico de la naturaleza; negación de los principios fundamentales de la vía del cielo. Si va al trazo superior número seis, en la altura, tendrá desgracias pues ese trazo no simpatiza con él. El presagio es desdichado, lo que es poco común para el segundo trazo, habitualmente benéfico. Ello proviene del hecho de que él no puede contar y adaptarse ni con el primero, ni con el sexto trazo positivo del kua. Por lo tanto, que no actúe, pues ninguno de sus interlocutores es de su calidad.</t>
  </si>
  <si>
    <t>Es el momento de vivir sobre sí mismo, con medios limitados, sin la ayuda de nadie.</t>
  </si>
  <si>
    <t>Aunque puede nutrirse apropiadamente en esta situación, confía en métodos o personas inapropiados para sus necesidades. Si esto sigue así le privará de su independencia y creará un estado mental poco saludable. Se producirán dificultades.</t>
  </si>
  <si>
    <t>Lo normal es que uno mismo se ocupe de su alimentación, o bien que permita que aquellos que tienen el deber y el derecho de hacerlo, lo alimenten de un modo correcto. Si a raíz de su debilidad interior alguien no es capaz de procurarse solo su alimento, se suscita fácilmente una inquietud, por cuanto mediante recursos que eluden la adquisición correcta, admite que gente de posición más alta le obsequie sus favores y le brinde manutención. Esto es indigno, pues así uno se desvía de su naturaleza, y si lo hace en forma permanente, el infortunio será el resultado.</t>
  </si>
  <si>
    <t>La fuente del alimento en tu relación está muy trastornada. No sigas todas las reglas. Muévete hacia un lugar en el que te encuentres seguro. Aunque se trata de un tiempo difícil, no trates de castigar a otra gente o de llamarla al orden. Lo único que conseguirías sería cerrar el camino.
                    · Dirección: refrena las pasiones y no te comprometas tanto. Algo importante está regresando. Mantente abierto y aporta lo que sea necesario.</t>
  </si>
  <si>
    <t>Desviarse de la nutrición.
                La perseverancia trae desventura.
                Durante diez años no obres de
                este modo.
                Nada es propicio.
                “… pues esto contradice demasiado
                al recto camino”.
            Desviarse de la nutrición… nos avisa de que el consultante se niega a la nutrición correcta. Busca alimento que no alimenta, e irá tambaleándose del goce al deseo y viceversa. Hay apasionada embriaguez destinada a satisfacer los sentidos; todo lo cual no conduce a nada.
            Durante diez años… hace referencia a un larguísimo tiempo en el que no hay frutos no tiene ventaja o provecho. Esto va contra el Gran Sendero (el camino o Tao del noble) Siendo el presagio desdichado, mejor que no actúe (diez años), pues no logrará nada en las condiciones propuestas. Hay, pues, oposición al deber y oposición a la razón de ser del Camino del noble.
            Perseverancia trae desventura… indica que insistir en esta conducta, que busca ventajas personales, será severamente reprendida.</t>
  </si>
  <si>
    <t>No actuar, y menos aún sin haber aclarado el asunto con el Maestro, "pues eso contradice demasiado el recto camino" (o sea, al destino correcto)</t>
  </si>
  <si>
    <t>No confiar en eso, o en esa manera de preguntar, y menos aún sin consultar y sin aclararlo con el Maestro.</t>
  </si>
  <si>
    <t>El consultante debe actuar con autonomía, y no consultar, como sucedía en los dos trazos anteriores. Se está capacitado para continuar con los quehaceres sin consultar, y uno sabrá cuidar de la nutrición por sí mismo. Observando y observándose, logrará conocer y conocerse mejor.</t>
  </si>
  <si>
    <t>Esta línea se corresponde con el tercer día de la cuarta semana de Noviembre.</t>
  </si>
  <si>
    <t>Aquel que cae en la solución fácil, que busca los placeres inmediatos o la satisfacción exclusiva de los sentidos, va por el mal camino. Mal presagio para el futuro.</t>
  </si>
  <si>
    <t>La persecución del deseo y del placer es «el alimento que no alimenta». Es posible que tiremos por la borda toda nuestra vida si seguimos ese camino. Al reconocer esto, la persona superior se aparta y regresa al Sabio.</t>
  </si>
  <si>
    <t>El comentario a esta línea menciona que la satisfacción del deseo físico y "una disparatada búsqueda del placer para satisfacer los sentidos no conduce jamás a nuestro objetivo". A menudo recibimos esta línea cuando nuestros inferiores se quejan de que el camino del sabio es demasiado ascético y de que si lo seguimos "nosotros" (nuestros inferiores) nunca encontraremos la felicidad que buscamos. La línea, de todas formas, sólo afirma una de las verdades fundamentales de la vida, que la felicidad no puede ser obtenida a través de la búsqueda del placer y la satisfacción de los sentidos. El encanto de la seducción es un camino falso; aunque parece prometer la felicidad, la promesa no se cumple nunca, porque no es más que una ilusión. Lo que la línea predice es cierto: buscar nutrición de la parte inferior de uno a costa de la parte superior siempre acarrea infortunio y desventura, si no ahora, más tarde.
                    También tendríamos que ser conscientes de que el recibir esta línea puede indicar formas menos obvias de "alimento que no alimenta". Por ejemplo, puede ser que busquemos que nuestra autoimagen/ego (o nuestra importancia) sea reconocida por otros. Hacemos esto cuando discutimos para probar que tenemos la razón, o cuando nos afanamos en cambiar una situación a como pensamos que tendría que ser. Depender emocionalmente de otros, o de que la situación progrese de cierta manera, nos desvía de nuestra meta. Confiar en que los sucesos van en la dirección correcta, a pesar de las apariencias, se traduce en la independencia interior y en la fuerza de carácter.
                    Una forma menos obvia de mala nutrición tiene lugar cuando pretendemos tener nuestras vidas perfectamente seguras e incontestadas. Nuestra relación con lo desconocido, y nuestra independencia de pactos y certezas, facilita que seamos más útiles en el mundo. Esta utilidad nos nutre con un alimento inagotable. Por lo tanto, no debemos buscar saber todo comprensivamente, o tener un poder completo; debemos buscar mantenernos con una actitud de desapego, y con la mente muy abierta, en respuesta a los retos del momento.</t>
  </si>
  <si>
    <t>¿Nos dejamos influir y condicionar fácilmente y sin criterio con el único fin de satisfacer nuestros deseos o los de los demás?</t>
  </si>
  <si>
    <t>Está olvidando las cosas que lo nutren, si continúa así sólo vendrán percances. Ponga más atención a sus propias necesidades, no sólo como gesto simbólico sino como una política a largo plazo (traducción literal, "por diez años") Ningún otro curso ampliará sus planes en estos momentos.</t>
  </si>
  <si>
    <t>Buscar sólo el placer personal y la incesante satisfacción del deseo nunca pueden conducirnos a la verdadera felicidad. Esta ruta errónea sólo conduce a un sendero circular que nunca va hacia delante.</t>
  </si>
  <si>
    <t>El no informarnos adecuadamente, el no prevenirnos contra los imprevistos siempre posibles en las situaciones humanas, en una palabra, el no obrar con la debida prudencia, son motivos de error y de confusión, con graves consecuencias inmediatas y mediatas. Se trata de un momento peligroso porque no reaccionamos como debiéramos y rechazamos (tendemos a subestimarlos) los consejos oportunos. El tiempo en espera de las soluciones será largo y difícil porque se están perdiendo las dimensiones exactas de las cosas y «durante diez años», es decir por un periodo indefinido, pero bastante extenso, no lograremos concluir nada si no tratamos de poner remedio de inmediato.</t>
  </si>
  <si>
    <t>Maleable y negativo, este trazo se ubica sin justicia ni rectitud; es blando, perverso, agitado. Se aparta de la vía racional y el presagio es infeliz. Que permanezca diez años sin actuar; en realidad, nada de lo que emprenda triunfará en las condiciones en las que se halla; condiciones de subversión del deber y de la razón de ser de las cosas.</t>
  </si>
  <si>
    <t>Una búsqueda desmesurada del placer puede ser destructora.</t>
  </si>
  <si>
    <t>No puede nutrirse totalmente porque está demasiado ocupado en buscar la nutrición en lugares erróneos. De esta forma se separa de aquellos que podrían ayudarle, y por tanto no consigue nada. Es una conducta excéntrica y peligrosa.</t>
  </si>
  <si>
    <t>Al aspecto incluido en el encabezamiento, se agrega este otro que es inquietante: existe en este movimiento una tendencia al aprovechamiento, a la manipulación y a la zanganería que es necesario corregir con fuerza y profundamente. Dice: "busca ventajas personales en base a su relación de correspondencia". Es decir, piensa sólo en su propio beneficio y degenera las buenas relaciones nacidas naturalmente. Alimenta lo sensual hasta enviciarse; busca enajenarse con una sensación de goce que es efímera. Esto debe evitarse, y no debe incentivarse un comportamiento similar. 10 años= tiempo prolongado.</t>
  </si>
  <si>
    <t>Quien busca el alimento que no alimenta, irá tambaleándose del deseo al goce, y en el goce se desvivirá por el deseo. Una apasionada embriaguez destinada a satisfacer los sentidos no conduce jamás a la meta. Jamás (diez años constituyen un período cabal) se debe obrar así. Nada bueno saldrá de ello.</t>
  </si>
  <si>
    <t>Estás rechazando las manos que te dan de comer. El camino está cerrado definitivamente. Si continúas así, te verás bloqueado por diez años. No hay nada que puedas hacer en esta relación. Tu idea va directamente en contra del camino.
                    · Dirección: embellece las cosas. Libera la energía contenida. Libérate. La situación ya está cambiando.</t>
  </si>
  <si>
    <t>Dirigirse hacia la cumbre en busca de
                alimento trae ventura.
                Espiar en torno como un tigre,
                con ojos aguzados e insaciable avidez.
                No hay defecto.
                “… se basa en que el Superior difunde luz”.
            Dirigirse hacia la cumbre…es ventajoso porque llegado este cuarto trazo ya se acaba la influencia del trigrama de abajo, donde no tiene validez la relación de correspondencia, y ya no basta con nutrirse a sí mismo. A partir de aquí ya no se busca la propia ventaja, sino que entra en acción también el bienestar y el cuidado de los demás.
            Espiar como un tigre…porque un tigre mira fijo, fijo, su instinto (deseo instintivo) es cazar, cazar sin error. "Tigre fijo"= concentración de la voluntad con el fin de alcanzar la presa, lo buscado, etc. Con ojos aguzados…o "mirada aguzada" viene de que el hexagrama total recuerda a Li= ojo. Pero también este trazo, al mutar, convierte el hexagrama 27 en el 21, cuyo trigrama superior es Li.
            El Superior difunde luz…refiere a que este cuarto aspira a que su luz alumbre y brille. Para ello requiere la ayuda que se empeñará (sin que dicho empeño sea una falta) en encontrar, pues el sólo no podrá alcanzar tan elevada meta. Consultando y buscando a los que de verdad serán capaces de ayudarle, no se producirá daño alguno.</t>
  </si>
  <si>
    <t>Actuar y consultar. Buscando a los que pueden ayudar de verdad a conseguir lo que se quiere. La ventura de dirigirse a la cumbre (y consultar) en busca de alimento se base en que el Superior difunde Luz (para ayudar a todos). Así pues, hacer lo que se tiene pensado sobre eso y consultar cuando se necesite; pues, como se actúa a favor del Todo, no se cometerá falta.</t>
  </si>
  <si>
    <t>Avanzar hacia eso buscando los apoyos necesarios, incluyendo la consulta.</t>
  </si>
  <si>
    <t>Será aconsejable consultar según lo necesario para nutrirse de la "fuente espiritual y lo sagrado", y así se estará preparado para ayudar a otros a su vez. De modo que hay que consultar y averiguar si acaso se debe tener en cuenta algo antes de movilizarse entre los asuntos y los quehaceres.</t>
  </si>
  <si>
    <t>Esta línea se corresponde con el cuarto día de la cuarta semana de Noviembre.</t>
  </si>
  <si>
    <t>En los momentos difíciles, el hombre de calidad contiene sus apetitos de éxito o de poder: si se contenta con mantener sus facultades, no lo lamentará.</t>
  </si>
  <si>
    <t>Al alimentarse adecuadamente eleva su rango y los demás acudirán a ayudarle. Ese simple hecho ya supone buena fortuna.</t>
  </si>
  <si>
    <t>Nos dirigimos a la fuente de alimento cuando buscamos el dominio de nuestros inferiores. Este esfuerzo nos lleva a encontrar la ayuda que necesitamos para "morder atravesando" los obstáculos, para unirnos con los demás.</t>
  </si>
  <si>
    <t>¿Buscarnos y seleccionamos las personas y los medios que expresan sus ideas con objetividad e imparcialidad?</t>
  </si>
  <si>
    <t>En esta situación debe buscar una fuente para la nutrición que requiere, fuera de usted —y más alto—. Es perfectamente aceptable que mire a su alrededor cuidadosamente pero con ansia, buscando alguien que lo nutra ya que en las actuales circunstancias es la única forma de alcanzar la buena fortuna.</t>
  </si>
  <si>
    <t>No hay daño alguno en desear insaciablemente los ayudantes correctos que nos colaboren en proyectos de valía. Tales esfuerzos no están centrados en uno mismo y promueven el verdadero desarrollo.</t>
  </si>
  <si>
    <t>Existen mutaciones que habrá que aportar a nuestra actitud y a nuestra forma de comportarnos; es el momento de hacerlo porque contamos con una cierta claridad de ideas, que nos permite tomar decisiones válidas. No estará de más permanecer alerta para saber defendernos de los ataques engañosos, tratar de enriquecer nuestra experiencia para alcanzar el dominio de sí mismos y así dominar las situaciones a afrontar.
                    Eliminando con paciencia y serenidad de juicio todas las posibles causas de error, aunque se trate de errores involuntarios, pero no por ello menos graves para las posibles consecuencias, alcanzaremos las mejores soluciones de todo problema.</t>
  </si>
  <si>
    <t>Suave, sumiso, posee la rectitud y puede someterse pasivamente al primer trazo para esperar el alimento; pero éste es un inferior y así el orden de las cosas queda alterado. El presagio, con todo, es feliz en definitiva. El cuenta demasiado con otro para advertir los cuidados que implica su situación, pues su carácter es esencialmente blando y negativo; su prestigio sufre por ello y los inferiores tienen tendencia a tratarlo con ligereza. Tiene la suerte de que el inferior que lo guía y lo alimenta es un hombre sabio y respetado; expande su influencia entre los inferiores y los somete al cuarto trazo. La imagen del texto adivinatorio es la "de un tigre que acecha bajando la cabeza": es la inferioridad y la concentración exclusiva del poder y la voluntad de lograr un fin alcanzándolo por medio de saltos. Pero la virtud que expande proviene del primer trazo positivo y enérgico y él no hace más que dispensarla por su situación.</t>
  </si>
  <si>
    <t>Un buen consejo vendrá de un humilde.</t>
  </si>
  <si>
    <t>Cualquier deseo de nutrir enérgicamente a otros conocerá el éxito. Está en posición de dar apoyo e influenciar a otros, aunque usted mismo puede necesitar ayuda. Busque a personas inteligentes para que le ayuden. No hay error en esto.</t>
  </si>
  <si>
    <t>El tigre, o la tigre hembra, pues se trata de una línea Yin, femenina, en el puesto del ministro cercano al soberano, se alimenta correctamente pero no piensa sólo en su propio beneficio. Todo Ser que ha encontrado el equilibrio en su alimentación, de acuerdo a su Índole, puede, al unirse a otros, alimentar sin discriminación; es como una madre cuyo celo en el crecimiento de los suyos la puede hacer aparecer bravía e inaccesible, sin embargo no hay mayor amor que ese. Cada empresa requiere ayudantes idóneos: son como la buena alimentación de un cuerpo orgánico.</t>
  </si>
  <si>
    <t>A diferencia de seis en el segundo puesto, que representa a un hombre que se afana pensando sólo en su propia ventaja, esta línea simboliza a un hombre que, desde una posición alta aspira a que su luz brille y alumbre. Para ello requiere fuerzas auxiliares, puesto que él solo no podrá alcanzar meta tan elevada. Ávido como un tigre hambriento se empeñará en encontrar la gente apta, recta. Mas como no actúa así en procura de su propio bien, sino del bien público, semejante empeño no constituye una falta.</t>
  </si>
  <si>
    <t>La fuente del alimento en tu relación está muy trastornada. Descubre una nueva con la ferocidad y la pasión de un tigre. Llénate de fuerza y de concentración. Esa energía extrema no es un error. Trae algo de luz y claridad a la situación.
                    · Dirección: supera los obstáculos. Imagina la situación desde otra perspectiva. Acumula energía para un paso nuevo y decisivo.</t>
  </si>
  <si>
    <t>Desviarse del camino.
                Permanecer perseverante trae ventura.
                No deben atravesarse las grandes aguas.
                “… pleno de entrega, él sigue al
                Superior”.
            Desviarse del camino…reflexionar sobre el hecho de que, siendo consciente de una necesidad, uno debería cuidar de la alimentación de otros, pero no tiene energía para ello. Se impone entonces desviarse del camino acostumbrado, y acudir a un ser espiritualmente superior, aunque exteriormente insignificante, en busca de ayuda y consejo.
            Permanecer perseverante…indica que se debe permanecer en este resultado obtenido por adivinación es lo favorable. Si es constante en esta actitud tendrá éxito y ventura. Pero habrá de tener siempre presente su propio estado de dependencia. No debe empeñarse en hacerse destacar con la pretensión de emprender grandes obras. No se debe emprender, o imponer una dirección a los hechos.
            Al convertirse este hexagrama en el siguiente, Ken se transforma en Tui (en el trigrama superior), y ocupará el centro del agua (R. Wilhelm) de ahí, por tanto, lo de que…no deben atravesarse las grandes aguas.
            Sigue al Superior…nos avisa de que aunque la posición es influyente, se mantiene subordinada al Superior, al Maestro, sin cuyo apoyo o ayuda no tendrá la habilidad para conducir los asuntos correctamente. Arriba hay un Sabio, de quien es bueno seguir sus consejos. Mantenerse en los consejos recibidos de arriba, es lo feliz. No debe introducirse en condiciones y/o circunstancias difíciles o arriesgadas por sí solo. Sin un Maestro inteligente, lo venidero se vuelve incierto. Así pues, a pesar de la posición elevada y regente que se tiene, lo correcto y adecuado es someterse a la guía de lo noble y lo fuerte (el sexto trazo)</t>
  </si>
  <si>
    <t>No actuar. Aclarar el asunto con el Maestro. Así pues, consultar para que Él de los presagios oportunos a tener en cuenta.</t>
  </si>
  <si>
    <t>Conviene preguntar, saber y volver a consultar otras veces sobre eso hasta que el asunto quede aclarado. De momento, consultar una vez más y atenerse a lo que se aconseje.</t>
  </si>
  <si>
    <t>Esta mutación significa que no conviene moverse sin los consejos ni la orientación del Maestro. Está en juego también la nutrición y el bienestar de los demás, y se ocupa una posición influyente; razones por las que se impone desviarse del camino propio y acudir a la fuente de luz.</t>
  </si>
  <si>
    <t>Esta línea se corresponde con el quinto día de la cuarta semana de Noviembre.</t>
  </si>
  <si>
    <t>Cuando las cosas van mal, lo último que se debe hacer es apartarse de la ruta habitual y adelantarse despreocupadamente sin estar seguro de poder cumplir los compromisos. El apoyo de un sabio constituirá un buen presagio para el porvenir.</t>
  </si>
  <si>
    <t>Se sentirá debilitado por la presencia de un elemento inferior. Busque un buen consejo e implántelo antes de intentar hacer mayores progresos.</t>
  </si>
  <si>
    <t>Nos falta la fortaleza para nutrir a otros mediante la reserva y la seguridad en nosotros mismos. El sabio no nos puede volver fuertes. Aunque somos dependientes de su guía, tenemos el trabajo de disciplinar a nuestros inferiores. Cuando nos nutrimos de manera correcta, automáticamente nutrimos a otros, pero cuando alimentamos a nuestros inferiores con pensamientos negativos y fantasías, nuestra fortaleza se mina.</t>
  </si>
  <si>
    <t>¿Expresarnos con imparcialidad, modestia y sin vanagloria el criterio que nos hemos formado respecto a la realidad que nos rodea?</t>
  </si>
  <si>
    <t>Se está moviendo fuera de territorio conocido y contempla una nueva manera de hacer las cosas. Si persevera, alcanzará la buena fortuna, pero no vaya muy lejos —un viaje al extranjero no es conveniente por el momento—.</t>
  </si>
  <si>
    <t>Puede descubrirse que nuestro deber está más allá de nuestras capacidades. Si se admite esto no habrá daño alguno, pues la ayuda de otros que ocultan su verdadera valía traerá consigo el éxito. Tened cuidado, sin embargo, de no olvidar esta dependencia, y no intentéis cosas que no pueden ser conseguidas.</t>
  </si>
  <si>
    <t>Es la ocasión de demostrar la firmeza de nuestras convicciones, aunque se opongan a las formas de pensar más comunes, porque la situación ha de resolverse apostando a la fe en sí mismos y en los recursos personales. Habrá que tener cautela, no debemos lanzarnos de cabeza a la búsqueda de soluciones drásticas; así no resolveríamos nada. Tratar de esquivar los obstáculos, ser cautos y prestar atención, observar el comportamiento de las personas y la evolución de los hechos, recordando que I es el hexagrama del estudio de las oportunidades y no de las acciones definitivas.</t>
  </si>
  <si>
    <t>Blando y negativo, es el príncipe o el jefe cuyas aptitudes no son suficientes para alimentar a la multitud. Por encima está un sabio, dotado de la energía positiva, cuyos consejos son seguidos. El presagio es feliz; que se mantenga en la perfección por los consejos que reciba de más arriba y que evite ubicarse en situaciones difíciles tales como guerras o revoluciones. Que no atraviese un gran río. Sin un maestro enérgico e inteligente, es imposible responder del porvenir; que se someta a él, a pesar de su lugar importante.</t>
  </si>
  <si>
    <t>No se pongan en primer lugar sin tener la seguridad de poder mantener sus compromisos.</t>
  </si>
  <si>
    <t>Aunque sea consciente de la necesidad de nutrir y aceptar a otros, carece de suficiente fuerza para hacerlo sin ayuda. Debe adoptar un enfoque indirecto y depender de un superior poderoso para conseguir esa hazaña. No intente hacerlo por sí mismo.</t>
  </si>
  <si>
    <t>En la quinta el Sujeto en el rol del discípulo, aún tratándose de una elevada posición.
                    La quinta y la sexta son ambas Regentes, y en una consulta espiritual son estos los lugares a los cuales debe aspirar el Noble. Los puestos anteriores están en relación con alimentación en el mundo y son una "regla moral". Aquí, en la quinta, se manifiesta la dependencia de una persona en relación con una fuente Superior de nutrición. Cada paso debe ser bien discernido, como toda enseñanza debe ser bien practicada y cada palabra debe ser bien estudiada; el Sujeto no es autónomo y debe seguir las indicaciones que recibe de la Sabiduría, de las Escrituras, de Su Espíritu o de su Maestro. Se advierte sobre dos aspectos: a) que ha llegado la hora de alimentarse de algo extraordinario y único (desvío del camino habitual); b) que no es aún un guía y debe acudir a un Superior para estar bien preparado.</t>
  </si>
  <si>
    <t>Uno es consciente de una carencia; debería cuidar de la alimentación de los hombres, pero no posee la necesaria energía para ello. Por lo tanto se impone el desviarse del camino acostumbrado, y acudir a un hombre espiritualmente superior, aunque exteriormente insignificante, en procura de consejo y ayuda. Si observa perseverantemente tal actitud, obtendrá éxito y ventura. Pero tendrá que tener siempre presente su propio estado de dependencia. No deberá empeñarse en destacar su propia persona con la pretensión de emprender grandes obras, como por ejemplo el cruce de las grandes aguas.</t>
  </si>
  <si>
    <t>Estás rechazando en esta relación las reglas por las que se rige la mayoría de la gente. El camino está abierto si te quedas donde estás y no emprendes ningún gran proyecto por ahora. Pero tus sentimientos en esta situación son completamente correctos. Y te pondrán en contacto con un ideal más elevado.
                    · Dirección: un tiempo nuevo y muy productivo se aproxima. Aparta de ti las viejas ideas. Mantente abierto y aporta lo que sea necesario.</t>
  </si>
  <si>
    <t>La fuente de la nutrición.
                Conciencia del peligro aporta ventura.
                Es propicio atravesar las grandes
                aguas.
                “… él posee gran bendición”.
            La fuente de la nutrición… es el Sabio (lo más fuerte y elevado), quien enseña, de él emanan los influjos que velan por los demás.
            Conciencia del peligro… pues el puesto implica un gran poder, una grave responsabilidad. Si es consciente de ello y recela del peligro, tendrá ventura y podrá (atravesar las grandes aguas) emprender, confiado en sus buenas cualidades, obras grandes y difíciles que aportarán dicha general.</t>
  </si>
  <si>
    <t>Actuar. Consultar si se considera necesario.</t>
  </si>
  <si>
    <t>Eso es correcto y bueno para el consultante y para los demás. Se puede confiar en que está totalmente de acuerdo con la fuente de luz espiritual. Por eso "posee gran bendición". Además, uno puede nutrirse (consultar) más si lo necesita.</t>
  </si>
  <si>
    <t>"""</t>
  </si>
  <si>
    <t>Esta mutación significa que el consultante, si es consciente de sus responsabilidades, sabrá actuar y cumplir con sus deberes, conduciéndolos con gran éxito.
                        Sea como fuere, uno puede remontarse a la fuente de lo Sagrado para consultar sus dudas, así no solamente se ayudará a sí mismo, sino que estará en óptimas condiciones para nutrir y asistir a los demás, porque él a su vez es y será alimentado precisamente para eso, para que esté preparado.</t>
  </si>
  <si>
    <t>Esta línea se corresponde con el sexto día de la cuarta semana de Noviembre.</t>
  </si>
  <si>
    <t>Buen presagio para el que permanece constantemente vigilante y teme la aparición de dificultades.</t>
  </si>
  <si>
    <t>El que imita verdaderamente al Sabio adquiere una posición de gran influencia. Si lidera a los demás en este momento de igual modo que el Sabio le lidera a usted, obtendrá un gran provecho.</t>
  </si>
  <si>
    <t>La fuente de la nutrición es el sabio, que nos brinda apoyo y nos ayuda. Todos los beneficios vienen de la intervención del sabio a nuestro favor. El peligro al que se refiere es que cuando las cosas van bien tenemos tendencia a volvernos cómodos y descuidados, olvidándonos de nuestra dependencia para con el sabio. No sólo nos olvidamos de nuestra dependencia, sino que olvidamos la responsabilidad que acompaña a la ayuda que recibimos. Nuestra responsabilidad es trabajar para rescatar a otros, con los cuales estamos conectados por lazos interiores. Los rescatamos al mantenernos conscientes de la situación y al servir lo que es elevado y bueno dentro de nosotros. Una actitud descuidada y presumida siempre incurre en el peligro.
                    Cruzar las grandes aguas significa que es hora de sobreponernos, desplazando la influencia de nuestro hombre inferior y disciplinando a nuestros inferiores. Hacemos esto al atender a nuestra nutrición interior, que requiere que separemos y decididamente descartemos todos los pensamientos, las fantasías, las falsas comodidades y el autoengaño, que no merecen nuestra dignidad interior. Entre los más vanos engaños que nos hacemos, está la fantasía de que todo el progreso lo hemos hecho nosotros. Servimos al sabio si recordamos que en todas las situaciones es él quien, como tercera persona, está presente. Cuando llega el éxito, es debido a que hemos atraído la ayuda del poder supremo. Necesitamos recordar cómo hemos sido ayudados y no olvidar que otros, que no han descubierto este maravilloso alimento, tienen potencial para el bien. Nos olvidamos de su potencial para el bien cuando nos preocupamos de sus errores y de sus malos hábitos mentales. Al tener una actitud de desapego y al proseguir nuestro camino, renovamos nuestra humildad y una vez más volvemos a ser genuinos con nosotros mismos. Al ser genuinos con nosotros mismos, estamos en armonía con el cosmos. Sólo al nutrirnos con pensamientos humildes podemos superar los peligros (cruzar las grandes aguas), y continuar transmitiendo a los demás la buena nutrición que recibimos del sabio.
                    El sabio es accesible a todo el que busque su ayuda, sin excepción. Cualquiera que sea sincero y tenga una mente abierta, será ayudado y nutrido si consulta el I Ching. Aún más, no debemos dejarnos engañar por la falsa tradición de que al sabio sólo se le puede consultar de esta o de aquella manera, o si sólo tenemos cierta edad. El sabio, la fuente de la nutrición, está siempre disponible y responde a la sinceridad y a la humildad de una mente abierta.</t>
  </si>
  <si>
    <t>¿Tenemos en cuenta las consecuencias, repercusiones y la responsabilidad que puede llegar a implicar la expresión de nuestras ideas?</t>
  </si>
  <si>
    <t>Parece que ahora usted se ha convertido en fuente nutriente para otros. Esta puede ser una situación peligrosa —su fortaleza puede ser utilizada en exceso— pero ser consciente del peligro no solamente le permitirá evitarlo, sino que en verdad lo llevará hacia la buena fortuna. Este es un momento propicio para realizar un viaje al exterior.</t>
  </si>
  <si>
    <t>Los que tienen grandes capacidades tienen también una gran responsabilidad. Si se recuerda esto con humildad, entonces incluso las más difíciles tareas podrán ser llevadas a cabo para el beneficio de todos.</t>
  </si>
  <si>
    <t>Existen profundas razones para conocer las situaciones y comprender a los demás, sus comportamientos, sus reacciones; de hecho, sólo así podremos darnos cuenta de los peligros y evitarlos con el auxilio de las circunstancias afortunadas, que esta última línea asegura como certezas. Después de haber realizado un trabajo de indagación con inteligencia y atención, debemos intervenir enérgicamente porque, por fin, los tiempos están maduros para la acción. Concluye así el mensaje de I que, con sus argumentos lineales y simples introduce a Tâ Kwo, el hexagrama que indica tiempos y situaciones excepcionales, y también excesos y temores difíciles, si no se afrontan con una sólida experiencia de hombre y de hechos. En el desarrollo del I Ching el hexagrama 27 ocupa, sin duda, un lugar muy importante desde el punto de vista moral, además de poseer un gran interés histórico y etnológico, precisamente por la simplicidad de su enseñanza, tan lúcida y real, que se convierte en sabia.</t>
  </si>
  <si>
    <t>Es el preceptor que enseña, duro y enérgico. Aunque sometido al quinto trazo, él aconseja y tiene así un gran poder; pero que esté en una aprensión permanente del peligro; con esta sola condición, el presagio será afortunado. Hay ventaja en atravesar un gran río, es decir, en ejercer activamente todas sus facultades, en agotar su sinceridad, en hacer todos sus esfuerzos sin mirar atrás pero pensando siempre en el peligro: así no sucumbirá. La carga es grave, la situación es elevada, la felicidad es grande; que tenga cuidado.</t>
  </si>
  <si>
    <t>Una pesada responsabilidad asumida conscientemente se verá coronada por el éxito.</t>
  </si>
  <si>
    <t>La persona que se encuentra en esta posición tiene una conciencia muy desarrollada de lo que se necesita con el fin de educar, influir y nutrir apropiadamente a los demás. Si realizara esta tarea, consciente de todas las consecuencias de sus responsabilidades, llevaría la felicidad a muchas personas.</t>
  </si>
  <si>
    <t>En la sexta el Sujeto en el papel de Guía, rodeado de peligros de los cuales debe estar plenamente consciente. Es el ápice de la alimentación.
                    En la sexta se señala que el Sujeto debe emprender el "cruce de las grandes aguas", a pesar de los riesgos que esto comporta. Quien se ha alimentado de Lo Grande debe alimentar a otros, y en esta ardua tarea hay peligros donde lo mundano y el poder en el mundo intentan desbaratar la obra del "Hijo del Cielo".
                    ¿Por qué un signo de Nutrición culmina con estas líneas tan separadas del contexto en relación con las otras cuatro? Porque las cuatro primeras son el aprendizaje y el discernimiento de lo que realmente alimenta y el conocimiento de la propia dependencia y la conciencia de la propia independencia. Quien haya logrado trascender esas condiciones, y sea digno en la alimentación de su mente, cuerpo, Alma y Espíritu, sin duda que llegará a comprender que el Hombre es absolutamente dependiente de una Fuente Superior que lo mantiene en vida, y al entregar la obediencia a dicha "Fuente Suprema" se convierte en un centro de nutrición para otros, mientras él mismo es alimentado por Dios.
                    Lo que se ha aprendido, y todo cuanto se sabe, de nada vale si no se enseña y ofrece a otros como alimento.</t>
  </si>
  <si>
    <t>Aparece aquí un sabio de la más elevada especie, del cual emanan todos los influjos que velan por la nutrición de los demás. Semejante posición acarrea una grave responsabilidad; si se mantiene consciente de esa responsabilidad, tendrá ventura y podrá emprender, confiado, aun obras grandes y difíciles, como el cruce de las grandes aguas. Tales obras aportarán una dicha general, tanto para él como para todos los demás.</t>
  </si>
  <si>
    <t>Tú y tu pareja os estáis alimentando de lo que vino antes de vosotros, una herencia o legado o quizá simplemente vuestra educación o vuestra historia. Ahora, esas cosas han vuelto a atraparos. No tengáis miedo, el camino está abierto. La mejor manera de encarar todas esas dudas es lanzaros a una gran empresa nueva. Vuestra relación se verá recompensada si lo hacéis.
                    · Dirección: algo muy significativo está retornando. Mantente abierto y aporta lo que sea necesario.</t>
  </si>
  <si>
    <t>TA KUO</t>
  </si>
  <si>
    <t>LA PREPONDERANCIA DE LO GRANDE</t>
  </si>
  <si>
    <t>la viga que se rompe
        la ruptura
        extrema superioridad
        sobrecarga
        infracción
        defecto
        simboliza los grandes excesos
        sobrepasando los límites
        la tensión del esfuerzo
        atravesar, rebasar
        grandes travesías
        fuerza interior
        poder en abundancia
        fácil progreso
    La Preponderancia de lo Grande.
    La viga maestra se dobla por el medio.
    Es propicio tener a dónde ir.
    Logro.</t>
  </si>
  <si>
    <t>El signo se ve como una viga (la totalidad aquí) que sostiene una casa. Como los extremos parecen más frágiles y débiles, surge el peligro de sobrepeso (demasiado yang) en el centro (el interior) del techo, de la viga. Ta= gran, y Kuo= exceso, simbolizan algo que de alguna manera resulta excesivo, producto de la debilidad de los extremos.
        La viga maestra se dobla por el medio, es el recurso para expresar que, además de ocupar el tercer y cuarto puesto, lo yang se ha acumulado en el medio, en el segundo y quinto lugar; y que eso proporciona un sentido de sobrepeso (lo yang es el doble que lo yin) en una estructura con un principio y un final tan débiles. Esta característica principal, que denota exceso o sobrepeso, es que lo yang está encerrado entre lo yin, cuando lo favorable en las mutaciones es lo contrario. (Ver hexagrama 62, la Preponderancia de lo Pequeño)
        Es propicio tener a donde ir… sugiere que a pesar de la extraordinaria situación (la carga es excesiva para las fuerzas disponibles) es importante actuar. Si la carga se quedara quieta, se produciría la desgracia, la fractura. En cambio, mediante el movimiento se logra salir de este estado o situación. Esto es lo que representa sobre todo el regente segundo trazo, central y fuerte.
        Por tanto, y aunque se esté solo, hay que actuar como el sabio que no vive únicamente para sí mismo. Sin violencia, sin forzar las cosas (fuerza con delicadeza) observa y se adapta por dentro, desata el nudo, penetrando suavemente (Sun), y se muestra contento por fuera (Tui). Serenidad y suavidad es el modo exitoso de actuar. Aprovechar este tiempo para modificar la situación equilibrando el exceso y evitar la desventura es importante. Eso promete el éxito.</t>
  </si>
  <si>
    <t>Todos los trazos situados en su puesto correcto (primero, segundo y cuarto) tienen mala suerte; y los que están fuera de sitio (tercero, quinto y sexto) tienen buena fortuna. Pues se considera que el puesto y el carácter de los trazos se equilibran entre sí en tiempos extraordinarios o en situaciones especiales.
            Las líneas mutantes son corolarios de la fórmula sapiencial y de las imágenes, ya que describen los distintos momentos de una condición bastante común en la vida cotidiana de todos. El saber ser conscientes de los valores indica que ya hemos aprendido a vivir en toda su plenitud los tiempos que nos son dados. Niveles elevadísimos para el espíritu, encuentros exaltantes, días que se recordarán como piedras blancas, cristales purísimos con mil reflejos. Esto es Tâ Kwo. El oráculo es sabio en su advertencia, pues el hombre se vuelve tontamente ciego, precisamente cuando debería saber vivir mejor. Sin duda, existen peligros y dificultades, pero si permanecemos alerta, podremos evitarlos, dando vuelta a las cosas para obtener cuando deseamos. Esta es la enseñanza de Tâ Kwo, aclarada por las líneas mutantes, pero indicada ya por la fórmula sapiencial y las imágenes.
            Un lago de fango que sumerge la copa de un árbol... parece el vuelo enloquecido de la fantasía de un artista; sin embargo, es una forma concreta de expresar el vértigo de la altura.
            Este hexagrama contiene una interesante lección acerca de los intentos de renacer que realizan los seres viejos, y sus enseñanzas se aplican tanto a las personas como a las instituciones. La primera ilustración está contenida en la figura de los viejos sauces que son comparados a dos matrimonios de edad desigual. Si el primer sauce renace y el segundo únicamente florece, esto se debe a que un hombre viejo podrá tener hijos en una esposa joven, mientras que lo contrario es improbable; así los hijos equivalen a un renacimiento, mientras que el placer de la mujer vieja es más parecido a las flores. La acción del elemento masculino (Yang) puede asegurar la continuidad, mientras que el femenino (Yin) se agota en sus propios esfuerzos por multiplicarse. Al referirse a la última de las dos uniones Confucio se pregunta si ésta puede durar mucho tiempo. Evidentemente no. Sin embargo en ambas uniones hay una viga débil, y esto se debe a que uno de los dos elementos de la pareja no podrá permanecer hasta el final de los cambios, deteniéndolos así. La primera y la última línea hablan de dos posibles conductas ante tal situación: la cautela de quien se preocupa por poner tapetes inclusive bajo aquellos objetos que por estar sobre el suelo no los necesitan, y el arrojo que exige una situación desesperada. En lo primero no habrá error, mientras que el proceder correspondiente a la última línea no ganará al sujeto sino el aniquilamiento sumado al honor de haberse jugado por entero. Están aquí presentes la supervivencia hábil y el autoaniquilamiento digno, representados por las dos líneas partidas de ambos extremos del hexagrama, cuya figura sugiere una viga debilitada en los bordes.</t>
  </si>
  <si>
    <t>Regentes son el segundo y el cuarto trazo. El segundo es central, pero no está en su sitio, por eso no tiene sobrepeso. El cuarto es la viga que no se dobla, también por la misma causa de que no está en su sitio.
            El hexagrama es flexible y débil en los extremos y firme y pesado por el centro, creando una MASA CRITICA. La fuerza inusual en la segunda posición del interés propio y la cuarta posición de la conciencia social generan cualidades dominantes.
            Los regentes del signo son el nueve en el segundo puesto y el nueve en el cuarto. El nueve en el segundo puesto es firme y central y no time sobrepeso. El nueve en el cuarto puesto es una viga que no se dobla en el medio.</t>
  </si>
  <si>
    <t>Este es uno de los ocho hexagramas que no tienen "vuelco", y en los que no se valora, no rige la relación de correspondencia. Trazos superiores e inferiores se ven antagónicos.</t>
  </si>
  <si>
    <t>Actuar. Un ligero exceso de algo no puede resultar un grave inconveniente, ya que podrá ser conducido más tarde a la justa medida. Dentro hay saber, y hacia afuera debe haber tranquilidad.</t>
  </si>
  <si>
    <t>Esta imagen sin mutaciones propone ir hacia delante entre los asuntos con cierta precaución y cuidado. Quizá se produzca algún exceso, o quizá la fuerza donde apoyarse sea poca en comparación con la pesadez de la tarea, etc. El consultante puede indagar por si tuviera que tomar alguna medida de cautela.
                Por lo demás, todo marchará bien y el éxito vendrá (logro)
                Todo esto también fomenta las buenas cualidades y aptitudes, de modo que el sentido de este tiempo es importante, tanto para los asuntos, como para la propia situación en sí. Con tal actitud se atravesarán los estados extraordinarios superando fases del destino y otros factores circunstanciales.</t>
  </si>
  <si>
    <t>En principio, no temer nada malo, pero eso debe continuar sometido a la reflexión, al análisis y a la inspiración divina. Ha de continuar desarrollándose y clarificándose. Preguntar cuando se necesite, por si hubiera que tomar alguna medida de precaución más al respecto.</t>
  </si>
  <si>
    <t>Es el signo del noveno mes, aproximadamente Octubre en el calendario occidental. Cada línea cubre los seis días que corresponden a la quinta semana.</t>
  </si>
  <si>
    <t>Quien sienta las bases de obras o empresas ambiciosas presumiendo de sus fuerzas o de su capacidad, no llegará a buen puerto. Sería mejor que actuara manteniéndose en el término medio, cuidándose de todo exceso. La perseverancia en esta dirección le reportaría el éxito.
            El hombre de calidad procura no excederse nunca. Concede a las cosas su justo valor y su exacta razón de ser. No teme la soledad ni el sacrificio de los bienes del mundo, porque no se interesa por ellos, no los reconoce, los desdeña; avanza sin temor, con coraje y tesón. No lamentará esa conducta; al final del camino se encuentra la dicha.</t>
  </si>
  <si>
    <t>La imagen de este hexagrama es la de una viga bajo una pesada carga: se dobla por la mitad y corre el peligro de ceder. En este momento se encuentra en una situación parecida. Las presiones son enormes y tiene la tentación de apartarse y huir, o de recurrir al complot, a las intrigas y a la agresividad del ego. Resistirse a esta tentación y aferrarse firmemente a los principios adecuados le permitirá sobrevivir y tener éxito.
            De hecho, es un momento para el que lleva preparándose durante un tiempo. Se ha acumulado una energía poderosa —imagine una corriente de agua presionando una presa— y es decisión suya dirigir este flujo. Si sucumbe al miedo, al deseo o a la ira y recurre a la conducta incorrecta, la presa revienta y la energía contenida provoca destrucción y desgracias. Si, por otro lado, se aferra a lo que es correcto —modestia, equilibrio, paciencia, independencia y dulzura— conseguirá la ayuda del Poder Superior y la energía acumulada se encauzará para alcanzar un profundo éxito.
            En este momento se necesita integridad serena. En su trato con los demás, independientemente de cómo pueden asaltarle, no pierda la modestia y la paciencia. En sus actos, trate de penetrar dulce y firmemente en lugar de forzar o de explotar las demás situaciones. Afronte las dificultades del día con alegría y resolución. Al tener gran cuidado, al mantener la corrección en todo momento, al encarnar los principios del Sabio, posibilita la llegada de la buena suerte.</t>
  </si>
  <si>
    <t>Hay momentos muy intensos en la vida, en los que se presentan oportunidades para progresar. Todo está cambiando continuamente, dispuesto para tomar una nueva dirección, ya sea hacia el progreso o hacia el estancamiento. Este es el momento para el cual hemos estado preparándonos. Aunque la situación pueda parecer demasiado grande y demasiado difícil para poder dominarla, si concentramos nuestras energías en ser conscientes y correctos, tomando cada acontecimiento, bueno o malo, con aceptación, ganaremos la ayuda necesaria para dominar las dificultades ("El sobrepeso de lo grande es excesivo".) El momento es como el descrito en la obra de Hemingway, El viejo y el mar, cuando el viejo finalmente atrapa el gran pescado de su vida: ponerlo en tierra exigía gran cuidado, disciplina y coraje.
            El peso de lo grande significa que las presiones ejercidas por la situación son enormes. El peligro simbolizado por la viga maestra que se dobla por el medio, nos indica que al dejarnos influir por las presiones, podemos perder nuestro equilibrio interno. Una viga maestra recta y firme simboliza nuestra voluntad de seguir adelante de una manera equilibrada e independiente. "La viga maestra se dobla" cuando la duda nos contagia. Al ver las dificultades de la situación, nuestros inferiores se alarman y tratan de adivinar lo que sucederá más tarde. Sus temores nos dan la energía necesaria para reaccionar. Si toman control de nuestra personalidad, la firmeza devendrá en dureza, la retirada en represalia y la perseverancia en ambición para superar la situación de un solo golpe: al percibir el éxito, quieren detenerse y entregarse a disfrutar, y sentirse satisfechos de sí mismos; al percibir la reanudación de las dificultades, quieren abandonar totalmente. Con cada cambio de dirección nuestro ego amenaza con quebrantar nuestro equilibrio e independencia interna. El remedio es dejar de anticipar, y volver a la dependencia del poder supremo. Dejamos de permitirnos el empujar hacia adelante, o el pensar en abandonarlo todo.
            Este hexagrama también se refiere a elementos fuertes en otros, los cuales los llevan a atacarnos con sus miedos, con desconfianza, con la duda o el deseo. "Lo fuerte" se refiere a un movimiento impetuoso para resolver lo que es ambiguo. Al ser asaltados de esta forma, nos sentimos presionados a abandonar la modestia y a olvidar la paciencia. Si nos mantenemos desapegados y permitimos que los cambios tengan lugar como vengan, podremos enfrentar este desafío. Entonces nuestra forma de vida penetrará en los demás, lentamente, sin presión, explicación o demostración. Esta "penetración suave" permite que la curación y la atracción tengan lugar de manera natural. Ser realmente rico es permanecer modesto; ser verdaderamente poderoso es permanecer reticente. Por medio de la modestia y la reticencia adquirimos una superioridad real sobre la situación.</t>
  </si>
  <si>
    <t>Los límites establecidos por la sociedad, los límites que impone la naturaleza, además de aquellos límites que voluntariamente creamos para nosotros mismos, definen el ámbito de nuestras posibilidades.
            Sobrepasar cualquiera de los límites que acotan nuestras posibilidades, inevitablemente hace disminuir la seguridad y la tranquilidad que en situaciones normales poseemos.</t>
  </si>
  <si>
    <t>· Cuando la pregunta refiere al Qué: Ta Kuo nos dice que hay demasiada presión, más precisamente sobreexigencia, tal vez sobrestimación, lo que se ha transformado en una especie de sobrepeso. Por otra parte, todo recae en el centro de la cuestión, existe una acumulación desmesurada que tiende a que la firmeza comienza a ceder; el sentido no puede ser sostenido por mucho tiempo más, y corre el riesgo de perderse.
            · Cuando la pregunta refiere al Porqué: el porqué de Ta Kuo refiere a que se pretende soportar o sostener una determinada situación sin la suficiente fortaleza; tanto en el comienzo como en el final se está débil ante la carga. La presión que acontece es excepcional, y se cuenta con una estructura que no está preparada para ello.
            · Cuando la pregunta refiere al Cómo: Ta Kuo nos indica que debemos reforzar o reafirmar los puntos débiles para que el sentido original finalmente no se pierda; si bien no corresponden precisamente al centro de la cuestión, lo ponen en riesgo. En lo posible, se trataría de soportar la carga extra.
            · Cuando la pregunta refiere al Cuándo: Ta Kuo nos lleva a un momento extra, de excepción. Es un lapso difícil de sobrellevar, y por ende difícil de superar. Es un tiempo que se ha extendido más de la cuenta y por lo tanto se ha desnaturalizado el sentido de su temporalidad.
            El instante de Ta Kuo es cuando el tiempo comienza a pesar más que a pasar.
            · Cuando la pregunta refiere al Dónde: Ta Kuo nos ubica en un lugar sobrecargado, es decir, con mucho más de lo que debería tener. Esto podría entenderse como un espacio demasiado concurrido, al punto de dejar de ser funcional o cómodo. Es un sitio que no está estructuralmente preparado para la exigencia a la cual se la somete o se la quiere someter.
            Entre las muchas cosas, Ta Kuo puede tratarse simplemente de cualquier sitio que suele resultar, permanente u ocasionalmente, demasiado chico.
            · Cuando la pregunta refiere al Quién: Ta Kuo nos describe en principio a alguien demasiado pretencioso, que suele abarcar mucho más de lo que realmente puede, por lo cual le resulta muy difícil sostener lo que hace. En Ta Kuo vemos también a una persona que suele perder la firmeza y caer en excesos, que se ve sobrepasado, pero a su vez no se desespera y conserva la serenidad.</t>
  </si>
  <si>
    <t>· La interpretación: hay casi demasiado poder y potencial en sus actuales circunstancias. Necesita un lugar donde ir para hacer uso de las energías que fluyen y lograr el éxito.
            · La situación: todo lo que necesita está aquí y en abundancia. Incluso si se levanta solo o es forzado a abandonar algo, no hay necesidad de sentir la más mínima preocupación.</t>
  </si>
  <si>
    <t>Excesos. Tiempo y situaciones excepcionales que requieren gran energía porque su excepcionalidad es ambivalente: puede significar tanto logros como desventuras. El vivir estos momentos constituirá una verdadera prueba para nuestra fuerza interior, implicará un compromiso total para afrontar pruebas de importancia poco común. El «exceso» nunca es positivo, pero puede dimensionarse dentro de límites exactos, en cuyo caso, se convierte en una prueba de lo que vale el individuo, de su capacidad para juzgar y dominar las situaciones sin dejarse arrastrar por el orgullo o la desesperación, igualmente perjudiciales para quien desee resolver sus problemas de una forma justa.</t>
  </si>
  <si>
    <t>Sentido general. El de gran exceso por movimiento. Se compone del trigrama Tui sobre el trigrama Sun, el pantano sobre el árbol; el agua durmiente destruye el árbol; lo riega y lo nutre, pero al fin lo sumerge y lo destruye. Es el exceso en la positividad, en la grandeza; un ligero exceso está bien pues él puede ser llevado a la justa medida. Pero en este kua la negatividad "perfora" el hexagrama arriba y abajo y la positividad está acumulada en exceso en el medio; es la imagen "de un techo pesadamente cargado, cuyas puntas y bordes se debilitan". Hay sin embargo una vía practicable y existe ventaja en lo que se debe emprender si se sigue esta vía. Aunque la dureza esté en exceso, los trazos segundo y quinto poseen la justicia: abajo humildad, arriba satisfacción, por lo tanto hay ventaja en actuar. Aquí hacen falta aptitudes más grandes que las de los hombres comunes; si no, es imposible precaverse ante los acontecimientos. El hombre dotado, más grande que los otros moralmente, puede mantenerse solo sin temor y huir del mundo sin pena; sabe que su siglo no repara en él y no lo lamenta. Así puede observarse con atención.</t>
  </si>
  <si>
    <t>Dos trazos yin encierran cuatro trazos yang. Da guo evoca algunos peligros: el agua del lago puede sumergir los árboles, pero los que son robustos pueden resistir hasta que bajen las aguas. Lo mismo sucede con el hombre de calidad, enfrentado a situaciones excesivas, sabrá resistir.</t>
  </si>
  <si>
    <t>· El escenario: si tu situación no está alimentando nada, no puedes impulsar las cosas a la acción. Así que llega el tiempo de Grandes travesías. Acéptalo. No tengas miedo. Las grandes travesías implican que hay cosas que se vienen abajo.
            · La respuesta: Grandes travesías describe la relación, o tu papel en ella, en términos de cómo actuar en una crisis, en un tiempo de transición. La manera de encarar la situación es ir más allá de los límites normales con aquello en lo que realmente crees, y aceptar las consecuencias. No tengas miedo. Tú y tu pareja tendréis que manteneros unidos u os destrozaréis. No valen las medias tintas. La estructura normal de las cosas se está hundiendo y llegando casi al punto de ruptura. No tengas miedo de actuar solo. Busca tus auténticos principios e ideales y no transijas. Mantén una intención noble y traza un plan. Hay un propósito muy creativo en este hundimiento. Pronto lo descubrirás. Si tu situación no está alimentando un crecimiento nuevo, márchate. Puede ser un momento muy importante.</t>
  </si>
  <si>
    <t>Este hexagrama describe tu situación en función de tu vínculo con un principio rector. Destaca que impulsar la idea conductora más allá de los límites ordinarios y aceptar los resultados es la manera adecuada de manejarla. Para estar de acuerdo con el momento, se te dice: ¡excede grandemente!</t>
  </si>
  <si>
    <t>Así el noble, cuando permanece solo, no se
            aflige,
            y si debe renunciar al mundo, no desespera.
        Cuando se obedezcan los consejos recibidos a través de esta imagen, se logrará permanecer en tranquilidad y sin desesperar, como aquél (árbol solitario= Sun, que no tiene relación de correspondencia) que, estando en soledad y sin relación con el mundo; sin embargo, no se entristece ni se aflige (atributos simbolizados por Tui= alegría, serenidad)</t>
  </si>
  <si>
    <t>En tiempos excepcionales el agua puede ser elevada más arriba de su nivel apropiado. Esto representa una gran fuente de poder que, sin embargo, no puede durar siempre. Así el gran hombre ejerce influencia sobre el mundo, pero no se lamenta cuando esta cumbre ha pasado.</t>
  </si>
  <si>
    <t>Una inundación: el lago sobre los árboles. Sun, madera, es el árbol que permanece firme. De la madera se hace un féretro para el que sucumbió en el desmoronamiento.</t>
  </si>
  <si>
    <t>Colocar debajo un lecho de
                blanco carrizo.
                No hay defecto.
                “… lo blando se halla abajo”.
            Lecho de blanco carrizo… simboliza la sencillez, sin adornos; y que es beneficioso tratar eso con suavidad para que todo vaya mejor.
            Humildad abajo. Ser cuidadoso al actuar, sin excederse. Desde luego que se podría depositar la carga sin más, pero si se pone debajo una esterilla de paja, ¿cómo podría ser una falta? Esto simboliza "tomar una precaución que puede parecer excesiva", pero que asegura la ausencia de errores, de faltas. Una cosa sin importancia (la paja blanca), que puede tener un efecto importante en eso. Siempre que se toma semejante cautela, se permanece libre de faltas y/o errores. Antes de comenzar algo en épocas extraordinarias, se debe tomar también cautelas extraordinarias.</t>
  </si>
  <si>
    <t>Actuar. Sí, hay que actuar, pero no estará de más el tomar alguna precaución, que parece insignificante y que, sin embargo, será sumamente beneficiosa para eso. Tampoco será un exceso desfavorable en la consulta si se pregunta qué hay que hacer para tomar esa medida de cautela. Así, se actuará con el suficiente cuidado.</t>
  </si>
  <si>
    <t>Para tratar esto con total suavidad, conviene consultar ahora otra vez, sin palabras, por si el Maestro ha de añadir algo más.</t>
  </si>
  <si>
    <t>El trazo (el consultante) muestra las cualidades de lo flexible, de lo que se entrega, de lo suave y de lo tierno. Desde luego que podría continuar con sus asuntos (o ese asunto) tal como los está llevando; pero si consulta de nuevo para saber si acaso tiene que tener algún cuidado más, ¿qué falta cometería en ello? Por eso también se dice: ningún defecto. Ahora este máximo cuidado puede ser muy beneficioso.</t>
  </si>
  <si>
    <t>Esta línea se corresponde con el primer día de la quinta semana de Octubre.</t>
  </si>
  <si>
    <t>En momentos de dificultades, el que actúa con prudencia, tomando cuantas precauciones sean necesarias, no lo va a lamentar nunca.</t>
  </si>
  <si>
    <t>Es necesario tener mucho cuidado cuando uno pone en marcha importantes proyectos. Exprese sus principios con precaución y avance paso a paso.</t>
  </si>
  <si>
    <t>Colocar un lecho de juncos blancos por debajo. La imagen significa que debemos poner gran cuidado: mantenernos alerta a cada cambio de la situación. Cuidadosamente, incluso con la reticencia, procederemos de acuerdo a la coyuntura; nos retiraremos en el instante que sintamos la menor resistencia.
                    Tiempos extraordinarios se refiere muchas veces a una situación con una persona o personas en particular, cuya relación exige una cautela extraordinaria durante un período largo de tiempo, hasta que se resuelvan las causas de la dificultad. Estamos tratando con hábitos arraigados, temores, dudas y zonas de resentimiento. Estos problemas sólo pueden subsanarse lentamente. La confianza sólo puede restablecerse gradualmente. Reprender a la gente, luchar con ellos o actuar a la ofensiva, o abandonarnos de cualquier forma en estos tiempos excepcionales, es violar el principio de extraordinaria cautela.</t>
  </si>
  <si>
    <t>¿Tomamos las suficientes precauciones cuando nos encontramos en unas circunstancias que podrían llevarnos a sobrepasar los límites de nuestras posibilidades?</t>
  </si>
  <si>
    <t>Nadie lo culpará por ser cauto en las actuales circunstancias.</t>
  </si>
  <si>
    <t>Cuando se ha de emprender una tarea excepcionalmente diferente, es esencial prepararse muy cuidadosamente para ella. Si los comienzos son cautos no habrá necesidad de remordimiento posterior.</t>
  </si>
  <si>
    <t>Encalar significa renovar: la caña de junco, flexible y delgada, representa la maleabilidad y la dulzura: la sugerencia de la primera línea mutante resulta clara: renovar, pero sin cambios bruscos ni posturas demasiado precisas, aunque se tenga la impresión de que la situación lo requiera con cierta urgencia. Para que el tiempo de Tâ Kwo sea nuestro amigo, debemos dejarlo transcurrir lentamente, con sus mutaciones, sus pausas, sus horas penosas y tal vez demasiado largas, pero fáciles de vivir porque se suceden sin dramas y avanzan hacia las soluciones.</t>
  </si>
  <si>
    <t>Su sustancia es la humildad; él es blando y suave, ubicado en la inferioridad; es demasiado circunspecto y demasiado temeroso. Hay exceso de precaución. Sin embargo, el exceso en el respeto atento no es, para el hombre, una cosa reprensible; puede asegurar su reposo y hacerle evitar errores. Advertencia de permanecer en la humildad y la inferioridad cuando hay exceso en la grandeza; es preciso ser como "la caña que sirve para adornar y tapizar una vivienda", saber mantener la circunspección antes de actuar, pero en un justo medio.</t>
  </si>
  <si>
    <t>Eviten los excesos.</t>
  </si>
  <si>
    <t>Cuando se embarque en un esfuerzo importante, es necesario que preste particular atención a los detalles de los principios. Los tiempos son realmente extraordinarios y debe mostrarse particularmente cuidadoso avanzando en el camino correcto. Ser excesivamente precavido no es un error.</t>
  </si>
  <si>
    <t>Si uno ha de dar comienzo a alguna empresa en épocas extraordinarias, debe procurar que predomine una cautela también extraordinaria, como cuando algo pesado que debe apoyarse en el suelo es cuidadosamente asentado sobre una capa de brotes de junco, a fin de que nada se rompa. Semejante cautela podría parecer exagerada, pero no implica ningún error. Toda empresa extraordinaria solo puede lograrse mediante la aplicación de una extrema cautela en lo relativo a sus comienzos y sus bases.</t>
  </si>
  <si>
    <t>Prepara tu próximo paso con sumo cuidado. Piensa en tus motivaciones. Sé puro y sincero con tu pareja. No habrá error. El comienzo puede que sea humilde, pero el resultado será grandioso.
                    Dirección: actúa con resolución. Estás conectado con una fuerza creativa.</t>
  </si>
  <si>
    <t>Actuar. Aún cuando pudiera parecer que se sobrepasarán los límites de lo ordinario, de lo común, de lo normal; precisamente lo extraordinario consiste en su mutuo encuentro o acuerdo, que en otras circunstancias no podría darse.
                    Y para que no quede duda se dice: …todo es propicio, todo irá bien.</t>
  </si>
  <si>
    <t>El sentido general de esta mutación es el de que "todo es favorable", todo va bien, tanto si se consulta sobre un asunto, como si se hace sobre cualquier otra cosa.
                        Uno puede ir tranquilamente al encuentro del otro, o de los otros, según su propia forma de ser. Incluso puede preguntar más por si fuera necesario tener alguna precaución añadida.</t>
  </si>
  <si>
    <t>A través de eso, por lo cual se pregunta, se echan raíces en lo bueno. Hay dulzura y, en este caso, justicia; de modo que todo es propicio y se presenta como favorable.
                        Consultar otra vez por si hubiera algo más que saber.</t>
  </si>
  <si>
    <t>Esta línea se corresponde con el segundo día de la quinta semana de Octubre.</t>
  </si>
  <si>
    <t>«Hacer que broten flores entre las hierbas secas.» Nunca se debe vacilar en solicitar la ayuda de quien en teoría es más débil, más joven o más inexperto que uno, porque es la manera de renovarse.</t>
  </si>
  <si>
    <t>Es un momento de renovación. El crecimiento es posible si permanece modesto y atento. Respete y honre a aquellos que estén por debajo de usted.</t>
  </si>
  <si>
    <t>Un álamo seco echa nuevas raíces. Esta imagen se refiere al tiempo de renovación y crecimiento. Nuestra relación con otro está entrando en una fase de renovación. Tales tiempos requieren gran cuidado. La situación es similar a aquella en la que encendemos un fuego de leña: si al principio cubrimos la pequeña llama con demasiadas ramas, no habrá aire suficiente para que el fuego se afiance; una vez que se afianza, no podemos ignorarlo, u olvidarnos de alimentarlo y atenderlo. Sucede lo mismo con las relaciones; no podemos darnos el lujo de relajarnos en una indulgencia egoísta. Es importante que nos mantengamos alerta y vigilantes, teniendo cuidado de asumir que la gente está más desarrollada y lista para la comunicación de lo que parece. No debemos exceder el potencial de la situación.</t>
  </si>
  <si>
    <t>¿Tenemos en cuenta los posibles riesgos y consecuencias cuando nos encontramos en unas circunstancias que podrían llevarnos a sobrepasar los límites de nuestras posibilidades?</t>
  </si>
  <si>
    <t>Podrá haber creído que era demasiado viejo —o que estaba más allá— para la labor que ahora enfrenta, pero descubrirá que todo está en su lugar y que es capaz de hacer cosas que pudo haber considerado imposibles.</t>
  </si>
  <si>
    <t>En circunstancias excepcionales lo inesperado se vuelve verosímil. El nuevo vigor y la nueva vida abundan, pequeños nuevos comienzos traen el éxito.</t>
  </si>
  <si>
    <t>Este trazo y el quinto tienen el sentido simbólico de engendrar; se mantiene en la suavidad y se acerca al primero aliándose con él. Si posee la justicia y emplea la suavidad, él llegará a un resultado; pero el texto no habla todavía de presagio feliz. Está también el sentido de un esposo que, aunque viejo, posee una joven esposa y puede engendrar. Pero en su acuerdo hay una armonía que supera la medida corriente. Esto puede ser interpretado simbólicamente por el consultante para el asunto que le interesa.Este trazo y el quinto tienen el sentido simbólico de engendrar; se mantiene en la suavidad y se acerca al primero aliándose con él. Si posee la justicia y emplea la suavidad, él llegará a un resultado; pero el texto no habla todavía de presagio feliz. Está también el sentido de un esposo que, aunque viejo, posee una joven esposa y puede engendrar. Pero en su acuerdo hay una armonía que supera la medida corriente. Esto puede ser interpretado simbólicamente por el consultante para el asunto que le interesa.</t>
  </si>
  <si>
    <t>Presagio feliz de renovación, como el de un brote en un viejo árbol.</t>
  </si>
  <si>
    <t>Mire a los que tienen una actitud modesta, o son principiantes, pues ellos le ayudarán en sus esfuerzos. De este modo estará en compañía de personas que pueden entender y compartir el entusiasmo de sus objetivos. Las cosas se moverán con suavidad y la situación se verá revitalizada.</t>
  </si>
  <si>
    <t>Bella alegoría es esta que anuncia un nacimiento a partir de condiciones improbables y extraordinarias. Un viejo árbol que con su semilla da vida a una nueva raíz. Un hombre anciano que se encuentra con una mujer más joven y se unen en armonía. Esta segunda idea puede ser tomada en forma literal. Puede suceder que un hombre de edad madura contraiga una unión positiva con una mujer tal vez mucho más joven, esta es una posibilidad aceptada en forma reiterada por las Escrituras de Sabiduría. No así lo contrario, cuando una mujer anciana se une a un hombre joven. Según lo confirma el Canon, esa unidad no puede dar frutos. Llevado a planos generales, se trata de un movimiento que postula a obtener resultados de situaciones completamente extraordinarias. Es necesario hacer una diferencia entre "viejo" y "caduco", ambas palabras muy usadas en los escritos. Para la cultura oriental, lo viejo es siempre sabiduría y semilla de cosas nuevas. Lo caduco puede ser joven, no tiene edad.
                    En la idea de "acercarse a los inferiores" está el llamado a aceptar las formas y propuestas de otros con los cuales no se está del todo concordante. Para producir una revivificación es necesario hacer y favorecer aspectos extraordinarios, no tradicionales. "Un álamo seco hace brotar un retoño de raíz" significa, además, que alguien ya muerto ha dejado una rica herencia que brota favorablemente en un hijo.</t>
  </si>
  <si>
    <t>La madera se sitúa junto al agua, de ahí proviene la imagen de un viejo álamo que engendra un retoño raigal. Es esta una extraordinaria revivificación del proceso de crecimiento. La misma situación extraordinaria se produce cuando un hombre mayor obtiene por esposa a una muchacha joven que es apropiada para él. A pesar de lo extraordinario de la situación, todo va bien.
                    Desde un punto de vista político el sentido es que, en tiempos extraordinarios, resulta favorable atenerse a los inferiores, pues entre ellos se da la posibilidad de una renovación.</t>
  </si>
  <si>
    <t>En medio de la crisis, algo le sucede a tu relación que te da nuevas fuerzas. Eso resultará beneficioso para todos.
                    Dirección: todo lo que debe estar junto está conectado. Estás asociado con una fuerza creativa.</t>
  </si>
  <si>
    <t>La viga maestra se dobla por
                el medio. Desventura.
                “… tiene su causa en el hecho
                de que ésta no encuentre ningún apoyo”.
            La viga se dobla por la mitad… refleja que uno se echa una carga, peso o responsabilidad excesiva, y no tiene donde apoyarse, ayudarse. Si esto sucede: mala fortuna.
            En este tiempo para llevar a cabo una obra o empresa, se necesita equilibrio entre la fuerza, la corrección, la justicia y la dulzura. Y también el apoyo y la ayuda de otros. Pero aquí hay exceso, falta de concordancia. Luego, no se podrá soportar el peso de la carga, de la responsabilidad, y amenaza la ruina, el desplome de la casa al partirse la viga.
            No encuentra ningún apoyo… porque aquél que trata de imponerse a la fuerza, que no acepta consejos de otros, tampoco recibe ayuda. Así crece la carga y amenaza el quebrantamiento. Tiempo peligroso, donde una intervención testaruda y arbitraria acelera el derrumbe.</t>
  </si>
  <si>
    <t>Si es la primera vez que se consulta sobre un asunto, significa "no actuar". Las fuerzas disponibles no serían suficientes para soportar todo el peso y las dificultades de la tarea, y actuar llevaría a la calamidad.
                    Si ya se sabe de antemano, por consultas anteriores, cómo se está desarrollando o cómo va el asunto que ahora se indaga; entonces significa: "continuar comportándose según se aconsejó la última vez, o según se está haciendo en estos momentos", pero sin preguntar. Pues, efectivamente, el apoyo del Maestro se encontrará yendo hacia delante según se sabe y sin consultar.</t>
  </si>
  <si>
    <t>La causa de que este trazo sea continuamente advertido de que no consulte se halla en que, como trazo más alto del trigrama Sun, es demasiado penetrante y tiende a preguntar; pero debería ser más práctico y atenerse a las labores o quehaceres que se le presenten sin consultar ahora. A través del interior uno irá percibiendo la ayuda del Maestro y sabrá hacer las cosas como debe hacerlas. Cuando no se hace caso de este consejo, se provoca la desventura.</t>
  </si>
  <si>
    <t>No consultar ahora. El Maestro ofrece su ayuda procedente de lo interior, y eso sigue creciendo y desarrollándose.</t>
  </si>
  <si>
    <t>Esta línea se corresponde con el tercer día de la quinta semana de Octubre.</t>
  </si>
  <si>
    <t>Mal presagio para quien trata de obtener por la fuerza el acuerdo o la ayuda de alguien: se quedará solo, y será incapaz de soportar el peso de los acontecimientos.</t>
  </si>
  <si>
    <t>Es un momento peligroso y se necesita tener mucho cuidado. Forzar las situaciones conduce a la desgracia.</t>
  </si>
  <si>
    <t>La viga maestra se dobla hasta el punto de ruptura. Desgracia. Esto quiere decir que no hemos logrado tener un cuidado extremo. La estructura completa de nuestro trabajo se ve amenazada, caemos en la duda y nos sentimos consternados. Si después de esta advertencia persistimos en una actitud descuidada y presuntuosa, la catástrofe está asegurada.</t>
  </si>
  <si>
    <t>¿Ignoramos las advertencias y consejos que nos ofrecen los demás cuando nos encontramos en unas circunstancias que podrían llevarnos a sobrepasar los límites de nuestras posibilidades?</t>
  </si>
  <si>
    <t>Por desgracia, simplemente hay demasiado para que usted (quizás nadie) pueda manejarlo en la situación actual. El infortunio es probable.</t>
  </si>
  <si>
    <t>Cuando las cosas van bien, es fácil despreciar el consejo sensato de los demás y hacerse cargo de demasiadas cosas. Sin ayuda, la carga devendrá demasiado grande, y la empresa colapsará.</t>
  </si>
  <si>
    <t>Al ceder medimos el límite de nuestra capacidad individual; cuando la viga maestra de un techo cede y amenaza con romperse, significa que se trata de un sostén en el que confiábamos y que nos falla, por ello debemos tratar de reparar la situación con energía, si deseamos evitar daños mayores o desastres graves. Al aceptar las contrariedades como inevitables, demostramos sabiduría a; si nos resignamos podríamos estar dando muestras de una peligrosa debilidad. Dado que los tiempos son fundamentalmente favorables, habrá que reaccionar para encontrar el equilibrio de juicio y la fuerza para vencer los abatimientos y enfrentarnos a las dificultades. Así superaremos los momentos graves, los encuentros serán menos difíciles, repararemos los errores, adquiriendo experiencia para evitar otros.</t>
  </si>
  <si>
    <t>Crear una gran obra, una gran empresa, exige un justo equilibrio de justicia y de suavidad así como la ayuda de otro. El exceso de fuerza enérgica hace imposible la acción sobre los demás hombres. Este tercer trazo emplea con exceso la dureza enérgica; al obrar irá contra la concordia y enojará a la multitud. No puede soportar el peso de ese fardo y ocasiona la ruina de la casa; el presagio es desdichado. El está sin asistencia y en la imposibilidad de obtenerla.</t>
  </si>
  <si>
    <t>Un exceso de fuerza es perjudicial. Demasiadas responsabilidades pueden hundir "la viga maestra, gruesa en el medio y débil en los bordes".</t>
  </si>
  <si>
    <t>Se siente inclinado a abrirse camino hacia adelante, cuando en realidad hay obstáculos que no pueden superarse de esa forma. Todavía peor, no puede aceptar el consejo de los demás porque no es lo que desea escuchar. La mala fortuna se producirá inevitablemente.</t>
  </si>
  <si>
    <t>La viga se quiebra. La carencia de apoyo externo y de claridad interior provocan un sobrepeso en la vida del Sujeto y esto causa la ruptura. Lo que se construyó mal, culmina siempre en el suelo. La tozudez, el empecinamiento y el orgullo conllevan a que toda situación comience a tomar rumbos contrarios y opuestos al sentido de la vida y el buen accionar. Esta línea es contraria a la anterior. Hay aquí una actitud violenta que podría culminar en desastre y muerte.</t>
  </si>
  <si>
    <t>Se caracteriza aquí una personalidad que en tiempos de la Preponderancia de lo Grande trata de imponerse violentamente. No acepta consejos de otros, por lo tanto los otros tampoco están dispuestos a dar su apoyo. Con ellos crece la carga y así llega al doblamiento o al quebranto. En tiempos peligrosos, una intervención testaruda y arbitraria tan solo acelera el derrumbe.</t>
  </si>
  <si>
    <t>La estructura de vuestra vida en común se hunde y fracasa. No hay nada que podáis hacer para fortalecerla. El camino se cierra.
                    Dirección: no te quedes aislado. Busca amigos que te apoyen. Acumula energía para un paso nuevo y decisivo.</t>
  </si>
  <si>
    <t>La viga maestra recibe sostén. Ventura.
                Si hay segundas intenciones, es humillante.
                “… consiste en que no se dobla hacia abajo”.
            Recibe sostén… del Maestro (segundo trazo regente) y así su fuerza se ve equilibrada por la posición (no tiene excesos) y tiene las cualidades para estar a la altura de la tarea que le espera.
            Lo de las segundas intenciones está sugerido por la atracción que ejerce el primer trazo, y que aquí (en este tiempo) no se debe tomar en cuenta. Entonces, este cuarto trazo, con cautela, se dirige serenamente hacia arriba donde ha de sopesar que lo importante es someterse a los consejos del Instructor por encima de todo y no dejarse influir por cosas secundarias. Porque se tiene la tentación de querer influir demasiado en otros valiéndose de relaciones amistosas con las que se adueña de la situación. Pero si abusara para lograr poder y éxito personal, sería cosa humillante, y tendría que arrepentirse (es humillante…)
            No se dobla hacia abajo…indica que este trazo, aunque regente, no se debe "doblar" hacia el primero. De esta manera será capaz de servir y ayudar al otro regente, el segundo trazo, que le da su carga, su responsabilidad, su función; y le sostiene y apoya desde abajo.</t>
  </si>
  <si>
    <t>Actuar, hacer eso que se tiene pensado. Se cuenta con la ayuda del Maestro y todo saldrá bien. Hay energía y serenidad en grado conveniente y se estará a la altura de la tarea; pero, si el consultante sólo pensara en sí mismo, y no en que es preciso favorecer a los demás, sería humillado.
                    Consultar (si se cree necesario) para confirmar cómo hacerlo bien.</t>
  </si>
  <si>
    <t>Esta línea, igual que la segunda, obtiene resultados tangibles, tanto en general, como en un asunto en particular. "Ventura". Todo va bien, se tiene el apoyo del Maestro y se sabrá cumplir con los quehaceres y la tarea respecto a los asuntos.
                        En caso de enfermedad, suceso extraordinario, etc.; significa que todo acabará bien. Pero, sobre todo, el vínculo determinante ahora ha de ser la sumisión a los consejos del I Ching.
                        Además, por otro lado, uno debe preocuparse por el bien de los implicados en la situación, por el bien de la situación en total. Y de esa manera no abrigará segundas intenciones, tanto en lo espiritual, como en el plano externo.
                        Consultar de nuevo (si se cree necesario) para averiguar cómo hacer bien todo esto. Luego, obedecer con tranquilidad es lo adecuado, pues las cosas transcurrirán favorablemente.</t>
  </si>
  <si>
    <t>Lo que se ha preguntado se apoya firmemente en lo bueno y en lo noble; pero, si se tratara de obtener a través de ello algún beneficio o mérito personal, sin valorar que lo principal es el bien de todos, sería causa de humillación. Cuando se ora, hay que hacerlo por los demás y por uno mismo.</t>
  </si>
  <si>
    <t>Esta línea se corresponde con el cuarto día de la quinta semana de Octubre.</t>
  </si>
  <si>
    <t>En un momento de dificultad, el que actúa con mesura se asegura un buen presagio: el camino se abrirá ante él.</t>
  </si>
  <si>
    <t>Consigue la alianza de los demás aferrándose a lo correcto. Si nos sentimos importantes, caeremos en la humillación.</t>
  </si>
  <si>
    <t>Hemos ganado el respeto de otra gente por nuestra forma de vida siendo modestos, accesibles e independientes. Por eso, no debemos permitir que nuestro ego se glorifique intentando demostrar que tenía la razón; debemos recordar que hemos sido guiados por el sabio; debemos evitar pensar que los demás son incapaces de entender y de encontrar su camino. En lugar de atraer a la gente hacia nosotros personalmente, por medio del encanto, del ingenio, del magnetismo, de la apariencia o del éxito, debemos apoyarnos en el poder de nuestro ejemplo y nuestra rectitud. Aunque la viga "maestra sea reforzada", no debemos descartar la reserva y la cautela, o relajarnos en una autoimportancia descuidada.</t>
  </si>
  <si>
    <t>¿Evitamos sobrepasar, por egoísmo o por intereses personales el límite de la confianza que otras personas han depositado en nosotros?</t>
  </si>
  <si>
    <t>Aunque están sucediendo muchas cosas, esto no lo llevará al límite. Mantenga el control y gane la promesa de la buena fortuna, a menos que existan motivos ocultos, en cuyo caso el resultado será la humillación.</t>
  </si>
  <si>
    <t>Con la ayuda de quienes están por debajo de él, un hombre sabio puede superar los problemas y todos se beneficiarán. Sin embargo, si el buen consejo se utiliza para la ganancia personal el resultado no será bueno.</t>
  </si>
  <si>
    <t>Una columna que se eleva erguida y decidida en sus medidas, tanto como para hacer imposible todo desmoronamiento, indica la firmeza del carácter necesaria en un momento bastante preocupado y preocupante, pero que no es tan grave como para no poder superarse con serenidad. Es un tiempo yang, por tanto todo se resuelve, pero sólo con el esfuerzo duro y tenaz, propio de quien sabe lo que quiere y persigue sus fines con energía. El consejo es claro, si bien no resulta fácil de seguir.</t>
  </si>
  <si>
    <t>Cercano a la situación del jefe, está encargado del peso del exceso de grandeza; puesto que no hay exceso de dureza enérgica (trazo positivo en fila negativa), habrá, para este trazo, la posibilidad de estar a la altura de la tarea que le incumbe y el presagio es feliz. Energía y suavidad se alían en el grado conveniente. Pero, no obstante, él es atraído por la negatividad del primer trazo y es necesario que haya aprensión; hay riesgo de exceso de suavidad por influencia.</t>
  </si>
  <si>
    <t>Relaciones amistosas con los subalternos ayudan al jefe a asumir responsabilidades.</t>
  </si>
  <si>
    <t>Puede encontrar ahora en su interior la fuerza y la visión necesarias para conseguir un resultado significativo de sus esfuerzos. No confíe en la guía de personas o cosas exteriores a su ser. Ahora la dependencia de las cosas externas conduce a la humillación.</t>
  </si>
  <si>
    <t>Aquí el Sujeto está abajo pero no es débil, como en el tercer lugar, y debe permanecer abierto a lo Superior. Su fortaleza está en su relación con el Soberano; las "segundas intenciones" hacen referencia a ligámenes con círculos de "abajo". Espiritualmente el Sujeto debe mantenerse perceptivo y atento a la voluntad del Creador y debe desdeñar vínculos con otras personas, aunque sean "ministros" o círculos influyentes.
                    Si la situación es amenazante, y los crujidos han despertado la atención y la cautela del Sujeto, existe aquí la buena disponibilidad para correr a reparos y sostener una situación que ya ha dado manifestaciones de fatiga. Pero no deben existir segundas intenciones en este sostén. Si alguien, ante el peligro, sostiene algo para que no se rompa pero oculta la intención de no enmendar las causas que provocan el sobrepeso, lo único que realmente está haciendo es retrasar el quiebre, y no está solucionando el problema de fondo.</t>
  </si>
  <si>
    <t>Valiéndose de relaciones amistosas con los inferiores, un hombre responsable logra hacerse dueño de la situación. Mas si se propusiera abusar de sus relaciones para lograr poder y éxito, para sí personalmente, en lugar de preocuparse tan solo de la salvación de la totalidad, sería cosa humillante.</t>
  </si>
  <si>
    <t>Habéis superado la crisis. La estructura de vuestra vida juntos está fortalecida y coronada por el amor y la alegría. El camino está abierto. Tenéis todo lo que necesitáis. Si tratáis de conseguir aún más, sólo conseguiréis desconcierto, confusión y perder lo que tenéis.
                    Dirección: entiende tu situación en términos de necesidades comunes y un orden básico. Si te dejas llevar, puedes descubrir la posibilidad oculta. La situación ya está cambiando.</t>
  </si>
  <si>
    <t>Un álamo reseco da flores.
                Una mujer entrada en años obtiene
                marido.
                No hay tacha. No hay elogio.
                “… ¡cómo podría eso durar mucho tiempo!
                … ¡pues es una vergüenza a pesar de todo!”
            El texto de este quinto trazo recurre a la imagen del álamo reseco… precisamente para subrayar y remarcar esa oposición total entre las dos líneas: que además de ser las centrales de cada trigrama, son (y esto es crucial) del mismo carácter, de la misma naturaleza; es decir, iguales, pero en distinto puesto y en dirección contraria. Y esta parece ser sin duda, la razón que se recurra a la imagen del "álamo"; puesto que, de otro modo, no estaría justificado el atribuir a este trazo el significado de "árbol" o "madera", ya que pertenece al trigrama Tui, el cual no tiene ninguno de esos atributos o significados.
            Una mujer entrada en años…refleja que se pretende, se busca, o se obra de una forma no convencional, inusual, excepcional, extraordinaria; cuyos resultados son estériles, no dan frutos. Hay exceso de fuerza. Dando flores, agota sus fuerzas. No se produce renovación. Todo es estéril. Sólo queda una situación curiosa.
            Si se abandonan las relaciones con los de abajo, y sólo se atiene a los superiores, se va creando un estado (de cosas) nada duradero. Parece que Confucio (como señala Blofeld) no estaba de acuerdo con su Maestro, pues cuando El Libro dice: no hay falta, no hay elogio; Confucio añade: ¡pues es una vergüenza a pesar de todo!</t>
  </si>
  <si>
    <t>Actuar y avanzar según permitan las circunstancias. Y no preguntar ahora sobre ese asunto.</t>
  </si>
  <si>
    <t>En sentido general, esta mutación tiene el significado de "tranquilizarse". Uno debería desenvolverse entre los asuntos (o en ese asunto) conforme se lo permiten las condiciones actuales y según sus propias tendencias. Moviéndose con tranquilidad y confianza, y sin consultar ahora, se conseguirá poner en práctica la actitud correcta que corresponde a estos momentos. No hay que buscar vínculos arriba, que ahora sólo producirían "bellas flores" a costa de la energía disponible para moverse entre lo de abajo, curiosamente, el mundo externo.
                        Por tanto, sin consultar, uno sabrá hacer lo que tiene que hacer, por eso está dicho: "ninguna tacha, ningún elogio". En conclusión, si se hace caso de esto, todo marchará bien.</t>
  </si>
  <si>
    <t>No consultar en este momento. No aspirar hacia arriba ahora.</t>
  </si>
  <si>
    <t>Esta línea se corresponde con el quinto día de la quinta semana de Octubre.</t>
  </si>
  <si>
    <t>En un momento de dificultad, quien actúa sin la simpatía ni la ayuda de los demás corre el riesgo de no ver acabada su obra. Pero debe evitar aliarse con una persona de demasiada edad, porque entonces la empresa resultaría estéril.</t>
  </si>
  <si>
    <t>Los fundamentos no son correctos. Negar esto es asegurar nuestro propio infortunio. Un regreso a la humildad y a la neutralidad revela mayores verdades.</t>
  </si>
  <si>
    <t>La renovación de la relación no puede tener éxito hasta que resolvamos los malentendidos que la interrumpieron originalmente. Aunque todo parece estar bien en la superficie y cada persona trata de relacionarse correctamente, las bases para la renovación continúan siendo inadecuadas. Si intentamos sacar provecho de nuestro trabajo de forma prematura, encontraremos que los motivos egoístas y las ideas decadentes que contribuyeron a la caída de la relación aún operan. Debemos ser conscientes de que el progreso continuará sólo si nos adherimos a una actitud desinteresada, cuidadosa y sin pretensiones.
                    Esta línea también se refiere a las ocasiones en que permitimos que la resolución se convierta en dureza. En este caso sólo hemos observado lo agradable de hacer lo correcto. Es necesario un verdadero sacrificio del yo. "Mantener relación con los inferiores" significa que mantengamos nuestra humildad. Nos resistimos a buscar el poder y el reconocimiento, como cuando deseamos ser apreciados. "La torre en la montaña". Cada ser humano, de una forma u otra, está escalando el camino del desarrollo interior. Algunos están delante, otros detrás. No debemos envidiar a los que están delante, ni desdeñar fríamente a los que están detrás: no abandonemos a nadie por considerarlo imposible.
                    "Mantener relación con los inferiores" se puede referir a ciertos asuntos de salud. Debemos ser conscientes de las necesidades de nuestros inferiores corporales, y no ser negligentes en su cuidado. La negligencia sería un acto lujoso.</t>
  </si>
  <si>
    <t>¿Nos preocupamos sólo de las apariencias o del qué dirán cuando nos encontramos en unas circunstancias que podrían llevarnos a sobrepasar los límites de nuestras posibilidades?</t>
  </si>
  <si>
    <t>Deberá encontrar algunos resultados positivos en la actual situación, pero serán limitados y no realmente debidos a su propio esfuerzo.</t>
  </si>
  <si>
    <t>Cuando en una persona o en una cosa ya no queda verdadera fuerza interior, no es posible alcanzar grandes resultados. El aferrarse a lo viejo y familiar, tratando de extraer de ellos los últimos vestigios de actividad, sólo puede acelerar su declinación. El resultado es inevitable pues no hay renovación posible.</t>
  </si>
  <si>
    <t>Situaciones excepcionales que no sabemos reconocer o que vivimos de una forma inadecuada. No constituye una culpa, pero tampoco existen ventajas porque son ocasiones perdidas para siempre. Es muy difícil insertar en nuestro quehacer diario (a menudo banal) hechos conmovedores, demasiado nuevos, tan maravillosamente distintos que nos asustan, de ahí que resulte más cómodo —pero menos emocionante— rechazarlos. Sin embargo, estos hechos extraordinarios, estas horas tan lúcidas y vivas deberían aceptarse a cualquier precio. La quinta línea mutante indica un momento de debilidad, de incapacidad, nos pone en guardia contra las tontas perezas que pueden ser muy desgraciadas: somos nosotros quienes debemos decidir.</t>
  </si>
  <si>
    <t>Momento del exceso en la grandeza para mantenerse en la situación de jefe; abajo no hay ayuda ni simpatía. Además, él se asocia arriba de él con una negatividad impulsada al exceso; no tiene nada que esperar de eso, es "una esposa estéril" y es ella, por el contrario, la que lo domina. La situación es insólita y despreciable. No hay desgracia ni felicidad, sino esterilidad.</t>
  </si>
  <si>
    <t>Ser excesivo en el éxito socava las amistades. Los viejos amigos se alejan, los nuevos no son sólidos.</t>
  </si>
  <si>
    <t>En tiempos críticos o significativos, es agotador mantener los ideales e ignorar la realidad de su entorno. Esta realidad es la superestructura en la que se apoya su vida. Si al ascender ignora sus cimientos, se volverá inestable y no logrará nada.</t>
  </si>
  <si>
    <t>Aquí es lo contrario de la segunda línea: una mujer anciana obtiene marido. La alegoría dice que esta vez el árbol no brota una semilla sino que un capullo, es decir algo que no crea raíces. Coinciden ambas en que el anciano, o el viejo árbol, actúa un hecho fructífero por última vez, y la anciana asiste también a un hecho cúlmine, inesperado. La diferencia es que del primer caso (segunda línea) pueden nacer hijos, del segundo, (la presente) no. Aquí no dice que sea reprochable, sino que estéril. Llevado a situaciones más generales, se trata de medidas extraordinarias que no tienen el resultado deseado. Se está en buenas conexiones con una parte del problema, pero se ha perdido el otro polo. Bajo el aspecto espiritual, sin embargo, esta línea no da raíz hacia abajo y, en cambio, postula al ascenso; por lo tanto, el "álamo" está seco en relación a la tierra, pero al ir al Cielo entrega su floración, su esencia. En la segunda hay un producto o herencia terrenal, en ésta el producto es espiritual y las herencias son en ese plano. En ese sentido se asemeja a la sexta línea del signo 53. En esta línea el Sujeto debe hacer abandono de todo lo viejo y aceptar lo nuevo: esto significa un "cambio de mentalidad" y es un acto de renuncia que salva una situación muy delicada.</t>
  </si>
  <si>
    <t>Un álamo reseco que da flores agota así sus fuerzas y solo se acerca más a su fin. Una mujer ya mayor vuelve una vez más a tomar marido, Pero no se produce ninguna renovación. Todo sigue siendo estéril. Así lo único que queda es la situación curiosa aun cuando todo se cumpla honorablemente.
                    En un sentido político se alude a que, cuando en tiempos inciertos abandona uno el nexo con los de abajo y sólo se atiene a sus vínculos con los rangos superiores, va creando con ello un estado nada duradero.</t>
  </si>
  <si>
    <t>Mientras atraviesas la crisis, algo sucede en tu relación que provoca un estallido de belleza. No tiene nada que ver ni con la crítica ni con la alabanza. Disfrútalo. Puede que no dure mucho.
                    Dirección: sigue adelante. Actúa con resolución. Estás conectado con una fuerza creativa.</t>
  </si>
  <si>
    <t>Hay que atravesar el agua.
                Esta llega a cubrir la coronilla.
                Desventura. No hay tacha.
                “… no es lícito reprobar la desventura
                que llega al caminar a través del
                agua”.
            El agua llega a cubrir la coronilla…nos anuncia que yendo más allá y caminando a través del agua… se sumerge con la carga en la cabeza (se sobrepasa el quinto trazo). No puede caminar y se hunde. (sólo puede agarrarse a sí mismo)
            Desventura sin tacha simboliza a una persona valiente que se dispone a cumplir su tarea, cueste lo que cueste, y cae en el peligro y la desventura. Esto es lo máximo que se puede concebir en cuanto a superación del destino. Esta desventura, fundada en el tiempo, y habiendo buena voluntad; no debe reprobarse. Lo extraordinario llega a su colmo. Pero dejar la vida para imponer el bien y lo correcto, es intachable conducta, porque hay cosas más importantes que la vida.</t>
  </si>
  <si>
    <t>Actuar. Una persona valiente actuará y cumplirá aquello que se espera de él/ella en el asunto consultado. Esto es hacer lo que hay que hacer; cueste lo que cueste. Así atravesará peligros y situaciones en algún modo desventuradas; pero esta forma de enfrentarse al destino, imponiendo lo bueno y lo adecuado ahora, es una conducta intachable, que logrará resultados concretos a pesar del desgaste de energía, quizá un poco excesivo.</t>
  </si>
  <si>
    <t>En sentido general esta mutación estimula a moverse entre los asuntos (o en ese asunto) superando peligros o situaciones desventuradas. Se lograrán resultados concretos al dar cumplimiento a la tarea que se espera de uno, sea esta cual sea.
                        El consultante ha de hacer a toda costa lo que se espera de él. Por eso se le incita a moverse y a que haga aquello que piensa que debe hacer. Hay que avanzar conforme se presiente o se sabe y en el grado que lo permitan las condiciones. De esta manera, lo que tiene que ser se impondrá en el transcurso del destino. Labor y tarea intachables. Todo irá bien si se obra así. Hay buena voluntad y se debe acatar este tipo de sucesos desafortunados.
                        Consultar lo que sea necesario.</t>
  </si>
  <si>
    <t>Un consultante valioso avanzaría hacia eso, aunque ello le supusiera un extraordinario gasto de energía, o algún tipo de trastorno. Eso no tendrá mayor importancia para él, pues lo fundamental es que estará aspirando a imponer el bien y lo correcto.</t>
  </si>
  <si>
    <t>Esta línea se corresponde con el sexto día de la quinta semana de Octubre.</t>
  </si>
  <si>
    <t>Quien busca su propio triunfo actuando con temeridad se encamina hacia grandes pérdidas.</t>
  </si>
  <si>
    <t>Perseguir un objetivo sin hacer caso a lo correcto provoca desgracias. Sacrificar un objetivo personal en interés de lo que sea correcto honra al Sabio. Lo más importante y beneficioso siempre es la promoción de lo bueno, sin importar lo que nos pueda costar.</t>
  </si>
  <si>
    <t>La confianza imprudente en nosotros mismos y la presunción nos precipitan hacia adelante para concluir nuestra tarea, sin importar lo que suceda. Es presuntuoso esperar ser protegidos por lo desconocido de las consecuencias de nuestros errores. En lugar de permitir conscientemente ser guiado por el momento, estando alerta a los cambios para no perder el equilibrio interno, abandonamos todo y decimos: "No necesito interesarme por lo que es correcto, no importa lo que suceda, da igual". Es esencial permanecer en lo que es esencial y correcto, y así "atender escrupulosamente a todo". Lo cual también es ser responsable. Pensar "a quién le importa", o "qué importa lo que suceda", hace que el agua pase innecesariamente "sobre nosotros".
                    Si ya hemos sido demasiado entusiastas, sin haber obtenido antes la ayuda del sabio, será necesario soportar las peligrosas consecuencias del agua pasando por sobre nosotros. Aunque hayamos seguido nuestros principios y nos hayamos mantenido libres de culpa, es peligroso e inútil intentar imponer nuestra voluntad sobre los demás.
                    Además de advertirnos en contra de una actitud de excesivo entusiasmo o presunción, esta línea nos confirma que hay ciertas cosas más importantes que la vida. Algunas veces es necesario, por el bien del todo, deshacerse de algo que valoramos más que casi cualquier cosa. Este sacrificio es dejar que el agua nos pase por encima de la cabeza. Ser responsables quiere decir que estamos dispuestos a soportarlo. Pase lo que pase, nos afanamos sólo en mantenernos independientes y equilibrados. Tal forma de consciencia y modestia encuentra a lo creativo a medio camino, y por lo tanto atrae su ayuda para salir de la situación.</t>
  </si>
  <si>
    <t>¿Consideramos que los motivos y razones que pueden estar impulsándonos a sobrepasar los límites de nuestras posibilidades justifican los posibles riesgos y consecuencias que se pueden llegar a producir?</t>
  </si>
  <si>
    <t>La acción que debe tomar probablemente lo estanque. Es infortunado, pero no parece que haya mucho que pueda hacer.</t>
  </si>
  <si>
    <t>En tiempos difíciles y peligrosos es a menudo necesario arriesgarlo todo para hacer lo correcto. Si en el intento se pierde todo no puede haber culpa alguna; la causa fue justa y la acción necesaria para asegurar que el bien prevalezca al final.</t>
  </si>
  <si>
    <t>Nos vemos arrastrados por experiencias que se encuentran por encima de nuestras posibilidades habituales de resistencia, y de nuestra capacidad de comprensión, y por ello nos sentimos desalentados, perdidos, olvidamos las esperanzas y la fe. El no saber vivir ciertos momentos del tiempo Tâ Kwo no constituye una culpa, pero las ocasiones perdidas dejaran añoranzas, sombras de remordimientos, especialmente si se trata de ocasiones esperadas y soñadas, pero cuya aceptación considerábamos menos grave. Los niveles excepcionales son difíciles de alcanzar, y aún más difíciles de comprender y de vivir con el necesario equilibrio. Mejor no lamentar la grandeza si nuestra dimensión no ha sabido abrazarla, pero deberá existir por lo menos un intento por recordar, de lo contrario, la renuncia se proyectará, amenazante, sobre la serenidad futura.</t>
  </si>
  <si>
    <t>Es el hombre inferior que se sitúa en el punto culminante, superando las reglas ordinarias, sobrepasando los límites de la razón de ser de las cosas, y que no se preocupa por la finalidad y los riesgos seguros. El suelo está minado por la desgracia; la imagen simbólica es querer marchar por el agua; uno se hundirá en ella y el agua sumergirá a la persona hasta más arriba de la cabeza. El presagio es nefasto. Por su ardor irreflexivo, el hombre inferior es la causa de su propia desdicha y no tiene más que culparse a sí mismo.</t>
  </si>
  <si>
    <t>No se tome por alguien que puede caminar sobre las aguas: correría el riesgo de ahogarse.</t>
  </si>
  <si>
    <t>Merece la pena cumplir el objetivo, aunque el sacrificio necesario para alcanzarlo pueda confundir por su enormidad. Ninguna culpa se adscribe a esa acción, aunque debería comprender la realidad extraordinaria de lo que está sucediendo.</t>
  </si>
  <si>
    <t>La costumbre de leer "atravesar las aguas" podría distraer la excepción de este encabezamiento: "pasar a través" y "Es Necesario", en el sentido de urgencia y prioridad. Ya no "propicio", que es una condición apta y tranquila, sino que "Necesario", o sea imperativo. No por encima o en forma normal, sino que arriesgando. Si las ideas y objetivos son justos, bien puede poner su propia vida en peligro. Las aguas pueden ser atravesadas a pesar de su turbulencia. Aún más, el oráculo afirma que no queda otra alternativa más que el riesgo. Esto "pertenece a la más ilustre victoria sobre el destino que se pueda imaginar". Podría llamar la atención esta aparente contradicción con respecto al resto del signo, pues se dice: aquí obtiene desgracia por obtusidad en seguir una voluntad férrea. Sin embargo, la lectura de esta línea parece cambiar la visión general del signo. Es cierto, es grave y riesgosa la situación, pero puede lograr doblar la mano al destino. Eso no está descartado y tratándose de una "Urgencia" o "Necesidad" ¿qué otra cosa queda por hacer? Ahora, la acción dura y riesgosa no va en el sentido de lo obtuso y rígido, sino que en el sentido de lo nuevo, de la renovación y del cambio. Lo que demuestra esta línea es que la única forma de romper con lo peligroso es siendo osados en lo que, seguramente, ha sido muy difícil de aceptar. Quizás el signo 49, La Revolución, entregue la idea del tipo de cambio que sugiere esta línea.</t>
  </si>
  <si>
    <t>Se describe aquí la situación en la cual lo extraordinario ha llegado a su colmo. Un hombre valiente se dispone a dar cumplimiento a su tarea cueste lo que cueste. Así cae en el peligro. El agua pasa por sobre él. He ahí la desventura. Pero dejar la vida en aras de imponer el bien y lo recto, es un comportamiento intachable. Hay cosas más importantes que la vida.</t>
  </si>
  <si>
    <t>Esta relación está atravesando aguas profundas y turbulentas. Debes decidir hasta qué punto deseas comprometerte. Si no te limitas a mojarte los pies, existen posibilidades de que seas arrastrado por la corriente. No se trata de una crítica o un error. Algo muy significativo está involucrado en esta situación. Sé claro y elige. Tienes que decidir.
                    Dirección: actúa con resolución. Estás conectado con una fuerza creativa.</t>
  </si>
  <si>
    <t>K´AN</t>
  </si>
  <si>
    <t>LO ABISMAL</t>
  </si>
  <si>
    <t>el agua,
        aguas peligrosas
        la cañada peligrosa
        la luna
        experimentando el miedo
        superando los problemas
        peligro
        el barranco
        precipicio
        caverna
        hundimiento
        las profundidades
        el foso (duplicado)
    Lo Abismal repetido.
    Si eres veraz, tendrás logro en tu corazón,
    y lo que hicieres tendrá éxito.</t>
  </si>
  <si>
    <t>Al examinar el trigrama K´an, aquí duplicado, se observa cómo el trazo yang parece estar precipitándose entre los dos trazos yin; y esta peculiaridad, desde la perspectiva de las mutaciones, suele ser señal de riesgo, peligro, dificultad. Por eso se habla de Abismo sobre Abismo, de peligro sobre peligro, de repetición de lo abismal (Hsi= repetir y K´an= sitio peligroso, abismo) En consecuencia, las características principales y determinantes del sentido de esta imagen son: la posición de lo yang desplomándose entre lo yin, por un lado, y la duplicación (suma, multiplicación, superposición) del mismo trigrama o situación, por otro.
        Así se verifica que los símbolos, los atributos y los significados básicos o alegóricos se deducen, pues, de esas características primarias. Por ejemplo, uno de los símbolos, el más importante y que da origen a toda la trama oracular, es el de "agua corriente". El trazo yang de cada trigrama representa propiamente "la corriente" de agua. Los dos trazos yin, las orillas de la tierra (nótese que se forma el trigrama K´un= La Tierra, cuando se produce una mutación en el trazo yang de uno de estos trigramas) Por consiguiente, es en los trazos yang donde se encuentran recogidas las referencias al comportamiento de una corriente de agua delimitada entre orillas de tierra; mientras que en los trazos yin (1º,3º,4º y 6º) están asociados a hoyos en el camino, agujeros y huecos, o a ciertas alturas cercadas por matorrales espinosos a semejanza de antiguas cárceles chinas, o sea, hacen referencia a lugares "de tierra".
        Por otra parte, la repetición de K´an refuerza la suposición de: agua cayendo sobre agua, agua en catarata por un abismo o precipicio, pues la inercia natural del movimiento del agua es "caer", rellenar y nivelar hasta encontrar una salida. Y este modo de avanzar que tiene el agua sirve de norma para establecer los significados básicos en la interpretación de la imagen. Siempre que se la reciba como respuesta, el consultante debería imitar el movimiento del agua igual que los trazos yang para impregnar toda la situación con fuerte intensidad. Los dos trazos firmes pertenecen al principio creativo y centralizan tanto la imagen, que incluso el nombre de ella se asienta en sus atributos o propiedades: lo Abismal, arriesgarse a caer hasta tocar un fondo para después, mediante el aumento, superar ese peligro o situación. Pasar por riesgos sin miedo y siendo fiel a la naturaleza de uno mismo. Se está en un punto de peligro, dificultad, obstrucción, y corresponde trascenderlo de la manera adecuada, enfrentándolo o no, según se aconseje en cada caso.
        Otros símbolos y atributos de esta configuración conducen al concepto de: "corazón" (alma encerrada en el cuerpo). Y también al concepto de "razón" (luz encerrada en lo oscuro) la mente luminosa y clara rodeada de pasiones o de trastornos del mundo psíquico.
        Con todo esto se insinúa que uno ha preguntado o se interesa por una acción, asunto o proyecto, que transcurre por un momento peligroso. Y, aunque no se haya preguntado nada en concreto, la imagen indica condiciones ambientales riesgosas, tanto externas como internas, que pueden ser de índole física, mental o espiritual.
        El tiempo, desvelado a modo de una estación de mayores o menores riesgos, está compuesto por momentos, circunstancias, rotundamente objetivos a los que hay que acostumbrarse. Uno se halla en situaciones de peligro real, y no imaginario.
        La actitud mental (siendo sincero se perciben las cosas como son, como están) del consultante en tiempos de K´an no es maligna (aunque, ojo con la sexta línea) pero ahora le conviene sujetar con firmeza el corazón (señalado por la segunda línea) controlar y observar las ideas, los sentimientos, los efectos, las intenciones, la voluntad; pues eso tiene efectos de crecimiento espiritual (éxito, honra, estima). La sensación frecuente de miedo, o el tener que aceptar a veces la caída en las dificultades y cosas parecidas pueden producir perturbaciones, que es preciso eliminar manteniendo la confianza y sujetando con fuerza la mente. Quien consulta a I Ching tiene en quien apoyarse con total confianza; y es seguro que por medio de sus consejos se dará hábilmente con la salida adecuada a las propias posibilidades. Es preciso ser consciente de esto, no tener miedo, y ser constante y repetitivo, y el hábito, la experiencia traerá el éxito, los resultados, los frutos, lo perseguido.
        La persona se halla en peligro, como el agua cayendo por el abismo. El agua enseña cómo hay que conducirse, no se detiene, sigue fluyendo siendo ella misma. Así vence los peligros, los obstáculos. El agua, aunque originada en la tierra, se eleva (o es elevada) al cielo para retornar abajo. Este es un estado en que uno se halla, como el agua, adoptando la conducta adecuada. Rellenar todos los sitios por los que se pasa, sin rebasar, sin retroceder, sin miedo a las caídas, sin perder la original forma de ser, siendo leal a sí mismo/a.
        Los peligros sirven también para defenderse, aunque no son un fin en sí mismo. Por eso los efectos del tiempo del peligro son grandes. Estos obstáculos y/o dificultades también sirven a veces para protegerse de ciertas intromisiones, o de posibles situaciones nada convenientes para el consultante.
        Por último, hay que considerar también la amenaza de caída en ciertos abismos por pretender elevarse espiritualmente demasiado, y se advierte de ello en el apartado "d" del Dictamen y en otros de algunas líneas.</t>
  </si>
  <si>
    <t>Ninguna línea guarda relación de correspondencia con otra.
            Los hexagramas en que se duplica alguno de los 8 Espíritus muestran un proceso secuencial: las seis líneas son los seis escalones para aprender la vía del Espíritu involucrado. Por eso, en estos 8 hexagramas conviene ver las seis líneas y como constituyen una proceso de enseñanza.
            Las líneas mutantes insisten en la tremenda posibilidad de errar, y de «acabar en una trampa» en este tiempo de insidias y de peligro, puntualizando el sentido de la fórmula sapiencial y de las imágenes, invitando a la fe y a la atención, indicando las desilusiones y las melancolías, para que no nos dejemos arrastrar por hechos que sólo son un momento dentro del gran ciclo de la Mutación.
            Todo el signo "Lo Abismal" parte de la idea de que los trazos luminosos se encuentran encerrados entre los oscuros y amenazados por éstos. Pero una vez que esa idea de peligro ha dado al signo su característica, ya todos los trazos individuales expresan el pensamiento de la caída en algún peligro. Y entonces se nota que los dos trazos fuertes (el segundo y el quinto) salen de algún modo mejor parados y con la esperanza de escapar al peligro, mientras que el seis inicial y el seis en el tercer puesto caen en abismo sobre abismo, y el seis del tope hasta no ve salida durante tres años, de modo que el peligro que amenaza a las líneas oscuras es peor todavía. Así sucede a menudo que los pensamientos adscritos a un signo y los que corresponden a los diferentes trazos se expresan de diverso modo.</t>
  </si>
  <si>
    <t>Regentes son el segundo y el quinto trazos; el quinto más, en grado mayor, pues el agua sigue fluyendo una vez llenado el espacio.
            Las dominantes firmes de los centros de los dos trigramas componentes están rodeadas por líneas flexibles o débiles. Aunque esto es peligroso, permanecen firmes y favorables.
            Los regentes del signo son los dos trazos Yang situados en el segundo puesto y en el quinto, siendo el quinto trazo regente en un grado más destacado, pues el agua sigue fluyendo una vez que ha llenado su espacio.</t>
  </si>
  <si>
    <t>En los ocho hexagramas formados por la duplicación de un mismo trigrama (como éste), no se ha de valorar la relación de correspondencia, puesto que en ninguno de ellos se da la posibilidad de que coincida un trazo yang con uno yin al buscar ese tipo de relación. Esto implica que cada trazo de estos hexagramas ha de ser analizado de forma individual, lo que significa que cada consultante ha de ser él mismo, no debe preocuparse de lo que otros piensen de él o que ha de cultivar la propia manera de ser según le indiquen los presagios. Lo ideal para él es que siga por su camino sin inmiscuirse en los asuntos de otros.</t>
  </si>
  <si>
    <t>Se puede actuar sin perder la confianza en la capacidad de triunfar y sin dejarse dominar por el miedo. Por eso se habla aquí de resultados tangibles y de moverse sin preguntar más sobre lo mismo ahora. Hay que hacerlo confiadamente, pero con atención y cuidado. Las actividades realizadas así traerán estima y permitirán sortear los riesgos.
            Dentro hay buena fe y el corazón se muestra sincero. Si el consultante sigue comportándose con veracidad, tendrá la lucidez necesaria para hacer aquello que se espera de él. La sinceridad hace que se perciba el fondo real de la situación y ayuda a comprender por dentro lo que también está sucediendo por fuera. Moviéndose en medio del peligro, dará con lo conveniente y alcanzará la salida adecuada; de modo que todo irá bien.</t>
  </si>
  <si>
    <t>Aunque se topa con situaciones o cosas peligrosas, el consultante tiene capacidad para hacer lo que se espera de él sin consultar ahora. Este apartado es casi igual al apartado (a), el cual es provechoso leer y aplicar en este caso también; sólo que aquí se acentúa la obligación de no consultar en estos momentos. Lo interior y lo exterior están en armonía y resulta posible "dar un paso a la izquierda y luego a la derecha", que es símbolo de actividad y de avanzar según se pueda. "Ello trae estima y pone una cosa sobre otra"; es decir, así se consiguen aumentos, tanto materiales como espirituales, y uno se gana ciertos afectos.
                No consultar ahora para no enaltecerse espiritualmente más. El agua, una vez elevada en forma de vapor, cae después como lluvia que alimenta arroyos y ríos. Del mismo modo, el ser humano tiene sus límites y sus momentos de consulta y, llegando a un punto, debe "caer" hacia abajo (a las cosas del mundo) y no consultar. La trasgresión de estos límites le traería la calamidad o la pena.</t>
  </si>
  <si>
    <t>Continuar avanzando en eso con confianza hasta desarrollarlo lo suficiente. Habrá luz y éxito siendo sincero. Ahora no consultar más sobre ello.</t>
  </si>
  <si>
    <t>Este signo rige por un periodo completo de tres meses (Noviembre, Diciembre y Enero)</t>
  </si>
  <si>
    <t>Cuando surgen obstáculos que se repiten, no se debe permanecer inactivo. Hay que actuar para eliminarlos, avanzar con fe, con calma pero resueltamente, sin perder la confianza en uno mismo ni apartarse del objetivo.
            El hombre de calidad no subestima jamás las dificultades que encuentra y el peligro que representan. Juzga con calma la situación y pone barreras de protección'. Actúa serenamente para convencer a quienes están en el mal o en el error, y, en lugar de imponer sus opiniones, exigir o amenazar, razona, propone y da ejemplo. La vuelta al bien no debe imponerse jamás, sino que se debe obtener libremente.</t>
  </si>
  <si>
    <t>La imagen del hexagrama K'an es la del agua: un agua que cae del cielo, un agua que recorre la tierra formando corrientes, un agua que se acumula en lagunas puras y silenciosas. La imagen trata de enseñarnos a comportarnos en situaciones difíciles. Si fluimos a través de ellas, y nos mantenemos fieles a lo que hay de puro e inocente en nuestro interior, escapamos del peligro y llegamos a un lugar de refugio sereno y de buena fortuna.
            K'an a menudo aparece para advertir de una situación problemática que, o bien se aproxima o bien ya la estamos viviendo, y para aconsejarle con el fin de que no caiga en el anhelo de una solución inmediata y fácil al problema. Cuando se vuelve «emocionalmente ambicioso» —cuando se aferra a la comodidad y al deseo de liberarse de los cambios de la vida— obstruye a lo Creativo, evitando que resuelva las dificultades a su favor. En este momento es necesario aceptar la situación, fluir con ella como el agua, seguir siendo inocente, puro y sincero mientras el Poder Superior encuentra una solución.
            No se trata de que en este momento no deba intervenir, sino de que no debería actuar movido por la frustración, la ansiedad, la desesperación o el deseo de escapar de la situación. En cambio, cálmese y trate de encontrar la lección que se encuentra oculta dentro de la dificultad. Corrija su actitud hasta que sea abierta, objetiva y no estructurada. Abandone sus objetivos y no se aparte del camino, en el que debe proceder paso a paso, cogido del brazo del Sabio.
            Aquellos cuyos corazones y mentes se mantengan inocentes y puros se relacionan adecuadamente con todo tipo de situaciones, comprenden su significado cósmico y fluyen a través de ellos con la fuerza, la claridad y la brillantez del agua pura.</t>
  </si>
  <si>
    <t>El peligro en el I Ching se refiere a las emociones que nos llevan a la idea de dejar o abandonar el camino lento y estable de la paciente perseverancia. El peligro generalmente proviene del descontento perturbador que lleva a la ambición y a la pérdida del equilibrio interior. Al ser muy ambiciosos, esperamos que nuestro esfuerzo genere algún progreso visible. Sólo un desprendimiento firme y perseverante y la independencia interior que nos permite mantenernos fieles a nuestra naturaleza suprema, terminan en un triunfo final.
            Si estamos atrapados en el abismo emocional de la desesperación o en una situación abismal, este hexagrama nos aconseja "mantener la quietud", porque cualquiera que sea el esfuerzo que hagamos por cambiar la situación, sólo contribuirá a empeorarla. Por el momento no vale la pena preguntarnos por qué estamos en esta situación o cómo salir de ella. Toda la energía debe ponerse en intentar relacionarnos correctamente y en silenciar el conflicto interno, hasta que dejemos de pensar en abandonar la situación y hasta que la solución correcta aparezca por sí misma.
            Este hexagrama nos confirma que, a pesar de las apariencias, existe un camino que nos saca de la dificultad, pero no podremos encontrarlo si continuamos en un estado mental emotivo. Cuando reinan las emociones se dice que nuestro poder de razonamiento está encerrado en la oscuridad; cuando el alma está "encerrada en el cuerpo" no somos libres interiormente.
            El peligro se origina en el miedo y en la ambición por obtener nuestro objetivo, en lugar de estar orientados perseverantemente hacia el camino. Estamos deseosos de encontrar una solución particular, o las comodidades de otra época, o simplemente buscamos alivio, luchamos con desasosiego para terminar con esta situación desagradable; abandonamos el trabajo lento, paso a paso, que crea los cambios que perduran.
            Cuando dudamos de que al trabajar con lo creativo y con el tiempo obtendremos lo que buscamos, es debido al deseo de crear un progreso repentino. Nuestros inferiores se resienten al tener que seguir lo que ellos ven como tedioso, como formas poco claras de corregir los asuntos. La culpa también la tiene la envidia, como ocurre cuando prestamos atención al resentimiento de nuestros inferiores cuando tienen que ser correctos mientras los demás hacen lo impropio sin castigo.
            Sentimos el deseo y la envidia porque en algún momento, en el pasado, aprendimos a dudar del poder sanador de la verdad; también aprendemos a ser impacientes, cuando rechazamos el camino de lo creativo para reformar las cosas por medio del vehículo del tiempo. Tales pensamientos son creados por nuestros inferiores infantiles que sólo piensan en sus temores y en sus deseos. Insinúan secretamente estos miedos porque están convencidos de que sin forzar las cosas la vida les robará la felicidad. Cuando escuchamos estas ideas nos olvidamos de lo obvio: que la felicidad verdadera y duradera sólo puede obtenerse al establecer las condiciones que la crean.
            Debido a que la felicidad depende, en cierta medida, del desarrollo espiritual de los demás, debemos darles el espacio necesario para que puedan equivocarse, el espacio para que puedan ganar la visión que lleva al desarrollo. Mientras deseemos la comodidad personal y la ambición para conseguir un progreso rápido, no sólo no despertamos el bien en los demás, sino que la duda, el miedo y la ambición alimentarán su desconfianza en nosotros y obstruirán la ayuda de lo creativo.
            Empujar hacia adelante es un error que despierta nuestro orgullo. El orgullo, a su vez, hace más difícil volver al camino de la humildad y la paciente perseverancia. Es importante rechazar el orgullo herido, dejar de pensar en la situación y eliminar los sentimientos de inquietud, de desilusión o de desesperanza que se reproducen con el tanto pensar en el mismo asunto.
            El peligro también se refiere a la presión interior por querer hacer algo, simplemente para terminar con la ambigüedad de la situación. Debemos perseverar en la noacción hasta que la presión se disipe y volvamos a la neutralidad y a la claridad mental.
            La imagen del agua cayendo por el abismo, llenando los lugares bajos para continuar luego con su rumbo, simboliza la doctrina china del wu wei, que significa fluir con los acontecimientos y dejar que actúe el tiempo, en lugar de resistirse. Podemos confiar en la acción sanadora de la naturaleza para que resuelva nuestros problemas, apoyándonos en la noresistencia y en la aceptación.
            El agua activa, simbolizada por k'an, representa el esfuerzo más sincero y puro que podamos hacer para obtener lo correcto. Necesitamos darnos cuenta de que cuando un esfuerzo sincero no produce resultados tangibles, nuestro ego, que mide nuestro esfuerzo y está siempre buscando recompensas, empieza a pedir que abandonemos el esfuerzo infructuoso. Esta forma de pensar hace peligrar la perseverancia, porque desde el punto de vista del ego, siempre que intentamos hacer lo correcto y fallamos, caemos en el peligro. Si podemos perseverar durante estos momentos de peligro, llenaremos estos agujeros en nuestro carácter.
            La actitud del I Ching en cuanto al peligro es la de ser sincero al intentar entender la situación desde el punto de vista cósmico. Cuando alcanzamos el punto de vista cósmico, corregimos nuestra actitud interior. Según el punto de vista cósmico, debemos retirarnos cuando la fuerza oscura entra, y debemos avanzar cuando la fuerza de la luz vuelve. Manteniéndonos desapegados evitamos echarnos a perder o despertar nuestro orgullo; así nos mantenemos libres para responder al flujo y al reflujo de la situación, adhiriéndonos a lo que es relevante y esencial, sin predeterminar lo que haremos. No debemos dejarnos desviar por los pactos que dicta nuestro ego: las promesas de "abandonarlo todo si no funciona" o de hacer esto o lo otro en cada caso. Al contrario, mantenemos una mente abierta y nos dejamos guiar por los requerimientos de la verdad interior, con la que nos mantenemos asiduamente conscientes.
            Otro peligro es el de la expectativa y el de asumir posiciones, en lugar de mantener una mente abierta. Tenemos una mente abierta cuando recordamos que todos tenemos el potencial para lograr y desarrollar la naturaleza superior. Es una presunción arrogante (pretender ser Dios) decidir lo que depara el futuro, si la gente podrá desarrollarse y si lo hará. La perseverancia es necesaria si estamos dispuestos a mantener una mente abierta a pesar de un comportamiento inferior.
            Si, por otro lado, esperamos o asumimos que el potencial para el bien de otra persona saldrá a corregir las cosas, vamos demasiado lejos. Sólo podemos adherirnos a la idea de que los demás tienen potencial para sobreponerse. El que desarrollen su proyecto cósmico depende enteramente de cada uno; cada persona debe probarse a sí misma.
            Tener una mente abierta quiere decir no asumir nada, de una forma u otra. Una cosa es adherirse a la idea de que de alguna manera una persona tendrá éxito, y otra asumirlo. Tal asunción da la impresión equivocada de que no tiene que desarrollarse a sí mismo ni tiene que corregir sus errores.
            Una persona difícil, turbulenta, irracional o injusta, se traicionará a sí misma frente a otra que permanezca alerta y en una actitud neutral, independientemente de cómo intente la primera disfrazar sus actitudes o halagar para lograr la aceptación. La persona alerta debe mantener la decisión de no ser manipulada.
            Estar alerta quiere decir que no asumimos automáticamente nada bueno ni malo, sino que escuchamos. Al hacerlo sentimos la inocencia o la falta de ella. Debemos insistir interiormente en que sean dignos de confianza. Si con anterioridad se han equivocado al tratar con nosotros, debemos estar dispuestos a confiar en ellos, pero sólo cuando nos sintamos seguros de que están firmemente comprometidos a hacer lo correcto. Seguiremos las pautas con vacilación y limitándonos a los problemas que nos conciernen directamente, sin interferir en los problemas de los demás. Esta es la forma en que nos trata el cosmos; esta es la forma en que debemos tratar a los demás. Sea lo sea lo que hayamos hecho, el sabio acoge nuestra decisión de volver al buen camino, pero no vacila en exigir una virtud firme y digna de confianza.
            Así como debemos evitar las expectativas en la gente, también debemos evitar las expectativas en el sentido de contar con que lo creativo nos beneficie. La buena suerte es el resultado de una actitud humilde y libre de juicios previos para con lo desconocido. En el momento en que nos felicitamos por la buena suerte, ésta desaparece. No debemos presumir de Dios. La presunción es como esperar un regalo, y esperarlo le roba al obsequiante el placer de la apreciación espontánea de que lo que hace es compartir su buena fortuna con nosotros. Cuando dependemos de una situación con juicios previos, podemos esperar que éstos fallen.</t>
  </si>
  <si>
    <t>Una situación de peligro puede llegar a sumergirnos de repente y casi sin poder evitarlo en un estado que desencadene en nosotros reacciones de ansiedad, desconcierto e inseguridad.
            Pero la sensación de miedo es subjetiva, condicionada por experiencias pasadas y por nuestro carácter, y tanto ignorarla o menospreciarla como concederle más importancia de la que tiene, puede llegar a distorsionar nuestra visión de la realidad.</t>
  </si>
  <si>
    <t>· Cuando la pregunta refiere al Qué: K´an nos dice que la situación es sumamente delicada, y tal vez pueda ser vista como muy riesgosa o peligrosa, quizá atrapante, pero que de todos modos es inevitable; la posibilidad de acción o movimiento es difícil, pero, así y todo, existen los recursos suficientes para afrontarla y no sucumbir a causa de la circunstancia.
            · Cuando la pregunta refiere al Porqué: El porqué de K´an refiere a que existe un flujo constante, que por el momento no se detiene ante nada ni tampoco es posible hacerlo detener, lo cual coloca a todo lo que está en su corriente en situaciones delicadas y riesgosas.
            · Cuando la pregunta refiere al Cómo: K´an nos indica que debemos aceptar el desafío y, por lo tanto, el riesgo que ello implica; no queda otra salida más que arriesgar, pero no de una manera intrépida, sino más bien metódica, esto significa protegerse primero para poder consustanciarse con el peligro y sus característica, seguidamente en el paso nada debe ir quedando sin tapar. En lo posible, se trataría de salir a flote.
            · Cuando la pregunta refiere al Cuándo: K´an nos lleva a un momento de caída, más precisamente precipitado o bien donde las cosas se precipitan peligrosamente. Es un tiempo de sobresaltos, es un lapso que no da respiros.
            El instante de K´an es cuando el efecto cascada se produce.
            · Cuando la pregunta refiere al Dónde: K´an nos ubica en un lugar inseguro, más exactamente peligroso, sobre todo si no se lo conoce bien. Es un sitio en el cual resulta difícil desplazarse, y también, en algunos casos, difícil de salir. Pero K´an puede ser además un lugar accidentado.
            Entre las muchas cosas, K´an puede tratarse de un precipicio, de un barrio peligroso, de un lugar en guerra, de un espacio estructuralmente inseguro o propenso a accidentes, de una selva, de mar abierto, de un ámbito hostil o simplemente de cualquier sitio en que estar en él implique riesgo.
            · Cuando la pregunta refiere al Quién: K´an nos describe en principio a alguien que está en riesgo permanente, momentáneamente «entre la espada y la pared». En K´an vemos a una persona que delante de sí tiene un desafío difícil. También se trata de un sujeto acostumbrado al peligro. Desde otro punto de vista, K´an podría ser alguien de quien es conveniente tomar recaudos, es decir, cuidarse.</t>
  </si>
  <si>
    <t>· La interpretación: la sinceridad es la clave aquí y le conducirá al éxito en cualquier cosa que haga.
            · La situación: hay mareas que fluyen y arrastran eventos ininterrumpidamente. En tal situación, es mejor adoptar una postura moral definida y dedicar tiempo a enseñar a quienes le rodean.</t>
  </si>
  <si>
    <t>Peligro. El doble signo refuerza el sentido del trigrama, subrayando su mensaje. Khán es el ideograma del peligro, del abismo, de la profundidad, por lo tanto, también representa la interiorización, los pensamientos secretos, el miedo y la incomunicación; habla de complejos y de angustias, señala el tiempo del espíritu que busca la seguridad, que se debate desesperadamente por conquistar su libertad. Khan evoca los fatigantes meses de las lluvias primaverales, que después de las frescas promesas del florecer universal, parecen hundir nuevamente a la naturaleza en un invierno gris; pero Khan representa también al agua, base de toda manifestación cósmica, receptáculo de todas las simientes, a las que vuelve fecundas y mantiene vivas: purificadora, sagrada y principio de toda existencia.
            Khán es un signo inflexible, fríamente realista, que observa desencantado la condición humana, sin proponer soluciones, pero circunscribiéndola con tremenda eficacia y limitándose a sugerir un comportamiento general.
            Tiempo de Peligro : un tiempo cerrado y plagado de dificultades ocultas, que dificultan la libertad de movimiento; no obstante, hay que tener fe, obrar como si todo viniera a nuestro encuentro, mantenernos serenos porque los sentimientos auténticos no corren riesgos, sino que permanecen vivos en su firmeza. Lo positivo se transforma en negativo, a nuestro alrededor habrá vacío e incertidumbre, en el corazón tendremos las ansias de realizar a pesar de todo. El trigrama que se repite ( arriba y abajo, es decir dos veces Khán, peligro) expresa la repetición del peligro, subrayando gráficamente la dificultad del momento. Pero, en el lenguaje simbólico del I Ching, Khán es también la Luna, es decir la luz en la oscuridad, y por eso la fórmula sapiencial induce a la fe e invita a la esperanza.</t>
  </si>
  <si>
    <t>Sentido general. Es la caída, la exposición a un peligro por otra persona; is trigramas idénticos, el agua durmiente, el pantano: en el peligro hay otro peligro. Arriba y abajo, una positividad única "cae" entre dos negatividades. La caída es el estado inherente al agua durmiente. Adentro, hay buena fe y confianza; el corazón es libre, sincero; la acción es estimable y, con el empleo de la más perfecta sinceridad, habrá posibilidad de salir del peligro. Es preciso obrar, si no habrá permanencia en el peligro. Obrar en el peligro, no carecer de confianza, de energía positiva, de justicia, ésa es la advertencia ¡Pero cuidado! Es la capacidad de obrar lo que constituye aquí el mérito y es necesario saber utilizar los obstáculos para defenderse. Es preciso que la conducta virtuosa del hombre sea tan permanente como la "del arroyo que corre incesantemente". Por consiguiente, no temer usar la repetición y la persistencia; el perfecto hábito asegura la tranquilidad.</t>
  </si>
  <si>
    <t>Kan está formado por el trigrama "Agua" duplicado. Kan indica un peligro pero también un camino a seguir: el del agua que serpentea, encuentra obstáculos… y siempre corre. La repetición del peligro no sorprende al hombre de calidad. Puede dominarlo adoptando una línea de conducta comparable a la del "arroyo que corre incesantemente".</t>
  </si>
  <si>
    <t>· El escenario: no te está permitido llevar los excesos a término. Así que llega el tiempo del Abismo y del peligro. Acéptalo. No tengas miedo. Abismo significa caer y asumir el riesgo. Abismo significa lo que está abajo.
            · La respuesta: repetición del abismo describe la relación, o tu papel en ella, en términos del deber de enfrentar peligros y dificultades. La manera de encarar la situación es asumir el riesgo sin echarse atrás. No puedes evitarlo, ni solo, ni junto a tu pareja. Encarad vuestros miedos y asumid el riesgo, como el agua que cae en un pozo, lo llena y continúa corriendo. Practica, entrena, prepárate. Es un momento crítico que puede atraparos, así que entregaos con todo lo que tenéis. Estáis conectados con los espíritus y ellos os ayudarán. Manteneos firmes. Elegid bien el momento y dad un paso en la dirección correcta.</t>
  </si>
  <si>
    <t>Este hexagrama describe tu situación como una circunstancia difícil que no puedes evitar. Destaca que aceptar el riesgo sin reservas, la acción del Barranco, es la manera adecuada de manejarla. Para estar de acuerdo con el momento, se te dice: ¡arriésgate y cae!</t>
  </si>
  <si>
    <t>Así el noble observa una conducta de constante
            virtud y ejerce el negocio de la enseñanza.
        Agua que fluye sucesivamente; llegará el final: ese es el ejemplo visualizado en esta imagen. Así el noble, en situaciones o en tiempos de riesgo, va aplicando esa ley inalterable (del agua) para llegar a cumplir su sentido en la vida. El agua, sin dejar de ser ella misma, fluye sobre sí acumulándose en el espacio que la contiene hasta ir encontrando las salidas y llegar a su meta. Moviéndose constantemente con esa forma de ser (el agua y el noble) enseñan (a otros el comportamiento a seguir) en cualquier materia o senda de la actividad personal.</t>
  </si>
  <si>
    <t>El agua siempre fluye hacia adelante hasta su meta final, trayendo vida a todo lugar que toca. De igual forma, una gran persona prosigue firmemente con sus deberes, fomentando el bien en todas las personas y en todas las cosas. Los peligros y dificultades no le desvían de su tarea.</t>
  </si>
  <si>
    <t>Firmeza y constancia, trabajo tranquilo y continuado para alcanzar la meta, igual que hace el agua que fluye precipitándose, ensanchándose, arremolinándose en las piedras, bullendo en espuma, antes de llegar al mar, donde todos, ríos y arroyos, vuelven a encontrarse, dilatados, inmensos, realizados.
                Hay que vivir así este tiempo de paciencia y fatiga, es decir con atención, prudencia, fe en las propias convicciones, sin intentar nada nuevo, pero también sin perezas que después se convertirían en inútiles miedos de proseguir. La naturaleza, con su época oscura de las lluvias, enseña que cada estación tiene un significado y un valor muy preciso dentro de la economía a del año y de la vida humana, por ello es sabio estudiar los mensajes del mundo vegetal para aprender a reconocer las señales del destino.</t>
  </si>
  <si>
    <t>Al igual que el agua que fluye, rellena y alcanza su meta, el Noble considera el bien como camino y como meta. En la enseñanza la repetición de la materia logra el aprendizaje.</t>
  </si>
  <si>
    <t>El agua alcanza su meta fluyendo sin interrupción. Rellena todo hueco antes de seguir fluyendo. Lo mismo hace lo noble. La estima como valiosa que el camino del bien se convierta en una cualidad firme de su carácter, que no sea cosa casual y aislada. También en la enseñanza brindada a otros, todo es cuestión de ser consecuente, pues únicamente por la repetición la materia se convierte en propiedad del que aprende.</t>
  </si>
  <si>
    <t>Repetición de lo Abismal.
                Dentro del abismo se cae en un hoyo.
                Desventura.
                “… porque ha perdido el camino; esto
                acarrea desventura”.
            Repetición de lo Abismal…vale decir obstáculos. Se cae en un hoyo…se entra hacia el abismo por un agujero. Peligro. … perder el camino es peligroso, por cierto. Acostumbrarse a lo peligroso, experimentando o viviendo peligro tras peligro, puede ser que el peligro se introduzca en la propia naturaleza del ser humano. Cree saber a qué atenerse y se acostumbra al mal. Con ello se pierde el camino recto y la desventura es la consecuencia lógica.
            La situación se asemeja a la de aquel caminante que entra en un terreno quebradizo, minado por numerosos hoyos y grietas. Si continuara andando sin tomar las debidas precauciones, asumiría el riesgo de caer en repetido peligros; pues, para poder caminar con tranquilidad y evitar la mala fortuna, tendría que pisar y moverse con la suficiente habilidad. El exceso de confianza y el andar sin cuidado le causarán problemas, sufrimientos, desgracias. Dicho de otra manera, uno cree saber lo que tiene que hacer; y sin embargo, en realidad está necesitado de asegurarse bien en los pasos a dar, incluido el de "retirarse y no consultar".</t>
  </si>
  <si>
    <t>Aquí sólo se indica que la situación es peligrosa con la intención de que se tome conciencia de ello. Por tanto, conviene formular la misma pregunta por segunda vez para asegurarse si, definitivamente, es aconsejable actuar o no. Y también para saber si es correcto consultar ahora.
                    Teniendo que actuar, el Maestro dará una señal de avance.
                    No siendo oportuno moverse, pedirá quietud.
                    Más, si lo peligroso se presentara por consultar ahora, sus presagios favorecerán el silencio.
                    Esta segunda respuesta hay que buscarla en los apartados (a) y (d) de la imagen o de las mutaciones que se reciban.</t>
  </si>
  <si>
    <t>Aviso de peligro: la mayoría de las veces significa "no consultar ahora", pero esto hay que confirmarlo con el propio I Ching. En caso de que el peligro fuese de otra naturaleza, también dará los consejos necesarios.
                        Por lo tanto, hay que consultar otra vez para comprobar los pasos a dar. La nueva respuesta se encontrará en el apartado (d) de la imagen y/o mutaciones que se reciban.</t>
  </si>
  <si>
    <t>Obstinarse en avanzar a cualquier precio cuando se es débil y se carece de apoyos, o cuando la situación nos desborda, constituye un mal presagio.</t>
  </si>
  <si>
    <t>Si mantiene un mal hábito, no importa lo pequeño que sea, finalmente caerá en un abismo. Deje atrás las incorrecciones.</t>
  </si>
  <si>
    <t>El querer que suceda algo antes de que sea la hora de que suceda nos expone al peligro de la duda. Incluso la menor duda puede desviarnos del camino. Debemos retirarnos y encontrar la paz en la aceptación.</t>
  </si>
  <si>
    <t>¿Menospreciamos la sensación de miedo ignorando posibles peligros reales y sus consecuencias?</t>
  </si>
  <si>
    <t>Este es un tiempo extraordinariamente peligroso y corre enorme riesgo de sucumbir a sus peligros. Sólo con el máximo de precauciones podrá evitar el infortunio.</t>
  </si>
  <si>
    <t>Vivir con el peligro y el mal puede fácilmente conducir a un desprecio de lo correcto. Tales equivocaciones traerán inevitablemente la desgracia.</t>
  </si>
  <si>
    <t>En el tiempo fatigoso y peligroso de Khán, a menudo hasta el obrar más cauto y atento no basta para evitar las insidias, las falsedades, las desgracias.
                    Existe además, un cansancio interior, todavía más peligroso, que el razonamiento no puede vencer; época yin, cuando nos sentimos rechazados por todos y lejos de las cosas más sólidas y seguras. Sólo la paciencia y la confianza, de las que hablaba la fórmula sapiencial, pueden ayudarnos a superar esta dramática situación, y a resolver los graves problemas que nos inquietan justamente, pero que tienen un motivo y una solución, como todos los problemas del mundo.</t>
  </si>
  <si>
    <t>Suave y débil, nadie le tiende la mano y no puede salir del peligro; se hunde cada vez más en el abismo de un peligro profundo. El presagio nefasto es claro. Hay pérdida de la vía.</t>
  </si>
  <si>
    <t>Los obstáculos no deben apartarlo de su camino. Al cambiar de dirección, los inconvenientes serían peores.</t>
  </si>
  <si>
    <t>Se ha acostumbrado a las influencias malignas y ya no lucha contra ellas. Esto podría ser consecuencia de una debilidad de carácter. En cualquier caso, ha perdido su camino. Cuanto más actúa, más se pierde. Empiece de nuevo en otra ocasión.</t>
  </si>
  <si>
    <t>En la primera línea, el Sujeto posee el mal en sí mismo y por esto está en un hoyo. Salir de un estado deplorable es tarea interior y no de efectos externos.
                    Antes de iniciar un camino tan delicado, el Noble debe revisarse a sí mismo, en modo que ninguna tentación o negligencia lo haga caer dentro de un agujero. Aquí, en este Tiempo, el Sujeto está aún en un abismo como efecto de situaciones pasadas. Primero debe superar los hechos y las causas que vienen de atrás, para luego, y sólo entonces, iniciar un camino hacia lo nuevo.</t>
  </si>
  <si>
    <t>El acostumbramiento a lo peligrosos puede hacer que el peligro se introduzca en la propia naturaleza del hombre. Uno pretende saber a qué atenderse, y así se acostumbra al mal. Con ello ha perdido el camino recto y la desventura será la lógica consecuencia.El acostumbramiento a lo peligrosos puede hacer que el peligro se introduzca en la propia naturaleza del hombre. Uno pretende saber a qué atenderse, y así se acostumbra al mal. Con ello ha perdido el camino recto y la desventura será la lógica consecuencia.</t>
  </si>
  <si>
    <t>Por responder siempre de la misma manera, tu pareja y tú estáis atrapados en un callejón sin salida. Es el pozo de la depresión y la melancolía. No os quedéis ahí, porque así el camino se cierra.
                    Dirección: establece límites. Busca una manera de expresarte. Acepta las cosas. Mantente abierto y aporta lo que sea necesario.</t>
  </si>
  <si>
    <t>El abismo tiene peligro.
                Sólo debe aspirarse a alcanzar cosas
                pequeñas.
                “… pues todavía no se ha sobrepasado el
                centro”.
            Este trazo, de origen creativo, simboliza "algo que está moviéndose" (que está en acción, atravesando) entre barrancos escarpados, peñascos, grietas, hondonadas. De aquí se deduce el concepto "corriente", pues el trazo dibuja algo comparable a una masa de agua en continuo movimiento, deslizándose y cayendo al vacío entre todos esos accidentes de la tierra.
            El abismo tiene peligro… tiene puntos de dificultad, que deben ser enfrentados. Todavía hay riesgos, peligros; pero se es fuerte y central, y se puede ir avanzando poco a poco sin hundirse (como la primera línea). Conformarse ahora con poco es protegerse también. Podría alcanzar grandes cosas, pero está encerrado entre peligros, de modo que no hay nada que hacer. No pretender nada imposible, sino saber adaptarse a las circunstancias. Buscar, conseguir (ahora) lo pequeño… no salir todavía del centro, de lo moderado. No tratar de salir del peligro sin más, cueste lo que cueste; de momento conformarse con que el peligro no nos venza. Sopesar las circunstancias del tiempo dado y darse por satisfecho con pequeños logros, pues ahora no es posible un éxito grande. También a un río le lleva cierto tiempo labrarse una vía ancha y despejada.
            El agua tiene en sí misma propiedades fertilizantes y creativas, imprescindibles para la vida, pero en situaciones difíciles como estas no llega a manifestarlas en gran medida ni ostensiblemente. Tales propiedades se harán mucho más evidentes cuando el torrente, siendo ya un amplio y manso río, discurra por vastas llanuras regando los pastos, los cultivos y las arboledas. Por eso se dice que (en este tiempo, en estas circunstancias)…sólo debe aspirarse a alcanzar cosas pequeñas.</t>
  </si>
  <si>
    <t>Actuar, pero conformándose con pequeños avances o consecuciones. Lo que se busca (o se desea) se va consiguiendo en cierto grado y poco a poco. Y… también a un manantial le lleva cierto tiempo labrarse una vía despejada. Lo que importa ahora es ser consciente de esta situación</t>
  </si>
  <si>
    <t>Con frecuencia una corriente de agua se mueve en sus inicios entre problemas, dificultades, peligros, etc. A veces sufre paradas y detenciones al caer en hondonadas y pozas. Pero sus recursos para avanzar continuamente hacia la meta son siempre: la adaptación a los lugares por donde pasa y la acumulación de su propio ser (de su manera de ser), rellenándolo todo hasta el nivel que le permita salir.
                        Con el tiempo habrá formado un gran cauce y llegará a situaciones más favorables, donde hará florecer sus asuntos beneficiando a los otros. Esta es la pauta para hacerse fuerte y que el peligro no le venza a uno. Así que, avanzar según se pueda, contentándose con pequeños éxitos ahora.</t>
  </si>
  <si>
    <t>Se está avanzando en eso, pero aún queda tiempo antes de llegar a los grandes resultados, conocimientos, virtudes.</t>
  </si>
  <si>
    <t>Cuando se encuentra en terreno peligroso, el hombre de calidad no se precipita inconscientemente a la acción: examina con calma la situación, se pone a la defensiva, espera el mejor momento.</t>
  </si>
  <si>
    <t>Se abre un peligroso abismo ante usted. Es un momento para seguir al Sabio con sumo cuidado y para dar pasos pequeños y significativos.</t>
  </si>
  <si>
    <t>Definitivamente no es el momento de tomar grandes medidas. Nos falta la fuerza y la claridad para contrarrestar las deficiencias del tiempo. Cualquier esfuerzo por librarnos, fallará; por lo tanto, se nos aconseja "conformarnos con pequeñas ganancias". Recibimos esta línea cuando queremos respuestas globales para poder seguir adelante y conseguir ganancias considerables. Nuestro estado mental es tal que, aunque tuviésemos tales respuestas, no podríamos implantarlas; por lo tanto, es mejor empeñarnos en conseguir desapegarnos y dejarnos guiar. Incluso el afanarnos por liberarnos de las emociones conlleva un considerable esfuerzo.</t>
  </si>
  <si>
    <t>¿Intentamos mantener la prudencia y la calma cuando experimentamos una sensación de miedo, o, por el contrario, nos dejamos llevar por el pánico?</t>
  </si>
  <si>
    <t>La situación es peligrosa. Fije su vista en pequeñas metas únicamente.</t>
  </si>
  <si>
    <t>En tiempos peligrosos no es posible obtener un éxito general inmediato. La situación debe ser cuidadosamente considerada y las pequeñas ganancias aceptadas. Estad contentos de no veros abatidos.</t>
  </si>
  <si>
    <t>Habrá que esperar, tratando de tener confianza; no debemos fiarnos demasiado porque las insidias amenazan y acechan por todas partes; obrar en la medida que lo permita la condición, esto es lo que nos sugiere la segunda línea.
                    Imaginemos que caminamos de noche por un sendero peligroso, iluminado sólo por el fulgor de la luna (Khán), así es como debemos comportarnos en días más bien difíciles, pero no tanto como para que no podamos superarlos.</t>
  </si>
  <si>
    <t>Todavía hay peligro pues la positividad cae entre dos negatividades; pero, por su energía y su justicia, él puede remediarlo un poco por él mismo y no se hunde, como el primer trazo, en el peligro profundo Triunfa un poco y se protege por sí mismo, pero aún no puede salir (Ir los peligros que hay en el abismo.</t>
  </si>
  <si>
    <t>Se necesita tiempo en la fuente para convertirse en un gran río.</t>
  </si>
  <si>
    <t>El PELIGRO es grande y no puede ser superado con un sólo acto. Los esfuerzos pequeños y coherentes para permanecer a flote en un mar de dificultades son la única posibilidad en estos momentos.</t>
  </si>
  <si>
    <t>Comienza a verse la claridad de un nuevo inicio. Lo peligroso está mermando, la confianza está fortaleciéndose. Aspire por ahora a obtener cosas pequeñas; pequeños pero importantes logros que vayan acumulando un hecho compacto y sólido. Así evitará caer en errores.</t>
  </si>
  <si>
    <t>Hallándose en medio del peligro, no debe uno tratar de salir de él sin más, cueste lo que cueste; por lo pronto tendrá que conformarse con que el peligro no lo venza. Deberán sopesarse con calma las circunstancia del tiempo dado y uno se dará por satisfecho con logros pequeños, ya que por el momento no es posible obtener un éxito grande. También un manantial al comienzo fluye con escasez y le lleva cierto tiempo labrarse una vía despejada.</t>
  </si>
  <si>
    <t>Aventura llena de peligro. Conseguirás lo que deseas en esta relación si te muestras flexible y adaptable. Plantéate objetivos modestos, no intentes imponer tu voluntad, y tendrás éxito.
                    Dirección: cambia las personas con quienes te asocias. Aparta de ti las viejas ideas. Mantente abierto y aporta lo que sea necesario.</t>
  </si>
  <si>
    <t>Adelante y atrás, abismo sobre abismo.
                En semejante peligro primero detente,
                pues si no caerás en un hoyo dentro
                del abismo.
                No actúes así.
                “… definitivamente, en este caso no
                es posible obra alguna”.
            Adelante y atrás… del venir abismo tras abismo, su posición no le permite avanzar ni retroceder, de momento. Cada paso, adelante o atrás, lleva al peligro. Debe permanecer "atado" a su puesto durante un tiempo. Lógicamente, está molesto. Pero que no actúe, pues al final no tendría buenos resultados. No hay forma de escapar. No actuar, pues se hundiría en el peligro. Más bien, por desagradable que pueda parecer el permanecer en semejante situación; es preciso detenerse hasta que se logre una salida.
            Aunque la situación está más adelantada que la del primer trazo, tampoco es buena. Ha sorteado ya algunos peligros, que no le dejan volverse atrás; y por delante esperan otros, en los que se sumiría si quisiera esquivarlos sin conocer la salida.
            No es posible obra alguna…indica que arriesgando ahora, caería en una grieta o en un hoyo y cometería tal error, que destrozaría todos los planes, causándose a sí mismo desgracias y daños. No lograría cumplir su deber, ni obtendría resultados reales, ni alabanzas. Por eso está advertido…no actúes así. Los beneficios solamente se conseguirán al combinar destreza y fuerza en el momento oportuno.</t>
  </si>
  <si>
    <t>No actuar. O bien hay un grave peligro delante, o quizá los demás no están dispuestos a dejarle avanzar; pero tampoco desean que el consultante se eche atrás y abandone el terreno perdido.</t>
  </si>
  <si>
    <t>La mayor parte de las veces significa "no consultar ahora", dando libertad al consultante para continuar con sus quehaceres como lo viene haciendo. Ser sincero y permanecer en la posición que se ocupa, por más que esta se antoje difícil, desagradable o incómoda. Incrementándose a sí mismo y sabiendo esperar el momento oportuno, verá abrirse ante sí la salida de sus males, tanto en sus asuntos como en la consulta.
                        Pero, en algunas ocasiones, esta mutación puede ser el aviso de un peligro que se cierne sobre quien consulta o sobre lo consultado. Y por esta razón conviene asegurarse preguntando de nuevo si hay que tomar cualquier precaución; o si lo correcto es "retirarse y no consultar".</t>
  </si>
  <si>
    <t>Se han dado pasos y se ha avanzado algo en eso, pero queda más trecho por recorrer con cuidado antes de llegar a la meta, o a conocimientos más elevados, o a virtudes más perfectas, etc. Continuar con ello y no preguntar por el asunto ahora.</t>
  </si>
  <si>
    <t>Es conveniente retirarse si las dificultades nos superan y nos faltan las fuerzas; es la forma de que, por lo menos, las dificultades no se agraven.</t>
  </si>
  <si>
    <t>Un paso en cualquier dirección conduce al peligro. No actúe de cualquier modo. Aparte y fortalezca su paz interior hasta que no esté claro el camino.</t>
  </si>
  <si>
    <t>Cada paso conduce al peligro. La ambición, las expectativas, los sentimientos de negación han creado reacciones conflictivas en los demás. Estas reacciones conflictivas nos hacen dudar de nosotros mismos y del camino de la docilidad, presionándonos para actuar. Esta presión por hacer algo es peligrosa. Debemos volver a la neutralidad y al desapego hasta que alcancemos la perspectiva correcta y hasta que aparezca por sí mismo el camino para salir de la dificultad.
                    Es necesario acostumbrarse a los peligros con los que uno tropieza al esperar, porque toda acción creadora se alcanza cuando mantenemos una actitud correcta y firme mientras se influye en las actitudes internas de los demás para que se desarrollen. Debemos mantener nuestra independencia y nuestro desapego. Cuando mejoran las cosas, debemos cuidar de no acostumbrarnos al lujo de tal mejoría. Cuando las cosas empeoran, debemos evitar de caer en el deseo y en las consecuencias de sus presiones: la ambición, el esfuerzo excesivo, el deseo de saber por adelantado y la vacilación.
                    Los medios principales de progresar son mantener el corazón sereno y nuestra independencia interna intacta. Esto requiere que mantengamos a nuestros inferiores estrictamente disciplinados hasta la altura de las "altas nubes", como se manifiesta en la línea sexta de El desarrollo, hexagrama 53. Una voluntad de sumisión al deseo divino y la aceptación de lo desconocido otorga poder a la verdad interior.
                    El desapego requiere tener un fin y al mismo tiempo no estar orientado a obtenerlo. Nuestro propósito general seguirá siendo el rescate de todos, como también el de algunos en particular. Es importante darnos cuenta de que vacilaremos; no obstante, mantenernos firmes convocará la ayuda de lo creativo. Podemos confiar en el poder que se genera al adherirnos firmemente a nuestros principios. Esta forma de mantenerse unido (ver Mantenerse unido, hexagrama 8) no sólo da poder a la verdad, sino que atrae la ayuda del poder supremo. Lo cual crea la oportunidad de que tengan lugar los acontecimientos fortuitos que señalan la verdad como obvia. Nos llenamos de ambición cuando dudamos de que nos llegará esta ayuda y cuando nos invade el miedo y perdemos la serenidad. Debemos darnos cuenta de que el tiempo es el vehículo de lo creativo, y asegurarnos a nosotros mismos de que tenemos tiempo para esperar. El tiempo no es esencial, es la esencia.</t>
  </si>
  <si>
    <t>¿Evitamos tomar decisiones hasta no tener una perspectiva objetiva de la situación cuando experimentamos una sensación de miedo?</t>
  </si>
  <si>
    <t>El peligro se extiende delante y detrás suyo. En tales circunstancias, debe detenerse y esperar, de otra manera caerá en un abismo. Por sobre todo, deje de actuar en la forma que lo ha venido haciendo.</t>
  </si>
  <si>
    <t>Cuando la situación es tan difícil que no hay ningún camino seguro hacia detrás o hacia delante, es esencial permanecer en calma y aceptar los problemas. Finalmente aparecerá un sendero de salida.</t>
  </si>
  <si>
    <t>El intentar hacer algo, el agitarse, el empeñarse con ansia por encontrar una solución, es el comportamiento menos adecuado en un tiempo que requiere tanta prudencia. Será mejor esperar a que los problemas se muestren con una mayor precisión, tratando de permanecer al margen de ellos lo más posible; de todos modos, en estos momentos no se presentarla salida aceptable.
                    Si nos sentimos lo bastante preparados, en ciertos casos vale la pena afrontar al menos en parte la situación (o las personas), pero sigue siendo un riesgo en tiempos tan inciertos.</t>
  </si>
  <si>
    <t>Al emplear la suavidad blanda de la negatividad, se mantiene sin justicia ni rectitud. La posición no es buena; no puede avanzar, ni retroceder, ni quedarse en el lugar. Al ir y volver, siempre encontrará peligros Está incómodo en el punto más alto y no puede hacer otra cosa que hundirse en el abismo de los peligros. Que no se siga esta vía y que no se actúe, pues, finalmente, no habrá ningún éxito.</t>
  </si>
  <si>
    <t>Desconfíe del agua que duerme.</t>
  </si>
  <si>
    <t>Está rodeado por el PELIGRO y no lo entiende. Cualquier acto sólo serviría para empeorar las cosas. Mantenga sus principios y espere a que la solución se revele por sí sola.</t>
  </si>
  <si>
    <t>La tercera es el contrario de la primera: aquí el peligro es externo, por lo tanto debe mantenerse quieto y firme en su interior. En la impaciencia está el riesgo de caer en el hoyo... El peligro aquí reside en que los hechos no son tan claros como el Sujeto cree y hay elementos que aún no han demostrado su verdadero cariz. La cautela es un modo de avanzar. Paciencia y quietud.</t>
  </si>
  <si>
    <t>Cada paso, hacia delante y hacia atrás, conduce al peligro. Imposible pensar en alguna forma de escapar. Por eso es necesario no dejarse inducir a la acción, con la cual uno sólo se hundiría más aún en el peligro. Antes bien, por desagradable que pueda resultar permanecer en semejante situación, por el momento es preciso detenerse, hasta que aparezca alguna salida.</t>
  </si>
  <si>
    <t>Relájate y da marcha atrás. Lo que se está aproximando es más de lo que puedes manejar por el momento. Si continúas adelante, te verás atrapado en el pozo. ¿Estás seguro de que sabes lo que quieres de esta relación? Piensa en tus valores.
                    Dirección: si te dejas llevar, puedes descubrir la posibilidad oculta. La situación ya está cambiando.</t>
  </si>
  <si>
    <t>Una jarra de vino, una escudilla
                de arroz por añadidura, vajilla
                de barro cocido, sencillamente
                alcanzados por la ventana.
                En modo alguno constituye esto
                una falta.
                “… es el deslinde entre firme y
                blando”.
            En caso de peligro, se acaban las formalidades. Lo principal es ser sincero, veraz. Presentarse, sin vergüenza ante el quinto trazo, él puede ayudar en el peligro (relación de solidaridad)
            La ventana es el lugar por donde entra la luz: empezar por aquello que sea claro y evidente.
            Es tiempo de:
            Alzar el cáliz, gratitud;
            gozar de Su amable lealtad
            uniéndose
            con sinceridad perfecta.
            Conocer la Alta Voluntad,
            cuyo origen es Divino,
            bebiéndola (consultando a I Ching)
            del recipiente místico.
            Entrar con gran veneración, (pues verdaderamente uno se siente pequeño ante la presencia de lo Espiritual)
            lazos vinculan al Maestro
            alumbrando
            el sendero hacia uno mismo.
            Abrir y cerrar los ciclos (operar con las varillas o las monedas)
            sin errores, sin perjuicios,
            yendo a tierras
            de las potencias creadoras. (el yang y el yin)
            En los sutiles límites
            de lo humano y lo espiritual,
            no más allá,
            está el altar sacrificial. (lugar donde hay que ofrendar el sacrificio, mundo psíquico)</t>
  </si>
  <si>
    <t>Aunque la situación entraña ciertos riesgos, se puede actuar, incluso a veces existe el deber de hacerlo. Por esta causa y para que no quede duda, es adecuado preguntar otra vez formulando la pregunta exacta que uno desee plantear.</t>
  </si>
  <si>
    <t>El carácter solidario de este trazo con el regente, arriba en el quinto puesto, es señal de buena relación con I Ching. El puesto es correcto y el Maestro está junto al discípulo. La gratitud del consultante y la amistad por parte del Superior confluyen en un modesto y sencillo sacrificio propuesto en la frontera del Espíritu.
                        Un acercamiento realizado con delicadeza y respeto hacia Él, trae consigo inmediatamente el favor de ser protegido por Su Inteligencia y Su Sabiduría. Este aporte de Luz clarifica e ilumina el sendero del consultante alumbrándolo hasta los orígenes de su yo, además de reforzar los lazos que les unen mutuamente.
                        Consultar con sinceridad, pues, en lo lleno de Verdad y Fuerza; así no se producirán daños ni se cometerán errores, sobre todo en caso de algún posible peligro. Si se recibiera el consejo de retirarse, entonces es que todo va bien; y esta mutación sería un ofrecimiento de I Ching para que se consulte cuando sea necesario, en otro momento.</t>
  </si>
  <si>
    <t>Es momento de ofrecer un sencillo sacrificio, que consiste en dejarse iluminar por el Maestro examinando más a fondo la actitud a tomar con respecto al asunto planteado.
                        Por lo tanto, consultar otra vez, pero sin palabras. Si la respuesta indicara "retirarse", es que el consultante puede proseguir en su avance confiando en sus conocimientos, creencias, etc. acerca de este asunto; de modo que todo va bien. El Maestro está dispuesto a ayudar cuando se le necesite. Si la respuesta fuera diferente, se ha de seguir consultando hasta que se aconseje la retirada.</t>
  </si>
  <si>
    <t>El hombre de calidad demuestra modestia cuando se siente incapaz de superar por sí mismo las dificultades del momento; se comporta sin segundas intenciones ni adulación hacia los que son más poderosos que él y les propone un trato. No lo lamentará.</t>
  </si>
  <si>
    <t>Se produce un avance si acude en busca del Sabio para que le guíe. La sinceridad en todo lo que piensa, dice y hace le salva del peligro.</t>
  </si>
  <si>
    <t>El sabio, al saber que estamos en peligro debido a la duda y al mal entendimiento, llega en nuestra ayuda, y como consecuencia ilumina nuestro entendimiento.</t>
  </si>
  <si>
    <t>¿Comenzamos aclarando aquellos aspectos y cuestiones que son más simples y evidentes cuando queremos controlar una situación de miedo?</t>
  </si>
  <si>
    <t>El instinto de supervivencia bien podrá alcanzarlo sin esfuerzo alguno de su parte, pero ciertamente no hay nada de que sentirse avergonzado.</t>
  </si>
  <si>
    <t>Cuando hay peligros a todo nuestro alrededor, deberíamos abandonar todas nuestras pretensiones y concentrarnos en los actos simples y sinceros que son de ayuda mutua. Comenzad por el pequeño punto de claridad y de verdad, dejando que la influencia se extienda a partir de él de modo natural.</t>
  </si>
  <si>
    <t>La cuarta línea indica las primeras intervenciones cautas, posibles en situaciones todavía oscuras. Acciones muy modestas, comunes, palabras simples, gestos usuales, son los únicos modos oportunos en un tiempo tan cerrado.
                    Escudillas con arroz, vino, platos de barro, unos pocos utensilios humildes, casi insignificantes (también puede tratarse de personas oscuras que ayudan, cuando otras más importantes no sabrían hacer nada), detalles de la vida cotidiana que suelen dejarse de lado, dones traídos «a través de una ventana», es decir, de una entrada absolutamente secundaria, casi oculta.
                    El tiempo de Khán es el tiempo de la prudencia, del silencio, de los proyectos que se posponen. Éstas son únicamente las condiciones en las que se puede obrar de alguna manera para comenzar a mover las cosas.</t>
  </si>
  <si>
    <t>Maleable y negativo, no encuentra ninguna resistencia arriba de él. Su lugar es eminente y sólo necesita agotar la simplicidad natural sin procurar ir más allá ni sobrestimar el aparato exterior y el decoro Es preciso utilizar el costado libre y accesible del corazón del jefe para penetrarlo e influirlo; no combatir los defectos, hecho que no puede provocar más que desconfianza, sino dirigirse a la inteligencia, ése es el método a seguir. Para instruir, es necesario apoyarse en las inclinaciones predominantes del que se instruye; lo que predomina es lo que el corazón comprende y, por esa vía, se penetra en el espíritu.</t>
  </si>
  <si>
    <t>A la hora del peligro, todo ceremonial es inútil.</t>
  </si>
  <si>
    <t>Adopte un enfoque simple y directo para solucionar los problemas y superar las dificultades. Esfuércese por tener claridad mental. No enmarañe sus actos con pretensiones inútiles, pues sólo conseguiría confundir la situación.</t>
  </si>
  <si>
    <t>Cuarto lugar: la alegoría de esta línea quiere significar que en tiempos de peligro o de excepción, las formalidades deben ser dejadas de lado. Las relaciones entre las personas involucradas es tal que, sobre todo en estos casos, los actos exteriores no cuentan ni tienen un peso real. Lo vital, dice el Libro de los Cambios, es la sinceridad y la honestidad, y que la correspondencia entre las personas sea Solidaria y de mutua confianza. Si se trata de relaciones íntimas, arraigadas en el tiempo y en los sentimientos, mayor motivo para dejar de lado el freno de las formas y las normas. Aceptar ayudas verdaderas y de buen corazón, gozar lo simple con quienes son amigos leales. Apoyar y apoyarse en lo seguro sin formalismos. Gozar de lo simple: "una jarra de vino, una escudilla de arroz..."</t>
  </si>
  <si>
    <t>En tiempos de peligro se acaban las formalidades convencionales y rebuscadas. Lo principal es una disposición mental veraz. Un funcionario, antes de ser designado, recurre usualmente a determinados obsequios de introducción y a recomendaciones. Aquí todo se ve simplificado al máximo. Los regalos son escasos, no existe ningún recomendante, uno se presta solo, y sin embargo no corresponde avergonzarse por todo esto, con tal que no abrigue la sincera intención de practicar la mutua ayuda en el peligro.
                    También otra idea se sugiere aquí: la ventana es el lugar por el cual entra la claridad en el cuarto. Si en tiempos difíciles quiere uno esclarecer a alguien, ha de empezar por aquello que sin más resulte claro y evidente, y a partir de allí será cosa simple de proseguir.</t>
  </si>
  <si>
    <t>Si te sientes atrapado o distanciado de tu pareja, no trates de luchar contra ello. Haz una ofrenda, ofrécete a ti mismo. Abre la ventana y permite que entre el espíritu. Estás justo en la frontera, en el lugar donde suceden las cosas. Sigue adelante con tus planes. No habrá error.
                    Dirección: sal del aislamiento. Encuentra un grupo que te apoye. Acumula energía para un paso nuevo y decisivo.</t>
  </si>
  <si>
    <t>El abismo no se llena hasta rebasar,
                sólo se llena hasta el borde.
                No hay defecto.
                “… pues el trazo central no es grande
                todavía”.
            El abismo no se llena hasta rebasar… simplemente ya está nivelado…La quinta línea, igual que la segunda, está aún en medio de obstáculos en impedimentos, atravesando peligros sin detenerse en ningún sitio. El agua fluye, no acumula en parte alguna (como cuando se vierte demasiado líquido en un recipiente, sólo se llena hasta el borde si se quiere evitar el derrame, ver lo referido al cáliz sacrificial del cuarto trazo) y se aleja conforme va encontrando la salida sin volver a llenar lo que ya había llenado. Porque aquí, en la quinta, el tiempo de la salida de los abismos ya está más cercano que en el caso de la segunda, por eso se aconseja proseguir con los asuntos y no acumular (consultar) en demasía. Hay que darle un plazo al asunto, hasta que se nivele. Todavía está en medio del peligro.
            El peligro es pretender llegar demasiado alto (elevarse "espiritualmente" más) Se caería en la arrogancia. El agua no se acumula; llega al borde más bajo, el que le permite salir. En medio del peligro, seguir la línea de menor resistencia para alcanzar la meta. Grandes obras no pueden realizarse en estos tiempos; basta con ir saliendo a flote de en medio de todas estas circunstancias, basta con escapar del peligro. Se puede ir poco a poco atravesando los obstáculos (aunque no tiene relación de correspondencia) sin embargo ya se va acercando el tiempo en que se podrá salir de las dificultades.</t>
  </si>
  <si>
    <t>Actuar, o bien, seguir actuando. Se está saliendo de los peligros, problemas, y todo saldrá bien. Pero ahora no preguntar más sobre eso.</t>
  </si>
  <si>
    <t>La actitud ha de ser la de conformarse con lo conseguido hasta ahora aceptando las cosas como son, y la de continuar avanzando en los asuntos adaptándose a las necesidades de cada momento. Los resultados irán apareciendo paulatinamente.
                        No se producirán daños ni se cometerán faltas si uno se muestra fuerte al conservar su puesto, que ocupa un punto medio y óptimo para encarar los cambios, ya sean internos o externos. El trazo es central, correcto y capaz de obrar en consecuencia.
                        No consultar más en estos momentos para conservar el nivel adecuado y no caer en la demasía, pues se derramaría "lo valioso" cayendo en la arrogancia.</t>
  </si>
  <si>
    <t>Lo que se sabe o se conoce, o se piensa acerca de eso, es suficiente por ahora, pero aún queda un cierto tiempo antes de llegar a los grandes resultados. Por lo tanto, continuar con lo que tiene buenas perspectivas, y no preguntar más sobre ello de momento.</t>
  </si>
  <si>
    <t>Si nos encontramos sin ayuda en medio de las dificultades, es preferible no hacer grandes proyectos y conformarse con lo que se tiene, esperando algo mejor. Si actúa así no lo lamentará.</t>
  </si>
  <si>
    <t>La ambición conduce al infortunio. Si deja de esforzarse, la solución aparecerá en el momento adecuado.</t>
  </si>
  <si>
    <t>Si no es el momento propicio para que algo suceda, no sucederá. Pretender que suceda algo antes de hora conlleva el peligro de la frustración y la duda. La ambición conduce al peligro. El camino de la menor resistencia es, por ahora, el dejar de luchar. Este camino es el correcto y en línea con el deber.</t>
  </si>
  <si>
    <t>¿Experimentamos el miedo de forma proporcional y acorde al peligro real existente en una determinada situación, considerándolo como un medio útil y eficaz de protección?</t>
  </si>
  <si>
    <t>Aunque el peligro está aquí, no ha alcanzado aun un punto abrumador. Sus acciones hasta el momento están libres de culpa.</t>
  </si>
  <si>
    <t>Cuando las condiciones son difíciles no es posible conseguir cosas realmente grandes. La persona sabia, en cambio, sigue la línea de menor resistencia, lo que le permitirá finalmente alcanzar su verdadero objetivo.</t>
  </si>
  <si>
    <t>Si procedemos lentamente, sin excesos, sin aspirar demasiado, incluso en los tiempos de Khán podremos obtener algún resultado positivo; será muy poco, pero lo suficiente como para que nos reconforte en la espera de futuras mutaciones.
                    No se han cometido errores, la situación es como es porque la condiciones externas al lo imponen, y éstas no guardan relación alguna con nuestro comportamiento. Existirán horas más bellas o, por lo menos, más fáciles; por ahora, incluso una ligera esperanza de mejoría se convierte en una ayuda preciosa. y la quinta línea nos invita a confiar.</t>
  </si>
  <si>
    <t>Está en medio del abismo; es preciso aplazar el asunto hasta que el abismo esté nivelado y colmado para que no haya falta. El trazo sigue estando en medio del peligro. Le es posible atravesar los obstáculos pero no encontrará, encima de él, ninguna asistencia. Sin embargo, se acerca la época en que podrá salir de los peligros.</t>
  </si>
  <si>
    <t>El tiempo de los grandes proyectos no ha llegado. Conténtese con mantener la situación en su nivel, ni demasiado alto, ni demasiado bajo.</t>
  </si>
  <si>
    <t>Para liberarse de los problemas luche sólo en la medida en que sea necesario. Las personas demasiado ambiciosas que intentan más de lo que son capaces de hacer pueden crear nuevas dificultades. Aquí está indicado que el PELIGRO pasará por sí mismo.</t>
  </si>
  <si>
    <t>La quinta es fuerte y central: aquí el Sujeto domina todo peligro pero es aconsejable no confiar en exceso. La negligencia o la prepotencia podría romper la delicada balanza entre lo abismal y el control que se ha logrado con esfuerzos. Lo vital es restablecer los equilibrios, y nada más. Cualquier otro avance rompería el balance y todo se precipitaría.</t>
  </si>
  <si>
    <t>El peligro surge del hecho de pretender uno llegar demasiado alto. El agua en la quebrado no se acumula, sino que tan sólo llega hasta el borde más bajo, el que le permite salir. De tal modo, en medio del peligro, también sólo hace falta proceder siguiendo la línea de menor resistencia para alcanzar la meta. Grandes obras no pueden realizarse en tales épocas; basta con que uno escape del peligro.</t>
  </si>
  <si>
    <t>Ha habido mucho peligro. Pero ahora los espíritus están apaciguados. Continúa adelante con tu relación. No pretendas hacer demasiadas cosas. No llenes el recipiente hasta que se desborde. No hagas un gran esfuerzo. Siéntete contento con lo que hay.
                    Dirección: organiza tus fuerzas. Algo muy importante está regresando. Mantente abierto y aporta lo que sea necesario.</t>
  </si>
  <si>
    <t>Atado con sogas y maromas,
                encerrado entre muros carcelarios,
                cercados de espinas:
                durante tres años no logra uno orientarse.
                ¡Desventura!
                “… ha perdido el camino. Tal desventura
                perdura durante tres años”.
            Atado con sogas…presagia una línea muy negativa. A sus pies se abren profundos abismos: pecados, faltas, errores, concupiscencia, arrogancia espiritual. Si no hiciera caso de este aviso y cayera en ellos, no podría escapar luego a las gravísimas complicaciones provocadas por sus propios actos, y además sufriría durante mucho tiempo el dolor, la pena o incluso el castigo.
            Entre muros carcelarios…según algunos comentaristas, incluso existe la posibilidad de prisión. Los muros carcelarios chinos antiguos se encontraban en lo alto, rodeados de espinos, para evitar fugas. (K´an= espinas). Está sobre el duro regente quinto trazo (sobrepasando su nivel idóneo). Cuando las faltas eran débiles se otorgaba un indulto al cabo de un año; cuando eran graves se concedía al cabo de dos años; cuando muy graves, al cabo de tres años: por tanto aquí se trata de una falta muy grave, de muy vastos alcances. Se asemeja a un criminal encadenado en la cárcel, rodeado de espinosos matorrales.
            Ha perdido el camino… y durante mucho tiempo (…durante tres años) se sufre por ello. Se enreda irrescatablemente en sus pecados. Después, le será imposible salir, no tiene a nadie que pueda ayudarle (no tiene relación de correspondencia). La desgracia es evidente.</t>
  </si>
  <si>
    <t>Situación extremadamente peligrosa. No actuar ni hacer aquello que se tiene pensado. Arriesgando, se caería en un daño real y de fatales consecuencias. Por eso se advierte: el seis al tope ha perdido el camino; tal desventura perdura tres años.</t>
  </si>
  <si>
    <t>Esta mutación enseña que es excesivo consultar en estos momentos, en los cuales hay que saber conformarse con las cosas como están, teniendo cuidado de no cometer faltas o pecados (transgresiones de la Voluntad del Cielo) para no dañar a otros ni perderse a sí mismo. Si el consultante se apartara de lo recto y lo justo, no escaparía a sus nefastas consecuencias.</t>
  </si>
  <si>
    <t>Casi siempre significa "no consultar ahora", dando por suficiente el nivel adquirido, o los conocimientos actuales, o los frutos obtenidos.
                        Pero esta mutación también puede aparecer como respuesta a una pregunta que contiene algo contrario a la Voluntad Divina. Por eso, para que no haya dudas, se puede consultar una vez más con el fin de aclarar esto. Si en la respuesta se ordenara retirarse, es que todo va bien. Si no fuera así, entonces consultar hasta que el asunto quede claro.</t>
  </si>
  <si>
    <t>Aquel que se aleja de la vía de la razón encontrará espinas en su camino. Mal presagio para el porvenir.</t>
  </si>
  <si>
    <t>Si persiste en mantener una conducta inadecuada cuando su corazón sabe qué es lo correcto, se desesperará y se verá envuelto en problemas. Al seguir a lo bueno y al permanecer paciente se salva a sí mismo y regresa a la luz.</t>
  </si>
  <si>
    <t>Aunque comprendemos el camino correcto insistimos en hacer las cosas a nuestra manera. Dejamos que nos guíe nuestro ego y de esta forma continuamos con la actitud incorrecta. Debido a que presionamos al tomar los asuntos en nuestras manos, llega la desventura. Esta línea nos advierte del fracaso que podemos esperar si mantenemos tal obstinación. El remedio es volver a la perseverancia.
                    El peligro llega porque no alcanzamos a comprender la forma paradójica que el cosmos de funcionar. Sentimos frustración, nos desesperamos y no encontramos la salida. No nos damos cuenta de que la vida es un rompecabezas paradójico que sólo puede componerse al seguir la verdad y lo bueno, y al ser desinteresados y sinceros.</t>
  </si>
  <si>
    <t>¿Sobrevaloramos la sensación de miedo concediéndole más importancia de la que realmente tiene, llegando a distorsionar nuestra visión de la realidad?</t>
  </si>
  <si>
    <t>Está acorralado, severamente. Sus oportunidades de acción son nulas y sus alrededores son espinosos, peligrosos y limitantes. Pasará un largo tiempo (traducción literal, "tres años") antes que pueda encontrar la salida.</t>
  </si>
  <si>
    <t>Cuando una persona pierde completamente el respeto por lo correcto y se enreda en el mal, es incapaz de escapar a los grandes peligros que le rodean. La desgracia es entonces segura.</t>
  </si>
  <si>
    <t>No nos encontramos en una situación agradable, pero si se toman algunas precauciones, y si no nos ilusionamos con librarnos pronto, lograremos salir sin demasiados daños. El tiempo de Khân está a punto de concluir, si bien existirán mejorías progresivas y quizá no del todo evidentes, lo peor ha pasado y, con breve paciencia (tres años sin moverse) podremos alcanzar un período sereno, precisamente el que promete la vivida estación de Li.</t>
  </si>
  <si>
    <t>Suavidad maleable de la negatividad que está ubicada en el colmo del peligro; es la profundidad de la caída; es imposible salir de allí y la fórmula habla de la imposibilidad de triunfar durante tres años. El presagio desdichado es evidente y durará tres años. Hasta hay posibilidad de prisión.</t>
  </si>
  <si>
    <t>Se pueden tardar tres años en navegar río arriba.</t>
  </si>
  <si>
    <t>Ninguna de sus soluciones o esfuerzos han sido apropiados. La salida del PELIGRO está bloqueada. Vendrá un largo tiempo de desorden. Lo único que puede hacer es esperar.</t>
  </si>
  <si>
    <t>En verdad el comentario de Wilhelm en su traducción es suave y generoso. La situación podría ser peor. La alegoría habla de cárcel y muros con alambres de púas. No debería tomarse solamente como alegoría, el peligro de terminar en la cárcel es real. Puede ser una cárcel psíquica que lo desorienta por al menos un año. Puede ser una cárcel emocional que lo ata a una relación morbosa y atormentada. Puede ser una cárcel física debido a consecuencias de una enfermedad mal cuidada o bien por efecto de acciones incorrectas y poco sanas. O puede ser simplemente la cárcel, tal y cual lo señala el encabezamiento de la línea. Tres años es un tiempo medio que puede ser reducido a un año si el Sujeto trabaja para su readaptación. Tómese esto como una severa advertencia ante la falta de prudencia y el accionar arrebatado que no sabe cuándo ni dónde detenerse.</t>
  </si>
  <si>
    <t>Un hombre que, en medio de un peligro extremo, ha errado el camino y se ha enredado, irrescatablemente, es sus pecados, no tiene perspectiva alguna de salir en peligro. Se asemeja a un criminal, encadenado tras murallas de cárcel, cercadas por espinosos matorrales.</t>
  </si>
  <si>
    <t>Le has hecho algo muy grave a tu pareja. Eres detenido y juzgado. No hay salida para esta situación tan desagradable. Únicamente te queda aguardar.
                    Dirección: ¡no te hagas ilusiones! Acepta las cosas. Mantente abierto y aporta lo que sea necesario.</t>
  </si>
  <si>
    <t>Lİ</t>
  </si>
  <si>
    <t>LO ADHERENTE</t>
  </si>
  <si>
    <t>la afiliación
        dependencia/ colgante
        cohesión
        adhesión/ aferramiento/ el que se aferra
        (alimentar) el fuego/ la hoguera
        el sol
        el fulgor/ lo luminoso/ claridad/ resplandor/ brillante
        los luminares
        belleza flameante
        el discernimiento
        el corazón del asunto
        aclarando las ideas
        distinguir
        la muerte
        simboliza la resistencia
        sinergia
        éxito
    Lo Adherente.
    Es propicia la perseverancia,
    pues aporta el éxito.
    Dedicarse al cuidado de la vaca trae
    ventura.</t>
  </si>
  <si>
    <t>El ideograma Li señala, entre otros, el significado de congregar; aferrarse unos a otros; depender de. Esta idea se dibuja aquí con lo yin, representado por las dos líneas medias de los trigramas inferior y superior, que se ha adherido al centro (y a lo correcto, en el caso de la segunda línea), dando belleza a lo fuerte (ver hexagrama 22)
        La naturaleza psíquica depende de lo espiritual (Dios) para evolucionar y ejercer efectos positivos en la vida. La luz reflejada en las fases lunares depende de su posición frente al sol y del movimiento total. La luz de la conciencia del consultante depende de la Luz del Sabio, que es su par. La conciencia resplandece y se manifiesta como lo hace la luna con el sol, ambos lucen y se ocultan como un par relacionado. El Sol representa la conciencia de lo espiritual; la luna, la conciencia personal. Por tanto, la claridad mental se ve sujeta a lo correcto, igual que la claridad de la luna está condicionada a la luz que recibe del sol. La persona consciente de que su evolución no es independiente, sino que está al servicio de lo Espiritual, se armoniza con la Ley (movimiento) Celestial, y obtiene éxito y protección gracias a la constancia. Hay que ser constante para alumbrar de forma duradera (... es propicia la perseverancia) Indagar ahora es (o ha sido) ventajoso. Lo que se obtiene con este sacrificio o consulta sustenta la potencia y el vigor, sometiéndolos a la voluntad del Maestro.
        Dedicarse al cuidado de la vaca… es símbolo de poder y fuerza domesticados por la voluntad. Cultivando la docilidad a lo espiritual, se adquiere lucidez sensible, que conduce al puesto adecuado en el mundo, el puesto correcto. Cultivar la sumisión y la docilidad, someterse a la justicia. Así se tendrá libertad de movimientos.
        Este es el sentido de Lo Adherente; de unión y separación, de fases en la consulta, de contacto con lo correcto, de un día, de luz, de claridad, de triunfo, de basarse en algo, de estar condicionado.</t>
  </si>
  <si>
    <t>Las dos líneas yin, como son centrales, presagian buena fortuna
            Las líneas mutantes advierten que existen aperturas diferentes, pero todas válidas; el tener fe puede conducir las esperanzas más allá de las suposiciones, pero existen también peligros, los que inevitablemente se ocultan, en especial, en las situaciones más favorables. El tiempo de Li es, sin embargo, un tiempo positivo, por lo que bastará con un poco de sabiduría para evitar desilusiones y arrepentimientos.
            Tenemos aquí algunas pautas y ejemplos sobre la utilización del fuego. Ya hemos visto que la primera línea simboliza la manera en que deben ser iniciados los fuegos; la segunda línea muestra al sujeto en todo el esplendor de su dominio del fuego (puede decirse que los esfuerzos de la primera línea se han convertido en una hoguera) La cuarta línea nos alerta sobre uno de los peligros de quien elige obrar de manera similar a la del fuego: el sujeto se ha presentado de manera abrupta, y todos lo rechazan; aquí volvemos a la necesidad de un control y una correcta aplicación. Es posible que el sujeto de la quinta línea se haya quemado en el fuego que él mismo encendió. La última línea reúne todas las enseñanzas de las líneas anteriores, utilizando el ejemplo de la expedición punitiva, que en este caso es comparable a un fuego que se utiliza para sofocar a otro. El que el sujeto no quiebre sino al jefe de los rebeldes muestra que es capaz de controlar la situación y no cae en el error de avivar la rebelión infligiendo castigos a quienes nada tienen que ver con el asunto. A lo largo de todas las líneas el fuego puede ser igualado al brillo de la inteligencia, pues ella comparte sus virtudes, su mecánica y sus peligros.
            Los hexagramas en que se duplica alguno de los 8 Espíritus muestran un proceso secuencial: las seis líneas son los seis escalones para aprender la vía del Espíritu involucrado. Por eso, en estos 8 hexagramas conviene ver las seis líneas y como constituyen una proceso de enseñanza.</t>
  </si>
  <si>
    <t>Regentes son el segundo y el quinto puesto, pero el segundo trazo es más ya que se trata de una línea yin en puesto par (correcto, en su sitio). El segundo es el "rey"; el quinto el "príncipe".
            Las dominantes de los centros de los trigramas repetidos funcionan juntas en dependencia. La posición segunda del interés propio trae corrección, y la posición quinta de autoridad trae receptividad mediante su naturaleza flexible.
            Los regentes del signo son ambos trazos Yin que ocupan el segundo puesto y el quinto, siendo el segundo trazo regente en un grado especial, pues el fuego tiene su máximo resplandor cuando acaba de ser atizado.</t>
  </si>
  <si>
    <t>Actuar. Momento favorable. Lo que uno tiene que hacer sale bien, sólo es cuestión de dar con el momento oportuno. Hay aptitudes para actuar, siendo obediente (docilidad al Maestro) y flexible (sabiendo adaptar la inteligencia a las circunstancias). Cuidar a los que necesitan ayuda.</t>
  </si>
  <si>
    <t>Se tiene claridad interior y exterior. Subordinación a lo correcto. Momentos favorables o buenas cualidades. Todo va bien.</t>
  </si>
  <si>
    <t>Este signo rige por un periodo completo de tres meses (Mayo, Junio y Julio)</t>
  </si>
  <si>
    <t>Quien se mantiene apegado a lo que ama o a los que amas con sinceridad y constancia, actúa con total libertad de acción y se asegura buenos presagios.
            Atención: el apego no será duradero ni las relaciones armoniosas si no existe un ideal o un interés común a todos los socios, y si no se entregan lealmente los unos a los otros; al contrario, constituiría un mal presagio para el futuro.</t>
  </si>
  <si>
    <t>La propia naturaleza del ser humano hace que seamos dependientes de diversas maneras: dependientes del agua, del aire y de la comida para nuestra alimentación; dependientes de un refugio donde abrigarnos y protegernos; dependientes los unos de los otros para mantener una vida familiar y una amistad. También somos independientes espiritualmente: cuando surgen los problemas, cada uno de nosotros tenemos algún lugar al que acudir que nos proporcione guía y apoyo.
            La imagen del hexagrama Li es la del fuego que se adhiere a la madera en la que arde. Sin una provisión de combustible no puede existir el fuego. Igualmente, una persona que no tenga una fuente de mantenimiento espiritual no puede irradiar luz en la oscuridad y en los momentos difíciles.
            Las situaciones difíciles nos tientan a dudar del poder de la humildad, de la aceptación y de la conducta correcta. Deseamos abandonar nuestro equilibrio interior y lanzar golpes de manera indiscriminada. Es precisamente en momentos como éste cuando resulta más importante aferrarnos a lo que sabemos que es bueno, verdadero y correcto, como el fuego se adhiere al tronco que arde. Al hacer esto, obtenemos la ayuda del Poder Superior.
            En este momento, es aconsejable aferrarse a los principios adecuados. Adhiérase de forma serena, voluntaria y alegre a todo lo que haya de superior en su interior; aférrese a la posibilidad de un resultado positivo en la situación que afronta, independientemente de lo improbable que parezca ser; aférrese a lo que haya de bueno en los demás, incluso cuando esté oscurecido por las influencias menores; y aférrese al poder de la Deidad para aportar la verdad cuando sea necesario.
            Los tiempos difíciles nos conceden el don de mostrar hasta qué punto llega nuestra devoción por los principios adecuados. Profundice ahora en esta devoción, aférrese a la verdad, a la aceptación y a la independencia y alcanzará el éxito.</t>
  </si>
  <si>
    <t>Este hexagrama nos habla del desapego para obtener la claridad, ver las cosas moderadamente y adherirnos al poder de la verdad que habrá de emerger, aunque no la percibamos aún.
            La imagen del fuego que se adhiere a las cosas para quemarlas, simboliza la actitud que debemos tener si queremos alcanzar y mantener la claridad mental. La claridad, como el fuego, sólo puede perdurar si se adhiere a algo que no se consuma fácilmente. Lo inextinguible es la verdad universal y lo descubrimos en nuestro estudio del I Ching.
            Cuando nos amenaza el oscuro poder de la duda, tenemos que adherirnos a lo que hemos aprendido, confiando en que probará ser fiable. Podemos confiar incondicionalmente en que el poder de la verdad prevalecerá. Le entregamos todo al sabio, y nos atenemos solamente a disipar la duda y a tener una actitud independiente y equilibrada. Es importante perseverar en los momentos en que podríamos vacilar, en los momentos en los que podríamos empezar a dudar del consejo del sabio y de lo que aprendimos con el estudio del I Ching. Cuando tenemos un mal presentimiento y la gente parece mala, hemos de recordar lo que tuvieron de bueno y que todavía existe potencialmente en ellos. Cuanto más viles parezcan, más decididamente tenemos que adherirnos a ese potencial. Si nos adherimos a la chispa invisible de la luz, que está eclipsada por su naturaleza inferior, el poder de la adhesión permitirá vencer a la fuerza oscura.
            También tenemos que mantener la mente abierta, adhiriéndonos al potencial de la situación. Independientemente de que parezca imposible que la situación pueda mejorar, tal mejora es posible si nos mantenemos firmes e independientes en nuestra actitud, y si estamos dispuestos a aceptar que todo es posible. El hecho de saber que lo creativo sigue un curso zigzagueante, invisible, ayuda a nuestra adhesión. Debemos tener el deseo de perseverar a través de las situaciones ambiguas y de los períodos en los que reina la confusión, mientras lo creativo resuelve el problema a su manera.
            Dedicarse al cuidado de la vaca trae buena fortuna. La docilidad y la aceptación resumen la actitud que lleva a la claridad. Para llegar a ser dóciles abandonamos la resistencia y dejamos de rechazar lo que está sucediendo. Aceptamos los giros de los acontecimientos como algo útil y esencial para el proceso creativo. Nos adherimos dócilmente a lo que es bueno en nosotros y en los demás, aun cuando tan sólo parezca un pequeño refugio. A través de la docilidad podemos mantenernos desligados del poder inferior.
            Cuando los otros son agudos, podemos ser grises, y así mantendremos una opinión moderada de nuestros errores y de los errores de los otros. La docilidad permite que vuelvan la claridad y la independencia interior.
            El poder del bien radica en la determinación de servir al poder supremo. Al interesarnos activamente en rescatar a otros, les damos el margen para encontrar su camino. Les damos ese margen al adherirnos a su naturaleza pura, independientemente de cómo o cuánto tiempo ha estado eclipsado. Adhiriéndonos a estas realidades internas producimos un gran progreso en una situación que no cambiaba fácilmente y así conseguimos una revolución en la actitud de la gente.
            Al mantener la docilidad, es importante no juzgar las cosas solamente por las apariencias externas, porque al hacerlo perdemos el sentido de la verdad interior del asunto. Adherirse a la idea de que "las cosas están como tienen que estar", es de gran ayuda para los propósitos que no podemos ver. Si sólo podemos fijar nuestra atención en lo externo, es que la vanidad, el deseo o el miedo, tienen la culpa. Queremos saber cómo es nuestra apariencia a partir de las circunstancias exteriores, o tenemos miedo de que nos malinterpreten por no actuar, o por no mostrar nuestra opinión. Debemos resistir vigorosamente las consideraciones y demandas de la vanidad, y las interrupciones de nuestro equilibrio, causadas por el deseo.
            A menudo, los que están envidiosos de nuestra independencia interior tratan de involucrarnos en el juego de montón. Quieren saber si nuestra fortaleza es verdadera. Si nos pueden hacer perder el equilibrio, seguirán satisfechos con su inmadurez, estancados en su rigidez defensiva. Si consiguen hacernos sentir temor, sus egos obtendrán una victoria.
            Tal vez sea más importante que los desafíos de la gente el descubrir las dudas que aún tenemos sobre nosotros mismos o acerca de nuestro camino. Al descubrir estas dudas sabremos cómo actuar. La docilidad y el desapego son las únicas respuestas correctas a estos desafíos. La docilidad deja de ser problema cuando nos deshacemos de la vanidad de querer saber cómo nos consideran los otros. La docilidad nos ayuda a entender y a ser pacientes con nosotros mismos y con los otros.</t>
  </si>
  <si>
    <t>El origen o procedencia de muchas de las ideas y pensamientos que cruzan y atraviesan nuestra mente, al igual que su intención, destino o finalidad, poseen con frecuencia un carácter confuso y poco claro.
            Sin embargo, hay veces que de forma consciente o inconsciente permitimos que ideas y pensamientos de dudosa naturaleza puedan llegar a influir y condicionar nuestra forma de pensar, de ser y de actuar.</t>
  </si>
  <si>
    <t>· Cuando la pregunta refiere al Qué: Li nos dice que hay dónde agarrarse, más exactamente que existe a qué aferrarse o bien a qué adherirse; hay una suerte de dependencia o condicionamiento que se acepta sin reparos a cambio de una base para pode proseguir. La claridad se duplica.
            · Cuando la pregunta refiere al Porqué: El porqué de Li refiere a que si en cierta medida no se es consecuente con las normas y características del sitio que en definitiva se brinda como base, indefectiblemente no se puede hacer pie.
            · Cuando la pregunta refiere al Cómo: Li nos indica que debemos actuar con cierta docilidad, es decir, aceptando aquellas condiciones que a la vez nos permitan asegurarnos aún más la propia posición. En lo posible, se trataría de no ponerse a contrapelo del terreno.
            · Cuando la pregunta refiere al Cuándo: Li nos lleva a un momento de claridad, pero que surge simultáneamente desde un lapso sombrío; es decir, es un tiempo que se vale o depende de lo umbrío para resplandecer. Por lo tanto, Li no implica el fin de un periodo oscuro sino de una concesión o asociación con este, en el sentido de que un lapso de claridad, para ser tal, muchas veces depende de que no todo quede expuesto, sino más bien de que una parte se mantenga preservada.
            El instante de Li es cuando se necesita de otra cosa para resplandecer.
            · Cuando la pregunta refiere al Dónde: Li nos ubica en un lugar en principio luminoso o muy bien iluminado, más precisamente donde emocionalmente las cosas están claras, o más claras. Por otra parte, se trataría de un lugar cálido, y quizá sin una forma muy definida. Es un sitio que da la sensación de seguridad, pero en un sentido de ayuda, como un ámbito al cual uno puede acudir y, por así decirlo, aferrarse.
            Entre las muchas cosas, Li puede tratarse de cualquier sitio donde nos podamos sentir acompañados, respaldados o socorridos.
            · Cuando la pregunta refiere al Quién: Li nos describe a alguien dócil, inteligente, con gran claridad, y que posee por ello la habilidad para avanzar y definirse con sujeción. En Li vemos a una persona que sabe adaptarse a las condiciones que exige el medio para poder valerse de él en todo instante.</t>
  </si>
  <si>
    <t>· La interpretación: mantenerse con verdadera perseverancia atraerá el éxito. Su buena fortuna probablemente confiará en el cultivo de su feminidad.
            · La situación: hay una gran cantidad de oportunidades en la actual situación. Si puede aprovecharlas, su influencia será enorme.</t>
  </si>
  <si>
    <t>Distinguir. También es un signo doble que nos habla de tiempos activos, de cosas que se evidencian distinguiéndose, de aclaraciones que finalmente se alcanzan, de renovación, de un vivir entusiasta.
            Li es el verano (es la sequía), el breve estío chino, cuando los frutos alcanzan rápidamente su maduración y resaltan en lo concreto sus formas, distinguiéndose entre sí y precisándose en su plenitud; por ello, Li significa "distinguir, separarse para reconocerse, resultar, etc.". En la China septentrional, el verano es muy breve y seco; después de grandes lluvias, la sequía hace que los días se tornen bochornosos y somnolientos, por ello, el verano no es una estación de trabajo de contactos humanos, sino que la naturaleza evidencia la fatiga de los restantes meses. El árbol de cera, el último en florecer, se seca en la parte superior (una de las imágenes simbólicas del trigrama Li es "un árbol seco en su parte superior"), sin embargo, para los chinos, es precisamente esta inmovilidad la que expresa el cambio del tiempo al evidenciarse en los frutos, después de la alegre pero caótica floración, que confunde el manzano con el melocotonero, el cerezo con el peral.
            Tiempo de clarificar: libres al juzgar, libres al decidir, porque finalmente, el conocimiento de las cosas se hace claro y cada pieza se coloca en su posición, dentro del mosaico de las situaciones. Seguros y renovados por una confianza serena en los hechos que se delinean con precisión, podemos intervenir para hacer más claro todo lo que aparece oscuro y decidir sobre todo aquello que todavía está incierto en nuestros pensamientos. El tiempo de Li es favorable, y el oráculo sugiere que lo acojamos y lo vivamos, porque así demostraremos una gran sabiduría.</t>
  </si>
  <si>
    <t>Sentido general: el de la unión y la separación, de la luz, del éxito. Arriba está Li, el fuego; abajo también está Li, el fuego; por consiguiente, claridad, día.
            Desde el momento que hay manifestación, hay contacto limitado en el espacio, unión. Desde el momento en que uno se ata a la rectitud, se somete a la vía racional de la justicia y el presagio es feliz. Es preciso alimentar y desarrollar la virtud de sumisión mediante el cuidado y la cultura. El fuego es sustancia negativa y de efecto positivo. Si el consultante se mantiene en la rectitud, disfrutará de la libertad. Conviene que examine el objeto de su apego; si está de acuerdo con la rectitud, el presagio es feliz.</t>
  </si>
  <si>
    <t>Li representa el fuego sobre el fuego, el resplandor en todo su esplendor. Es también la imagen del afecto. Pero, como para todo hexagrama producto de una repetición del trigrama, hay que desconfiar de la duplicación de fuerzas y no dejarlo consumarse. Sin cesar hay que alimentar el fuego, aprovisionarlo, mantenerlo. Bajo estas condiciones, li es un signo feliz.</t>
  </si>
  <si>
    <t>· El escenario: cuando caigas, habrá un lugar para reunirse de nuevo. Así que debe llegar el tiempo del Resplandor. Acéptalo. No tengas miedo. Resplandor significa reunir. Resplandor quiere decir lo que está arriba.
            · La respuesta: Resplandor describe la relación, o tu papel en ella, en términos de luz y calor, conocimiento y coherencia. La manera de afrontar la situación es expresar y expandir la luz, el conocimiento y la conexión. Tú y tu pareja necesitáis experimentar la calidez, la luz y el conocimiento que surge de la confianza del uno en el otro. De esa manera podéis acumular la fuerza receptiva que puede soportar las responsabilidades. Esta fuerza os traerá éxito y os proporcionará una conexión profunda. Es una fuerza que une las cosas. Que mantiene junto lo que debe estar junto. Muéstrate amable y claro. Expande tu calidez y tu conocimiento. Conecta e ilumina las cosas.</t>
  </si>
  <si>
    <t>Este hexagrama describe tu situación como luz, calor y conciencia en expansión. Destaca que unirte confiadamente a lo que expande esta luz, la acción del Fulgor es la manera adecuada de manejarla. Para estar de acuerdo con el momento, se te dice: ¡congrega!</t>
  </si>
  <si>
    <t>Así el gran hombre alumbra, perpetuando
            esta claridad, las cuatro regiones cardinales
            del mundo.
        El esplendor duplicado suscitando el Fulgor. Así el noble usa un consecutivo esplendor para iluminar tendiendo hacia los cuatro lados.</t>
  </si>
  <si>
    <t>El Sol derrama su luz e ilumina la totalidad del mundo natural. La luz se adhiere a todos los objetos y los vuelve brillantes. Del mismo modo, las personas grandes iluminan a todos los que les rodean, penetrando hasta la verdadera naturaleza del Hombre.</t>
  </si>
  <si>
    <t>Las imágenes ilustran el sentido de la estructura, en la que aparecen dos trigramas que se completan íntimamente, Tui, el «completar», y Sun, el «revestir», el otoño y la primavera. La actividad se expresa en múltiples formas: realizando pensamientos, proyectos, destinos, como en el ciclo agrícola la primavera y el otoño encierran entre el paréntesis que forman, al esplendor del verano, dándole un sentido y confirmando su necesidad dentro de la economía del ciclo agrícola. El Sabio tiene la posibilidad de comunicar su sabiduría seguro de que será entendido: de guiar y de aconsejar, seguro de que será seguido.</t>
  </si>
  <si>
    <t>Dos veces Li es una acción reiterada del Sol; se alude a la acción temporal de la luz. El Gran Hombre sigue efectuando en el mundo la obra de la naturaleza aun después de su muerte. Su claridad contribuye a extender la luz hacia el interior de la naturaleza humana. He ahí la herencia del Santo.</t>
  </si>
  <si>
    <t>Cada uno de los dos signos parciales representa al sol en un cielo diurno. Así se representa, pues, una reiterada actividad del sol. Con ello se alude a la acción temporal de la luz. El gran hombre continúa en el mundo humano la obra de la naturaleza. En virtud de la claridad de su ser hace que la luz se extienda cada vez más en el interior de la naturaleza humana.</t>
  </si>
  <si>
    <t>Las huellas de los pies corren
                entrecruzadas a troche y moche.
                Si al respecto uno se mantiene serio,
                no hay tacha.
                “… sirve para evitar fallas”.
            Que el trazo sea inicial significa: la mañana, temprano, por la mañana. Comienza la labor. Las impresiones se entrecruzan. Apresurado trajín. Asuntos llenos de inquietud…los pies corren entrecruzadas…. El ser yang hace que tienda a moverse., pero los pasos son ambiguos y hay síntomas visibles de dudas.
            Si uno se mantiene serio…. (como el trazo es firme, le va ser posible) indica que es importante conservar la concentración y no dejarse arrastrar por el torbellino de la vida. Si uno es serio y concentrado, tendrá la claridad suficiente para superar todo esto. Que sea inteligente, que no actúe mal o desconsideradamente. Si se es correcto (conoce su deber y se atiene a el), todo irá bien, no hay error (… no hay tacha) La situación es delicada, por ello es necesario avanzar, pisar, limando las imperfecciones. Aproximarse, entonces, con pasos reverentes y respeto a los otros; manteniéndose en el puesto correcto y debido.
            Sirve para evitar fallas…porque ya en los comienzos está el germen de lo venidero, del final del día, del asunto.</t>
  </si>
  <si>
    <t>Actuar, pero centrarse y ser serio.</t>
  </si>
  <si>
    <t>El consultante está nervioso, pero tiene luz suficiente, si es respetuoso y serio, para triunfar.</t>
  </si>
  <si>
    <t>Aquel que es prudente en sus actitudes y procede con seriedad y sin precipitación, no lamentará jamás su conducta.</t>
  </si>
  <si>
    <t>No se precipite sobre las cosas con pensamientos o conductas incorrectas. Al mantenerse sereno y correcto en todo momento, evita que aparezcan las desgracias.</t>
  </si>
  <si>
    <t>Esta línea nos indica que meditando nada más despertar, somos capaces de interceptar, examinar y desechar los pensamientos inferiores en el momento que entran en nuestra conciencia. Si no son interceptados en ese momento, cuando apenas son un sentimiento vago y sus energías aún están en un punto bajo, rápidamente adquieren fortaleza y son capaces de dominar nuestros pensamientos el resto del día. Entonces somos incapaces de prevenir las frustraciones que causan la desintegración de nuestra personalidad.</t>
  </si>
  <si>
    <t>¿Nos dejamos llevar fácilmente por pensamientos dudosos, confusos o poco claros?</t>
  </si>
  <si>
    <t>El camino no es completamente obvio y experiencias pasadas pueden hacerlo más confuso. Pero si su intento es serio, puede avanzar sin temor de ser culpado.</t>
  </si>
  <si>
    <t>Al comienzo del día todo tipo de deberes conflictivos se acumulan. Es importante considerar cuidadosamente el comienzo y con la compostura apropiada, de modo que lo que siga sea ordenado y exitoso.</t>
  </si>
  <si>
    <t>Muchos son los intereses, las cosas por hacer, los problemas por resolver, incluso en un tiempo tan activo puede convertirse en un vivir peligroso y difícil. Con calma, habrá que imponer orden en la maraña de sentimientos y programas; hemos de esforzarnos por ver con claridad (Li es un fuego que ilumina) todo aquello que hemos de completar, perfeccionar, renovar, tal como indica la presencia de Tui y de Sun, para conducir a término las cosas verdaderamente importantes, distinguiéndolas de las inútiles.
                    El trabajo será ayudado precisamente por el tiempo festivo e inteligente de Li.</t>
  </si>
  <si>
    <t>La positividad está inclinada hacia el movimiento y ocupa aquí una línea inferior; la tendencia del trigrama Li es subir como la llama; está a punto de moverse con precipitación pero su paso aún es vacilante y los síntomas de su actividad ya son visibles. Al moverse deja su jerarquía inferior y asume una culpabilidad. Si conoce su deber y está conforme con él, evitará la falta. Que actúe con inteligencia y que evite obrar sin razón y carecer de discernimiento en la elección de su afecto. La marcha es ambigua y vacilante. Que sepa utilizar el respeto, apartándose cuando hace falta.</t>
  </si>
  <si>
    <t>Cuando uno se encuentra en una pieza fría, a la mañana, frente a una chimenea, no hay que pensar en la primera llama sino concentrarse en la elaboración del fuego. Esta imagen debe guiar su acción.</t>
  </si>
  <si>
    <t>Cuando inicie un camino nuevo será bombardeado por las impresiones. Mantenga su objetivo en la mente de manera constante y así evitará la confusión. Además, no olvide que su posición es la de principiante, algo que está fuera de la situación.</t>
  </si>
  <si>
    <t>Es temprano por la mañana. Comienza la labor. Luego de haber permanecido el alma apartada del mundo extremo durante el sueño, recomienzan ahora las relaciones con el mundo. Se entrecruzan las huellas de las impresiones. Reina un apresurado trajín. Es importante conservar entonces la concentración interior, no dejarse arrastrar por el torbellino de la vida. Si uno en serio y concentrado, alcanza la necesaria claridad para enfrentarse con las numerosas impresiones que lo acometen. Precisamente en los comienzo resulta particularmente importante esa concentrada seriedad, pues el comienzo ya contiene los gérmenes de todo lo que sigue.</t>
  </si>
  <si>
    <t>Estás en el comienzo de la relación. Ten mucho cuidado con los primeros pasos. Limpia y clarifica tus motivaciones y tus sentimientos. Trata este principio y a tu pareja con respeto. No habrá error.
                    Dirección: época de transición. Sé pequeño y cuidadoso. Ve más allá de las normas. No tengas miedo de actuar solo. Esto te conecta con una fuerza creativa.</t>
  </si>
  <si>
    <t>Resplandor amarillo.
                Elevada ventura.
                “… ha encontrado el camino del
                centro”.
            Resplandor amarillo… aquí se refleja el mediodía, el centro del día. El sol brilla con resplandor amarillo, color del medio y de la justa medida, símbolo de perfección en el arte y en la cultura: armonía.
            Ha encontrado el camino del centro…su comportamiento es muy bueno. Tiene capacidad para encontrar el camino celestial. Perfección. Es capaz de mantenerse en los principios en los que ha de asentarse el comportamiento correcto. Es justo y correcto. Se apega a la justicia y a la rectitud. Tiene belleza en las formas, es elegante. Su inteligencia es clara y brillante. Tiene luz y lucidez y depende (se basa, se subordina) a lo correcto. Muy favorable.</t>
  </si>
  <si>
    <t>Actuar. Se ha encontrado el camino del medio, del Cielo, de la perfección.</t>
  </si>
  <si>
    <t>Buen día. Se ven las cosas como son, uno está capacitado. Gran inteligencia.</t>
  </si>
  <si>
    <t>Buen presagio para quien se dirige sin adulaciones ni segundas intenciones hacia un superior, y lo toma como modelo. La perseverancia en esta dirección es buen presagio para el futuro.</t>
  </si>
  <si>
    <t>Es un momento para la moderación en todos los aspectos. La moderación en el entusiasmo le permite permanecer equilibrado. La moderación en la desesperación profundiza su entendimiento.</t>
  </si>
  <si>
    <t>El resplandor amarillo nos habla de mirar las cosas con moderación. Al recibir este hexagrama se nos aconseja proseguir por el medio. Al leer el hexagrama de La paz, por ejemplo, no debemos caer en un entusiasmo innecesario, ni El oscurecimiento de la luz puede deprimirnos. Ni los buenos ni los malos tiempos deben llevarnos a perder nuestro equilibrio emocional. Si los consideramos como situaciones para el desarrollo personal, no habrá conmoción que nos haga perder el equilibrio. Entender correctamente el sentido de los hexagramas nos da un sentimiento de iluminación que nos libera de las tensiones que nos trae una mala interpretación de la verdad. La verdad nunca es una realidad viva y deslumbrante (resplandor blanco); es un entendimiento moderado (resplandor amarillo)
                    Tampoco podemos refugiarnos en las malas experiencias como pretexto para ser severos e inflexibles con nuestras reglas. Si alguien no nos ha pagado el dinero que nos debe, no tenemos por qué ser severos con otros que sabemos que son diligentes. Necesitamos escuchar nuestros sentimientos profundos y nuestro profundo sentido de la verdad.</t>
  </si>
  <si>
    <t>¿Sabemos distinguir con claridad las ideas y pensamientos por los que dejarnos llevar, de aquellos que debemos ignorar y dejar pasar de largo?</t>
  </si>
  <si>
    <t>El brillo del momento ha alcanzado su máximo esplendor. Tiene el potencial para lograr la más grande de las buenas fortunas.</t>
  </si>
  <si>
    <t>Si nos atenemos al verdadero curso medio, entonces el éxito está asegurado. La buena voluntad se manifestará.</t>
  </si>
  <si>
    <t>El amarillo es el color de la justicia, de la sabiduría, de la alegría; es el más hermoso de los colores, las más luminosa apariencia visible. Se dominan las situaciones, podemos osar hacerlo todo porque todo se vuelve claro ante la inteligencia voluntariosa, abierta, lúcida.
                    Una ocasión rara, quizá única en la vida, para comprometerse incluso en las realizaciones más difíciles.</t>
  </si>
  <si>
    <t>Se apega a la justicia y a la rectitud y emplea las cualidades de la elegancia de la forma; se identifica con la inteligencia brillante del jefe y, por su inteligencia y el discernimiento de su adhesión, hay un presagio feliz.</t>
  </si>
  <si>
    <t>El fuego tiene el color del oro. Ventajas financieras posibles.</t>
  </si>
  <si>
    <t>Una actitud razonable y moderada le traerá la mejor suerte posible. Recuerde que no debe permitirse ningún exceso ni extremos en el pensamiento o la acción.</t>
  </si>
  <si>
    <t>El "esplendor amarillo" o "color oro" significa obtener el medio: encontrar la Vía del Medio quiere decir estar en el lugar correcto en un tiempo justo.
                    El color amarillo es el dorado oro que caracteriza a la Sabiduría de los Maestros que se encuentran en lo invisible de estas escrituras. Obtener este color está indicando que el I CHING es el instrumento guía del Noble, y el Sujeto debe postular a la obtención de la potencia del Camino Medio, a saber: más arriba que el Hombre Común, inmediatamente más abajo que el lugar de los dioses.
                    En un plano mundano está señalando que el Sujeto está bien ubicado en el puesto y tiempo, y que no debe temer malos efectos si hace todo con mesura y conciencia. Tiene relación con la cultura en cuanto desarrollo del conocimiento; y con el arte, en cuanto expresión de la sensibilidad y el amor.
                    Aquí los Sabios descubrieron el "Umbral del Macrocosmo"  el mundo medio de los Santos y Sabios.</t>
  </si>
  <si>
    <t>Se ha alcanzado el mediodía, el centro del ciclo diario. El sol brilla con resplandor amarillo. El amarillo es el color del medio y de la medida. Resplandor amarillo es pues símbolo de la perfección en la cultura y el arte, cuya máxima armonía consiste en la justa medida.</t>
  </si>
  <si>
    <t>Has encontrado la conexión. La luz y el poder irradian desde el centro de la tierra a través de ti y tu relación. El camino está completamente abierto.
                    Dirección: se aproxima un tiempo lleno de creatividad y florecimiento. Actúa con resolución. Estás conectado con una fuerza creativa.</t>
  </si>
  <si>
    <t>Al resplandor del sol poniente
                los hombres o bien golpean la olla y
                cantan, o bien suspiran ruidosamente
                porque se aproxima la senectud.
                Desventura.
                “… ¡cómo podría pretenderse retener
                por mucho tiempo la luz del sol poniente!“
            Sol poniente…el fin del día recuerda lo perecedero de la vida, de los momentos luminosos y soleados. Primero alegría y gozar de la vida; luego, quejas y tristezas: y se echa a perder el tiempo valioso. Ambas situaciones acarrean el mal.
            Se sugieren estados de ánimo cambiantes y pasajeros (demasiado agitado, demasiado inquieto), a los que no habría que dar mayor importancia ahora. Quizá se experimente algún contratiempo. La claridad está a punto de agotarse, esto puede significar que alguna cosa experimenta alguna desmejoría. Todo esto significa que hay que saber contentarse con momentos y/o situaciones mediocres, etc.
            Dedicarse pues, al cultivo de uno mismo, aguardar el destino que toca en suerte, y afirmar con ello el camino.</t>
  </si>
  <si>
    <t>Actuar dando efectos duraderos (si se actúa hay que ser perseverante y seguir). Si no se hiciera así, le podrían ridiculizar. No preguntar.</t>
  </si>
  <si>
    <t>Ser constante, ser fuerte y no preguntar. Así la situación será buena.</t>
  </si>
  <si>
    <t>«Todo lo que florece acaba por marchitarse»: es la ley de la naturaleza.
                    Cuando ha cumplido su misión, el hombre de calidad modera sus ambiciones. No vacila en traspasar sus asuntos o en delegar sus responsabilidades y se retira, sin lamentarlo en lo más mínimo.</t>
  </si>
  <si>
    <t>No exija un final para una cosa o un principio para otra. Acepte que lo que es correcto aparecerá a su debido tiempo. De este modo, usted siempre será libre.</t>
  </si>
  <si>
    <t>Si tenemos miedo y nos preocupamos por el tiempo requerido para obtener un progreso reconocible, perderemos el equilibrio. Si aceptamos de buen corazón que las cosas van a suceder cuando sucedan, entonces aseguramos nuestro destino al hacerlas posibles. Mientras nuestro ego espere con impaciencia, midiendo y sopesando el progreso, la fuerza oscura de la duda sigue operando, haciendo imposible que se manifieste el poder del bien. Al recibir esta línea se nos recuerda que la adversidad sólo dura un tiempo, a través del cual formamos nuestro carácter. El fuego de la adversidad clarifica y purifica nuestra naturaleza, como la grasa se extrae del tocino.</t>
  </si>
  <si>
    <t>¿Nos dejamos llevar por pensamientos demasiado optimistas o excesivamente pesimistas?</t>
  </si>
  <si>
    <t>A medida que el brillo inherente a esta situación se desvanece, existe la humana tendencia a cesar sus esfuerzos y descansar o quejarse de no poder hacer nada. Estas tendencias lo llevarán al infortunio.</t>
  </si>
  <si>
    <t>La gran persona no se lamenta de que su vida pase. No estropea la experiencia desperdiciándola en la ociosa búsqueda del placer ni lamentándose de su brevedad. Aseguraos de que lo conseguido ha seguido el verdadero sendero de la inmortalidad.</t>
  </si>
  <si>
    <t>Incluso en las mejores épocas existen momentos de miedo, pero resulta un grave daño para el corazón y el espíritu, hacerlos más difíciles, perdiendo la fe y la esperanza. Es justo que nos lamentemos cuando de veras no existen salidas, cuando los horizontes se cierran, pero es tonto que nos desanimemos por una turbación momentánea. Si seguimos así, llegaremos a la confusión y. a través de un cielo luminoso como el de los ocasos estivales, haremos caer la nube oscura de la desgracia.
                    La sabiduría china dicta que jamás se ha de vivir en contraste con los tiempos del cielo.</t>
  </si>
  <si>
    <t>La claridad precedente está a punto de agotarse y la otra claridad (del segundo trigrama) le sucederá; por lo tanto, el símbolo es el del sol declinante, de la cosa que perece. Es necesario saber conformarse con las cosas muy corrientes, esperar con calma la vejez, mantenerse en su lugar; si no, el presagio será desdichado. Que él llame a alguien para transmitirle sus asuntos, que se aparte y se instale en el retiro para reposar su cuerpo, conformándose sabiamente con la mediocridad de su situación.</t>
  </si>
  <si>
    <t>Peligro. La llama se debilita. Hay que contentarse con las brasas. Ponga orden en sus negocios sin emprender nada por el momento.</t>
  </si>
  <si>
    <t>La mejor actitud que puede cultivar en estos momentos de su vida es la aceptación general del destino. Perderse totalmente en la felicidad del momento es tan malo como quejarse del paso del tiempo. Esa locura mental y las emociones producen una pérdida de la libertad interior. Mala fortuna.</t>
  </si>
  <si>
    <t>Los actos que los Hombres ejecutan en esta alegoría: "golpear sobre ollas y cantar" o "suspirar fuertemente", representan las dos actitudes frente al término de un ciclo de vida. Es el otoño, el atardecer, aún no el invierno ni la noche. Corresponde a la constatación íntima de algo que se está muriendo inevitablemente. El comentario dice que representa a la vejez, el estertor de la vida. En China la vejez es signo de sabiduría: un viejo que no lo es, ha vivido en vano.
                    La falta de libertad ante los procesos naturales de la vida hacen que el Sujeto pierda su centro ante el avecinarse de un fin inevitable. Todo muere, en este mundo nada es eterno. Si ante la culminación, el Sujeto perdiera su centro y buen entendimiento, la problemática no estaría en la muerte sino que en la consecuencia que ésta tiene sobre el individuo. Representa la tozudez y ceguera ante la vejez o caducidad de las cosas: al no asumir la eminente transformación y el evidente paso de la vida, se pierde tiempo precioso en cosas que ya no cumplen objeto alguno. El Sabio asume y se dedica a su crecimiento interior.
                    En esta línea los Sabios establecen dos actitudes' diferentes ante la muerte: el mundano que despilfarra tiempo precioso, y el Noble que se sumerge en su preparación trascendental.</t>
  </si>
  <si>
    <t>Aquí se señala el fin del día. El resplandor del sol descendente recuerda el condicionamiento y lo perecedero de la vida. A causa de esa falta de libertad exterior, los hombres generalmente se tornan faltos de libertad también en su interior. Ya la transitoriedad les sirve de impulso para manifestaciones de desenfrenada alegría, para gozar de la vida mientras todavía exista, ya dejan que los invada la tristeza, y con sus quejas sobre la cercana vejez echan a perder su tiempo valioso. Ambas situaciones acarrean el mal. Para el noble es indiferente que la muerte sea temprana o tardía. El cultiva su persona, aguarda su sino, y afirma con ello su destino.</t>
  </si>
  <si>
    <t>En lugar de expandir luz y calor en tu relación, lo ves todo como iluminado por el sol del crepúsculo. No golpeas tu tambor ni cantas. En vez de eso, te lamentas continuamente de todas las cosas terribles que han sucedido en vuestra vida juntos ¿Por qué continuar así? Contrólate.
                    Dirección: ¡supera los obstáculos! Procede paso a paso. Acumula energía para un paso nuevo y decisivo.</t>
  </si>
  <si>
    <t>Súbita es su llegada:
                se inflama, se extingue, es arrojado lejos.
                “… pero no tiene nada en sí por lo cual
                pudiese ser acogido”.
            Súbita es su llegada… simboliza fogosidad, violencia, precipitación, ataque repentino (elevación repentina), ausencia de justicia. Está nervioso.
            La inteligencia es a la vida, lo que la madera al fuego. El fuego adhiere a la madera, pero también la consume. Así la claridad de la inteligencia puede devorar la vida. Todo depende de cómo se manifieste su actividad. El "fuego de paja" simboliza el carácter inquieto, agitado, de rápido ascenso; pero sin efectos duraderos. Tendrá malas consecuencias que uno se desgaste demasiado pronto.</t>
  </si>
  <si>
    <t>Actuar y perseverar.</t>
  </si>
  <si>
    <t>Se tienen buenas cualidades, pero se necesita ser perseverante.</t>
  </si>
  <si>
    <t>Aquél que desafía a su superior y usurpa un poder que no le corresponde será odiado por los hombres y abandonado por la gente: mal presagio.</t>
  </si>
  <si>
    <t>Una mente y un corazón firmes alcanzan el éxito. Confórmese con progresar paso a paso. La preocupación y la agitación sólo harán que vaya más despacio.</t>
  </si>
  <si>
    <t>La preocupación es el fuego que consume. Sabemos que tenemos que perseverar por algún tiempo para poder conseguir nuestros objetivos, sin embargo, nuestros inferiores se quejan por el tiempo que ello requiere. Sus quejas nos hacen dudar de nosotros mismos, del potencial de gran hombre que tienen los otros, y de lo creativo. Necesitamos silenciar nuestros inferiores que se quejan y detener su obsesiva preocupación por las dificultades. Esto lo podemos hacer si rehusamos con decisión escuchar más y, al rehusar, dejarlos "mirar" las dificultades. También podemos obtener su cooperación si les explicamos que su actividad sólo empeora las cosas. De esta forma podremos vencer su resistencia, y así restablecer la claridad y la constancia. Mientras ellos duden no puede haber progreso.</t>
  </si>
  <si>
    <t>¿Nos dejamos llevar por pensamientos fugaces, efímeros o poco consistentes?</t>
  </si>
  <si>
    <t>El brillo y la energía inherente a esta situación ardió repentinamente, pero ahora se ha apagado. Parecería que usted ha desperdiciado una verdadera oportunidad.</t>
  </si>
  <si>
    <t>El fuego brillante se adhiere a la madera pero la consume en su proceso, no dejando atrás nada de valor. Así, un hombre brillante pero sin restricción puede brillar rápidamente pero agotarse demasiado pronto.</t>
  </si>
  <si>
    <t>Se trata de condiciones difíciles precisamente porque eran inesperadas, y resulta fatigante afrontarlas con la calma necesaria. Todo cambia rápidamente; las cosas experimentan un vuelco; las personas nos desorientan. Se trata de las tormentas estivales; la naturaleza parece enloquecida y demasiado furiosa como para volver a la normalidad. En general, ocurre hacia finales de la época calurosa y de los largos y apacibles días. Estas son las situaciones que se gestan cuando el tiempo de Li cede a la inevitable mutación. El hacerse ilusiones es uno de los peligros de esta estación feliz y pletórica, en la que los colores y los paisajes son extraordinarios; pero el hecho de que nos encaminemos hacia condiciones distintas no debe desesperarnos si, al vivir plenamente el tiempo inteligente de Li, nos hemos vuelto más sabios, y hemos estado muy cerca de los secretos de la sabiduría.</t>
  </si>
  <si>
    <t>Hay violencia, precipitación, corriente rápida, ausencia de justicia; él no hereda honestamente. Hay el sentido de una falta a la vía normal de la sucesión legítima. El está subordinado al jefe blando y negativo del quinto trazo. Su éter quema como una llama y él experimenta efectos funestos. Hay propensión a la rebelión. Hay un sentido de muerte y abandono y el presagio es desgraciado. El desafía al jefe; carece de sumisión a la autoridad que debería soportar; los hombres lo odian y lo abandonan.</t>
  </si>
  <si>
    <t>¿Para qué arder demasiado rápido?</t>
  </si>
  <si>
    <t>Su exhibición de unas energías y esfuerzos excesivamente entusiastas le agotarán. No sacará nada de todo ello.</t>
  </si>
  <si>
    <t>Una venida súbita y una corta luz de esplendor, pero es pasado a llevar por lo inferior y es repudiado por lo superior. Se trata más bien de una vida breve, embriagada por la búsqueda de la fama y la riqueza rápida. Representa un exceso de intelectualismo y una soberbia que se disfraza de inteligencia. Evidentemente no siguió los consejos que se exponen en la primera línea y se dejó envolver por los engranajes de la mundaneidad, siendo poco serio consigo mismo. Perdiéndose a sí mismo no tiene como ser acogido por los estamentos superiores (y los inferiores no tienen por éste ningún respeto). Llegado de esta forma a las puertas de la muerte, su vida es como un fulmine que nadie recordará con el tiempo.
                    Tómese esta línea como una seria advertencia sobre los peligros de consumirse en la embriaguez de la pasión y de los instintos, del pedante intelectualismo, y de la tiranía que quiere siempre someter el entorno a su propia visión (léase 5ª línea).
                    De esta línea los Sabios extrajeron una verdad: que el conocimiento y la fama no dan la eternidad.</t>
  </si>
  <si>
    <t>La claridad de la inteligencia guarda la misma relación con la vida que el fuego con la madera. El fuego adhiere a la madera, pero también la consume. La claridad del intelecto arraiga la vida, pero también puede devorar la vida. Es cuestión de cómo se manifiesta su actividad. En ese caso, aparece la imagen de un meteoro, o de un fuego de paja. Se trata de un carácter agitado, inquieto, que logra un rápido ascenso. Pero faltan los efectos perdurables. En tales circunstancias acarreará malas consecuencias el hecho de que uno se gasta demasiado pronto y se consuma como un meteoro.</t>
  </si>
  <si>
    <t>Esta relación es como un fogonazo en la cara. Surge muy fuerte, se consume y muere. Deséchala. No tiene un lugar en tu vida.
                    Dirección: pon cara de felicidad. Imagina la situación desde otra perspectiva. Acumula energía para un paso nuevo y decisivo.</t>
  </si>
  <si>
    <t>Llorando a torrentes, suspirando y
                lamentando.
                ¡Ventura!
                “… (la ventura) está adherida al rey
                y príncipe”.
            Llorando a torrentes…. aquí suspirar y llorar es más bien por conservar la lucidez mental, esta tristeza aportará ventura. Sus lágrimas corrieron como para extinguir sus piadosos suspiros, abandonando todo temor o esperanza y renunciando a la nimiedad de todo.
            Ventura…porque es de elevado rango y busca el bien. Aunque solo y aislado, es cosa del tiempo. Al final logrará la felicidad, sabrá hacer frente a la situación, a los acontecimientos.
            Esta mutación también simboliza una verdadera vuelta atrás, un verdadero arrepentimiento; no como en el caso del tercer trazo, que representa una disposición de ánimo pasajera. El trazo fuerte de arriba le protege.</t>
  </si>
  <si>
    <t>Actuar. Se está protegido por el de arriba. Aunque se esté triste, al final, se conseguirá.</t>
  </si>
  <si>
    <t>No estar triste. Lo que se busca, al final, se consigue.</t>
  </si>
  <si>
    <t>El que se encuentra solo en medio de un peligro tiene razones para quejarse. El hecho de que conserve la sangre fría constituye un buen presagio para el porvenir.</t>
  </si>
  <si>
    <t>Es posible hacer un verdadero cambio en nuestro corazón cuando aceptemos la necesidad de que haya adversidades. La paz surge cuando nos apartamos de los deseos del ego.</t>
  </si>
  <si>
    <t>El comentario a esta línea menciona que "un verdadero cambio en el corazón ha tenido lugar" ya sea en nosotros, o en otro.
                    Llegamos a una visión clara, cuando, al estar en dificultades, nos damos cuenta de que las dificultades son necesarias para el desarrollo, y cuando, humildemente, aceptamos lo que está sucediendo. Este cambio en el corazón desplaza las consideraciones vanas que acompañan al cambio, tales como el miedo a envejecer, a volverse menos atractivo, a estar solo, o el miedo a la muerte. Miramos el poder del ego cuando nos damos cuenta de que a pesar de su apariencia salvaje, no tiene nada que ver con nuestro éxito y es un obstáculo para el progreso.
                    El cambio en el corazón también se refiere al haber dejado de forzar los desenlaces de ciertas situaciones a través de medios tramados; aunque hayamos pensado que estos medios son justificables, la sinceridad nos ha hecho volver al camino correcto.</t>
  </si>
  <si>
    <t>¿Intentamos ante todo y por encima de todo mantener y conservar la claridad en nuestras ideas y pensamientos en cualquier situación en la que nos podamos encontrar?</t>
  </si>
  <si>
    <t>Del dolor, aunque muy intenso, viene la buena fortuna en la actual situación.</t>
  </si>
  <si>
    <t>Cuando se ha alcanzado la cumbre de la vida, es tiempo de descartar las vanas esperanzas y los temores sobre el futuro. Considerad y lamentad lo que ha pasado de modo que un cambio para mejor pueda impedir el agotamiento prematuro.</t>
  </si>
  <si>
    <t>Si en algún momento hemos soñado que el instante de oro se quedaría con nosotros para siempre, vibrando con nuestras esperanzas, hemos de saber que no es posible, pues las situaciones terrestres están sujetas a un continuo movimiento alternado de los hechos, por tanto es inútil que nos abandonemos a la desesperación, tanto más estéril cuanto que ignora los sabios principios que rigen la naturaleza, en su sabio sucesión de oscuridad y luz, de frío y calor, de lluvia, viento y sol.
                    Si la añoranza nos ayuda a intentar la búsqueda del equilibrio perdido, se transforma en fuerza, en "querer hacer", en actividad nueva y ésta, según nos enseña la quinta línea, es la actitud justo de quien debe superar dificultades, vivir dramas, padecer desilusiones, mucho más difíciles de soportar porque son absolutamente inesperadas.
                    También el tiempo de Li tiene sus tempestades, a pesar de que se trata de un tiempo positivo y favorable si se lo vive de la forma adecuada a las circunstancias, es decir con una lúcida sabiduría; son precisamente esas horas dramáticas las que hacen más espléndidas las horas de buen tiempo.</t>
  </si>
  <si>
    <t>El representa el bien; pero al utilizar la suavidad maleable y al ocupar una jerarquía superior, no tiene ninguna asistencia por debajo de él y está solo y aislado frente a la violencia del sexto trazo: condición peligrosa. Por su inteligencia, él podrá escrutar el peligro pero las lágrimas correrán y la tristeza lo invadirá. Pero esto no es más que una consecuencia natural del momento y, al fin, el presagio es feliz; estará, sin duda, acosado por arriba y por debajo de él, pero estudiará con lucidez la razón de ser de las cosas; si sabe temer y prevenir, podrá hacer frente a los acontecimientos.</t>
  </si>
  <si>
    <t>El humo irrita los ojos. Consérvese a distancia del fuego.</t>
  </si>
  <si>
    <t>Se está produciendo un verdadero cambio en el corazón. Estos cambios tan dramáticos suelen verse acompañados de una pena profunda. Pero con esa pena viene la buena fortuna, pues el cambio traerá tiempos mejores para todos los implicados.</t>
  </si>
  <si>
    <t>Parece una contradicción el encabezamiento de este movimiento: "ríos de lágrima, gemidos y lamentos…¡Salud!" Tratándose de la quinta línea, el lugar del soberano, las lágrimas y lamentos significan humildad, aceptación de los errores a pesar del alto rango, disposición a corregir y escuchar aún si ha llegado a grados altísimos de conocimiento y luce un poder que podría conducirlo a la soberbia y altanería.
                    Quizás esta línea sea la salvación de la cuarta línea: en la anterior, el Sujeto, es remecido ante una mentalidad ansiosa y un ego intelectual demasiado pedante; aquí, el Sujeto, siendo fuerte llora a raudales y se lamenta por sus errores. El Sujeto es fuerte en todo el signo y por eso mismo sus errores son sobre todo hacia la exacerbación de las cosas; aquí el Noble no pierde su fortaleza y con la misma gravedad de sus equivocaciones asume el arrepentimiento. Por esto agrega: ¡salud! Tratándose de un signo de trascendencia, esta línea también significa: "llanto a ríos por muerte de un rey". Esto se aplica al campo espiritual: una muerte dolorosa que deja una Gran Herencia. La muerte de un Santo. En lo mundano, habla de un moribundo que se arrepiente de verdad de sus graves errores, sobre todo con relación a sus lazos de sangre.
                    En esta línea los Sabios descubrieron que el Alma debe ser liberada de sus cargas y culpas antes de pasar por la muerte.</t>
  </si>
  <si>
    <t>Se ha alcanzado en este punto la culminación de la vida. Sin advertencia se consumiría uno en esta posición como una llama. Si, al contrario, abandona uno todo temor y toda esperanza y, reconociendo la nimiedad de todo, llora y suspira sólo preocupado por conservar su claridad, esa tristeza aportará la ventura. Se trata de una verdadera vuelta atrás, un verdadero arrepentimiento, y no, como en el caso de nueve en el tercer puesto, meramente de una pasajera disposición de ánimo.</t>
  </si>
  <si>
    <t>Parece como si hubieras perdido la conexión con alguien importante para ti. Grita y llora. Muestra tu tristeza. Esto te abrirá el camino de nuevo y hará que tu pareja entre en razón.
                    Dirección: busca amigos que te apoyen. Estás asociado con una fuerza creativa.</t>
  </si>
  <si>
    <t>El rey lo emplea para que se ponga
                en marcha y castigue.
                Lo mejor será entonces matar a los
                cabecillas y hacer prisioneros a los
                secuaces. No hay tacha.
                “… a fin de establecer la disciplina
                en el país”.
            El rey lo emplea…se refiere al quinto trazo. Puede ser que se vea obligado a salir, a hacer algo, a participar en un asunto, trabajo, tarea. Entonces es cuestión de "ir al grano", de lograr lo principal, y no dar mayor importancia a los pequeños detalles, defectos; pues eso ya se irá solucionando más adelante, o sobre la marcha.
            Hay gran fuerza e inteligencia, lucidez. Está capacitado para valorar y decidir sobre el asunto, pues sabrá reconocer cuál es el objetivo principal. No es necesario forzar las cosas hasta límites extremos tampoco.</t>
  </si>
  <si>
    <t>Actuar sin ninguna duda. Ir por la causa principal (al grano) y no andarse con pequeñeces.</t>
  </si>
  <si>
    <t>Hay que hacer algo. Consulta porque o bien viene algo o tienes que clarificarte.</t>
  </si>
  <si>
    <t>En su acción contra el mal, el sabio actúa con determinación pero sin violencia, evitando castigar sin conocimiento de causa. Suprime las raíces del mal atacando a quienes lo han inspirado más que a quienes han sucumbido a él. No lo lamentará.</t>
  </si>
  <si>
    <t>Las actitudes menores deben desaparecer antes de que pueda haber progreso. Sustituya dulcemente la vanidad y la impaciencia por la aceptación y la modestia.</t>
  </si>
  <si>
    <t>Los cabecillas más viles de la personalidad son la vanidad y el orgullo: el ego, ya sea que se desprecie, que se congratule, o que se defienda a sí mismo.
                    La vanidad aparece cuando nuestras acciones y decisiones dependen de la forma en que nos ven los otros. Herimos nuestro orgullo cuando vamos más allá de la mitad del camino para encontrar a los otros; entonces empezamos a construir defensas contra ellos porque tontamente nos hemos echado a perder. Cuando nos falla este esfuerzo llamamos a la vanidad y al orgullo. La vanidad y el orgullo emanan del niño mimado que tenemos dentro de nosotros mismos, el cual se afana por obtener el compañerismo de otros, sean las condiciones para ello correctas o no. Este niño mimado desdeña esperar, se enfada y/o exige progreso tangible. También desconfía de la ayuda del cosmos, y así intenta hacerlo todo por sí mismo. Una persona humilde se da cuenta de que adquirir la ayuda invisible del sabio es esencial para toda empresa. Por lo tanto, es paciente y persevera.
                    El yo aniñado (ego) no puede ser erradicado totalmente, pero sus peores efectos deben ser mitigados. No hay forma de combatir la vanidad directamente, porque no es visible como una identidad. Es visible, sin embargo, en sus muchas manifestaciones, y éstas pueden combatirse individualmente. Entre estas manifestaciones están el deseo y la impaciencia, y éstos tienen su origen en el miedo y en la duda. La vanidad también está presente cuando nos vemos rechazados, solos, abandonados. La vanidad nos hace querer tener control completo, saber cómo manejar las cosas, y buscar la seguridad de que las cosas van a funcionar para satisfacción nuestra. La vanidad nos hace comparar con envidia nuestro destino con el de otros. Nos hace pensar que todo en la vida depende de las decisiones humanas; nos hace olvidar que el cosmos está trabajando para poner las cosas bien, y que no tenemos que lograr nada por nosotros mismos.
                    El orgullo también es esquivo, se manifiesta como impaciencia, rencor, abandono y deseo de venganza. La imagen dada en el I Ching es que si la montaña (nuestro carácter) va a mantenerse por mucho tiempo, tiene que tener una base muy ancha (firme y tolerante), no estrecha y abrupta (orgullo)
                    La simple aceptación de uno mismo es algo luminoso, a lo que podemos adherirnos; de otra forma, tenemos la tendencia a probar por qué existimos, o por qué estamos afectados por cosas que incitan nuestro descontento (envidia). Tenemos que estar en guardia para detectar la menor señal de su aparición o de alguna emoción que amenace nuestra independencia interior. Al recelar de ellos decididamente, al comienzo, somos capaces de resistir sus presiones y de bloquear sus energías negativas.
                    Finalmente, habiendo reprimido con éxito el mal, tenemos que evitar convertirnos en la martirizada y buena persona, que es otra vanidad.</t>
  </si>
  <si>
    <t>¿Sabemos distinguir, ignorar y dejar pasar de largo sin agresividad, las ideas y pensamientos que no sean sensatos, razonables y convenientes en las circunstancias en las que nos encontramos?</t>
  </si>
  <si>
    <t>Podrá encontrar que ha sido enviado por un superior para solucionar cierto tipo de problema y disciplinar a sus responsables. En estas circunstancias, el mejor camino a seguir es salir de los cabecillas y trabajar duro para traer al orden a sus seguidores. No será criticado por seguir este plan.</t>
  </si>
  <si>
    <t>Cuando se está superando el mal, éste debería ser arrancado de raíz y destruido en su centro mismo, pero no hay porqué destruir a aquellos que meramente se han descarriado. Del mismo modo, es mejor no controlar con exceso nuestras propias faltas inofensivas, y tratar las serias.</t>
  </si>
  <si>
    <t>Los últimos días de Li son días heroicos, plagados de victorias duramente obtenidas. Hemos comprendido las cosas, la inteligencia soberana ha imperado sobre los miedos y las concesiones, tenemos las ideas claras y se prepara el tiempo de Hsien, que es el tiempo de concluir, de unir experiencias para componer la verdadera sabiduría.
                    Intervenir con decisión para vivir enérgicamente una estación que está cambiando; se obtendrán, sin duda, resultados brillantes si nos enfrentamos a las situaciones con inteligencia lúcida y juicio absolutamente desencantado.</t>
  </si>
  <si>
    <t>Extremo grado de la energía y de la inteligencia; él es capaz de elucidar y de decidir, sabiendo castigar y reconocer el mal. No debe actuar con un exceso de justicia, si no habrá exceso de severidad y de castigo. Que elija sólo a los principales culpables y así no habrá severidad cruel. Que deje a los cómplices. Esa es la advertencia del hombre sabio.</t>
  </si>
  <si>
    <t>En un incendio de bosques, las plantas nuevas a veces son respetadas por las llamas. Lo mismo ocurre con los hombres.</t>
  </si>
  <si>
    <t>Le corresponde penetrar en la fuente de los problemas de esta situación, erradicándola. Sin embargo, actúe con moderación en el trato con otros que puedan pensar erróneamente. Cuando el problema principal se aparte del camino reinará el orden.
                    (Nota: esta línea puede hacer referencia a una mala costumbre o a una debilidad del carácter)</t>
  </si>
  <si>
    <t>Como en otros signos, correlativos hasta la quinta línea, la sexta parece separarse del contexto y del significado global del Hexagrama. A la explicación, en verdad muy amplia y libre, en la traducción del Libro de los Cambios de R. Wilhelm, agregaremos, basándonos en la última frase del "comentario para la decisión": muestra la luz al cúlmine de su actividad, la idea de que realmente se trata de actos justos, sabios, correctos, educativos y profundos en la última fase de la vida. El cierre leal y noble de un ciclo que ya llegó a su término. El Soberano de la quinta línea es humilde y entristece por sus carencias y se abre a los consejos. Aquí, el mismo Soberano actúa las correcciones en el plano práctico. Es severo con quien debe, salvando a quienes erraron por juventud o entusiasmo; establece y deja como herencia un orden propicio para que las generaciones que lo siguen avancen y no cometan los mismos traspiés que sus antecesores.
                    En efecto, el encabezamiento dice: lo mejor entonces es matar a los cabecillas y aprisionar a los secuaces. No hay falla. El rey lo utiliza para una expedición punitiva. En el plano espiritual esta línea es en extremo delicada: el Supremo entrega armas al obediente Noble para que expulse demonios, combata las obras del mal y limpie la comunidad de elementos que han inculcado la rebelión y el desorden.
                    En el terreno mundano debe comprenderse como un acto de fuerza bien planificada y justa, destinada a eliminar a los malos elementos que inducen la situación al caos y la desobediencia. En el Sujeto se trata de un ordenamiento interior y psíquico que limpie todo vestigio oscuro y le permita caminar con todo el potencial de su luz. El Hombre elimina los malos hábitos en sí mismo y perdona los errores reales de los demás. Lo que no daña, aún si no es agradable, se debe aceptar con tolerancia.
                    Siendo un signo de muerte no podemos evitar ver retratado aquí el Hecho Crístico y la baja de Jesús a los infiernos. El Fuego Celestial y el Fuego Tenebroso en una lucha de culminación y de renovación que envuelve toda la humanidad.
                    De esta línea, los Sabios extrajeron el justo comportamiento para no sobrecargar el Alma cuando la muerte se acerca con la vejez.</t>
  </si>
  <si>
    <t>El objetivo de la punición es imponer disciplina, y no administrar castigos ciegamente. Es cuestión de subsanar el mal atacándolo en su raíz. En la vida pública estatal, se impone eliminar a los que encabezan la conspiración, pero perdonar a los secuaces. En la formación de uno mismo, es cuestión de extirpar los malos hábitos, y de tolerar, en cambio, las costumbres inocuas. Pues un ascetismo excesivamente severo, no conduce a un buen éxito.</t>
  </si>
  <si>
    <t>Es tiempo de tomar medidas agresivas. Algo ha estado dañando la relación y ha llegado el momento de que te enfrentes con ello. Actúa con determinación y agresividad. Obtendrás excelentes resultados. Sin embargo, ocúpate sólo de lo importante y olvídate del resto. No habrá error. La oposición caerá hecha pedazos.
                    Dirección: un tiempo de abundancia se acerca. No tengas miedo de actuar solo. Estás asociado con una fuerza creativa.</t>
  </si>
  <si>
    <t>HSİEN</t>
  </si>
  <si>
    <t>EL INFLUJO</t>
  </si>
  <si>
    <t>la influencia (mutua)
        influencia y atracción natural
        influencias complementarias
        sintiendo y ejerciendo influencia
        el cortejo/ cortejar
        el pedido en matrimonio
        el que intenta
        atracción (mutua)
        el atractivo
        la conjunción/ conjuntar
        reunir/ unir/ poner de acuerdo
        rearmar
        sensación
        simboliza algo que se siente en el corazón
        conmover el corazón
        excitar el sentimiento
        unidad como producto de la tensión
    El Influjo. Logro.
    Es propicia la perseverancia.
    Tomar una muchacha trae ventura.</t>
  </si>
  <si>
    <t>El ideograma Hsien se diferencia de Kan= estimular, en el hecho de que no incluye, como este último, el grafismo "corazón". Se trata, pues, en Hsien de influjo involuntario, inconsciente, no intencionado. Se trata de relaciones objetivas; y no de vínculos subjetivos. Hsien significa "en general", "corrientemente", "universal". Y en sentido figurado: "influir", "incitar".
        Se dice que la primera parte del libro de I Ching se inicia con el hexagrama 1, El Cielo y con el hexagrama 2, La Tierra (fundamento de todo lo que existe); mientras que la segunda parte se inicia con el Influjo, hexagrama 31 y la Duración, hexagrama 32 (fundamento de las relaciones sociales)
        La disposición de los trigramas componentes, en este signo, es beneficiosa. Así, refleja que la firmeza (sinceridad) de Ken atrae a otros, Tui, que responden con simpatía. Por ello se habla de impresión/es, de influjo entre sexos (…tomar una muchacha trae ventura) Si la influencia se efectúa dentro de lo correcto, todo irá bien; si no es correcta, puede surgir la zalamería, la seducción, lo bajo. Quietud interior (Ken), junto a la alegría exterior (Tui), así no se excede la alegría. Se domina, se controla, se muestra consideración.
        Para comprender a los demás hay que "sentirlos", tener el oído interno afinado para captar las sugerencias que nos lleguen, y embeberse (como hace la montaña con el lago) de ellos. De esa forma, se obtiene un conocimiento profundo y real.
        Esta atracción por lo afín es una ley de la naturaleza. Cielo y Tierra se atraen. Todo procede del estímulo entre Cielo y Tierra y por ello son creadas todas las cosas vivientes. Pero atracción correcta no es seducción, El Sabio estimula, atrae el corazón de los hombres. Por las atracciones que ejerce un ser, puede reconocerse su naturaleza.</t>
  </si>
  <si>
    <t>La unión sólo es realizable de una forma gradual y antes de convertirse en una influencia reciproca, es decir, en una fusión de pensamientos y en un perfecto acuerdo en los programas: habrá de superar muchas dificultades, precisamente las que indican las líneas mutantes que describen el proceso de la unión.
            El estímulo se manifiesta en una secuencia escalonada. Los diferentes trazos significan las correspondientes partes del cuerpo: los tres de abajo las piernas con los dedos de los pies, las pantorrillas, los muslos; los tres de arriba el tronco, con el corazón, la nuca, el aparato del habla.</t>
  </si>
  <si>
    <t>Cuarto y quinto puestos son los regentes del signo, el quinto aún más.
            La dominante inusualmente fuerte de la cuarta posición de las preocupaciones sociales atrae e influye a la dominante de la quinta posición de autoridad. Son paralelas y van unidas.
            El nueve en el cuarto puesto ocupa el sitio del corazón. El corazón rige el influjo, por eso el trazo cuarto es regente del signo. Sin embargo, el nueve en el quinto puesto ocupa el sitio de la espalda y significa por lo tanto el aquietamiento en medio del influjo. Muestra, en pleno movimiento, la capacidad de permanecer tranquilo, y es por lo tanto regente del signo en grado más elevado aún.</t>
  </si>
  <si>
    <t>La relación de correspondencia entre las líneas de este hexagrama son más bien un impedimento para este tiempo.</t>
  </si>
  <si>
    <t>Actuar. Es tiempo de unirse. El influjo es involuntario. Hay que entrar en contacto con… (generalmente gente) Tranquilo por dentro, alegre por fuera, ejerce influjo espiritual sobre los demás.</t>
  </si>
  <si>
    <t>Momento favorable. Cosas que ocurren sin que uno pueda provocarlas o impedirlas.</t>
  </si>
  <si>
    <t>Es el signo del cuarto mes, aproximadamente Mayo en el calendario occidental. Cada línea cubre los seis días que corresponden a la quinta semana.</t>
  </si>
  <si>
    <t>Si el momento es favorable, hay que avanzar hacia aquellos por los que sentimos afinidad y atracción, y buscar un acercamiento, un entendimiento o incluso la unión. Si nos mostramos perseverantes obtendremos beneficios.
            Las relaciones entre las parejas se podrían constituir en imagen de todas las relaciones sociales; cuando la fuerza se inclina sinceramente ante la suavidad, se alcanza el más alto grado de concordia, y se prepara un porvenir feliz.
            Mal presagio para aquel que cae en la trampa de la seducción exterior o de la adulación.
            En sus relaciones con los demás, el hombre de calidad se desprende de toda prevención, de modo que las influencias benéficas puedan penetrar en él y desarrollarse.</t>
  </si>
  <si>
    <t>El hexagrama Hsien indica la llegada de una influencia. Esta influencia puede adoptar la forma de una enseñanza del Sabio, de una interacción con otra, o de un acontecimiento preocupante o agradable. En cualquier caso, si afronta la influencia con pensamientos y actos adecuados llegará la buena fortuna.
            Es buen momento para recordar que todo lo semejante se atrae. Si uno expresa grandes cosas, se verá rodeado por grandes cosas. Si uno cae en lo inferior, entonces sólo puede esperar tener la compañía de inferiores. Por tanto, sería prudente aferrarse firmemente a la humildad, a la independencia, a la delicadeza y a la apertura.
            Mantenga con los demás el corazón abierto, libre de deseos, sin condenar a nadie, disfrutando de las afinidades a la vez que conserva su ecuanimidad. Con el Sabio, mantenga un claro contacto. Trate resueltamente de servir como un conductor de la verdad, la inocencia y la bondad.
            Si la influencia es difícil, persevere en su corrección. Si es agradable, persevere igualmente en esa corrección. Mantener su lealtad a todo lo superior asegura el éxito en el momento venidero.</t>
  </si>
  <si>
    <t>Este hexagrama declara que un influjo tranquilo y continuo, ejercido por una personalidad fuerte e independiente, involuntariamente, ocasiona que otros "respondan con alegría y regocijo". Debido a que una actitud serena atrae, este hexagrama también se refiere al cortejo y a los noviazgos. La clase de atracción correcta no implica seducción: el ejemplo dado es el del sabio, cuya influencia serena y constante estimula a otros a que se le acerquen.
            El hombre superior anima a que se le acerquen en virtud de su disposición receptiva. En primer lugar, esto significa estar abierto hacia otros. La clase de receptividad necesaria es una "voluntaria suspensión de incredulidad". Independientemente de cómo una persona se nos haya presentado antes, o de cómo estemos predispuestos a juzgarla por lo que otros digan de ella, intentamos mantener una mente abierta; tal disposición tiene un efecto creador. Aun cuando por un momento haya existido un intercambio negativo, al rehabilitar una mente abierta (una mentalidad interior adquirida al disipar o al abandonar todas nuestras opiniones y sentimientos) eliminamos la tensión de una situación negativa e incluso la invertimos: esto ayuda a mostrarse a la naturaleza superior de la otra persona.
            El segundo sentido tiene que ver con influir a otros. Antes de influenciarlos, tenemos que estar abiertos a las sugerencias del cosmos. Estas sugerencias son pronunciadas en voz baja, a no ser que haya un peligro inminente, y en tal caso podemos oír un aviso en voz alta. Es necesario, por lo tanto, tener nuestro oído interno receptivamente afinado como si estuviésemos esperando instrucciones del cosmos.
            Con nuestra actitud, inocente, independiente y libre de presión emocional y de autovanidad —por lo tanto, equilibrada y alerta—automáticamente, sin esfuerzo e intención, recibimos y transmitimos buenas influencias a otros, obrando como un conducto para que el cosmos pueda hablar y actuar. Las emociones como el deseo, la ansiedad, los sentimientos de negación y alienación no sólo impiden nuestra habilidad para percibir el cosmos, sino que también transmiten nuestra dependencia y debilidad con un efecto destructivo. Una debilidad interior que vacila entre el deseo y la duda, entre la esperanza y el temor, entre el gusto y el disgusto, es inmediatamente percibida por otros. Lo que es más, la dependencia y la debilidad nos hacen objeto de rebeldía, agresión y desafío, recordándonos al juego del montón. En este estado debilitado podernos estar más afectados por los sentimientos negativos o positivos de otros. Una actitud interior correcta, además de convertirnos en un conducto para lo creativo, mantiene contenido el ego de los otros, cultiva su hombre superior y nos libera de ser afectados inconscientemente por sus sentimientos.
            La esencia de este hexagrama es el contenido de la suma de sus líneas. La primera línea menciona un influjo que se origina en el dedo gordo del pie; en la segunda, el influjo se origina en la pantorrilla; en la tercera, en el muslo. Las tres primeras líneas representan impulsos conducidos por emociones y el empuje de nuestro ego. En la cuarta, el influjo empieza en el corazón; si esta influencia es constante y buena, los efectos producidos son buenos. Por lo tanto, mantener nuestro corazón constante e independiente es nuestra tarea básica. En la quinta, el equilibrio se pierde: el influjo que empieza en el cuello quiere decir que aunque querramos mantener una actitud correcta, nuestra actitud es tan intensa que perdemos nuestra receptividad. En la sexta línea, el influjo empieza en la boca, lo que quiere decir que un influjo basado sólo en palabras o la lógica tiene poco o ningún efecto independientemente de la intención. Las palabras tienen sentido real cuando salen de un corazón que armoniza con lo que es bueno y grande.
            A menudo, recibir este hexagrama indica que habrá "un influjo" con el que se nos probará si podemos mantener la forma correcta de influir en otros. Se nos aconseja que vigilemos nuestros sentimientos profundos, que mantengamos nuestra independencia interior y que no reaccionemos por ninguna circunstancia que cause deseo, miedo, enfado o relajamiento de la disciplina interior. Si nuestra actitud es perseverante y neutral, invocaremos las energías creativas del cosmos y nuestra reacción será la correcta. Una actitud inocente e independiente atrae de nuevo a aquellos que están enajenados y mantiene a la distancia a aquellos que nos presionan por razones personales y egoístas.
            Cuando tengamos una oportunidad de ayudar en la conversación, tendremos cuidado de no continuar por más tiempo del que permita la ocasión. Si perdemos la reticencia, dejamos de ser un conducto para el cosmos; no podemos oír la voz interior estando contagiados de ambición o cogidos a la idea de "poder influir". Esa idea de poder influir nos hace malgastarnos, cuando no somos capaces de ver que la receptividad de otros está menguando.
            La ambición siempre es conducida por el deseo. El deseo es conducido por la duda de que algo no resultará si simplemente dejamos que las cosas sucedan por sí solas y por la presunción arrogante de que la gente es incapaz de encontrar la verdad por sí misma, o que no se les puede dejar el tiempo y el margen en el cual desarrollarse. La duda, el deseo, la ambición, un esfuerzo inquieto, provienen de nuestro ego infantil, que desconfía de lo desconocido y sospecha que aun si fuésemos obedientes al deseo divino, dejando que las cosas sucedan a través de sus cambios, seríamos estafados en la recompensa de la felicidad. Mientras dejemos el ego infantil y su base lógica dominar sin resistencia y disciplina, no podremos alcanzar una verdadera humildad y receptividad, como le sucede a nuestros inferiores. De esta forma perpetuamos el círculo vicioso de no progresar.
            Conscientemente no debemos motivar reacciones en otros, o presionar para que algo suceda. Debemos desconectarnos de sus esfuerzos por motivar reacciones en nosotros, ya sea a través de halagos, seducción, manipulación o irritación. La manipulación consciente siempre se apoya en motivos egoístas y vanos que no permiten que una atracción se desarrolle naturalmente. Dejémonos llevar manteniendo la inocencia de la mente y la independencia del espíritu. Esta actitud, y el deseo de esperar a través de los cambios, está, en consecuencia, en armonía con lo creativo; automáticamente atrae el afecto y la lealtad de otros.
            El hexagrama también nos aconseja mantener la alegría dentro de unos límites, lo que significa que establezcamos y guardemos el correcto equilibrio en nuestras relaciones. La felicidad sin consideración por este equilibrio no puede durar, porque la Felicidad es siempre la feliz consecuencia de algo esencial. Buscar alegrías sin tener en consideración lo que las ocasiona, es malentender la verdad. Cuando la felicidad llega a ser un fin en sí misma, buscamos el placer por el placer (o el beneficio y las posesiones como si ellos mismos fueran fines), creando todas las condiciones que causan sufrimiento en la vida. La verdadera alegría en las relaciones íntimas surge de la armonía fundamental entre las esencias de las personas. Una comunión de espíritus es el resultado natural de la sinceridad, la verdad y la devoción sin egoísmos a lo que es bueno y grande. Cuando la alegría experimentada se vuelve algo que nos esforzamos en prolongar, ésta llega a ser el fin mismo y no la consecuencia de seguir lo bueno. Al perseguir la alegría sólo experimentamos el descontento de la lucha por conseguir algo; entonces, la envidia y el afán de posesión aumentan y lo ensombrecen todo.
            El estado de nuestra mente y la actitud de nuestro espíritu afectan a todo el universo, por lo que lo mejor es ser conscientemente correcto, aun fuera de la vista y el oído de los demás. En la filosofía china se dice que el menor movimiento de una mano mueve moléculas hasta el final del universo. También es verdad que el menor cambio en nuestra actitud interior afecta a aquellos con los que estamos conectados, por lejos que se encuentren. ¿No tendríamos entonces que tener cuidado con nuestros pensamientos más íntimos?</t>
  </si>
  <si>
    <t>La intensidad de una influencia puede ir desde un simple deseo, antojo o capricho fácilmente controlable, hasta la irresistible atracción que anula la voluntad de quien la siente, privándole de su capacidad de decisión.
            Y por otro lado, la cualidad o calidad de una influencia depende de los sentimientos que provoca, pudiendo ir desde los más ruines, rastreros y despreciables, hasta los más puros y elevados.</t>
  </si>
  <si>
    <t>· Cuando la pregunta refiere al Qué: Hsien nos dice que la influencia es recíproca, hay cabida y receptividad y buen entendimiento; el clima para iniciar nuevas asociaciones o proyectos en conjunto es propicio.
            · Cuando la pregunta refiere al Porqué: el porqué de Hsien refiere a la espontaneidad con que se generan circunstancias de mutua atracción, que provoca estímulo e incita al movimiento y a la intercompenetración.
            · Cuando la pregunta refiere al Cómo: Hsien nos indica que debemos aceptar la influencia y actuar consecuentemente, conteniendo y a la vez dejándonos contener; la atracción inicial debe seguir su curso. En lo posible, se trataría de no perder la espontaneidad.
            · Cuando la pregunta refiere al Cuándo: Hsien nos lleva a un momento o bien atractivo. Es un tiempo que se da espontáneamente, sin darnos tiempo a racionalizar, aparece e incita y, por consiguiente, atrapa; pertenecemos a él y a la vez nos pertenece.
            El instante de Hsien es cuando lo emocional se involucra.
            · Cuando la pregunta refiere al Dónde: Hsien nos ubica en un lugar en principio atractivo, incitante, y, en algún modo, tal vez excitante. Es un sitio en el cual, emocionalmente, nos sentimos identificados ya sea por su ambiente o por su estética, y nos atrae visitarlo con frecuencia. Pero también Hsien podría tratarse de un lugar de influencia, ya sea ligado al poder o a otros asuntos.
            Entre las muchas cosas, Hsien puede tratarse de cualquier sitio en el cual una parte nuestra pareciera quedarse en él y a la vez una parte del lugar irse con nosotros.
            · Cuando la pregunta refiere al Quién: Hsien nos describe a alguien espontáneo, que suele despertar atracción y que posee facilidad para incidir en el ánimo de los demás. En Hsien podemos ver una persona que si bien influye naturalmente sobre otros, también es susceptible de ser influido.</t>
  </si>
  <si>
    <t>· La interpretación: un resultado exitoso es muy probable si hay perseverancia. Quizás formará una asociación que será de gran utilidad (traducción literal, "tome una doncella por esposa")
            · La situación: estos son momentos en que la influencia es posible —y en que es posible que usted sea influenciado—. Anime a las personas a acercarse a usted asegurando que siempre esté su puerta abierta y dispuesto a escuchar.</t>
  </si>
  <si>
    <t>Unir. En este hexagrama más bien ambiguo, difícil de comprender porque muchas de sus expresiones reflejan las costumbres de una época cuyos matices se han olvidado, la estructura y la composición son los únicos indicios que nos permitirán llegar a una interpretación racional, incluso porque el texto, confuso y no siempre consecuente, denuncia su edad milenaria, como ocurre en muy pocos de los demás hexagramas. A pesar de ello, el mensaje de Hsien resulta sabio y fascinante. Son las «paginas mágicas» del oráculo, el prodigio de su presencia, del interés que suscita, del temblor exaltante que lo recorre. Estructura y composición se combinan para aclarar la fórmula sapiencial de un hexagrama que abarca la totalidad del hombre, de la materia, del espíritu, del pensamiento y de la acción.
            Tiempo de unirse: los opuestos se unen, la muchacha y el marido anciano, el hombre y la mujer, esto indica que el tiempo de Hsien es un tiempo excepcional, si tenemos el coraje de vivirlo en toda su plenitud.
            Es el momento de la «reciprocidad» de las «influencias», por lo que todo tiene valor o adquiere un valor, hasta la debilidad y la ignorancia, siempre que encuentren su posición exacta. Tiempo de renuncias y tiempo de conquistas. Hsien no es fácil de entender, pero puede ser importante y positivo si se acepta su mensaje, leyendo mas allá de sus indescifrables líneas, que atestiguan la costumbre de un pueblo antiquísimo y muy sabio.</t>
  </si>
  <si>
    <t>Sentido general. Compuesto por dos trigramas Tui, el pantano, sobre Ken, la montaña, tradicionalmente se lo interpreta como la unión de la joven (Tui) y del joven (Ken). El placer dirige con satisfacción; la sustancia de este hexagrama sagrado es la firmeza, la sinceridad del varón que atrae a la mujer, la que le responde simpáticamente. Por lo tanto, hay un sentido de impresión, de influencia del sexo masculino y del sexo femenino, pero esta influencia recíproca, en el matrimonio, es más fuerte que en otra cosa. Si esta influencia está dirigida por la rectitud, hay una dulce libertad y reinarán la paz y la armonía; si esta influencia está viciada o es licenciosa, habrá corrupción y bajeza, seducción y adulación. Se puede interpretar este kua también como la advertencia de un matrimonio feliz al desposar una joven; ¡que él observe la rectitud para tener un presagio feliz! La alianza y la influencia mutua de la positividad y de la negatividad son armoniosas y satisfechas, pues el hombre se inclina entonces ante la mujer, la energía desciende y la suavidad sube. Para percibir los seres hay que sentirlos y embeberse de ellos así como "la montaña se empapa del agua del pantano que la impregna"; sólo entonces el conocimiento de los seres es profundo.</t>
  </si>
  <si>
    <t>Xian es uno de los cuatro hexagramas que representan la unión sexual. Corresponde al período que precede a la vida en común, cuando "la montaña se refleja en el lago y el lago se mira en la montaña". Período de intercambios, de armonía, de comprensión mutua y también de intercambio de status social. Es el momento de pedir consejo a la gente despierta que han vivido los mismos momentos.</t>
  </si>
  <si>
    <t>· El escenario: de las relaciones entre el cielo y la tierra provienen los seres innumerables. De las relaciones entre los seres innumerables provienen el hombre y la mujer, la esposa y el esposo, el hijo y el padre, el sirviente y el amo, arriba y abajo. Acéptalo, no tengas miedo. Es un nuevo principio. Atracción mutua significa alentar las cosas.
            · La respuesta: atracción mutua describe la relación, o tu papel en ella, en términos de fuerte atracción, una influencia real que te empuja a la acción. La manera de encarar esta situación es buscar el mejor modo de volver a unir lo que está separado. Se trata de la energía que une las cosas, una tracción repentina, una oleada de energía que puede producir profundas conexiones y relaciones duraderas. Mantente abierto a esta energía y foméntala. Tiéndele la mano. Déjate impulsar. No tengas miedo a abrirte a ella. Permite que los sentimientos se apoderen de ti. Abraza el poder de la mujer y del yin. Se trata de un poder que genera conocimiento y buena fortuna pues libera energía transformadora. Esta atracción puede abrirte un camino para organizar tu corazón y cualquier cosa que estés haciendo.</t>
  </si>
  <si>
    <t>Este hexagrama describe tu situación como la influencia mutua que ejercen las partes separadas de un todo intrínseco. Destaca que poner estas partes en contacto es la manera adecuada de manejar la situación. Para estar de acuerdo con el momento, se te dice: ¡conjunta!</t>
  </si>
  <si>
    <t>Así el noble, en virtud de su disposición
            receptiva deja que los hombres se acerquen a él.
        Arriba la montaña poseyendo la laguna. Conjuntar. El Chün Tzu usa la vacuidad para aquiescer con las personas. Mantenerse bajo y humilde mostrándose receptivo ante los consejos. Al que pretende saberlo todo mejor, los hombres pronto dejan de aconsejarle.</t>
  </si>
  <si>
    <t>Una montaña de cima plana tiene un lago en la cumbre que proporciona humedad a sus laderas, en vez de elevarse fríamente hacia lo alto. La gente siempre está dispuesta a dar buen consejo a una persona humilde y receptiva. Las influencias mutuas entre las personas son beneficiosas, como lo son, por ejemplo, entre hombre y mujer.</t>
  </si>
  <si>
    <t>El agua del lago, es decir, un agua tranquila, no atormentada por los vientos, como ocurre en general salvo raras excepciones, con los lagos chinos, rodea un monte que se refleja en él con ligeras deformaciones, pero sólido e inmutable desde siempre. Son imágenes que describen un comportamiento seguro, pero prudente, cerrado en el silencio y, sin embargo, aparentemente dispuesto a que se lo tergiverse y se lo discuta. El tiempo de Hsien es difícil precisamente por la ambigüedad de las situaciones en las que podemos encontrarnos, y por la imposibilidad de aclararlas sin correr el riesgo de que nos interpreten mal.</t>
  </si>
  <si>
    <t>Sobre la montaña hay un lago. La montaña gracias a eso recibe constantemente humedad. La cumbre es ahuecada por esa razón no sobresale. Esto simboliza la humildad que permite recibir los consejos sin pretender saberlo todo.</t>
  </si>
  <si>
    <t>Una montaña, que tiene encima un lago, obtiene estímulo gracias a la humedad de éste. Tal ventaja le es dada por el hecho de que su cumbre no sobresale, que es una cumbre ahuecada. El símbolo da el consejo de que uno se mantenga interiormente bajo, vale decir humilde, y libre, permaneciendo de este modo receptivo frente a los buenos consejos. Al que pretende saberlo todo mejor, los hombres pronto dejan de aconsejarlo.</t>
  </si>
  <si>
    <t>El influjo se manifiesta en el dedo gordo
                del pie.
                “… la voluntad se ve dirigida hacia fuera”.
            Un movimiento, antes de realizarse,…se manifiesta en el dedo gordo del pie. La idea del influjo ya existe, pero no se pone en evidencia. Mientras la intención no sea visible desde afuera, carece de importancia para lo externo. No conduce al bien ni al mal.
            La voluntad del primer trazo está atada,… se ve dirigida a lo de afuera (relación de correspondencia con el cuarto trazo, en el trigrama superior) Pero el influjo es todavía pequeño, poco fuerte. Hay deseo de avanzar, pero no conviene o no se puede.</t>
  </si>
  <si>
    <t>No actuar todavía. Mantener oculto lo que se siente.</t>
  </si>
  <si>
    <t>El consultante se vale por sí mismo. No mostrar o no exhibir lo que ha de permanecer en la intimidad de uno mismo. Así la cosa no conducirá ni al bien, ni al mal. Luego, más adelante, se podrá "exponer".</t>
  </si>
  <si>
    <t>Esta línea se corresponde con el primer día de la quinta semana de Mayo.</t>
  </si>
  <si>
    <t>Los presagios no son ni buenos ni malos cuando alguien desea avanzar pero encuentra que la influencia que ejerce sobre los demás es mínima.</t>
  </si>
  <si>
    <t>Tiene un pie en la puerta. Es un buen momento para revisar su actitud y corregirla si fuera necesario. Sólo entonces el éxito puede aparecer libremente.</t>
  </si>
  <si>
    <t>El dedo gordo del pie representa el pequeño comienzo que luego se transforma en el apoyo de todo el pie. El dedo gordo del pie es el primer lugar donde se muestra un influjo. El deseo empieza con un vaivén del pensamiento, por lo tanto, es la semilla de lo que decae. Debemos observar nuestra actitud interior para saber si estamos divagando o si existe el mínimo sentimiento de duda o descontento, o si uno se está llenando de confianza en sí mismo. Tales sentimientos, invariablemente, conducen a la vacilación, porque son las semillas de la duda. Tan pronto como les otorgamos la mínima validez, el deseo, la ambición, la impaciencia, la sospecha, la arrogancia y otras emociones inferiores amenazan rápidamente nuestro equilibrio interior. Una vez que nuestro equilibrio interior es perturbado, comunicamos nuestra incertidumbre a los otros y perdemos nuestra habilidad para transmitir un buen influjo. Con la agudización de cualquiera de estas emociones, nuestra relación con otros llega a ser cada vez más problemática.</t>
  </si>
  <si>
    <t>¿Intentamos prever, antes de que se manifiesten, los efectos y consecuencias de las atracciones e influencias que sentimos y ejercemos?</t>
  </si>
  <si>
    <t>La influencia prometida en el momento comienza a hacerse sentir, aunque aun puede ser poco notoria.</t>
  </si>
  <si>
    <t>Una idea que sólo existe en la mente de una persona no tiene influencia hasta que es expresada. Entonces puede conducir al bien o al mal.</t>
  </si>
  <si>
    <t>La acción del acercamiento se extiende gradualmente, empezando desde muy lejos, por las cosas más simples y obvias, por unas pocas palabras pronunciadas de un modo casual, pero con una intención decidida. El mismo método se aplica si se ha de afrontar una situación imprecisa, y la cautela es la primera demostración de una sabiduría muy profunda.</t>
  </si>
  <si>
    <t>La influencia todavía es poco considerable y no puede agitar al hombre pues es demasiado superficial; no hay más que deseo de progresar sin posibilidad de avanzar. Sin presagio.</t>
  </si>
  <si>
    <t>Su influencia sobre una persona que le interesa es ya más importante de lo que usted imagina.</t>
  </si>
  <si>
    <t>Hay algo en el aire. Quizá es el principio de una atracción compulsiva o una idea que va a ver la luz. Sea lo que sea, su significado es escaso, pues tendrá que hacer muchas más cosas para que sea una realidad.</t>
  </si>
  <si>
    <t>La parte inicial de toda atracción y orden está en el caminar, la voluntad aún no es comprobada ni del todo clara. Desde afuera no se perciben intenciones ni pensamientos. Los hechos aún son primarios como para establecer una unión sólida.
                    "El Influjo se manifiesta en el dedo gordo del pie" quiere decir "voluntad de hacer hacia fuera". Refleja un comienzo, por lo tanto no se puede esperar a que los demás comprendan todo y acepten todo cuanto el Sujeto piensa o propone. La idea es buena, pero el tiempo es aún inmaduro. Lo que no se manifiesta no conduce necesariamente a lo bueno que se quisiera, pero tampoco a lo malo que podría ser si se ejecutara forzadamente.</t>
  </si>
  <si>
    <t>Un movimiento, antes de realizarse efectivamente, se manifiesta primero en los dedos de los pies. La idea del influjo ya existe, pero por de pronto no se pone en evidencia frente a los demás. Mientras la intención no tenga efectos visibles, carece de importancia para el mundo exterior. No conduce ni al bien, ni al mal.</t>
  </si>
  <si>
    <t>Estás sintiendo los primeros impulsos del deseo creativo. La influencia acaba de empezar. No se puede decir lo que sucederá. Este impulso podría cambiar tu manera de ver la relación.
                    Dirección: revolución y renovación. Estás asociado con una fuerza creativa. Utilízala bien.</t>
  </si>
  <si>
    <t>El Influjo se manifiesta en las pantorrillas.
                ¡Desventura!
                Quedarse trae ventura.
                “… por la entrega uno no se perjudica”.
            Se manifiesta en las pantorrillas…. indica que este deseo de movimiento no es independiente, no puede ser (ni debe) dueño de sí mismo ahora. Lo venturoso será para quien no se ponga en marcha ahora. Se perjudica quien va "a otra parte".
            Quedarse trae ventura…si no se pone en movimiento (junto con el primer trazo), y más bien permanece esperando tranquilo donde está hasta que llegue la orden de arriba (estímulo) del quinto, verdadero influjo… uno no se perjudica. Si no obedece y se precipita sin esperar la orden del Superior, se perderá y las consecuencias serán desdichadas. Por tanto, ahora no moverse, si se quiere vencer al final. Ahora hay que tener calma y someterse a la razón de ser de las cosas.</t>
  </si>
  <si>
    <t>No actuar hasta que el verdadero influjo incite a ello, hasta recibir la orden del Maestro.</t>
  </si>
  <si>
    <t>Aún cuando amenaza la desventura, es venturoso el permanecer. Guardarse trae ventura. No consultar todavía.</t>
  </si>
  <si>
    <t>Esta línea se corresponde con el segundo día de la quinta semana de Mayo.</t>
  </si>
  <si>
    <t>Quien avanza sin apoyos cuando no está seguro de poder controlar la situación, terminará por lamentarlo: mal presagio para el futuro.
                    El hombre de calidad espera siempre el momento más favorable para actuar, y nunca lo lamenta.</t>
  </si>
  <si>
    <t>No se deje seducir por las apariencias. El verdadero progreso lleva su tiempo y gran parte del trabajo del Sabio se lleva a cabo lejos de nuestra vista. Por tanto, debe ser paciente.</t>
  </si>
  <si>
    <t>No nos debemos dejar influir por un cambio aparente hacia lo mejor o lo peor en una persona, o por la situación en general, permitiendo que graves elementos como el deseo, el rencor, la envidia o una excesiva severidad tomen el control de nuestra actitud. Debemos esperar hasta que la inocencia y la sinceridad de otros estén firmemente establecidas, antes de que renunciemos a nuestra reserva o nos entreguemos de corazón abierto. Si hacemos esto, nos desgastamos. Hasta entonces no debemos buscar formas de influir, sino que debemos recordar que los cambios en la gente llevan tiempo, y que los hábitos muy arraigados pueden no revertir de una manera total, excepto superficial y temporalmente.</t>
  </si>
  <si>
    <t>¿Nos dejamos llevar por atracciones e influencias que pueden llegar a anular nuestra voluntad y privarnos de nuestra capacidad de decisión?</t>
  </si>
  <si>
    <t>La influencia prometida en el momento ya es notoria, pero aun no debe utilizarla. Si lo hace atraerá el infortunio. Si espera y deja que las cosas se desarrollen un poco, la situación se tornará mucho mejor.</t>
  </si>
  <si>
    <t>Si una idea o acción aún no está lista para ser llevada a cabo, porque es incompleta, entonces la cuestión debe ser aplazada, o nos haremos daño a nosotros mismos.</t>
  </si>
  <si>
    <t>No debemos tener ansias por concluir: resulta errado querer apresurar los tiempos: hay que reflexionar antes de decidir. Existe un cierto tipo de unión, eso sí, pero es sumamente inestable, al igual que las pantorrillas que siempre están en movimiento. Habrá que esperar todavía un poco, antes de tomar cualquier decisión: el momento es adecuado, pero las condiciones no son aun favorables, y las premisas no conducen a resultados apreciables. En el tiempo de Hsien se puede obtener mucho, bastará con que sepamos comportarnos a de la forma adecuada.</t>
  </si>
  <si>
    <t>Si este trazo no observa la vía racional esperando la orden del superior (cuarto trazo), se perderá por su precipitación exagerada y entonces el presagio será desdichado. Si se aviene a las órdenes del superior, si no se agita desconsideradamente, entonces el presagio será feliz. Que no se mueva por sí mismo si quiere triunfar; calma, presagio feliz; movimiento, presagio desdichado. Someterse pasivamente a la razón de ser de las cosas, no perder la iniciativa de dirigirse al jefe, ése es el medio de no tener ningún mal.</t>
  </si>
  <si>
    <t>Permanecer calmo conduce al éxito; enervarse, al fracaso.</t>
  </si>
  <si>
    <t>Puede sentirse obligado a moverse, a realizar alguna acción; sin embargo, realmente, no sabrá lo que está haciendo. Es como caminar dormido. Evite la acción hasta que despierte a lo que está sucediendo. En otro caso hay peligro de tener problemas.</t>
  </si>
  <si>
    <t>La alegoría lleva a concluir que no es el tiempo de iniciar una acción demasiado osada. La estimulación que se recibe proviene de abajo, de elementos aún insuficientes, de instintos iniciales poco sólidos. Se debe esperar a recibir estímulos desde arriba, de lo nuevo, de lo profundo.
                    "El influjo se manifiesta en las pantorrillas. "Desventura", y "¡permanecer trae ventura!" Ambos textos están descifrando que, por un lado, no es aconsejable presionar por un avance más rápido o una comprensión más cabal en forma repentina; por otro lado, abandonar, irse, no es lo correcto. Permanecer, pacientar y acumular; eso es lo correcto en este movimiento. Quizás se ha avanzado un tanto precipitadamente hasta este punto: ahora hay que frenarse esperar, y sobre todo, discernir sobre los hechos y proyectar el nuevo Tiempo.</t>
  </si>
  <si>
    <t>La pantorrilla sigue al pie en su movimiento. No puede avanzar por sí misma, ni detenerse por su cuenta. Se trata de un movimiento que no es independiente, que es desafortunado por no ser dueño de sí mismo. Uno debe aguardar, tranquilamente, hasta que un verdadero influjo lo mueva a actuar, y entonces quedará libre de daños.</t>
  </si>
  <si>
    <t>No te vuelvas loco. Un movimiento apresurado no te llevará más que a tener problemas. Permanece donde estás y pronto obtendrás lo que deseas.
                    Dirección: no tengas miedo de actuar solo. Estás conectado con una fuerza creativa. Utilízala bien.</t>
  </si>
  <si>
    <t>El Influjo se manifiesta en los muslos.
                Se atiene a lo que le sigue.
                Proseguir es humillante.
                “… es que precisamente no puede
                quedarse quieto.
                … es cosa muy baja”.
            Se manifiesta en los muslos…la sensación en los muslos simboliza inquietud (…no puede quedarse quieto)
            Proseguir es humillante…porque si avanza, sufrirá. Si sigue a los de abajo (los dos primeros trazos), peor. Las dos líneas de abajo permiten que se influya sobre ellas, pero este trazo fuerte podría dominarse perfectamente por sí mismo, sin ceder ante cualquier estímulo inferior, o de lo inferior. Si ahora se dejara influir por otro/s, se volvería despreciable.
            Todo sentimiento induce a un movimiento ("los muslos siguen al corazón") sin embargo no seguir tal capricho: No correr tras las personas a las que se quiere influir. No acceder a todos los caprichos de los demás. Tampoco seguir los propios caprichos, una posibilidad en la cual se basa la libertad humana. Que se mantenga con tranquilidad donde está y así evitará los disgustos y los pesares, el arrepentimiento.</t>
  </si>
  <si>
    <t>No actuar. No seguir ese capricho, propio o ajeno. Dominarse a sí mismo, y no ceder a los estímulos exteriores. Es que precisamente no puede quedarse quieto…cuando la voluntad se orienta por aquello a que se atienen los inferiores, es cosa muy baja.</t>
  </si>
  <si>
    <t>No consultar ahora. No seguir los consejos de otros. Ser uno mismo sin ceder a lo inferior (a las pasiones) propio o ajeno.</t>
  </si>
  <si>
    <t>Esta línea se corresponde con el tercer día de la quinta semana de Mayo.</t>
  </si>
  <si>
    <t>El que avanza impulsivamente, sin saber adónde va ni qué persigue, difícilmente llegará a ninguna parte.</t>
  </si>
  <si>
    <t>No se precipite ni permita comportarse de manera atropellada. Deje que su corazón sereno le guíe.</t>
  </si>
  <si>
    <t>Por seguir el deseo, aceptamos menos de lo que es correcto en la gente, nos apresuramos creyendo en apariencias exteriores o aceptamos los halagos. Solamente inhibiendo los cambios temperamentales del corazón, podremos retener la libertad interior y la dignidad, que son lo esencial para influirlos correctamente.
                    El deseo también da paso a preguntarse; el preguntarse es la primera semilla que trae consigo la pérdida de la libertad interior y de la humildad; al preguntarnos, dudamos de lo creativo.</t>
  </si>
  <si>
    <t>¿Nos dejamos influir fácilmente por deseos pasajeros, antojos o caprichos?</t>
  </si>
  <si>
    <t>Está siendo influenciado por sus hormonas. Seguir así sólo lo llevará a la humillación.</t>
  </si>
  <si>
    <t>Es esencial restringir las propias acciones. No hay mérito alguno en llevar a efecto nuestros propios caprichos o los de otro. En asuntos en los que rige más el corazón que la mente, es esencial comprender la posibilidad de limitar la acción en algunos momentos, permitiendo a los demás una verdadera libertad.</t>
  </si>
  <si>
    <t>La pierna se mueve siguiendo el impulso del pie y no siempre se trata de un movimiento razonado, tal como puntualiza la tercera línea mutante.
                    La sugerencia es que no debemos tener prisa por concluir, ni tampoco debemos buscar adelantarnos a los tiempos porque podemos cometer errores graves, y, por el momento, si bien las soluciones de los problemas se muestran con claridad, no son ciertamente las mejores. Reunir las ideas, pero permanecer cautos y no insistir en las decisiones ya tomadas, porque en ese caso, tendríamos que enfrentarnos a preocupaciones que, de otro modo, se podrían evitar.</t>
  </si>
  <si>
    <t>El emplea la positividad para ocupar una jerarquía que incluye la energía; ocupa la línea superior del trigrama inferior. Sufre la influencia del sexto trazo y la advertencia es que no puede dirigirse por sí mismo. Lo que tiene está conservado y guardado con la condición de seguir; si emprende algo, tendrá lamentaciones pues no puede hacer nada por sí mismo y sus tendencias lo llevan a seguir a alguien; éste es un hombre inferior. Por lo tanto, la advertencia es que permanezca calmo si quiere evitar la aprensión y las lamentaciones.</t>
  </si>
  <si>
    <t>Tome tiempo para reflexionar.</t>
  </si>
  <si>
    <t>Debe obtener el control de sí mismo. No corra impulsivamente tratando de influir a los otros, ni se permita muchos caprichos. Por esas acciones inconsideradas acabará siendo humillado. Establezca algunas inhibiciones y opere dentro de esas limitaciones, mientras desarrolla algún control de sí mismo.</t>
  </si>
  <si>
    <t>En el tercer lugar el Sujeto es fuerte, pero no es del todo consciente de su buen centro y en lugar de seguir las inducciones superiores, se aferra a los elementos que debería conducir y guiar. Esto es un equívoco. Este es un 1lamado a la calma, sobre todo a la calma del corazón.</t>
  </si>
  <si>
    <t>Todo sentimiento del corazón induce a un movimiento. Los muslos corren sin reflexionar hacia aquello a que aspira el corazón; adhieren al corazón al cual siguen. Sin embargo, trasladado a la vida humana, este modo de movilizarse, inmediatamente, en seguimiento del influjo de cualquier capricho, no es lo correcto y si uno actúa constantemente así lleva a lahumillación. Surge de ello un pensamiento triple: no se debe correr sin mayor motivo tras toda persona sobre la cual quisiera uno ejercer influencia; en ciertas condiciones debe uno saber contenerse. Asimismo, no debe uno acceder a todos los caprichos de aquellos a cuyo servicio está. Y finalmente, no debe desdeñar nunca la posibilidad de refrenar los humores de su propio corazón: una posibilidad en la cual se basa la libertad humana.</t>
  </si>
  <si>
    <t>Estás en peligro de volverte obsesivo. Eso no te hará ningún bien. Mantente centrado en ti mismo y en lo que te sostiene. Si persistes tras ese contacto, te sentirás muy desconcertado.
                    Dirección: acumula energías para un gran proyecto nuevo. Procede paso a paso. Acumula energía para un paso nuevo y decisivo.</t>
  </si>
  <si>
    <t>La perseverancia trae ventura.
                Se desvanece el arrepentimiento.
                Cuando el pensamiento de uno se
                agita en inquieto vaivén,
                sólo le seguirán aquellos amigos
                hacia quienes dirija pensamientos conscientes.
                “… pues de este modo no estimula uno nada perjudicial.
                … demuestra que todavía no tiene luz clara”.
            Se agita en inquieto vaivén… quiere decir que aquí no sabe qué hacer y se muestra irresoluto. No se ha suscitado lo malo (…no estimula nada perjudicial…), pero esa conducta dudosa puede velar la claridad de la mente Esa floja conducta puede alejar y/o apartar de él a todo aquél, que no esté unido por relaciones cercanas.
            Se ha alcanzado el sitio del corazón. El estímulo que procede de él es lo más importante: cuidar de que el influjo sea permanente y bueno. Allí donde actúa la fuerza tranquila de uno, los efectos son normales. Quien sea sensible a las vibraciones de su espíritu, recibirán su influjo. Esto no ha de ser deliberado y consciente, pues eso excita y desgasta, y los efectos sólo alcanzarían a aquellos (…sólo le seguirán aquellos amigos…) hacia los que se dirigen pensamientos conscientes.
            El debate está entre permanecer perseverante eludiendo actuar de un modo limitado (ejerciendo así su derecho a ser regente del signo) O bien ceder al influjo del primer trazo, lo que limitaría su independencia; y todo se trasladaría al plano de la consciencia, oscureciéndose la luz interior.
            Si sigue lo correcto, tendrá ventura; si no es así, será negativo. El egoísmo puede detener y dañar la claridad (la libertad) del consultante. El ego limita el poder de la conciencia, de la mente inconsciente. Hay que ser correcto, firme y sin dudas; si no, la influencia será muy reducida.</t>
  </si>
  <si>
    <t>Actuar, sin tratar de ejercer influjo voluntario sobre ciertas personas. El influjo ha de ser inconsciente; de este modo no se estimula nada perjudicial.</t>
  </si>
  <si>
    <t>Mantener la fuerza tranquila. No pensar, no preocuparse… no ceder a la acción del seis inicial…Está capacitado para hacer las cosas bien… Línea de limpieza mental y del corazón.</t>
  </si>
  <si>
    <t>Esta línea se corresponde con el cuarto día de la quinta semana de Mayo.</t>
  </si>
  <si>
    <t>Bernard Ducourant (extraído de su libro: abc del I Ching)
                    Quien actúa francamente, sin consideraciones egoístas ni prejuicios, verá crecer su influencia, lo cual supone un buen presagio para su porvenir.
                    La persona que se muestra vacilante e indecisa, sólo conseguirá ejercer una débil influencia sobre los demás; eso no deja de ser un mal presagio para el porvenir.</t>
  </si>
  <si>
    <t>Abandone las ambiciones, ansiedades y proyectos. Todo lo que sea necesario y lo que merezca la pena surge de la quietud interior.</t>
  </si>
  <si>
    <t>Aquí se nos aconseja no intentar influir conscientemente, proyectando imágenes y pensamientos. Tales esfuerzos revelan nuestra sospecha de que el poder supremo no hará lo que es necesario, y nuestra duda de que otros son incapaces de encontrar el camino. Un buen resultado puede ser adquirido solamente manteniendo nuestra mente y nuestro corazón inocentes y puros. De esta forma nos quedamos con lo que es bueno y nos retiramos del mal.</t>
  </si>
  <si>
    <t>¿Consideramos que la influencia que se ejerce sobre los demás debe ser involuntaria, natural y espontánea para que sea eficaz y duradera?</t>
  </si>
  <si>
    <t>Con perseverancia, la buena fortuna vendrá a usted en la presente situación y sus viejos pesares y lamentos se desvanecerán. Sin embargo es importante mantener la cabeza firme. Si sus pensamientos e ideas vuelan como mariposas por todo el lugar entonces sólo podrá transmitirlos a quienes usted preste atención especial.</t>
  </si>
  <si>
    <t>Cuando se hallan envueltas fuertes emociones sentidas por el corazón, es necesario hacerlas retroceder por medio de un carácter firme que no busca meramente influenciar, por su propio provecho, a quienes le rodean. La incitación de gente específica limita la capacidad de influenciar a otros, y finalmente conduce al agotamiento personal.</t>
  </si>
  <si>
    <t>La cuarta línea mutante habla de un momento feliz; habrá que alejar a las sombras, discutir las incertidumbres porque nos entienden y nos siguen con interés y afecto. Hemos de abrirnos a los demás porque, no sólo está permitido por la evolución de las cosas, sino que es necesario para resolver cualquier perplejidad. El tiempo de Hsien alcanza su expresión más bella y su mutación más favorable; procuremos que no escape, pues será difícil que vuelva pronto.</t>
  </si>
  <si>
    <t>Si la influencia es según la rectitud, el presagio es feliz; si no, es nefasto. El egoísmo puede detener la vía de influencia y perjudicar la libertad del consultante; si se usan sentimientos privados y egoístas para influir sobre alguna cosa, el campo de esa influencia se ve considerablemente limitado. Se advierte que hay que poseer tanto la rectitud como la firmeza y evitar ir y volver con vacilación, sin estar firme; en este último caso sólo acudirán amigos irresolutos y frívolos y la influencia que se querrá ejercer será muy reducida.</t>
  </si>
  <si>
    <t>No confunda reflexión con duda.</t>
  </si>
  <si>
    <t>El deseo de influir en una situación o persona específicas mejora actualmente. Que sus esfuerzos no se vuelvan calculadores ni manipuladores. Adopte en cambio un enfoque unilateral mostrando la fuerza de su convicción en todo lo que hace. Si es coherente en todos los asuntos conseguirá su objetivo.</t>
  </si>
  <si>
    <t>La cuarta línea dice: "la perseverancia trae ventura". "Se desvanece el arrepentimiento pues de este modo no estimula uno nada perjudicial". Confucio ( KungTse) dice: "¿de qué sirve a la naturaleza pensar y preocuparse? En la naturaleza todo retorna a su natural origen y se distribuye entre diversos senderos. Mediante un solo influjo realiza el fruto de cien pensamientos. ¿De qué sirve a la naturaleza pensar, y de qué preocuparse?"
                    El agitado vaivén de los pensamientos reflejan dudas, inseguridades y deseos de tomar el control de algo que parece salir de los esquemas y de sus costumbres. El influjo es bueno o es malo, nunca es "regular". Si es bueno, acéptelo. Si es malo, rechácelo. Pero no se quede en el medio de las tribulaciones y las diatribas. Ser "perseverante" significa mantenerse en lo natural sin tanta pretensión y con menos enredo mental. Esto aporta "ventura". Entonces "se desvanece el arrepentimiento", pues se está liberando de posibles errores que podrían perjudicarlo.
                    Si los pensamientos son claros y conscientes encontrará eco en buenas personas. Si los pensamientos son confusos y poco claros, atraerá a personas con segundas intenciones. "Lo Natural", es lo que mora tranquilamente en el corazón, y está sólidamente en la conciencia: esto es lo bueno que puede atraer lo positivo.
                    En el plano espiritual se está denunciando un tiempo de quiebre en la fe y de tentativas mentales que quieren eliminar el influjo del Espíritu. Si el Noble entra en la quietud y la meditación este asalto de lo oscuro pasará por sí solo.</t>
  </si>
  <si>
    <t>Se ha alcanzado aquí el sitio del corazón. La incitación, el estímulo que parte de este punto es el más importante. Ha de cuidarse sobre todo que el influjo sea permanente y bueno, pues así, a pesar del peligro que surge de la gran movilidad del corazón humano, ya no será necesario el arrepentimiento. Allí donde actúa la propia fuerza tranquila de la naturaleza de uno, los efectos son normales. Todos los hombres sensibles a las vibraciones de un espíritu semejante recibirán su influjo. Este influjo sobre los demás no ha de manifestarse como una acción deliberada y consciente ejercida sobre ellos, pues semejante agitación consciente, con su perpetuo vaivén, excita y desgasta. Por otra parte, en ese caso los efectos se limitarán a aquellos hombres hacia los cuales dirige uno conscientemente sus pensamientos.</t>
  </si>
  <si>
    <t>Expresa tu afecto. Disfrutas de una influencia muy favorable. La tristeza, provocada por cosas pasadas, simplemente desaparecerá. El camino está abierto. Tus pensamientos van de un sitio para otro, tratando de entender este nuevo sentimiento. No tengas miedo. Tu pareja estará contigo.
                    Dirección: imagina la situación desde otra perspectiva. Acumula energía para un paso nuevo y decisivo.</t>
  </si>
  <si>
    <t>El Influjo se manifiesta en la nuca.
                No hay arrepentimiento.
                “… la voluntad se orienta hacia las
                ramificaciones”.
            Se manifiesta en la nuca…ya que la nuca es la parte más inmóvil del cuerpo, cuando el influjo se manifiesta en ella, la voluntad es firme, y tal influjo no conduce a la confusión. Lo que acontece en las profundidades del ser, en lo inconsciente, la conciencia no puede provocarlo ni impedirlo.
            Se orienta hacia las ramificaciones… es decir, que influye sobre quienes le rodean y que simpatizan con él/ella. El influjo es auténtico, bueno hasta en los pormenores. Actúa a través de la plena tranquilidad que da el equilibrio interior. Pero si uno/a no se deja influir por otro/s tampoco podrá él/ella influir en los demás.</t>
  </si>
  <si>
    <t>Actuar. Lo que acontece proviene de la profundidad de la razón de ser de las cosas; surge del influjo subconsciente de los seres. Así pues, actuar dejándose influir por los demás. Esto que sucede no puede provocarlo la propia consciencia, ni tampoco puede impedirlo. Así el influjo es bueno, y uno sabrá hacer las cosas bien hasta en los pormenores.</t>
  </si>
  <si>
    <t>Se está cualificado y no se necesita consultar sobre ello ahora. Momento favorable para desenvolverse con plena tranquilidad.</t>
  </si>
  <si>
    <t>Esta línea se corresponde con el quinto día de la quinta semana de Mayo.</t>
  </si>
  <si>
    <t>Aquel que trata de influir a su alrededor con extrema sinceridad, sin consideraciones partidarias o clasistas, comprobará que aumenta el número de sus amigos' y no lo lamentará.</t>
  </si>
  <si>
    <t>Sería aconsejable que supiera adaptarse a las circunstancias. Evite forzar o perseguir a los demás. No existe ningún remordimiento si escucha atentamente al Sabio.</t>
  </si>
  <si>
    <t>A pesar de los influjos negativos, nuestra intención de disciplinar a nuestros inferiores continúa firme.
                    No obstante, en ocasiones, nuestra intención de disciplinar nos preocupa tanto que no escuchamos las sugerencias del sabio. Estamos tan ansiosos por encontrar las respuestas adecuadas que perdemos nuestra receptividad. Tratamos de resolver las cosas en vez de permanecer vacíos, permitiendo que vengan las respuestas por sí mismas. No debemos siquiera permitir que el miedo de errar nos lleve a perder la receptividad. En este caso "la nuca" significa que estamos reaccionando de forma inflexible, en lugar de hacerlo de manera receptiva.</t>
  </si>
  <si>
    <t>¿Tenemos en cuenta la dificultad que implica el hecho de controlar nuestros instintos o ejercer influencia sobre los instintos de los demás?</t>
  </si>
  <si>
    <t>La influencia del momento es sutil y usted la experimenta instintivamente, casi físicamente. Sin embargo, no lamentará lo que está sucediendo.</t>
  </si>
  <si>
    <t>La capacidad de influenciar verdaderamente a otros surge inconscientemente dentro de nosotros mismos. La fortaleza interior de controlar nuestras propias acciones influencia la acción de los demás.</t>
  </si>
  <si>
    <t>La columna vertebral es erguida y resulta importante en la estructura del cuerpo, pues condiciona la agilidad de los movimientos de los miembros inferiores y superiores, por lo tanto, se trata de una verdadera «columna de sostén», por lo que, en el contexto simbólico del mensaje de Hsien, indica un momento fundamental y decididamente positivo. Esta imagen advierte a quien consulta el oráculo que existen condiciones favorables, un dominio de las situaciones, y una rara claridad de pensamiento. Somos capaces de influir (Hsien) en los demás y en los acontecimientos; muchas soluciones, las más importantes, dependen de nuestra decisión al afrontar los problemas, por lo tanto, es el momento adecuado para intervenir, discutir, programar con la certeza de estar en lo cierto.</t>
  </si>
  <si>
    <t>Si él puede ir contra sus tendencias egoístas, si puede influir en otros que no sean los que lo rodean y a los que él ama, no habrá lamentaciones, hay advertencia de tener que luchar contra su propio corazón y de liberarse de los deseos privados que embotan la posibilidad de influir en los seres. La sexualidad agota la fuerza de la radiación; ¡que se reflexione sobre esto!</t>
  </si>
  <si>
    <t>Ser demasiado influenciable puede provocar remordimientos.</t>
  </si>
  <si>
    <t>Mire en su interior para determinar la profundidad de su influencia sobre los asuntos externos. Las personas con una resolución interior profunda pueden conseguir muchas cosas. Las que tienen raíces superficiales no pueden ejercer una influencia externa significativa.</t>
  </si>
  <si>
    <t>Quinto lugar: posición correcta. Influencias recíprocas bien establecidas y bien correspondidas. Es necesario ordenar los detalles y no menospreciar todo lo que deriva de esta unión. Las malas influencias no encuentran receptividad.
                    "El Influjo se manifiesta en la nuca". "La voluntad se orienta hacia las ramificaciones". La nuca representa el pensamiento nacido de la quietud y el buen discernimiento. Este modo de hacer las cosas no solamente establece una sólida raíz sino que además amplía, ramifica los efectos. La voluntad es activa, pujante y en movimiento armonioso; un buen momento para poner orden también en los pormenores, consolidando todo cuanto se ha logrado con arduo trabajo y buen modo de actuar. La cabeza es por donde se reciben las influencias del Cielo. El Espíritu vive y se manifiesta por ese lugar. Para influenciar es menester ser influido por el Cielo, y esto sucede por la cabeza del Sujeto, siempre que esté absolutamente entregado a Dios.
                    "La mejor manera de tener colaboradores leales es atrayéndolos por la fuerza de la espiritualidad". De esta línea los Sabios extrajeron una clave que los ayudé a mantener puro sus círculos de adeptos y conservar así la enseñanza.</t>
  </si>
  <si>
    <t>La nuca es la parte más inmóvil del cuerpo. Cuando el influjo se manifiesta en ella, la voluntad permanece firme por cierto, y tal influjo no conduce a la confusión. De ahí que en este caso no sea en absoluto cuestión de arrepentirse. Lo que acontece en estas profundidades del ser, en lo subconsciente, la conciencia no puede ni provocarlo ni impedirlo. Pero ciertamente, si uno mismo no es influenciable, tampoco le será posible influir sobre el mundo externo.</t>
  </si>
  <si>
    <t>Hay un profundo afecto que perdurará durante mucho tiempo. Ahora estás sintiendo el principio. Ese afecto será capaz de limpiar viejas preocupaciones con raíces en el pasado.
                    Dirección: periodo de transición. Sé muy pequeño. No tengas miedo de actuar solo. Estás conectado con una fuerza creativa. Utilízala bien.</t>
  </si>
  <si>
    <t>El Influjo se manifiesta en
                las mandíbulas,
                las mejillas y la lengua.
                “… él abre la boca y charla”.
            Se habla demasiado (se consulta demasiado)… abre la boca y charla.
            Nada (por mucha palabra que se emplee) puede sustituir a la sinceridad para influir sobre otros, sobre los demás.</t>
  </si>
  <si>
    <t>No actuar, pues habría rapidez inestable o pasionalidad. No preguntar.</t>
  </si>
  <si>
    <t>Sobre todo significa no consultar, no preguntar ahora. No buscar influir sobre los demás mediante las palabras, o con algunas acciones precipitadas o desconsideradas. Uno habla demasiado.</t>
  </si>
  <si>
    <t>Esta línea se corresponde con el sexto día de la quinta semana de Mayo.</t>
  </si>
  <si>
    <t>Quien se obstina en embellecer la realidad acaba por lamentar amargamente su conducta.</t>
  </si>
  <si>
    <t>Exprese sus conocimientos por medio de su conducta y no con sus palabras. Confíe en la sabiduría del Sabio y permita que todos lleguen a su propio entendimiento.</t>
  </si>
  <si>
    <t>Reconocemos la inutilidad de intentar influir en otros con palabras y lógica. La gente puede ver sólo lo que está dispuesta a ver. Si bien es posible ayudar a las personas que nos son receptivas a entender conceptos, no podemos ayudarles a saltarse los pasos de su desarrollo interior, tratando de lograr intelectualmente lo que se tiene que conseguir con el corazón. Cada persona debe pasar por las experiencias que le hacen posible desarrollarse, cada persona debe proseguir a su propio paso, por su propio camino. Aunque podemos ayudar, el sabio es el maestro, y el I Ching la linterna a lo largo todo el viaje.
                    Esta línea también quiere decir que si, bajo la presión del momento, decimos algo sin que sea nuestra intención, no tendrá efecto verdadero y nos podremos olvidar de nuestro error, pero es necesario revitalizar nuestra actitud y recobrar nuestra independencia emocional.</t>
  </si>
  <si>
    <t>¿Utilizamos medios poco consistentes, superficiales o demasiado teóricos para intentar ejercer influencia sobre los demás?</t>
  </si>
  <si>
    <t>Ahora es la palabra hablada la que transmitirá la influencia.</t>
  </si>
  <si>
    <t>La mera charla, sin poner el corazón en ella, sólo puede producir resultados superficiales. Los demás no serán influenciados profundamente por ella.</t>
  </si>
  <si>
    <t>Dulzura, ductilidad, paciencia, afecto son los sentimientos expresados por el más antiguo gesto humano de bienvenida. Es el momento de las emociones, de las aperturas hacia los demás, de la confianza mágica que, a veces, nos une inmediatamente a las personas desconocidas.
                    Las mejillas y la lengua sirven para hablar, y esta es la ocasión adecuada para expresar nuestros pensamientos, para comunicarnos, en un hexagrama que habla mas bien de cautelas y silencios.
                    El realizar la unión de la que habla la sexta línea mutante nos traerá alegría y permitirá que seamos consolados. Concluye así un mensaje difícil y no del todo aceptable, porque Hsien es un hexagrama cerrado y atormentado que pone en tela de juicio los modos exteriores, los pensamientos no siempre claros, los medios mismos para comunicarnos; no es una mediación cómoda en cuanto toca muy de cerca y nos obliga a mirar en la zona débilmente iluminada del inconsciente, que trata de sustraerse a la indagación rigurosa y que debería ser iluminada para iluminar nuestra vida misma.</t>
  </si>
  <si>
    <t>Blando y negativo, de él depende la satisfacción; él desea influir en los seres pero sólo sabe utilizar la palabra así como lo hacen por lo común los hombres inferiores; ignora que sólo la realidad influye profunda y directamente en los seres. El presagio es nefasto. La pasión, la rapidez inestable jamás remplazarán a la sinceridad extrema para influir en los hombres.</t>
  </si>
  <si>
    <t>Las palabras sólo son palabras. Si no se ejecutan, las ideas significan poco. ¿Qué es lo que está haciendo?</t>
  </si>
  <si>
    <t>Sexto lugar: no hay nada bueno con la charlatanería. Toda unión establecida en base a palabras incongruentes, a rumores y habladurías, a promesas no mantenidas y bellos discursos, culmina en la desunión y las rencillas. Una influencia de palabras queda en nada sin hechos coherentes. (Ver signo 27)
                    "El influjo se manifiesta en las mandíbulas, las mejillas y la lengua". "Abre la boca y habla". Cuando el influjo no nace del corazón, de los correctos pensamientos, del Espíritu, del amor, de la reciprocidad, puede intentarse algún efecto con las palabras. Pero lo que es solamente palabra al final deja más maltrecho al que las dice que al que las recibe. En lo Espiritual: entre en profundo silencio, ejercite la lengua en el modo que enseña la Sabiduría, y no crea ni induzca a creer en discursos brillantes. El silencio lo dice todo. Aquí hay una neta diferencia con la práctica religiosa basada en la prédica constante de la palabra escrita y en la comprensión teórica de las revelaciones divinas: la Sabiduría acepta la palabra y lo escrito como una puerta hacia la verdad en sí misma. La llave a esa verdad es el silencio, la meditación, el discernimiento espiritual. Con esto se establece otra diferencia: el Espíritu de renovación o "Espíritu Santo" (el Magisterio) no se alcanza por el intelecto, ni por elocuencia, ni por movimientos, sino que por silencio, quietud, contemplación, y discernimiento.</t>
  </si>
  <si>
    <t>La forma más exterior de empeñarse en adquirir influencia sobre otros es la de conseguirlo mediante la mera locuacidad, sin que nada real sostenga a las palabras. Semejante estímulo, ejercido por el solo movimiento de los instrumentos del habla, será necesariamente insignificante. Por eso no se añade nada acerca de una posible dicha o desdicha.</t>
  </si>
  <si>
    <t>Esta influencia te inspira para hablar con tu pareja. Ambos os abrasáis en charlas apasionadas. Puede que eso no dure mucho, así que debes estar preparado para cuando las palabras desaparezcan.
                    Dirección: contente. Así te conectarás con una fuerza creativa. Utilízala bien.</t>
  </si>
  <si>
    <t>HENG</t>
  </si>
  <si>
    <t>LA DURACION</t>
  </si>
  <si>
    <t>la constancia
        manteniendo el ritmo
        perseverar
        lo que dura en el tiempo
        el poder para subsistir en el tiempo
        persistencia
        continuidad/ continuación
        la permanencia
        estabilidad
        el matrimonio
        luna creciente (casi llena)
        progreso perpetuo
        la larga resistencia
        resistencia constante
        soportar
        en todas partes
    Éxito. No hay falla.
    Es propicia la perseverancia.
    Es propicio que uno tenga a dónde ir.</t>
  </si>
  <si>
    <t>Signo del Carácter, de lo que dura en el tiempo. Se tiene capacidad para ser resistente, y eso es lo que se pide aquí. Ser duradero y constante. Hay (o debe haber) humildad y movimiento, avance en un sentido. Hay ventaja en tener una meta, un propósito. Todo se mueve y muta, es decir, se detiene y luego vuelve a avanzar, sube y baja, va a más y a menos. Hay que mantenerse despierto y saber que todo es así.
        También es signo del Matrimonio (como institución social que perdura a través del tiempo), de las relaciones matrimoniales, de las uniones permanentes, de larga duración, fundamentadas adecuadamente. Una sociedad fuerte, ordenada y pacífica, tiene como base una familia fuerte, ordenada y pacífica; que a su vez hunde sus raíces en una fuerte y correcta relación entre marido y mujer (Carol K. Anthony). Si el hexagrama 31 representaba el "cortejo", la relación entre marido y esposa; aquí se representa el matrimonio respecto a la continuidad en la observancia de sus respectivos deberes. El centro de la familia se simboliza por la esposa (que aquí representa tanto lo masculino como lo femenino, o la relación o situación dada) perseverante.
        Ahora, aquí, se pide que se permanezca en la posición y/o situación que se ocupa, sin intentar cambiar, pues se está en armonía con el proceso que sigue, que debe seguir, en el asunto consultado. Durante los momentos de desafío cuando las condiciones han cambiado, dudamos sobre la actitud a seguir, cautelosos y reservados o relajados y abiertos. Heng nos aconseja que sigamos como si nada hubiera cambiado, manteniendo nuestros principios y sin dejarnos impresionar por los cambios que se vaya produciendo. Si la situación mejora, evitamos entusiasmarnos; si empeora tomamos el retroceso como inevitable en el proceso de la vida.
        Perseverar en la órbita correcta, en medio del cambio, he ahí el secreto de la duración del universo. Perseverar en la órbita conduce a la meta; pero la órbita es circular, cíclica, a cada fin sucede un nuevo comienzo. Movimiento y reposo se engendran mutuamente, este es el ritmo del acontecer.
        La Duración simboliza el movimiento de un todo bien organizado y acabado en sí mismo, cada terminación es seguida por un nuevo comienzo. Ejemplo de ello es la respiración: la inspiración del aliento (movimiento dirigido hacia adentro), la sístole, la concentración; es seguida por un movimiento dirigido hacia fuera, la espiración, la diástole, la expansión. Así las cuatro estaciones, los astros… siguen esa rigurosa ley. Así, el noble, el ser humano, encuentra en su camino un sentido duradero. Reconociendo aquello por lo cual las cosas y seres perduran, puede conocerse también su naturaleza, su modo de ser.</t>
  </si>
  <si>
    <t>Las líneas mutantes miden el ritmo de la Mutación. Cada línea corrige y enseña en la comprensión de la unión permanente.
            Las tres primeras líneas tienen que ver con el carácter de la persona y su forma de actuar en las distintas situaciones. La primera muestra a un consultante que de ninguna forma logrará ventajas. La segunda muestra a alguien que sabrá comportarse de acuerdo a la justicia, que no tendrá motivos de arrepentimiento. La tercera muestra a un consultante que no logra mantener su virtud.
            La cuarta línea alude a la cacería donde no existe presa alguna, es decir, busca donde no corresponde. La quinta hace referencia a los papeles o roles que se han mantener dependiendo del lugar que ocupe, lo que es bueno para uno, puede ser desgraciado para otro. La sexta enseña que la excitación y el desasosiego no deben acompañar al consultante y así evitar la desgracia.
            El tema de este hexagrama es la perseverancia, y sus líneas parecen indicar que ella debe ser el fruto natural de una paz interior, es decir, que es inútil imponerse a la fuerza una dedicación, sino que ésta debe fluir por vocación del sujeto. Tal vez puede ser el sentido de la primera línea.
            El sujeto de la tercera línea está haciendo aquello que es más contrario a la perseverancia: flaqueando en el ejercicio de sus virtudes. ¿De qué nos sirve perseverar si el campo se encuentra ya sin presas?: toda perseverancia debe tener un sentido.</t>
  </si>
  <si>
    <t>El segundo trazo es el regente del signo.
            La inusual línea firme del trigrama inferior de los asuntos humanos marca la dominancia.
            Duración significa: lo que es siempre. Lo que se sitúa en el centro siempre. En este signo, los puestos segundo y quinto ocupan el centro. De ambos, el seis en el quinto puesto es ciertamente central, pero débil, mientras que el nueve del segundo puesto es central y fuerte al mismo tiempo. De ahí que el segundo trazo sea regente del signo.</t>
  </si>
  <si>
    <t>La estructura lineal también ofrece coherencia en cuanto que todas las líneas (encuentran su par) tienen relación de correspondencia: 1ª y 4ª; 2ª y 5ª; y 3ª y 6ª. En este hexagrama se ven como más favorables que en el hexagrama anterior, el 31.
            El segundo, regente, y el quinto se corresponden con éxito. Viento y trueno (SunChen) se benefician mutuamente.
            Así como en el signo anterior hubo que considerar la mutua correspondencia de las líneas más bien como impedimento, en este caso la circunstancia de que todos los trazos se correspondan entre sí es prueba de una firme organización interior del signo, la cual garantiza duración.
            El fuerte trazo segundo mantiene con el débil seis del quinto puesto luna relación de correspondencia.</t>
  </si>
  <si>
    <t>Actuar y ser constante con suavidad (sabiduría). Ser independiente, no producir cambios, vivir de acuerdo con el presente. El consultante tiene dominio sobre la situación.</t>
  </si>
  <si>
    <t>Permanecer en el comportamiento que se sigue. No modificar el sentido de los acontecimientos. Ser independiente, vivir de acuerdo con el tiempo presente, y ahora mantenerse firme en esa posición.</t>
  </si>
  <si>
    <t>Es el signo del sexto mes, aproximadamente Julio en el calendario occidental. Cada línea cubre los seis días que corresponden a la segunda semana del mes.</t>
  </si>
  <si>
    <t>Ninguna empresa alcanza el éxito sin constancia, pero la constancia no se puede imponer por la fuerza o la autoridad; un proyecto sólo será duradero si se basa en la sinceridad de los socios, en su talante flexible y en su capacidad para acomodarse y adaptarse a las circunstancias.
            Nada es permanente sin un movimiento de impulso constante. El hombre de calidad comprende la necesidad de adaptarse a las circunstancias: modifica las cosas o las instituciones según el momento, siendo consciente de que la rutina, las reglas rígidas o inmutables y la persistencia en el mal o en el error, limitarían mucho las posibilidades de duración.</t>
  </si>
  <si>
    <t>Recibir este hexagrama es un estímulo para resistir, para avanzar aferrándose a lo que es verdadero y correcto. No es un buen momento para dejar que el ego se ensanche con el éxito ni para desesperarse por culpa de las desgracias. Simplemente es un momento para mantenerse en el camino de la verdad esencial.
            Es probable que se haya producido un cambio, o que esté a punto de ello. Es su responsabilidad no apartarse de su camino y seguir adelante sin tener en cuenta este cambio. La constancia en el pensamiento y en la acción correctos está a la orden del día. En lugar de dejar que su cabeza se gire, limítese a mantenerse firmemente en su camino espiritual mientras el mundo cambia a su alrededor.
            No se deje llevar por los juicios, por la impaciencia o por un pensamiento ambicioso. Si se preocupa sólo por lo que es esencial y verdadero y bueno, por lo que tiene delante de usted y por su correcta relación con ello, encontrará la buena suerte.</t>
  </si>
  <si>
    <t>Hay ciertas decisiones que implican formas de ser, hacer o pensar, que a partir del momento en que se toman, condicionan inevitablemente nuestro destino y acaban convirtiéndose en parte de nosotros mismos.
            Son decisiones que no deberían ser cambiadas o modificadas como consecuencia de obstáculos o dificultades, ya que cuando se toman, se hace con la intención de que perduren en el tiempo y por encima de las circunstancias.</t>
  </si>
  <si>
    <t>· Cuando la pregunta refiere al Qué: Heng nos dice que las cosas están encauzadas, el rumbo está definido y por él se va de manera constante; los pasos a seguir están organizadamente predeterminados y, difícilmente, algún contratiempo puede causar una detención; por el contrario, la adaptabilidad a las circunstancias otorga persistencia.
            · Cuando la pregunta refiere al Porqué: el porqué de Heng refiere a la implicancia potencial de las cosas, a las cuales les corresponde un camino que cumplir y un tiempo de duración en el cual deben desarrollar su esencia conforme a sus leyes.
            · Cuando la pregunta refiere al Cómo: Heng nos indica que debemos ser constantes en conservar el rumbo iniciado, hay una serie de pautas que tienen que ser cumplidas y para ello requieren firmeza. En lo posible, se trataría de no cambiar el plan.
            · Cuando la pregunta refiere al Cuándo: Heng nos lleva a un momento extenso, más exactamente a una constante. Es un tiempo en el que hay instancias predeterminadas donde algo se mantiene sin interrupciones, aunque sí con adaptaciones. Heng es un periodo en el que no hay modificaciones.
            El instante de Heng es cuando la posibilidad de un cambio es aún remota.
            · Cuando la pregunta refiere al Dónde: Heng nos ubica en un lugar estable, muy bien planificado. Es un sitio funcionalmente organizado, donde las normas se cumplen rigurosamente. Pero además Heng es un lugar que en lo inmediato no está sujeto a cambios, como tampoco es posible introducirle modificaciones.
            Entre las muchas cosas, Heng puede tratarse de cualquier sitio que tienda a permanecer tal para lo que fue concebido a tal como fue hecho.
            · Cuando la pregunta refiere al Quién: Heng nos describe a alguien firme, constante, de una sola manera, sin actitudes ambiguas o contradictorias. En Heng vemos a una persona que va adelante y persevera en todo aquello que emprende y claudica hasta cumplir con su misión. También podemos observar en Heng a un sujeto estructurado, conservador, quizá algo rígido y, por ende, no muy proclive a los cambios.</t>
  </si>
  <si>
    <t>· La interpretación: un resultado exitoso y sin culpabilidad. Necesitará perseverar, planear y si es necesario, estar preparado para hacer un (corto) viaje.
            · La situación: este es un momento para ponerse de pie con firmeza y aferrarse a su dirección original. La esencia del momento es la estabilidad —la cual perdura, fuera de temporada e inalterable—.</t>
  </si>
  <si>
    <t>Luna Creciente. El significado que mejor ilustra el pensamiento chino, de difícil traducción, es precisamente el de Luna Creciente, no porque defina un determinado período del mes o un fenómeno natural, sino porque trata de algo que no cambia, que regresa puntualmente, que es constante en sus fases de alternada presencia. En realidad Hang es todo lo que dura en el tiempo, que es habitual, pero regulado, preciso, indiscutible: es una norma de la naturaleza a la que otras muchas leyes pueden referirse sin el riesgo de las contradicciones.
            El ideograma no expresa "lo cotidiano" en el sentido occidental; no se trata de una impresión individual o personal del Tiempo, sino que es el Tiempo mismo en su "haber" y en su "ser". Los sabios chinos siempre han preferido ver en el Tiempo un conjunto de eras, de estaciones, de épocas y, en el Espacio, un conjunto de ambientes, de climas, de orientes, mutables e inmutables a su manera, entidades autónomas, estáticas en su mutación periódica (o logística). Este es Hang, difícil de entender en profundidad, pero que lleva un mensaje importante para el hombre y sus casos: el de la constancia.
            Tiempo de Luna Creciente: cuando se dominan los acontecimientos tomándolos en su totalidad (Hsien), hemos de continuar obrando según los programas fijados sin temor a equivocarnos, porque el conocimiento de la situación (o de las personas) nos da las certezas necesarias. Hemos de mantenernos firmes y constantes, como los fenómenos del cielo porque, igual que ellos, nuestras acciones forman parte del equilibrio del pequeño Universo humano, y del vasto Universo que comprende el Cielo y la Tierra.
            El de Hang es un tiempo feliz, tiempo de luna que crece, de los retoños que suben hacia el cielo siguiendo su ritmo, de la luminosidad que se extiende, tiempo de vida intensa y activa como ocurre en la naturaleza, del novilunio al plenilunio. Son días que se han de vivir en su plenitud, perseverando en los programas en desarrollo y manteniendo firmes las propias convicciones.</t>
  </si>
  <si>
    <t>Sentido general: el de la duración, de la perpetuidad, de la constancia; a la inversa del kua 31, Hsien, el "muchacho adulto" (trigrama superior Chen) debajo de la "joven adulta" (trigrama inferior Sun); el orden normal está respetado, el elemento masculino se mueve hacia fuera y da el impulso; arriba el rayo, abajo el viento, humildad y movimiento, la dureza enérgica y la suavidad maleable se corresponden simpáticamente. Al existir la permanencia, hay libertad con la condición de que haya una perfección de la rectitud. Se da la advertencia de la ventaja de emprender algo. Hay una indicación de sumisión en la acción, de alianza mutua; nada puede ser permanente sin movimiento y modificación; corresponde no dormirse en la rutina y estar siempre atento a las mutaciones del movimiento y del reposo que se engendran recíprocamente. También se da la advertencia de quedarse en su sitio sin intentar un cambio de región.</t>
  </si>
  <si>
    <t>El viento y el trueno pueden estar unidos como el hombre y la mujer. En el hexagrama precedente, el hombre estaba debajo de la mujer: era la imagen del pedido de matrimonio. Aquí, el viento, el elemento maleable, figura de la feminidad, está colocado debajo del trueno, figura de la masculinidad. En perfecta armonía y con un fin común, la mujer acepta estar bajo el dominio del hombre. Hong, uno de los cuatro hexagramas que representan la unión sexual, indica un matrimonio duradero en el que la pareja se completa uniendo la fuerza y la ligereza. Pero hay que hacer una advertencia: la situación debe seguir activa; el trueno rueda y el viento sopla. Atención a las costumbres que corroen la fantasía y hacen la vida monótona.</t>
  </si>
  <si>
    <t>· El escenario: al camino del marido y la mujer no le está permitido durar poco tiempo. Así que llega el tiempo de la Perseverancia. Acéptalo. No tengas miedo. Perseverancia quiere decir duración.
            · La respuesta: Perseverancia describe la relación, o tu papel en ella, en términos de lo que continúa y perdura. La manera de encarar la situación es buscar una unión duradera y trabajar en ella. Renueva tu decisión y tu compromiso todos los días. Persevera en tu conexión y tu pasión. No habrá error. Al contrario, traerá éxito, provecho y conocimiento a tu relación. Te hará madurar. Haced un plan juntos y seguidlo. Poned vuestros ideales a prueba. Este es el camino del marido y la mujer, un camino que debe durar más allá del tiempo. Aférrate a tus principios. Permite que el final de cada día sea el comienzo de uno nuevo.</t>
  </si>
  <si>
    <t>Este hexagrama describe tu situación como continuidad y resistencia. Destaca que seguir adelante y renovar el camino que estás siguiendo es la manera adecuada de manejar la situación. Para estar de acuerdo con el momento, se te dice ¡persevera!</t>
  </si>
  <si>
    <t>Cuando la perseverancia tiene éxito, no hay reproche.
            Es beneficioso para la verdad.
            Vale la pena si hay algún lugar a donde ir.
            Juicio global: la Perseverancia significa permanecer por mucho tiempo. La firmeza se halla arriba y la flexibilidad abajo: el trueno y el viento forman una pareja, que simbolizan la acción en armonía; la firmeza y la flexibilidad actúan de manera perseverante. Cuando la perseverancia tiene éxito, no hay reproche; es beneficioso para la verdad: esto significa perseverar en el camino correcto. La ley del cielo y de la tierra persevera para siempre y nunca se acaba. Vale la pena si hay un lugar a donde ir; cuando llega un final, comienza un principio. Mientras que el Sol y la Luna se mantengan en el cielo, pueden brillar para siempre; mientras que las cuatro estaciones sigan cambiando, pueden sucederse para siempre. Cuando los sabios perseveran en su camino, el mundo entero evoluciona hacia su plenitud. Observando lo que persevera por dentro, puede verse la situación de todos los seres del universo.</t>
  </si>
  <si>
    <t>Así el noble permanece firme y no modifica
            su rumbo.
        La independencia del hombre superior no se basa en la rigidez, vive de acuerdo con el tiempo, avanza o retrocede según leyes duraderas y su rumbo es firme.</t>
  </si>
  <si>
    <t>El suave soplo del viento y el sonido del trueno son cosas aparentemente insustanciales, pero la constancia de su interdependencia y la certeza de su retorno son influencias duraderas. Igualmente, la persona grande es flexible al cambio de los tiempos, pero retiene una dirección interna que no vacila con el momento.</t>
  </si>
  <si>
    <t>La fugaz rapidez del relámpago (Kan) y la movilidad del viento (Sun) que ilustran la composición del hexagrama, dan el sentido de la mutación del Tiempo y de la estabilidad del Tiempo que permanece periódicamente constante, que se repite, que se confirma como experiencia vital.
                En el mundo terrestre que se realiza, que crece con el crecimiento de la Luna y se extiende cuando ésta mengua, siguiendo la ley que regula su movimiento por el cielo. Pero aunque varíe de forma, si se ensancha y desaparece, la Luna no cambia, y será conveniente que en este tiempo de Hang mantengamos una fe perseverante, a pesar de la luz y la oscuridad que se alternan como en todas las cosas terrestres.</t>
  </si>
  <si>
    <t>El trueno y el viento aparecen sumamente móviles, lo cual supuestamente se entendería como no perdurable. No obstante su avance y retroceso, ida y venida, aparición y desaparición, obedecen a leyes duraderas. Así la independencia del Noble no se basa en inmovilidad o rigidez, vive de acuerdo con el tiempo y varía con éste. La ley interior del ser determina sus actos y su rumbo es firme.</t>
  </si>
  <si>
    <t>El trueno retumba y el viento sopla: ambas manifestaciones representan lo sumamente móvil, de modo que, según las apariencias, se trataría de algo opuesto a la duración. Sin embargo, su aparición y desaparición, su avance y retroceso, su ¡da y venida, obedece a leyes duraderas. Así la independencia del hombre noble tampoco se basa en inmovilidad o rigidez. Siempre vive de acuerdo con el tiempo y varía con éste. Lo duradero es el rumbo firme, la ley interior de su ser, la que determina todos sus actos.</t>
  </si>
  <si>
    <t>Pretender la duración demasiado pronto
                acarrea persistente desventura.
                Nada que fuese propicio.
                “… ya al comienzo, pretende uno demasiado”.
            Intentar conseguir resultados duraderos estando en el mismo comienzo (esperar mucho, …demasiado pronto), trae desventura. Si cae en la codicia profunda y sus deseos son demasiado fuertes, si cae en la obstinación, será desdichado y nada de lo que haga tendrá éxito (…nada que fuese propicio)
            Puede que haya arraigo de antiguas cosas, defectos. Hay que saber contentarse con la posición actual. Se encierra, se actúa; con lo ordinario o común pretende obtener lo grande; pero no lo obtiene. Falta discernir y medir la fuerza con las condiciones o circunstancias que configuran el asunto. Algo duradero sólo puede lograrse poco a poco, mediante prolongado trabajo y cuidadosa observación. Quien pretende demasiado, de una vez y en el acto, obra precipitadamente; y como pretende demasiado, finalmente no logra nada.</t>
  </si>
  <si>
    <t>No actuar. Nada que fuese propicio. Debe mantenerse tranquilo y no buscar acción.</t>
  </si>
  <si>
    <t>No actuar, no avanzar. Las cosas han de ir poco a poco. No pretender más de lo que uno tiene ahora.</t>
  </si>
  <si>
    <t>Esta línea se corresponde con el primer día de la segunda semana de Julio.</t>
  </si>
  <si>
    <t>Apuntar demasiado alto, querer obtener todo de golpe, envidiar al superior y codiciar vilmente su lugar no reporta ningún beneficio, y sólo augura malos presagios.</t>
  </si>
  <si>
    <t>No espere conseguir demasiado en poco tiempo. Todo lo que merece la pena se crea de forma lenta y cuidadosa.</t>
  </si>
  <si>
    <t>Esta línea muchas veces tiene que ver con esperar mucho, demasiado pronto. Si esperamos resultados mensurables de los cuales podemos depender al momento, entonces nuestro ego está al mando; cuando no obtenemos estos resultados, abandonamos la perseverancia. Es como si el ego, que ha sido desplazado pero no derrotado, estuviese al lado convocando las dudas, diciendo: "te lo había dicho", para poder recobrar el mando. Al escucharlo perdemos nuestra independencia interior. Para mantenernos en el camino no debemos dejar que nuestra mirada interior contemple el objetivo, sino que debemos ser conscientes de las necesidades del momento.</t>
  </si>
  <si>
    <t>¿Esperamos hasta estar convencidos de lo que realmente queremos antes de tomar una decisión con la intención de que perdure en el tiempo, al margen de las circunstancias y por encima de obstáculos y dificultades?</t>
  </si>
  <si>
    <t>Cualquier intento apresurado por restringir los eventos a un patrón inalterable conducirá persistentemente al infortunio. Asuma esta actitud y no habrá nada que amplíe sus metas.</t>
  </si>
  <si>
    <t>Los hechos fáciles y las recompensas rápidas no perduran. El verdadero éxito requiere una meditación y una preparación cuidadosas.</t>
  </si>
  <si>
    <t>La constancia no debe ser obstinación. Las valoraciones objetivas de las razones de un determinado comportamiento sostienen la firmeza en nuestras posturas, pero a veces, los hechos pueden no darnos la razón y no es de sabios el no tener en cuenta el parecer de los demás, que quizá sea discutible desde nuestro punto de vista, pero sin embargo, al menos en el momento indicado por la primera línea mutante, no está del todo equivocado. Esta forma de obrar no conducirá a un buen puerto todo aquello que nos hemos propuesto y que deseamos obtener; cambiar de dirección en pensamientos y programas, pues ello significará que comenzamos a resolver los problemas más urgentes.</t>
  </si>
  <si>
    <t>Es el hombre blando y poco esclarecido, apto para observar las reglas habituales, incapaz, sin embargo, de medir el grado de la fuerza inherente a cada cosa. La codicia es muy profunda; la esperanza también es fuerza y este trazo sigue la vía corriente sin saber modificarla. Atenerse a la esperanza de la protección del superior de una manera obstinada es una vía desgraciada; nada de lo que se emprenda será ventajoso. La profundidad de esta persistencia provoca el apego a antiguas relaciones, de donde surgen lamentaciones y faltas; él no sabe conformarse con permanecer en su situación actual y el presagio es desdichado. Su naturaleza lo lleva a encerrarse; también tiende a obrar, de modo que se adhiere profundamente a los medios comunes para obtener lo que codicia y no obtiene nada de bueno, pues carece de discernimiento y no sabe medir su fuerza con las condiciones del momento.</t>
  </si>
  <si>
    <t>No trate de encontrar en aquellos con los que eligió vivir el reflejo de antiguos temores.</t>
  </si>
  <si>
    <t>No trate de abarcar total y rápidamente un método o sistema nuevo. El estilo de vida no puede cambiarse de la mañana a la noche. La reforma no tiene atajos. Esas cosas hay que cultivarlas y madurarlas para que puedan producir los resultados deseados.</t>
  </si>
  <si>
    <t>Quien pretende una seguridad (duración) demasiado pronto y exige palabras y juramentos de estabilidad, está cometiendo un error de ansiedad y de inmadurez. Sin duda que si alguien se agobia y no deja que las relaciones tengan su tiempo de asentamiento, no está bien preparado para algo que debería durar en el tiempo. Toda precipitación culmina por matar los afectos y obnubilar los efectos. Si se confía en lo duradero y se postula a lo de larga duración... ¿para qué correr?</t>
  </si>
  <si>
    <t>Algo duradero sólo puede conseguirse poco a poco, mediante prolongado trabajo y cuidadosa reflexión. "Si se desea comprimir algo, es necesario dejar que primero se distienda debidamente", dice en este sentido Lao Tse. Quien exige demasiado de una vez y en el acto, obra precipitadamente. Y puesto que pretende demasiado, finalmente no logra nada.</t>
  </si>
  <si>
    <t>Te estás comportando en esta relación con demasiada intensidad, con demasiada urgencia. Esa es una manera equivocada de actuar. El camino está cerrado. Nada de lo que hagas puede ayudarte.
                    Dirección: la fuerza está ahí. Deja que la situación madure. Actúa con resolución. Juntos estáis conectados a una fuerza creativa. Utilizadla bien.</t>
  </si>
  <si>
    <t>Yin. La perseverancia en una intensa obstinación no es afortunada; no se obtiene ninguna ventaja.
                    Imagen: la mala fortuna de la obstinación es buscar las profundidades nada más comenzar.</t>
  </si>
  <si>
    <t>El arrepentimiento se desvanece.
                “… puesto que es central de un modo
                duradero”.
            Evitando los extremos, siendo moderado, aferrándose al brillante camino del medio; no tendrá que arrepentirse ni lamentarse de nada. Su fuerza se ve equilibrada por la posición, de manera que sus movimientos se mantienen en un curso medio (…puesto que es central), justo. Sabe graduar y emplear la fuerza necesaria adaptándose a las circunstancias, a las condiciones reinantes en el asunto consultado.
            Situación anormal. La fuerza es superior al poder de que se dispone. Eso hace temer que uno/a se podría dejar arrastrar hacia algo que supere sus fuerzas; pero se logra dominar la fuerza interior, como para evitar toda demasía, con lo cual… el arrepentimiento se desvanece.</t>
  </si>
  <si>
    <t>Actuar. No tener miedo de quedarse corto o de sobrepasarse, pues se logrará un punto medio.</t>
  </si>
  <si>
    <t>Actuar, no tener miedo, se está capacitado para ello.
                        La fuerza del carácter es superior a la fuerza del poder material de que se dispone. Por esto uno podría tener miedo de seguir el curso que se sigue, o de meterse en situaciones que superen sus fuerzas; sin embargo se tiene capacidad para dominarse, y no caer en la demasía tampoco.</t>
  </si>
  <si>
    <t>Esta línea se corresponde con el segundo día de la segunda semana de Julio.</t>
  </si>
  <si>
    <t>Cuando estamos comprometidos en una empresa que requiere un esfuerzo superior al que podemos realizar, es necesario hacer acopio de nuestra fuerza de voluntad y perseverar: no lamentará esta conducta.</t>
  </si>
  <si>
    <t>Tenga presente las maquinaciones del ego. No se esfuerce, no se jacte ni se desespere. Regrese serenamente a la fuerza y la quietud interior.</t>
  </si>
  <si>
    <t>Una vez que nos apartamos de nuestros errores, puede ser que estemos contendiendo, luchando, deseando abandonarlo todo o relajarnos en la comodidad y disfrutar. Puede ser que nuestro ego esté jugando el juego del montón. En la búsqueda de la comodidad y la autoafirmación, el ego infantil trata de minar nuestra perseverancia y distraernos de nuestro camino. Nuestro error ha sido escuchar sus quejas. Si pudiésemos ver sus errores a tiempo para prevenirlos, no habría arrepentimiento, pero eso sería esperar demasiado de nosotros mismos. Es suficiente con tener la fortaleza necesaria para apartarnos de nuestros errores y volver a la aceptación y la calma.
                    La referencia a nuestra fortaleza interna como mayor que la de la situación externa quiere decir que ahora que somos conscientes de las decepciones de nuestro ego, el poder de la verdad interior prevalecerá para enderezar los asuntos.</t>
  </si>
  <si>
    <t>¿Elegimos objetivos que se encuentran dentro de nuestras posibilidades cuando tomamos una decisión con la intención de que perdure en el tiempo, al margen de las circunstancias y por encima de obstáculos y dificultades?</t>
  </si>
  <si>
    <t>Las actuales influencias indican que su remordimiento desaparecerá.</t>
  </si>
  <si>
    <t>Cuando la fortaleza interior supera los recursos exteriores, es necesario contenerse. No habrá entonces ocasión para preocuparse por una acción excesiva.</t>
  </si>
  <si>
    <t>Un momento favorable, sereno, por lo que será justo que nos liberemos de pensamientos inquietantes, porque no existen motivos de preocupación válidos, por lo menos en lo que se refiere a nuestras actitudes. La certidumbre de haber obrado, al menos hasta ahora, de la única forma adecuada debe darnos confianza, en lo que se refiere a las próximas intervenciones en el desarrollo de la situación, o de los hechos que acaecerán en un tiempo no muy lejano.</t>
  </si>
  <si>
    <t>La posición que ocupa, el impulso que se da él mismo cuando se mueve, son justos; por lo tanto podrá persistir en la justicia sin faltar a la rectitud. Las lamentaciones se disipan pues el hombre dotado sabe distinguir el grado de gravedad de la fuerza inherente a cada condición de la vida.</t>
  </si>
  <si>
    <t>La energía y el cambio siempre podrán sobre los remordimientos.</t>
  </si>
  <si>
    <t>Para aceptar la situación debe aplicar una fuerza lo bastante coherente. El exceso o la falta de energía crearán caos. En sus actos evite los extremos.</t>
  </si>
  <si>
    <t>La posición del Sujeto es débil debido a que su carácter empuja a obtener más elementos de los que la realidad le brinda. Si se sereniza y es más modesto, valorizando lo pequeño y lo que la vida le concede con generosidad, todo marchará bien. No basta pedir que a uno lo amen o estimen como uno quisiera, es necesario aceptar el modo de amar y de mostrar el afecto del otro, sin prejuicios y con apertura de mente. No habrá arrepentimiento. Cuando lo que uno quiere no está al alcance, y lo que uno tiene no es todo lo que quisiera, no hay que tratar de forzar las cosas, pues sería un desgaste de energía sin los resultados que se pretenden.</t>
  </si>
  <si>
    <t>La situación es anormal. La fuerza de carácter es superior al poder material de que se dispone. En tales condiciones podría uno acaso temer dejarse arrastrar hacia algo que supere sus fuerzas. Mas como el tiempo que rige es el de la duración, se logra dominar la fuerza interior como para evitar toda demasía, con lo que se desvanece todo motivo de arrepentimiento.</t>
  </si>
  <si>
    <t>Si perseveras en lo que tienes, tus cuitas y preocupaciones desaparecerán. Comprométete con tu pareja. El poder y la capacidad están ahí.
                    Dirección: sé muy pequeño al comienzo. No tengas miedo de actuar solo. Estás conectado con una fuerza creativa. Utilízala bien.</t>
  </si>
  <si>
    <t>Yang. El arrepentimiento se desvanece.
                    Imagen: el arrepentimiento se desvanece para los que son fuertes y capaces de perseverar con una ecuanimidad equilibrada.</t>
  </si>
  <si>
    <t>Al que no confiere duración a su
                carácter lo cubren de vergüenza.
                Persistente humillación.
                “… no halla tolerancia”.
            Tiene carácter, pero no duración. Corre el riesgo de comportarse de una forma tan poco constante, que los demás no saben nunca a qué atenerse con él/ella. Es humillado (… lo cubren de vergüenza), por su falta de constancia. Y …no halla tolerancia en los otros. Necesita que se le diga que ha de mantener la estabilidad y la constancia de su actitud, de su espíritu, de su carácter. Parece que no encuentra su lugar en parte alguna, y sin embargo está con él ya.
            Cuando el estado de ánimo se ve desestabilizado por cosas externas, sumiéndonos en temores o esperanzas; se puede perder la verdadera base interior del carácter propio. Esta pérdida de la propia base conduce a experiencias penosas, desagradables. Humillaciones que pueden surgir de donde menos se pensaba.
            Todo esto no sucede tanto por causas externas, como más bien por "nudos naturales", que son activados por la propia conducta, naturaleza o carácter, del consultante.</t>
  </si>
  <si>
    <t>Actuar. No dejarse dominar por el miedo o la esperanza. Hay que dar duración al propio carácter, y ser fuerte, pues si no, se ponen en acción efectos y habladurías desventuradas para el consultante. ¿Consultar?</t>
  </si>
  <si>
    <t>Uno se muestra inquieto y agitado, sin embargo, debe olvidar todo temor y toda ilusión y esperanza. Se trata de fortalecer el carácter propio manteniéndose con firmeza en el rumbo indicado por I Ching.
                        Si es necesario, consultar sobre qué hacer para dar duración al propio carácter. Y si se está indagando sobre un tema espiritual concreto, someterlo igualmente de nuevo al juicio de I Ching, así se confirmará en que actitud ha de mantenerse la durabilidad.</t>
  </si>
  <si>
    <t>Esta línea se corresponde con el tercer día de la segunda semana de Julio.</t>
  </si>
  <si>
    <t>La inestabilidad o la falta de constancia sólo conllevan confusión. Este suele ser el modelo de comportamiento de quien no soporta el lugar que ocupa en la comunidad.</t>
  </si>
  <si>
    <t>Existe el peligro de verse arrastrado por las circunstancias externas. Medir o comparar es apartarse del camino y hacer una invitación al infortunio.</t>
  </si>
  <si>
    <t>Si miramos al lado, a nuestros compañeros, para medir el progreso, no podremos caminar rectos en nuestro camino. Es imposible guiar a aquel a quien seguimos. El mirar al lado despierta esperanzas y temores que desestabilizan nuestro carácter; se provocan experiencias penosas y lo que más tememos parece hacerse realidad. En la filosofía china se dice que el daño sólo entra cuando el miedo hace una brecha.
                    Formas menos obvias de mirar a un lado incluyen contar con nuestra suerte, nuestro dinero, o midiendo nuestro progreso. Si vamos a conferirle constancia a nuestro carácter debemos mirar directamente hacia adelante a nuestro camino, y permanecer libres de autosuficiencia o la autogeneración que viene de medir nuestras ganancias, o de compararnos con los demás.</t>
  </si>
  <si>
    <t>¿Elegimos objetivos que se encuentran influidos y condicionados por los demás cuando tomamos una decisión con la intención de que perdure en el tiempo, al margen de las circunstancias y por encima de obstáculos y dificultades?</t>
  </si>
  <si>
    <t>Si no le da profundidad y estabilidad a su carácter, está destinado a enfrentar la desgracia y la humillación persistente.</t>
  </si>
  <si>
    <t>Los sabios siguen su fortaleza interior para prevalecer sobre los problemas externos. Permitir que las fuerzas exteriores conformen nuestras acciones es hacer una invitación al infortunio. Los problemas inesperados no son impedidos por el temor a que ocurran.</t>
  </si>
  <si>
    <t>Se trata de una línea inquietante que nos enseña la sabia ductilidad, aquella que sabe comprender las situaciones y a las personas, y que sabe adaptarse a distintos comportamientos, sin perder la lucidez de juicio. A veces, no basta con tener la razón para poder llevar a buen puerto cuanto hemos iniciado; es precisamente lo que nos recuerdan estas palabras, quizá difíciles de aceptar, pero muy verdaderas y que se encuentran muy cercanas a muchas posiciones adoptadas por el individuo en ocasiones especialmente graves. A menudo, la sabiduría es comprensión, esto es lo que nos recuerda el oráculo.</t>
  </si>
  <si>
    <t>Las tendencias de este trazo lo llevan a seguir al sexto; está ubicado en un lugar que implica la persistencia y él no se establece allí; es un hombre sin persistencia. Recoge afrentas y confusión. Hay preocupaciones e inquietudes por esa inconsistencia. La advertencia es tener la rectitud pero también la perseverancia y la estabilidad de espíritu.</t>
  </si>
  <si>
    <t>La inconstancia hace sufrir a los otros, pero puede revelarse aún más cruel para uno mismo.</t>
  </si>
  <si>
    <t>Las reacciones y estados de ánimo causados por situaciones externas son tan impredecibles como estas circunstancias variables. Esta inconsistencia dentro del ser le traerá humillación. A su vez, eso crea un ciclo de dificultades. Procure centrarse.</t>
  </si>
  <si>
    <t>Los estados de ánimo atentan en contra de la estabilidad emocional de la pareja o de un colectivo humano. Saber controlar los estados anímicos y no dejar caer malos efectos de unos sobre otros que nada tienen que ver con esos asuntos, es lo correcto. El autodominio es una de las grandes escuelas, además de la tolerancia, que entrega al matrimonio, y a toda unión en grandes obras, una característica única en la formación de la persona. Sin duda que hay zonas oscuras en la psiquis del individuo que éste no conocía y menos pueda controlar. La superficialidad y la agitación denotan una inestabilidad interior que el Sujeto creía eliminada o superada. En el Matrimonio, como en toda empresa vital, la luz y la oscuridad quedan a la mano de la realidad. La tolerancia es una cuestión de carácter y el carácter se puede y se debe refinar, cambiar, purificar y corregir.</t>
  </si>
  <si>
    <t>Cuando uno se ve conturbado en su fuero interno por estados de ánimo provocados desde el mundo externo mediante temores y esperanzas, pierde la consecuencia interior del propio carácter. Semejante falta de consecuencia interior conduce constantemente a penosas experiencias. Se trata de humillaciones que a menudo proceden de alguna zona que no se había tenido en cuenta. No constituyen tanto efectos del mundo externo, como nexos naturales puestos en acción por la propia naturaleza de uno.</t>
  </si>
  <si>
    <t>Estás traicionando tu propia promesa. Todo te conduce a la turbación y el embarazo, porque no puedes mostrarte sincero en tu corazón. Vamos. Seguramente puedes hacerlo mejor.
                    Dirección: libera la energía contenida. La situación ya está cambiando.</t>
  </si>
  <si>
    <t>Yang. Si no perseveras en la virtud, puedes atraerte desgracias. Incluso si eres sincero, será humillado.
                    Imagen: si no perseveras en la virtud, no serás admitido en ningún lugar.</t>
  </si>
  <si>
    <t>Ningún venado en el campo.
                “… si uno persiste en no encontrarse
                en su sitio ¿cómo podrá encontrar
                venados?”
            Este pasaje significa que el consultante puede malgastar su fuerza, su actividad y su tiempo sin lograr los resultados que busca. Si no se da cuenta de esto, no obtendrá lo que busca. En la jerarquía cósmica de valores, el camino es más importante que el objetivo, la forma de progresar es más importante que el resultado.
            Si se desea conseguir algo, hay que actuar correctamente desde el principio. Si se acecha donde no hay caza, no se encontrará nada por mucho que se la aguarde. La duración en la búsqueda no es suficiente. Lo que no se busca como corresponde, no se encuentra.</t>
  </si>
  <si>
    <t>Con actuar sólo, no basta. Lo que no se busca como corresponde, no se encuentra. Así pues, consultar y confirmar de nuevo este asunto; primero, por si acaso no es aconsejable actuar todavía sin ciertos preparativos anteriores; y segundo por si hay que actuar, pero sabiendo cómo.</t>
  </si>
  <si>
    <t>sin_preguntar_nada4</t>
  </si>
  <si>
    <t>sobre_el_dia_hoy4</t>
  </si>
  <si>
    <t>sobre_la_conducta_espiritual4</t>
  </si>
  <si>
    <t>perspectiva_general_de_un_asunto_o_sobre_cómo_se_ve_al_consultante_entre_sus_asuntos4</t>
  </si>
  <si>
    <t>sobre_una_enfermedad4</t>
  </si>
  <si>
    <t>remedios_soluciones_tratamientos_nuevos4</t>
  </si>
  <si>
    <t>El consultante tiene constancia, pero carece de firmeza en algún aspecto. Se debe consultar para averiguar cuál es ese aspecto. A veces significa simplemente no consultar, permanecer firme en el rumbo que se está siguiendo, pero eso también ha de ser confirmado por el Maestro.</t>
  </si>
  <si>
    <t>Esta línea se corresponde con el cuarto día de la segunda semana de Julio.</t>
  </si>
  <si>
    <t>Aquel que se encuentra en una situación que no le conviene y permanece en ella malgasta inútilmente sus fuerzas: no obtendrá ningún resultado apreciable.</t>
  </si>
  <si>
    <t>Lo que busca de forma incorrecta nunca se podrá obtener. Concéntrese en su actitud en lugar de concentrarse en sus objetivos.</t>
  </si>
  <si>
    <t>Intentar alcanzar el objetivo atacando de frente sólo conduce a la humillación. Ponemos la vista en el resultado, sin considerar los medios para obtenerlo. En la jerarquía cósmica de valores, el camino es más importante que el objetivo, la forma de progresar es más importante que el resultado. Lo cual quiere decir que necesitamos poner nuestras energías en el camino, en tener coherencia de carácter, una mente inocente y un espíritu humilde. Para el futuro debemos dejar que suceda lo que tenga que suceder.
                    Esta línea habla de tratar de impresionar a los demás. Tales esfuerzos provienen de los temores decadentes y familiares relacionados con la importancia asumida por alguna gente. No sólo debemos ocuparnos de ver lo que tenemos que ver; lo que decimos debe ser sincero, modesto, esencial y correcto.
                    Esta línea puede querer decir que no hay ninguna pieza de caza en la línea de la acción que intentamos seguir para producir resultados. Si dejamos de luchar y nos desapegamos, los acontecimientos definirán la dirección correcta en que actuar.</t>
  </si>
  <si>
    <t>¿Elegimos objetivos irreales, imaginarios o ilusorios cuando tomamos una decisión con la intención de que perdure en el tiempo, al margen de las circunstancias y por encima de obstáculos y dificultades?</t>
  </si>
  <si>
    <t>En el momento, no hay oportunidades de progreso para usted.</t>
  </si>
  <si>
    <t>Si hemos de conseguir el éxito debemos actuar del modo correcto. No es suficiente, sólo con el esfuerzo; debe ser dirigido hacia un objetivo apropiado.</t>
  </si>
  <si>
    <t>No es un tiempo favorable para iniciar labores de una cierta importancia, porque, al menos por ahora, todo esfuerzo sería inútil.
                    No existen premisas positivas, no existen elementos para juzgar y decidir, por lo que será mejor que esperemos a que lleguen días más claros. Un campo sin animales silvestres, no merece la pena ser recorrido; ni siquiera el más hábil de los cazadores podría sacar partido de él, porque le falta la materia prima para trabajar. El mensaje simbólico tiene un significado muy evidente.</t>
  </si>
  <si>
    <t>La situación es impropia aunque él permanezca en ella de manera permanente. Gasta allí sus fuerzas, su actividad y su tiempo, sin resultado. No logra obtener lo que querría.</t>
  </si>
  <si>
    <t>Si un cazador pasa un día en el campo en el que no hay caza, su constancia no será recompensada.</t>
  </si>
  <si>
    <t>Esté seguro de que sus objetivos son realistas. Si trata de conseguir cosas que son improbables, por muy vigorosamente que lo haga no conseguirá absolutamente nada. Quizá debiera evaluar de nuevo sus deseos.</t>
  </si>
  <si>
    <t>Para comer higos hay que estar bajo la higuera. Para encontrar personas espirituales a las cuales unirse deberá dirigirse a lugares donde se practica y enseña la espiritualidad. Si, por ejemplo, se une a un colega de labores que en su medio aparece sereno y seguro, y luego, en la intimidad, se encuentra con alguien muy distinto, hará bien en no quejarse pues es el Sujeto quien no ha comprendido el buen modo de buscar las buenas relaciones, pues se peca de unilateral y subjetivo. Si se es superficial: no se lamente de la superficialidad de su entorno. El "patito feo" –del cuento infantil en verdad no era feo, era un bello cisne de cuello negro. Cuestión de ubicación y de autoestima. Comienzo con observarse a sí mismo. Todo parte de una mala elección y del buscar "venados" en los bosques donde hay solamente conejos. Puede hallarse en el lugar que se busca, pero hallarlo del modo incorrecto, o con las personas equivocadas. No es el lugar o el tiempo el erróneo, sino que el modo de hacer las cosas.</t>
  </si>
  <si>
    <t>Si durante una cacería se desea llegar a tener a tiro algún venado, es necesario proceder con corrección desde un comienzo. Si se persiste en acechar a las piezas de caza en un lugar donde no existen, no se encontrará ninguna, por mucho que se la aguarde. La duración en la búsqueda no es suficiente. Lo que no se busca como corresponde, no se encuentra.</t>
  </si>
  <si>
    <t>No hay nada a la vista, ni siquiera la posibilidad de una relación real. Lo mejor que puedes hacer es retirarte con tranquilidad. Es posible que así encuentres lo que necesitas.
                    Dirección: haz un esfuerzo. Si te dejas guiar, puedes descubrir la posibilidad oculta. La situación ya está cambiando.</t>
  </si>
  <si>
    <t>Yang. No hay ningún venado en el campo.
                    Imagen: si perseveras en tu error, ¿de qué manera podrías cazar un venado?</t>
  </si>
  <si>
    <t>Dar duración al propio carácter
                mediante la perseverancia es venturoso
                para una mujer; para un hombre es
                desventurado.
                “… si sigue a la mujer, el hecho acarreará
                males”.
            Aquí se simboliza una constancia ó duración, limitada hacia algo exclusivamente (esposa, esposo) Esta limitación, restricción, de la duración es peligrosa, por cierto. No hay que reducir tanto la duración; sino más bien "abrirse", moverse en los respectivos deberes, salir a explorar, a experimentar la vida y aprender de ella. Abandonar la desconfianza y poner nuestras preocupaciones y temores en manos de lo desconocido.
            Esta línea significa que "ahora cada cual a su deber"; "dejarse llevar" (es central) en la duración, en la perseverancia. Debe seguir de acuerdo a como va el propio camino, guardando la independencia interior, manteniéndose ágil y avanzando según permiten las circunstancias, para cumplir así con los propios deberes. Si flaquea, si se muestra demasiado débil, puede perder el sentido de la verdadera constancia.</t>
  </si>
  <si>
    <t>Actuar y mantenerse en ello. Hay que ser independiente y no consultar. No adherirse pegajosamente a I Ching.</t>
  </si>
  <si>
    <t>Ir hacia delante. Ser uno mismo y no consultar más ahora. Ser fuerte.
                        Lo que se consulta si es un asunto espiritual concreto, es correcto y hay que ser constante en ello.</t>
  </si>
  <si>
    <t>Esta línea se corresponde con el quinto día de la segunda semana de Julio.</t>
  </si>
  <si>
    <t>La excesiva sumisión es siempre un mal presagio para el futuro.</t>
  </si>
  <si>
    <t>No es nuestra responsabilidad controlar o dirigir a los demás. Deje que sigan su propio camino y mantenga el suyo. Si los caminos se encuentran, perfectos. Si no es así, pues perfecto también.</t>
  </si>
  <si>
    <t>En esta línea el hombre simboliza la tendencia de salir a explorar la vida; al hacerlo experimenta la vida y aprende. La mujer simboliza nuestro deber de conceder espacio para aprender de los demás, perseverando en mantener nuestra confianza es su potencial para el bien y en su habilidad para encontrar el camino correcto.
                    En Occidente se espera que aprendamos a través del intelecto. Nos esmeramos usando las amenazas y la fuerza para conseguir que nuestros hijos acepten lo que los profesores dicen sin cuestionarlo. Siguiendo el I Ching, el estudiante busca al sabio por su propia voluntad. Al estar expuestos a los peligros de sus errores de concepción, tienen que batallar contra sus dudas y forjar la disciplina para su propio rescate. Así, aunque nos ayude el sabio, el crecimiento y nuestra propia disciplina son nuestro propio logro.
                    Esta línea también está relacionada con el preguntarse si es necesario para la gente afrontar los riesgos de aprender mediante la experiencia; nos preguntamos si es correcto estar esperando mientras los demás se aplican en lo que percibimos como el peligro. La respuesta es sí. Obtendremos la maestría al asesinar al falso dragón del temor que habita dentro de nosotros. Si observamos que alguien está yendo por un camino falso, no debemos desesperarnos. La desesperación sólo indica que tenemos miedo de que no lo logre, un miedo que nos lleva a encerrarlo en nuestra duda. Si la gente nunca está expuesta al riesgo, permanece impedida de encontrarse a sí misma. Debemos abandonar la desconfianza y poner nuestros temores y preocupaciones en manos de lo desconocido. Así soportaremos lo que de otra forma nos perturbaría muchísimo.
                    También es importante no luchar por ayudar o por supervisar a los demás en su desarrollo. Debemos seguir nuestro propio camino estrictamente. Sólo nuestra independencia interior y nuestro buen ejemplo dan fuerzas y ayudan a los demás.</t>
  </si>
  <si>
    <t>¿Elegimos objetivos posibles, realistas y de acuerdo con lo que somos realmente, manteniendo las decisiones que tomamos por convicción propia, de forma duradera y por encima de obstáculos y dificultades?</t>
  </si>
  <si>
    <t>El momento permite el desarrollo de estabilidad en el carácter mediante la perseverancia. En las presentes circunstancias, esto es bueno para una mujer, pero un hombre deberá permanecer más flexible si desea evitarse percances.</t>
  </si>
  <si>
    <t>Los que asumen una responsabilidad y un rol activo en los asuntos del mundo, deben permanecer adaptables y flexibles a sus justas demandas. Los que tienen menos aspiraciones pude seguir una ruta menos difícil.</t>
  </si>
  <si>
    <t>Si nos mantenemos firmes en nuestras posiciones, tarde o temprano, llegaremos a definir con claridad la orientación del juicio para comportarnos adecuadamente. Pero, como nos ha advertido el oráculo en repetidas ocasiones, la firmeza no significa obstinación o violencia, por lo que sólo será afortunada la acción de quien pacíficamente, con donaire y una cierta dulzura (la esposa), logran convencer, doblegar las cosas según su directiva.
                    Es el momento de que nos concentremos en los detalles, sin intentar ir demasiado lejos, porque aún no poseemos los elementos útiles para enfocar bien los problemas de mayor alcance. Mientras tanto, debemos estudiar las situaciones y conocer nuestros límites (que son, en definitiva, nuestras posibilidades). Se tratará de detalles de menor importancia, al menos según nuestro modo de ver, lo que nos revelarán la medida de cuanto nos interesa; por otra parte, sería un error que insistiéramos en buscar soluciones más comprometidas (el marido y el hijo) en un momento de esperas como es el de Hang.</t>
  </si>
  <si>
    <t>El se mantiene en la justicia y si persiste de manera durable en sus virtudes, el presagio es bueno. Pero es preciso que esa perseverancia sea pasiva, "como una esposa", si se trata de una mujer, el presagio es favorable. Un hombre, en el mismo caso, si no hace más que seguir y escuchar a los otros, falta al deber de su dureza enérgica y entra en una vía desgraciada. Lo que conviene al primero no conviene al otro. Si el hombre obedece a la mujer, si lo masculino se inclina ante lo femenino, hay desgracia.</t>
  </si>
  <si>
    <t>Felicidad por una mujer. Desgracia por un hombre. Los dos sexos no deben forzar el destino.</t>
  </si>
  <si>
    <t>Cuando busque cosas terrenas, aplique métodos terrenos. Cuando sus objetivos sean elevados y ambiciosos, los métodos deberán ser inventivos y osados. Aprenda a aplicar el tipo de esfuerzo apropiado para el logro de los efectos que desea.</t>
  </si>
  <si>
    <t>Línea con contenido polémico, sin duda alguna. Es este tipo de posturas las que han generado críticas sobre todo de las mujeres. Dice, sin voluntad de defensa alguna, que la mujer en el matrimonio debe sujetarse a la perseverancia de su rol interno, en lo que son sus deberes, y el hombre debe ser flexible adaptándose a las circunstancias de la realidad exterior. La explicación en la traducción realizada por Richard Wilhelm atiza un poquito el fuego de las diferenciaciones al aseverar que es la mujer la que debe seguir de por vida al hombre, "mientras que" el hombre debe supeditarse a su deber y trabajo. Aunque la modernidad hoy deja obsoleto este pasaje, no podemos dejar de reconocer que la buena diferenciación de roles en un matrimonio permiten una mayor armonía. Lo cierto es que el rol de la madre es insustituible, aún si ésta ocupase espacios hasta ahora estimados solo para el hombre; y el papel de padre no se puede venir a menos con el pretexto del exceso de trabajo externo, pudiendo cumplir algunos roles que hasta ahora fueron exclusivos de la mujer. Sin embargo, las diferencias naturales son inevitables, y cualquier tentativa por aplicar planes ultrademocráticos en la familia han culminado por atomizar el núcleo. Aún así, es arcaico plantear la cuestión en términos de "quién sigue a quién". Si ambos llegan maduros al matrimonio "se siguen a Si Mismos", de esta manera cada uno encuentra su complemento en el otro.
                    En términos colectivos se trata de establecer una correcta cadena de mando donde cada uno se atenga a cumplir su rol. En lo espiritual se trata de obediencia y la receptividad que debe incrementar el Noble hacia los designios del Soberano, sin cuestionar las inducciones del Espíritu.
                    Volviendo al matrimonio, esta línea establece la necesidad de una tranquila conversación sobre los roles, responsabilidades, espacios y tiempo que permitan una equidad y una buena convivencia entre las partes.</t>
  </si>
  <si>
    <t>Una mujer ha de seguir a un hombre toda su vida, el hombre en, cambio debe atenerse a lo que es su deber en cada caso; dejarse guiar de un modo duradero por la mujer sería un error para él.
                    En este sentido, para una mujer será bastante bueno atenerse de modo conservador a lo tradicional. El hombre en cambio debe mantenerse ágil y capaz de adaptarse, y sólo ha de permitir que influya sobre él de modo decisivo aquello que en cada caso exige su deber.</t>
  </si>
  <si>
    <t>Persevera en la virtud. Es tiempo de hacer una elección en lo que a tu relación se refiere. Si puedes actuar como una mujer, las cosas se desarrollarán bien. Si eliges la manera de actuar del marido, todo se irá al traste. Muéstrate receptivo y presta todo tu apoyo.
                    Dirección: periodo de transición. No tengas miedo de actuar solo. Estás conectado con una fuerza creativa. Utilízala bien.</t>
  </si>
  <si>
    <t>Yin. Perseverar en la fidelidad es afortunado para una mujer y desafortunado para un hombre.
                    Imagen: perseverar en la fidelidad para una mujer es afortunado, significa que debe seguir una cosa hasta el final. Para un hombre que tiene obligaciones, es desafortunado seguir la influencia de la esposa.</t>
  </si>
  <si>
    <t>El desasosiego como estado
                duradero trae desventura.
                “… es algo enteramente desprovisto
                de mérito”.
            La agitación constante (nerviosismo o desasosiego interior en la duración) que nos invade, impide el descanso y puede hacer fallar en los resultados… trae desventura. No logra lo grande, por cierto. Hay posibilidad de movimiento desordenado; si persevera en su agitación, será desdichado. Esto no sólo impide toda solidez y seriedad, sino que llega a ser un peligro en sí mismo cuando se produce en gente que ocupan posiciones de autoridad o responsabilidad.
            Los resultados de la acción, el mérito, se logra con la perseverancia en el camino de la espera firme y correcta (con la constancia). Si se es impaciente y no se sigue una línea de acción duradera… al final no consigue nada. Incapaz de dominarse, cae en el desasosiego. Así se contradice con el sentido del tiempo vigente en este hexagrama. Por tanto, presagio desventurado.</t>
  </si>
  <si>
    <t>Actuar. Actuar y dominar el nerviosismo y la agitación. Se ocupa una posición de responsabilidad y hay que actuar con tranquilidad.</t>
  </si>
  <si>
    <t>Comportarse con nerviosismo no es digno de alabanza, y más cuando se ocupan posiciones de responsabilidad. Si no se sigue una línea fija, un rumbo duradero, no se consiguen los frutos de la acción.
                        Ser tranquilo y constante.
                        A preguntas espirituales concretas significa: hay indicación de ocupar un puesto de autoridad espiritual, entonces hay que estar tranquilo, no dudar de la corrección de lo consultado, y ser firme en ello. Así se lograrán resultados reales.</t>
  </si>
  <si>
    <t>Esta línea se corresponde con el sexto día de la segunda semana de Julio.</t>
  </si>
  <si>
    <t>El nerviosismo, la impaciencia, la prisa o la precipitación son siempre malos presagios para el futuro.</t>
  </si>
  <si>
    <t>No se preocupe por los cambios constantes. Deje que el Sabio trabaje a su manera. «tomar el control» provoca una caída.</t>
  </si>
  <si>
    <t>La agitación invade nuestra psique cuando pensamos en las equivocaciones que comenten los demás. Entonces, en lugar de perseverar en el camino de la espera firme y correcta, tomamos la elevada senda de la agresión o de la autodefensa para provocar el cambio.
                    Podemos pensar que necesitamos recordar que la otra persona todavía no se ha corregido a sí misma, para poder mantener una actitud firme acerca de ella; pero no es necesario, pues los acontecimientos constantes revelan la verdadera situación y no nos engañan.
                    De igual forma, no es necesario repasar sus errores mentalmente para poder mantenernos reservados. Al estar desapegados y dependientes del cosmos, tenemos fuerzas que salen en nuestra defensa. Estas fuerzas no pueden ayudarnos, sin embargo si nos enredamos en la ira, el miedo o el deseo.</t>
  </si>
  <si>
    <t>¿Somos incapaces de mantener la constancia en cualquiera de nuestros objetivos y de las decisiones que tomamos?</t>
  </si>
  <si>
    <t>Hay ciertas características a las que no debería permitírseles volverse estables. El desasosiego es una de ellas. Como condición perdurable, el desasosiego atraerá el infortunio.</t>
  </si>
  <si>
    <t>La actividad incesante que nunca deja asentarse nada es una peligrosa tendencia para quienes ostentan la autoridad. Hay tiempos en los que los asuntos deben ser consolidados.</t>
  </si>
  <si>
    <t>Es inútil que nos inquietemos, a veces debemos pensar en todo aquello que hemos logrado, y seguir adelante, aunque no sepamos con precisión cómo concluirán las jornadas inquietantes y tensas como las que estamos viviendo. Con frecuencia, perdemos los horizontes y confundimos los caminos; tal vez los tiempos que vendrán requerirán mucha sabiduría, quizá sean silenciosos, pero por el momento es necesario que tengamos paz para meditar sobre los posibles desarrollos de los programas encaminados, problemas que todavía no hemos considerado ni resuelto. Estos constituirán la realidad del tiempo de Thun, el tiempo del retiro y de la preparación para diversos acontecimientos.</t>
  </si>
  <si>
    <t>El colmo del movimiento; como los movimientos son desordenados, si se persevera en esa agitación, el presagio es desdichado. El mérito, el resultado de la obra sólo son posibles si él posee la virtud de la perseverancia; si se agita impacientemente sin seguir una línea fija, ¿cómo podría actuar? El presagio maléfico es grave. Nada es posible.</t>
  </si>
  <si>
    <t>Apresuramiento y turbulencia sólo engendran desorden.</t>
  </si>
  <si>
    <t>Si tiene que manejar sus asuntos en un estado de ansiedad perpetua se agotará pronto. Podría conseguir más cosas con una conducta tranquila y llena de compostura. Intente comprender lo que está sucediendo verdaderamente antes de crearse serios problemas.</t>
  </si>
  <si>
    <t>Moviéndose sin detención nunca llegará a nada. Para establecer una unión duradera es exigencia primordial la quietud y la paciencia, la fidelidad y la perseverancia. Corriendo de allí para acá nunca echará raíces y no causará la seguridad en quien debiera ser su par.
                    "El desasosiego como estado duradero, trae desventura", y agrega "... en posición superior, es algo enteramente desprovisto de méritos". Este estado interior no cuadra con el nivel de las responsabilidades y se halla en contradicción con un tiempo fructífero y de buenas proyecciones. Se debe analizar el tipo de acción, puede que en realidad no esté llevando a cabo nada. Pero sobre todo analice sus grados y cotas de compromiso, quizás la responsabilidad asumida sea demasiado grande para su grado de madurez o estado mental.</t>
  </si>
  <si>
    <t>Hay personas constantemente sumidas en una arrebatada agitación, que no logran descanso, sosiego interior. El desasosiego no sólo impide toda solidez y seriedad, sino que incluso llega a constituir un peligro en sí mismo cuando se produce en gente que ocupa posiciones de responsabilidad, de autoridad.</t>
  </si>
  <si>
    <t>Si continúas así no conseguirás nada. Estás demasiado agitado e inquieto, y tratas de encontrar el apoyo de tu pareja, que no está ahí ¿Por qué no te relajas y tratas de hacerte una idea de lo que te tiene tan perturbado?
                    Dirección: encuentra un vehículo, una imagen de transformación, y úsala. Actúa con resolución. Así conseguirás conectarte con una fuerza creativa. Úsala bien.</t>
  </si>
  <si>
    <t>Yin. Es desafortunado el que persista el desasosiego.
                    Imagen: cuando persiste el desasosiego en los líderes, nada se consigue al final.</t>
  </si>
  <si>
    <t>TUN</t>
  </si>
  <si>
    <t>LA RETIRADA</t>
  </si>
  <si>
    <t>rendición
        la cautela
        esconderse
        retiro
        oscuridad
        retroceder
        retirada estratégica
        eludir
        apartarse
        conservando los recursos
        retirándonos
        recogimiento
        no socializar
    La Retirada. Éxito.
    En lo pequeño es propicia la perseverancia.</t>
  </si>
  <si>
    <t>El significado de Tun (suerte por alejarse, retroceder, huir, fugarse, esconderse…) ya indica que estamos dentro de uno de los signos oscuros y conflictivos. Es tiempo de dificultades, de cautela, lo hostil y lo oscuro (representado por los dos trazos yin) está en aumento.
        Pero el texto habla de éxito, lo cual nos conduce a pensar que las acciones están en armonía con el tiempocalendario. La retirada es, por tanto, cósmica, objetiva e independiente de la acción del hombre. La pertenencia al Ciclo del Calendario, como uno de los doce signos principales, significa que el consultante no es el responsable de las “grandes fuerzas” que determinan las circunstancias y las condiciones de la situación temporal presente en el asunto por el que nos interesamos. Lo que sucede tiene su fundamento en fuerzas “superiores” (tanto invisibles como reconocibles) que rigen las leyes naturales que controlan el acontecer.
        Éxito para el noble al retirarse a tiempo y del modo adecuado, ni huye ni avanza, sino que voluntariamente (como simbolizan el segundo y quinto trazo) se aparta. La retirada trae consigo libertad y gobierno. De esta manera, comprendiendo la sucesión natural de avances y retrocesos, el noble irá preparándose para cuando llegue su momento de actuar, y conservará la capacidad y la fuerza intactas para lograr lo grande.
        Así pues, el consejo ahora es que se adapte al momento, “retirándose”, avanzando al paso, sin exponerse, sin mostrarse, sin enfrentarse, ni pretender lograr más de lo que se presenta ahora. Pero la dedicación a perfeccionar los pequeños detalles, perseverando en lo pequeño, sacando ventajas del momento, será muy provechosa para más adelante.
        La retirada debe, sin embargo, ofrecer una cierta resistencia a la posibilidad del mal, de la desventura, de lo incorrecto. No es cuestión de abandonar sin más “el campo al enemigo”, sino de dificultarle el avance resistiendo en ciertos aspectos. Es decir, siendo serio y responsable en eso por lo que se ha consultado. Con firmeza y haciendo lo que es correcto para este tiempo la amenaza, que ya nos viene, se verá limitada.</t>
  </si>
  <si>
    <t>En este tiempo de silencio se hace preciso conocer y aprovechar las oportunidades que se nos vayan presentando. Las líneas que mutan nos indican qué hemos de hacer en cada caso.
            Las dos líneas yin, que ya han iniciado su tiempo, rigen el signo desde el punto de vista estructural. La quinta, regente gobernante, rige la acción. Las tres líneas superiores enseñan el justo modo de retirarse en el momento preciso, y advierten sobre las consecuencias de no hacerlo a tiempo.
            Para vivir de un modo justo y activo el silencioso tiempo de Thun es necesario que conozcamos sus momentos y aprovechemos sus oportunidades.
            Las líneas mutantes ayudan a distinguir los distintos casos y precisan el comportamiento que hemos de adoptar para no malgastar las ocasiones extraordinarias.</t>
  </si>
  <si>
    <t>Regente gobernante es el quinto trazo.
            Regentes constituyentes son el primero y segundo trazos, ambos yin.
            Los rectores del signo, constituyentes de la situación, son los dos trazos Yin en los puestos primero y segundo. Muestran lo sombrío en avance, ante el que lo luminoso se retira. El regente de la acción es el fuerte trazo central en el quinto puesto, que halla correspondencia por parte del débil trazo central en el segundo puesto. A él se refiere lo dicho en el comentario para la Decisión: “Lo firme ocupa el debido puesto y encuentra correspondencia. Esto significa que uno va de acuerdo con el tiempo.”</t>
  </si>
  <si>
    <t>Se da entre el primer trazo y el cuarto; y entre el segundo y el quinto.</t>
  </si>
  <si>
    <t>Actuar y no preguntar. Es tiempo de retirarse. Hay buenas cualidades para actuar según se necesite.</t>
  </si>
  <si>
    <t>El consultante está capacitado, en su puesto, y de acuerdo al “tiempo” (sol y templo)… el tiempo como algo sagrado.
                Todo va como debe ir. Pero además no es el momento de consultar; y el primero que da el ejemplo de ello, advirtiéndolo, es o son los propios maestros que responden tras I Ching.</t>
  </si>
  <si>
    <t>Es el signo del sexto mes, aproximadamente Julio en el calendario occidental. Cada línea cubre los seis días que corresponden a la primera semana.</t>
  </si>
  <si>
    <t>Es un momento para desentenderse y retirarse. Si mantiene la calma, estará fuera del alcance del peligro.
            Es un hecho inherente al diseño de la vida que las fuerzas de la oscuridad y de la discordia predominan de vez en cuando. Este hexagrama indica que estamos en ese momento y aconseja que se responda con una retirada tranquila. Luchar o resistirse con furia en este momento supone alimentar el fuego de la negatividad que amenaza con consumirle.
            La persona superior acepta que existe un flujo y reflujo natural entre las fuerzas de la luz y la oscuridad en el mundo. La sabiduría no consiste en resistirse a esos movimientos, sino en responder a ellos adecuadamente. De igual modo que una planta que brota al final del invierno está condenada, y la que brota en primavera florece, lo mismo sucede con nosotros. El éxito y la prosperidad les llega a aquellos que avanzan en época de luz y se retiran en época de oscuridad. Retirarse ahora es beneficiarse, finalmente, de los cambios.
            La retirada no es lo mismo que la rendición, la capitulación o el abandono, que son medidas desesperadas e insatisfactorias. Tampoco se caracteriza por un agravamiento de la ira o de las emociones punitivas. En cambio, es una aceptación y una elección: aceptamos serenamente que las energías del momento están en nuestra contra y elegimos prudentemente retirarnos a la seguridad de la calma. De esta forma tan digna y equilibrada nos protegemos de las influencias negativas y aparecemos descansados en un momento más beneficioso.</t>
  </si>
  <si>
    <t>Deja de observar la situación para comprenderla.
            La situación indicada en este hexagrama es aquella en la que nuestro ego, en forma de vanidad, deseo o miedo, ha sido despertado, ya sea al observar la situación o al observar el comportamiento de otro. También podemos sentirnos desconcertados por nuestra debilidad. Es importante desapegarnos y dejar de repasar la situación en nuestra mente. Esto, en los términos del I Ching, es retirarse.
            Es importante retirarse (desligarse) antes de que nos enredemos más. Si nos retiramos a tiempo no sufriremos remordimientos porque no habremos tenido un efecto adverso sobre la situación. Ahora podemos retirarnos con poco esfuerzo, pero una vez que despertemos el deseo o el miedo, estaremos enredados. El orgullo también puede despertarse, como cuando nos vaciamos con alguien que no está listo para oír lo que tenemos que decir. Una vez ha sido despertado, los efectos negativos del orgullo herido son difíciles de disipar; el orgullo hace difícil volver al camino de la humildad y la aceptación. Si dejamos a nuestro ego dominar la situación, invariablemente continuaremos actuando aún más inapropiadamente. Enredarnos de esta forma puede producir lo contrario de lo que hubiéramos querido: humillación y remordimiento, lo cual se puede evitar si nos retiramos cuando empezamos a enredarnos.
            El momento apropiado para retirarse es cuando empezamos a perder nuestro equilibrio interior y la serenidad: cuando empezamos a sentir entusiasmo, deseo o ambición; cuando los otros dejan de ser receptivos o cuando la agudeza de sus sentimientos se reduce. De la misma forma, nos retiramos cuando empezamos a ser asaltados por la duda y la negación, o cuando nuestras acciones no rinden ningún progreso. Si somos lo suficientemente humildes, seremos capaces de observar estas ocasiones y de apartarnos sin desanimarnos porque nos damos cuenta de que los momentos en los que se puede ejercer influencia son cortos.
            Debemos ser conscientes de los momentos en que, como las olas, la gente primero es receptiva y luego se aparta. No debemos vacilar para desligarnos en el momento en que titubea su receptividad. Al retirarnos nos adherimos a la simplicidad (la realización y la aceptación de ser impotentes), la sinceridad, la serenidad, y al poder de la verdad, para corregir la situación. De esta forma retenemos nuestra independencia interior y mantenemos el poder de nuestra personalidad, y podemos continuar nuestro camino sin habernos malgastado.
            También es necesario desligarnos cuando nuestro ego se despierta con entusiasmo, al percibir una mejora de la situación, o al ver nuevas oportunidades de influenciar en este entusiasmo repentino, intentando interceptar el momento de progreso y aprovecharlo aún más, para poder dominar lo que de otra forma sería un momento espontáneo y de creatividad. Si somos conscientes de que nuestro ego está siempre esperando la ocasión para interponerse, podremos mantenerlo bajo control. Cuando nuestro ego intercepta el poder de esta manera, el ego de la otra persona se despierta para defenderse a sí mismo. La persona que tiene éxito al controlar su ego encuentra los momentos de creatividad que le permiten tener una influencia continua.
            En todas las situaciones de retirada, debemos evitar que nuestro propio ego observe el problema. Dicha observación nos hace sentir que debemos “enderezar las cosas”. Mientras luchemos contra la situación, ésta se mantendrá inflexible, revitalizada con nuestra propia participación. Al retirarnos, la obstrucción pierde energía; entonces será posible tener nuevas oportunidades para influenciar. Aunque ahora los malos entendimientos prevalezcan, no debemos abandonar nuestra posición al pensar “a lo mejor yo me equivoco y ellos tienen la razón”. Sería como abandonar el campo y dejarlo en manos del enemigo. Sólo necesitamos mantener una digna reserva que dificulte el avance de los egos de la gente e impida clamar victoria.</t>
  </si>
  <si>
    <t>Son muchos y diferentes los motivos que pueden hacer difícil encontrar la forma adecuada y el momento oportuno para retirarse con buenas maneras de ciertos asuntos o situaciones.
            Estar atento y preparado para retirarse de un asunto o situación, en el caso de que lo consideremos oportuno o necesario, nos permite escoger el momento y la forma de hacerlo, evitando innecesarias pérdidas de tiempo o desgastes inútiles.</t>
  </si>
  <si>
    <t>La estructura y la composición explican el sentido profundo del hexagrama, que es muy importante en la evolución de toda la vida, de toda relación, de toda situación humana. Existen obstáculos (K´an) que impiden la libre creatividad (Ch´ien), por lo cual, advirtiendo aunque sólo sea a nivel de sensaciones (mejor si es a nivel de razonamientos) este estado de cosas (Sun), y aunque no sepamos definir sus causas, ni prever sus efectos, será prudente que nos mantengamos en nuestras posiciones, esperando a que la situación se aclare. La penetrante sabiduría de los tiempos (Sun) es, a su modo, creativa (Ch´ien), porque nos permite indagar en profundidad sobre las causas y las finalidades. Thun propone el método para superar las dificultades sin discordias y sin dramas, invitándonos a conocer la realidad y por lo tanto a saber dominarla.
            El de Thun es un tiempo pensativo, un tiempo de recogimiento y revisiones. Para afrontar los acontecimientos que se están gestando, debemos examinar con atención todo lo que hemos hecho y lo que deberemos evitar en el futuro para no cometer otros errores. Existen personas que debemos alejar, experiencias que debemos olvidar, actitudes que no deberemos repetir; Thun nos propone que asumamos un grave compromiso, pero el momento es adecuado y la disponibilidad personal es la mejor. Para comprender a fondo la situación en la que nos hallamos, debemos pasar por este recogimiento que nos aleja de pensamientos dispersos, ayudándonos a concentrar nuestro interés en los aspectos más importantes.</t>
  </si>
  <si>
    <t>Sentido general: el de retirarse retrocediendo, de apartarse, de ponerse al resguardo yéndose; arriba está el Cielo Ch´ien; abajo está Ken, la montaña; hay un movimiento ascensional y una detención; el todo tiene cierta contradicción y el texto puntualiza que es preciso ver allí al hombre inferior (las dos negatividades de abajo) que poco a poco adquiere importancia y al hombre dotado que se aleja y se fija en el retiro. Este contiene la libertad. Al reconocer los primeros indicios de la subida de los hombres inferiores, el hombre dotado se retira aparte y se mantiene firme. No hay ventaja en desplegar todo su saber; que no muestre más que una pequeña perfección. El hombre inferior, puesto que sube, debe observar la rectitud, no invadir y avanzar sobre la positividad. Todavía habrá alternativas de expansión y de oscurecimiento; al actuar según el momento, él podrá mantenerse, utilizando las pequeñas ventajas de este momento. La negatividad nunca crece con brusquedad y el hombre dotado nunca debe dejar de actuar de repente; es necesario que trabaje discretamente, resistiendo a la decadencia, entorpeciendo el progreso del mal, aspirando a un respiro temporario. Que no pierda su severidad.</t>
  </si>
  <si>
    <t>La montaña está debajo del cielo, inmutable aunque esté dominada. Guarda sus fuerzas pero se deja cubrir porque no puede hacer nada. Esa fuerza de la inercia existe también en la condición humana. Como la cima de una montaña puede encontrarse de nuevo por encima de las nubes que han bajado al valle, el hombre que supo esperar pacientemente un cambio de situación encontrará su nivel superior: se quedará voluntariamente en segundo plano pero conservará su fuerza intacta. Dun indica a menudo una situación complicada y delicada. Recomienda la prudencia más extrema en el domino de los negocios.</t>
  </si>
  <si>
    <t>El escenario: no te está permitido permanecer en tu lugar. Así que llega el tiempo de la Retirada. Acéptalo. No tengas miedo. Retirada significa dar un paso atrás.
            La respuesta: Retirada describe la relación, o tu papel en ella, en términos de conflicto o retroceso. La manera de encarar esta situación es dar un paso atrás y recluirte para esperar un tiempo mejor. La presente situación no te está haciendo ningún bien, así que retírate y mantente oculto por ahora. No trates de imponer tus ideas o deseos. Si te puedes adaptar a lo que está sucediendo, al mismo tiempo que te distancias de los acontecimientos y emociones fuertes, tendrás éxito, beneficio y conocimiento. Aclárate. Necesitas tiempo para estar solo, tiempo para pensar y afirmarte. Una vez que te liberes de la confusión actual y de las ilusiones que te perturban, podrás pensar con claridad y prepararte para un tiempo mejor. No te comprometas demasiado, rechaza las invitaciones, mantén una cierta distancia de las cosas. Actúa con integridad, sin caer en el resentimiento y el odio. Sumérgete en tu trabajo. Cuando los tiempos cambien, sabrás darte cuenta de ello. A largo plazo, esto puede cambiar por completo tu relación, para mejor.</t>
  </si>
  <si>
    <t>Este hexagrama describe tu situación como un conflicto y el consiguiente retiro. Destaca que retirarse de los asuntos que tienes entre manos para ocultarte en la oscuridad es la manera adecuada de manejarla. Para estar de acuerdo con el momento, se te dice: ¡retírate!</t>
  </si>
  <si>
    <t>Cuando tienes éxito mediante la retirada, si eres pequeño, es conveniente ser perseverante y veraz.
            Juicio global: tener éxito mediante la Retirada significa que te retiras para lograr salir de una situación. La fuerza se encuentra en la posición adecuada y es sensible, actuando en armonía con la ocasión. Si eres pequeño, es conveniente ser perseverante y veraz, en el sentido de crecer poco a poco. ¡Es muy importante saber cuándo retirarse!</t>
  </si>
  <si>
    <t>Así el noble mantiene a distancia al vulgar,
            no con ira, sino con mesura.
        Así, cuando se practican los consejos que ofrece la imagen, aprende uno a mantenerse lejos de lo vulgar, de lo innoble; en él y en otros. No enmarañando el corazón de las emociones; sino inspirando respeto, siendo… como una puerta cerrada.</t>
  </si>
  <si>
    <t>La Imagen: conforme las montañas se elevan hacia el cielo, los cielos se retiran ante ellas. La gran persona no odia a quienes son menos dignos, pues eso los uniría. En vez, permanece superior. Su fortaleza no puede ser asaltada por quienes no llegan a la altura de sus ideales.</t>
  </si>
  <si>
    <t>Hablan las Imágenes: Un monje bajo el cielo. Tiempo de retirarse. El hombre superior se afana por alejar a los hombres inferiores. Sin dureza, pero con severidad.
                El de Thun es un tiempo pensativo, un tiempo de recogimiento y revisiones. Para afrontar los acontecimientos que se están gestando, debemos examinar con atención todo lo que hemos hecho y lo que deberemos evitar en el futuro para no cometer otros errores. Existen personas que debemos alejar, experiencias que debemos olvidar, actitudes que no deberemos repetir, Thun nos propone que asumamos un grave compromiso, pero el momento es adecuado y la disponibilidad personal es la mejor. Para comprender a fondo la situación en la que nos hallamos, debemos pasar por este recogimiento que nos aleja de pensamientos dispersos, ayudándonos a concentrar nuestro interés en los aspectos importantes.</t>
  </si>
  <si>
    <t>La montaña se eleva hacia el cielo pero llega el momento que se detiene. El cielo se retira ante ella hacia lejanas alturas y permanece inalcanzable. Así el Noble se retira del vulgar, sin odio, sin resentimientos, he ahí su fortaleza.</t>
  </si>
  <si>
    <t>Comentario a la Imagen: la montaña se eleva bajo el cielo, pero su naturaleza implica que finalmente se detenga. El cielo, en cambio, se retira ante ella hacia lejanas alturas y así permanece inalcanzable. He ahí la imagen de cómo el noble se comporta frente al vulgo que viene subiendo. Se retira de él, en su fuero interno. No lo odia, pues el odio es una forma de participación interior mediante la cual uno se ve ligado al objeto que odia. El noble muestra su fortaleza (Cielo) en el hecho de provocar, gracias a su mesura, la detención (montaña) del vulgar.</t>
  </si>
  <si>
    <t>Durante la Retirada, en la cola:
                esto es peligroso.
                No debe pretenderse emprender algo.
                “…¿qué desventura podría alcanzarlo
                en tal caso?”
            El simbolismo del texto cuando habla de cola quiere decir: abajo; y cuando se refiere a la cabeza, quiere decir: arriba. La retirada en la cola… sugiere que el consultante huye, porque los enemigos vienen pisándole los talones. Situación de peligro. Pero tal cosa, la huida, sólo empeoraría la situación, por tanto el sentido es el de quietud, protegerse, detenerse; así evitamos el peligro amenazante. Todos los trazos van retirándose desde la cabeza, éste primero resulta ser el último de la cola, en posición delicada (debilidad en el carácter). Así que hallarse atrás durante la retirada es cosa peligrosa.
            No debe pretenderse emprender…Es inútil tener una meta en este tiempo, en estos momentos. El peligro se evita con la detención. Siendo débil, no debe tenerse por fuerte e intentar (algo), sino ponerse al abrigo, mantenerse a la sombra de los fuertes que van retirándose desde arriba (quinto y sexto trazos)</t>
  </si>
  <si>
    <t>No actuar. Si se emprende algo el presagio es desdichado.</t>
  </si>
  <si>
    <t>Se está capacitado para continuar con los asuntos adecuadamente. No preguntar más, consultar ahora introduce (da lugar a la llegada de la desventura) dudas, inquietud (enemigos)</t>
  </si>
  <si>
    <t>Esta línea se corresponde con el primer día de la primera semana de Julio.</t>
  </si>
  <si>
    <t>Se encuentra envuelto por una fuerza negativa. No deje que su ego le arrastre al infortunio. Sepárese completamente y entre en un estado de calma.</t>
  </si>
  <si>
    <t>Primera línea: al retirarse, en la cola: Dejamos que nuestro ego continúe examinando el problema. Puede ser que estemos considerando transigir con el mal o mantener nuestra participación a través del miedo, la ira, la impaciencia, o la ansiedad. Debemos desapegarnos y no poner más nuestra atención en el problema.</t>
  </si>
  <si>
    <t>¿Esperamos hasta encontrar la forma adecuada y el momento oportuno en que debemos retirarnos de un asunto o situación, evitando posibles conflictos que nos podrían hacer perder tiempo y energías?</t>
  </si>
  <si>
    <t>Si no se emprende una acción ordenada para escapar de una situación difícil, es mejor permanecer quieto que adoptar medidas propias del pánico.</t>
  </si>
  <si>
    <t>El primer seis: retirar la cola cuando estemos en peligro. No iniciar cuando deberíamos hacer.
                    Existen condiciones desfavorables que nos aconsejan que estudiemos bien los hechos o las personas, antes de poner en marcha nuestros proyectos; los comienzos se presentan riesgosos, hay que tener cautela. Especialmente al observar las cosas, porque un juicio errado nos conduciría, inevitablemente, a errores que pondrán en peligro el desarrollo de la situación. Si nos comportamos así, daremos muestra de un gran equilibrio y nos sentiremos más seguros, para poder intervenir cuando sea necesario, sin el riesgo de cometer errores demasiado graves.</t>
  </si>
  <si>
    <t>Primer trazo: es la acción de ir apartándose; ubicado en una posición íntima, al estar atrás, no debe emprender nada pues sería un peligro. Lo que es mínimo es fácil de esconder y poner al resguardo; mantenerse en la sombra, abrigarse con ella, no emprender nada; ésa es la advertencia. Si no, el presagio es desdichado.</t>
  </si>
  <si>
    <t>No se obstine en un negocio que corre el riesgo de evolucionar mal. Esta obstinación se volverá contra usted. Si se retira enseguida, ganará la paz, que es inapreciable.</t>
  </si>
  <si>
    <t>Su posición en la situación está muy cercana a un adversario. Hubiera sido más ventajoso llevar a cabo la RETIRADA antes. Ahora no haga nada, pues sólo serviría para atraer el peligro.</t>
  </si>
  <si>
    <t>Primera línea: el I Ching entrega consejos al Noble y no al vulgar e innoble; esto se aclara bajo la idea de que, en este caso, el Noble ha quedado aprisionado en las causas y situaciones de su contrarios. Esta situación es buena para los vulgares (vulgar en el sentido de mundano y superficial; puede ser ilustrado y de buena posición social, no varía la sustancia) los que están avanzando, pero es nefasta para el Noble. Por esto el consejo va dirigido al Sujeto que consulta el I Ching y se le aclara que éste no entendió el momento preciso para no involucrarse. Ahora debe intentar pasar desapercibido, en una retirada interior, mental, anímica y sobre todo espiritual. Un modo de “estar” sin “ser” es “no involucrándose”.</t>
  </si>
  <si>
    <t>Comentario a la línea: puesto que el signo es la imagen de algo que va retirándose, el primer trazo representa la cola, y el más alto la cabeza. Durante la retirada es ventajoso hallarse adelante. En este caso se encuentra uno atrás, en contacto inmediato con los enemigos que vienen pisándole los talones. Esto es peligroso. En condiciones tan riesgosas no es aconsejable emprender nada. El modo más fácil de sustraerse al amenazante peligro es el de quedarse quieto, de detenerse.</t>
  </si>
  <si>
    <t>Tu y tu pareja estáis atrapados por viejas promesas y antiguos planes. Aún no podéis cortar con todo eso. Debes estar preparado. Ten un plan para ponerlo en práctica cuando se presente la oportunidad.
                    Dirección: busca amigos que te apoyen. Estás asociado con una fuerza creativa. Utilízala bien.</t>
  </si>
  <si>
    <t>Yin. Cuando hay peligro en la retaguardia de la Retirada, no tiene sentido ir a ninguna parte.
                    Imagen: ¿cómo podría perjudicarte el peligro en la retaguardia de la retirada si no la emprendes?</t>
  </si>
  <si>
    <t>Lo sujeta firmemente con cuero de
                buey amarillo.
                Nadie es capaz de arrancarlo.
                “… esto significa una firme voluntad”.
            Lo sujeta firmemente…está simbolizando una voluntad poderosa, justa y correcta, sigue con sumisión el camino lógico. Se une firmemente con la voluntad de la quinta línea (su Maestro, el Cielo) que siga así.
            Se aferra a lo noble con tanta firmeza y tenacidad, que les resulta imposible desprenderse de él. Como ambiciona lo que es justo, y es tan fuerte su voluntad, logra finalmente su objetivo. Para este “pequeño” (yin) es propicia la perseverancia.
            Nota: El amarillo representa el color del “término medio”, de la equidad, del “centro”. En la simbología china, el amarillo se destaca del negro, como la tierra de las aguas primordiales; amarillo es el color imperial por excelencia, porque el Emperador, al igual que el sol, ocupa el centro del Universo; es el más divino y el más terrestre de los colores, porque además de sus cualidades propiamente espirituales, expresa la pasión, la fuerza física, la dignidad social, la alegría de vivir, la fecundidad (comentario tomado del libro de Judica Cordiglia)</t>
  </si>
  <si>
    <t>Actuar, el éxito es seguro. No consultar más sobre este tema ahora.
                    Una de las “mejores” o más gratas líneas de I Ching. Lo que se hace, nadie es capaz de deshacerlo. Algo está en crecimiento, que dará buenos frutos. Por tanto, aquí hay motivos para actuar, hay algo que hacer. Es el deber, lo correcto, lo justo.</t>
  </si>
  <si>
    <t>El consultante está preparado para cumplir sus deberes, asuntos, labores, y tiene la obligación de cumplir con ellos según se le van presentando. Pero, como quiere lo que es justo y es tan firme su voluntad, finalmente conseguirá lo que desea, porque además tendrá el apoyo y la ayuda de lo Fuerte (de la quinta línea), de su Maestro.
                        Ahora es tiempo de retirada y no es momento de seguir consultando.</t>
  </si>
  <si>
    <t>Esta línea se corresponde con el segundo día de la primera semana de Julio.</t>
  </si>
  <si>
    <t>Pide a gritos una resolución justa. Eso sólo puede suceder si sigue serenamente los principios adecuados. Evite hacer exigencias al universo y alcanzará el éxito.</t>
  </si>
  <si>
    <t>Segunda línea: lo sujeta firmemente con cuero de buey amarillo. Nuestros inferiores quieren, y, fundamentalmente, tienen derecho a la justicia. Sin embargo, no puede obtenerse justicia simplemente porque la queremos, o porque nuestro ego la exija. La justicia sólo puede ser obtenida bajo la guía de lo más elevado de nuestro ser. Al ser conscientes de nuestro ego, perseverando y manteniéndonos desligados ganamos la ayuda del poder supremo.</t>
  </si>
  <si>
    <t>¿Evitamos volvernos atrás y cambiar de opinión, una vez que lo hemos considerado y estamos convencidos de la necesidad de retirarnos de un asunto o situación?</t>
  </si>
  <si>
    <t>En momentos difíciles, los que pueden atenerse firmemente a lo correcto y mantener sabias compañías sobrevivirán a los problemas.</t>
  </si>
  <si>
    <t>El segundo seis: para atar un buey se utiliza una correa de cuero amarillo. Imposibilidad de hablar.
                    El amarillo logra dominar incluso las situaciones más difíciles, es el color del equilibrio. El cuero ata con tanta firmeza que resulta imposible desatar tales lazos, pero no debemos dejarnos condicionar más allá de lo justo y necesario, y, naturalmente, tampoco debemos condicionar la evolución consecuente de los casos. El peligro que describe en este momento la segunda línea mutante, es el de encontrarnos en la imposibilidad de justificar nuestro comportamiento y de lograr explicarnos con claridad los distintos motivos que han conducido a conclusiones que quizá no sean del todo positivas.</t>
  </si>
  <si>
    <t>Segundo trazo: el emplea la justicia y la rectitud y sigue con sumisión la vía racional, uniéndose muy firmemente con el quinto trazo. Que sea firme, reservado, sumiso; no obstante, no podrá escapar a la tendencia que lo inclina a apartarse.</t>
  </si>
  <si>
    <t>No ceda al deseo de “dejar caer todo”. Una decisión brusca sería inoportuna.</t>
  </si>
  <si>
    <t>Carece de suficiente fuerza para apartarse del todo. Si es capaz de mantener un fuerte deseo de RETIRADA, o alinearse con alguien que esté en posición de guiarle, podrá escapar.</t>
  </si>
  <si>
    <t>La segunda es una Regencia Simple, plantea la salvación de alguien que se ha equivocado, que es débil, que no ha comprendido a tiempo la situación, y, sin embargo, se aferra al “cuero del buey”, al buen medio, al color amarillo, al superior, al que tiene la luz, al correcto, y no habrá nadie que pueda sacarlo de allí. Así logra su salvación. Es una invitación a no dejarse desfallecer, a engraparse a la fe y emprender la retirada siguiendo lo justo, aunque sea tarde. Tendrá buen resultado.
                    La diferencia con la línea anterior es que allí el Sujeto no entendió el valor de la retirada, mientras que aquí el Noble se ve frenado, impedido por su cargo, su deber o sentido de la responsabilidad. Sabiéndose en una situación débil, el Noble no debe perder su fe y sobre todo el justo comportamiento: debe estar siempre en el centro, es decir, ni muy arriba ni muy abajo; ni a la izquierda ni a la derecha. Esta posición será su salvación. Puede que sea lento para entender, pero eso no le quita que tenga razón en su postura, y a pesar de lo delicado de la situación, el Noble debe dar su batalla.</t>
  </si>
  <si>
    <t>Comentario a la línea: amarillo es el color del centro. Indica lo correcto, lo que corresponde al deber. El cuero de buey es firme e irrompible.
                    Mientras los nobles se retiran, y a sus espaldas avanza con empuje el vulgo, se caracteriza aquí a un hombre común que se aferra a los nobles con tanta firmeza y tenacidad que a estos últimos les resulta imposible desprenderse de él. Y como ambiciona lo que es justo, y es tan fuerte su voluntad, logra finalmente su objetivo.* De esta manera el trazo confirma la sentencia del Dictamen: “En lo pequeño (en este caso equivalente a: para el hombre pequeño, común) es propicia la perseverancia.”
                    *Se insinúa aquí una idea parecida a la que aparece en la nocturna lucha de Jacob con el dios de Peniel (Génesis, 32): “no te dejaré, si no me bendices”.</t>
  </si>
  <si>
    <t>Estás atrapado. No puedes sacudirte de encima las cosas. Afróntalo. Forman parte de ti. Vas a tener que trabajar en hacer planes con tu pareja.
                    Dirección: estás asociado con una fuerza creativa. Utilízala bien.</t>
  </si>
  <si>
    <t>Yin. Si sujetas algo con cuero de buey amarillo, nada puede arrancarlo.
                    Imagen: sujetar con pellejo de buey Amarillo significa tener una voluntad firme.</t>
  </si>
  <si>
    <t>Una retirada con demora es penosa
                y arriesgada.
                Mantener a la gente en calidad
                de siervos y criadas trae ventura.
                “… tiene un efecto fatigante.
                … sí pues, pero no es posible
                emplearlos para grandes cosas”.
            Una retirada con demora…el texto habla de no dejarse contaminar (retener) por la negatividad que está en aumento. Perdería la tranquilidad y el reposo interior y si pierde la tranquilidad y no se retira, conforme indican los signos del tiempo de la Retirada; entonces se involucra en respuestas penosas y en situaciones de confusión.
            Por el puesto que ocupa (fuerte en lugar impar) debería tener capacidad suficiente para ocultarse. Por consiguiente no consentir la debilidad ni la fatiga en los asuntos. No ser débil.
            Siendo que los dos trazos de abajo “se le adhieren como colgando de él” y por más que le resulte fatigoso, puede aprovecharse de la circunstancia y usarlos como sirvientes y criados, como ayudantes, aunque no para lograr grandes cosas.</t>
  </si>
  <si>
    <t>Actuar y no consultar. Siendo fuerte todo saldrá bien.</t>
  </si>
  <si>
    <t>Hay capacidad para moverse entre los asuntos sin consultar ahora. Tratar con la gente. Ceder a la compañía de otros, pero no es tiempo de grandes éxitos.
                        No consultar ahora.</t>
  </si>
  <si>
    <t>Esta línea se corresponde con el tercer día de la primera semana de Julio.</t>
  </si>
  <si>
    <t>Los clamores del ego interfieren en su retirada. Eso es una invitación a la humillación. Entréguese a la verdad serena, no a la lucha emocional.</t>
  </si>
  <si>
    <t>Tercera línea: una retirada interrumpida destroza los nervios. Nuestros inferiores, que están compuestos de buenos y malos elementos, continúan envueltos en el problema. Es necesario que nos retiremos de la mejor manera posible, aunque ellos discutan y discutan. Este esfuerzo de hacer lo correcto nos da fortaleza, porque los buenos elementos, como la fuerza de voluntad, la dedicación y la sinceridad, que aquí se les llama los sirvientes, se unen para luchar en contra de los malos, ya sea la duda, la ansiedad, el miedo, el orgullo o la vanidad.</t>
  </si>
  <si>
    <t>¿Intentamos al menos conservar y mantener la iniciativa cuando nos encontramos ante compromisos y presiones que dificultan o impiden nuestra retirada de un asunto o situación?</t>
  </si>
  <si>
    <t>Cuando las personas inferiores se oponen a una razonable línea de acción y están impidiendo un escape de las dificultades, sería sensato permitirlas caer bajo nuestra influencia. Esto no permitirá conseguir grandes cosas, pero evitará la alternativa de caer enteramente bajo malas influencias.</t>
  </si>
  <si>
    <t>El tercer nueve: retirarse obstaculizado. Existen contratiempos y peligro. Afortunado recoger sirvientes y concubinas.
                    A veces, advertimos la necesidad de suspender todo juicio para comprender a fondo la situación, pero no contamos con la libertad para hacerlo por motivos contingentes o personas que, al interpretar mal nuestra cautela, nos obstaculizan, quizá sin quererlo, pero de un modo determinante. Se trata de una condición difícil y es inútil, e incluso peligroso, tomar decisiones, pero debemos recoger nuestros pensamientos y rever nuestros proyectos, aclarar todo aquello que pueda estar a nuestro favor y todo aquello que podría estar en nuestra contra. En el fondo, toda situación es una suma compuesta de varios sumandos distintos que, en mayor o menor grado, pesan sobre las eventuales soluciones. El conocer estas cifras será casi como conocer el resultado.</t>
  </si>
  <si>
    <t>Tercer trazo: el está retenido por la negatividad y así no puede retirarse con rapidez; esto perjudica su retiro y es un inconveniente. Este apego tiene algo contrario a la vía racional del hombre dotado; sin embargo, aunque pueda haber peligro en él, la advertencia fatal no es formal; grandes inconvenientes solamente. Habría un único presagio dichoso si tratara sólo de reunir servidores y obedecer su corazón; pero ese sentimiento, aunque loable, muestra que no es capaz de mostrarse a la altura de las grandes cosas.</t>
  </si>
  <si>
    <t>Cuando uno se retira, hay que conservar contactos cálidos con los que les han resultado benéficos.</t>
  </si>
  <si>
    <t>No se ha atrevido a la RETIRADA y, en consecuencia está en el centro de una situación difícil. Las personas o ideales inferiores pueden rodearle. Puede utilizarlas para aislarse de nuevas dificultades, pero no conseguirá nada significativo mientras esté encadenado por elementos inferiores.</t>
  </si>
  <si>
    <t>Tercer lugar: la alegoría de “mantener siervos y siervas” para servirse en condiciones en que no ha sido permitida una adecuada retirada, refleja la idea que en caso de verse rodeado de impedimentos y no pudiendo salir de tal situación y ambiente, no debe enemistarse con todos, aún si son débiles y mal intencionados quienes circundan a la persona, es mejor tenerlos cerca como aparentes amistades, y servirse de ellos haciéndoles creer que algo obtendrán por esa relación.
                    Esto podría parecer contrario a la Sabiduría y a la Virtud de la Verdad y la Rectitud, sin embargo, en este caso, el Noble es algo así como un prisionero de las circunstancias y se encuentra aislado en su propia posición. Si actuara con la verdad tendría que emprender una lucha frontal en las que tiene todo en su contra: sería una necedad. La conciencia de hallarse en territorio enemigo le salvará de creer que el contrario tiene buenas intenciones: “no es posible emprender con ellos grandes cosas”. El juego de la apariencia del Sujeto no lo debe llevar a la mentira, a las promesas o a algún modo de coparticipación con sus momentáneos vecinos.</t>
  </si>
  <si>
    <t>Comentario a la línea: cuando, llegado el momento de retirarse, lo retiene a uno, la situación resulta desagradable y al mismo tiempo peligrosa, puesto que así se nos priva de nuestra libertad de acción. En un caso semejante, la única salida consiste en que uno tome a su servicio, por así decirlo, a quienes le impiden partir, a fin de conservar de este modo cuando menos la propia iniciativa. De otro modo caería indefenso bajo el dominio de ellos. Pero aun ofreciendo una salida, la situación no por eso se torna grata. Pues ¿qué podrá uno lograr con semejantes sirvientes?</t>
  </si>
  <si>
    <t>Tú y tu pareja os encontráis apresados en una red de dificultades, obligaciones y dependencias, y no podéis liberaros de ella solos. Debéis permitir que otros os ayuden como sirvientes (que ejecutan órdenes) y concubinas (que crean un ambiente placentero). Así, podréis comenzar a ver esa red desde una cierta distancia.
                    Dirección: actúa paso a paso. Acumula energía para un paso nuevo y decisivo.</t>
  </si>
  <si>
    <t>Yang. Una retirada con preocupaciones conlleva problemas y peligros. Es propicio cuidar de los asistentes y concubinas.
                    Imagen: los peligros de la retirada con preocupaciones son problemáticos y agotadores. Cuidar de los asistentes y de las concubinas es propicio, pero no es suficiente para emprender grandes obras.</t>
  </si>
  <si>
    <t>Retirada voluntaria trae ventura
                al noble,
                ruina al vulgar.
                “… y esto acarrea la decadencia del vulgar”.
            Retirada voluntaria…es para el noble que sabe gobernarse solo, sinónimo de que cuando el deber ordena retirarse, sabe hacerlo sin dudar, sabiendo dominarse, elevándose más allá de los sentimientos personales. Al retirarse con fundamento y razón el noble obtiene la bendición.
            Cuando se retiran los tres trazos de arriba, el primero queda abajo solo, sin dirección, y esto es grave para el vulgar si no sabe retirarse a tiempo también. El vulgar está tentado por su debilidad, y egoístamente en sus deseos se apega a los seres y objetos. Si es así le espera la vergüenza y el desastre; y caerá en la ruina inevitablemente.</t>
  </si>
  <si>
    <t>No actuar. Hay razones y motivos para obrar de este modo. Por tanto, no actuar y no preguntar más sobre eso ahora.</t>
  </si>
  <si>
    <t>El consultante será capaz de manejar sus asuntos sin necesidad de consultar en estos momentos. Hay motivos y razones de peso que aconsejan rotundamente no preguntar ahora.</t>
  </si>
  <si>
    <t>Esta línea se corresponde con el cuarto día de la primera semana de Julio.</t>
  </si>
  <si>
    <t>Competir y luchar sólo fortalece la determinación de las fuerzas opuestas. Si se aparta y se equilibra no habrá nada contra lo que luchar.</t>
  </si>
  <si>
    <t>Cuarta línea: retirada voluntaria… vence el hombre inferior. Al desprendernos del conflicto, evitamos la humillación y encontramos la forma correcta de defendernos contra la envidia de la gente, su ira o su odio. Al abandonar la lucha sus egos pierden poder. Cuando peleamos con los egos de los otros sólo afilamos sus armas y fortalecemos su resolución de continuar; cuando nos desligamos su resolución pierde fuerza.</t>
  </si>
  <si>
    <t>¿Elegimos la forma adecuada y el momento oportuno en que debemos retirarnos de un asunto o situación, consiguiendo obtener la aprobación y la comprensión de los que se quedan?</t>
  </si>
  <si>
    <t>Cuando la persona sabia se aparta de las malas compañías no pierde nada con ello. Son las malas compañías quienes sufren la falta de sabiduría.</t>
  </si>
  <si>
    <t>El cuarto nueve: amar el recogimiento. Para el Sabio, fortuna. Para el hombre inferior, ruina.
                    Retirarse a meditar sobre la situación y las decisiones a tomar puede ser útil si se realiza con la disposición mental y en el momento adecuados, es decir, con intención de sacar provecho de la pausa, a menudo necesaria. La distensión en el silencio interior se convierte en una activa participación de las facultades intelectuales en el conocimiento, encontrándose abiertas a cualquier solicitud que permita una orientación indicativa. Si por el contrario, se trata de aquiescencia o estancación, pereza mental o indolencia, el resultado de este tiempo desperdiciado será negativo, destructivo para el espíritu.</t>
  </si>
  <si>
    <t>Cuarto trazo: a pesar de que posee seres queridos, el hombre dotado, cuando su deber le ordena partir para retirarse, lo hace sin titubeos; sabe dominarse. Para él, el presagio es feliz. Para el hombre inferior, por el contrario, cuando se apegue por debilidad a los objetos de su afecto, será retenido por su egoísmo y caerá en la vergüenza; para él es la ruina. La advertencia es clara. Es preciso saber superar sus sentimientos personales para retirarse.</t>
  </si>
  <si>
    <t>Corte los puentes sin violencia y sin enojos. No escuche a los amigos que le aconsejan continuar.</t>
  </si>
  <si>
    <t>Si reconoce cuál es el momento de la RETIRADA, asegúrese de hacerlo con la actitud apropiada, es decir, voluntariamente. De esta forma se ajustará con facilidad y progresará en su entorno nuevo. Los que durante el apartamiento se dejen llevar por un torbellino emocional acabarán sufriendo mucho.</t>
  </si>
  <si>
    <t>La cuarta línea plantea una retirada voluntariosa y bien preparada. Es cierto, hay quienes no concuerdan con el Sujeto y quizás esto cause dolor; pero a pesar de las pérdidas de todo tipo que pudieran acaecer, el Noble está logrando salir de un engorroso tiempo y de una oscura situación. Lo que queda involucrado culminará en decadencia y putrefacción. La soledad es la seguridad del Noble. Este modo de retirarse es justo, y requiere de capacidad, planificación, justa medida del tiempo, convicciones arraigadas y serenidad interior.</t>
  </si>
  <si>
    <t>Comentario a la línea: en un caso de retirada, el hombre superior procede a despedirse, con toda amabilidad y con agrado. Aun en su fuero íntimo la retirada le resulta fácil, ya que de este modo no necesita violentar sus convicciones. A quien tales circunstancias harán sufrir es únicamente el inferior, del cual él se retira y quien sin la dirección del noble caerá necesariamente en la ruina.</t>
  </si>
  <si>
    <t>El amor llega a través de la retirada. Pensar en lo que te importa te abrirá el camino. Por ahora, mantén a las personas codiciosas lo más lejos posible.
                    Dirección: actúa paso a paso. Acumula energía para un paso nuevo y decisivo.</t>
  </si>
  <si>
    <t>Yang. Las personas sabias que se retiran de la manera correcta son afortunadas; las personas ignorantes no lo hacen.
                    Imagen: las personas sabias se retiran de la manera correcta y las personas ignorantes no lo hacen.</t>
  </si>
  <si>
    <t>Retirada amistosa.
                La perseverancia trae ventura.
                “… pues con ello la voluntad toma
                una decisión correcta”.
            Retirada amistosa…si uno se retira así resulta admirable, perfecto. Porque hay justicia y corrección. Ya no hay faltas causadas por el egoísmo. Sólo resta ser firme y conservar este puesto correcto y adecuado, como regente que domina la situación.
            Todo en esta línea resulta, es, símbolo de belleza.</t>
  </si>
  <si>
    <t>TA CHUANG</t>
  </si>
  <si>
    <t>EL PODER DE LO GRANDE</t>
  </si>
  <si>
    <t>(gran) poder
        iniciativa
        la gran fuerza
        el gran vigor
        el macho cabrío
        la obcecación
        la gran sabiduría
        acción justificada
        usando el poder
    El Poder de lo Grande.
    Es propicia la perseverancia.</t>
  </si>
  <si>
    <t>Las palabras que definen el signo, Ta Chuang, expresan inequívocamente el carácter del mismo. Indican que hay fuerza, grandeza y corrección. En la situación abunda el vigor. Las líneas fuertes prevalecen aquí. Esta podría ser la imagen simbólica de aquél que lleva a cabo, o se mueve con, la Voluntad del Cielo. Hay poder para triunfar sobre las dificultades. También hay cualidades de inspiración.
        Los simbolismos a los que se hace mención a lo largo de los textos, referidos a los caprinos, vienen, probablemente sugeridos por la forma del propio hexagrama, un cuerpo sólido con un par de cuernos arriba, que simbolizan las dos líneas débiles del final.. Los cuatro trazos fuertes juntos son como una “viga maestra”, así lo describen los traductores clásicos (el hexagrama 28, la Preponderancia de lo Grande también refiere lo mismo en sus textos)
        Es este un tiempo en que, para el noble, ascienden valores interiores. Pero sin rectitud no hay grandeza, así que la fuerza ha de estar subordinada a lo correcto, el movimiento ha de ser efectuado en el momento oportuno y adecuado. La fuerza no debe degenerar y convertirse en abusos o prepotencia. Fuerza no equivale a violencia, es la fórmula. De esta manera se obtendrá felicidad y libertad de acción. Guardando los propios principios según a lo que se tiene derecho y es justo, siendo austero en la conducta, amable en el trato y apartando la dejadez (sin desanimarse), se vencerá sobre los obstáculos que se presenten y también sobre uno mismo. He aquí el verdadero sentido que encierra el acontecer, en el Cielo y en la Tierra.
        Finalmente es importante saber que lo que suceda en los tiempos de Ta Chuang se fundamenta en fuerzas superiores (el signo es uno de los doce principales del calendario) El consultante no es el responsable de las circunstancias ni de las condiciones temporales que rigen el asunto consultado. Por tanto, para estar de acuerdo con el tiempo vigente hay que obrar según indiquen las mutaciones.</t>
  </si>
  <si>
    <t>Las diferentes mutaciones enseñan y señalan qué y cómo hacer para conjugar fuerza y corrección en la conducción de los asuntos. No se prohíbe hacer uso de la fuerza, sólo se enseña a controlarla y dirigirla.
            Cuatro líneas fuertes ya han “entrado” en el hexagrama y siguen creciendo, en aumento. Los dos trazos yin de arriba, representan la lluvia y el viento.
            Las glosas de las líneas mutantes tienen un lenguaje tan variado que no parece posible, al menos en una primera lectura, encontrar un hilo conductor, pues no alcanzan a componer un mensaje uniforme (cosa que no ocurre en otros hexagramas). Sin embargo, una segunda lectura nos dará una indicación, es decir muchas indicaciones que resultarán preciosas cuando la experiencia las aclare en todo su alcance.</t>
  </si>
  <si>
    <t>La línea cuarta en la posición de la conciencia social gana poder gracias a las líneas firmes inferiores y domina así todo el hexagrama.</t>
  </si>
  <si>
    <t>En este hexagrama se dan sólo entre el segundo trazo y el quinto; y el tercero y el sexto.</t>
  </si>
  <si>
    <t>Actuar. ¿Consultar?</t>
  </si>
  <si>
    <t>Avanzar y moverse entre los asuntos. Hay fuerza para triunfar sobre las dificultades, obstáculos. ¿Consultar?</t>
  </si>
  <si>
    <t>Es el signo del segundo mes, aproximadamente Marzo en el calendario occidental. Cada línea cubre los seis días que corresponden a la primera semana.</t>
  </si>
  <si>
    <t>Para alcanzar el verdadero poder y la verdadera grandeza debemos estar en armonía con lo correcto.
            Podemos ver a nuestro alrededor un falso poder y una falsa grandeza. A través de las manipulaciones egoístas y agresivas, muchas personas obtienen una posición temporal de influencia. El I Ching nos enseña una forma diferente de adquirir y utilizar el poder, una forma que conduce a la verdadera grandeza y a una influencia duradera. El camino del Sabio unifica el poder con la modestia, la justicia, la delicadeza y la ecuanimidad.
            El hexagrama Ta Chuang indica que en este momento ha aumentado su poder, purificando sus pensamientos y actos. A través de la contemplación de los principios superiores ha comenzado a abrir puertas para usted mismo; a través de la alineación con lo verdadero y lo bueno adquiere una percepción clara de las situaciones y el poder de resolverlas a su favor. Pero también es importante recordar que el Sabio es la fuente de su fortaleza. Si su ego toma el control y maneja el poder del que dispone, se producirá una gran desgracia.
            El I Ching nos aconseja que no hagamos un mal uso de nuestra fuerza juzgando, condenando, castigando, manipulando o rebajando a los demás. Aconseja reticencia en el discurso y en la acción: con mucha frecuencia, la persona verdaderamente superior confía en la serenidad y en la pasividad, permitiendo que la verdad interior penetre en el corazón de las dificultades. El I Ching también nos pide esperar pacientemente el momento apropiado para hablar y actuar. El poder puede entusiasmarnos, pero el entusiasmo nos desequilibra y da lugar a problemas. Al escuchar con cuidado y paciencia al Sabio sabemos cuándo debemos avanzar, cuándo debemos esperar y cuándo debemos retirarnos.
            Finalmente, la verdadera grandeza procede únicamente de aquellos en quien la fuerza y los principios adecuados están firmemente unidos. Si sigue al Sabio y persevera firmemente en lo que es correcto, heredará el poder de lo grande.</t>
  </si>
  <si>
    <t>Gran poder radica en la confianza en el poder del bien.
            Aquí, como en muchos otros hexagramas, hay dos significados a considerar. El primero es el del verdadero poder que nace del percibir la forma correcta de conducirnos. Comienzan a abrirse las “puertas del éxito”, como se dice en la segunda línea. El segundo significado tiene que ver con el poder robado, asumido o interceptado, en el cual el ego toma el mando al sacar ventaja de situaciones favorables.
            El poder es definido por los trigramas como la claridad (Ch´ien) que asciende repentinamente como la fortaleza (Chên). Una clara percepción de una situación nos da la fortaleza para hacerle frente. Una clara visión abre las puertas. Al percibir esta apertura, de pronto nos sentimos libres para avanzar.
            Ch´ien indica la idea cósmica; Chên indica que el movimiento es precipitado. De todas formas, Ch´ien también significa perseverancia. Cuando percibimos la forma de conducirnos, no debemos llegar a perdernos en la obsesión de avanzar hasta que perdamos nuestra serenidad interna, porque nuestro ego está esperando tal oportunidad. El ego puede interponerse sólo si llegamos a estar tan absortos en lo que hacemos que perdemos el contacto con nuestro ser interno (nuestro yo verdadero es siempre objetivo y reticente). Tener conciencia de este peligro nos protege frente a la pérdida de nuestro equilibrio interior, y contra el olvido de que lo justo y lo correcto deben ir acompañados por pensamientos y acciones moderadas.
            La idea de poder, combinada con la perseverancia, indica cierta reticencia. Al poseer poder (la conciencia de que lo correcto está de nuestro lado), debemos tener cuidado al usarlo, y, definitivamente, no vanagloriarnos de él. La verdadera grandeza es la habilidad de poseer poder y no usarlo.
            Muchas veces no somos conscientes de que nuestros pensamientos internos son comunicados a los demás sin ninguna intención o esfuerzo de nuestra parte: así sentimos sus actitudes internas. Estas son percepciones no verbales, de las que nos enseñaron a desconfiar desde la niñez. Todos podemos recordar cómo, cuando éramos niños, reaccionábamos negativamente hacia alguien, y éramos disuadidos con halagos para negar e incluso reprimir nuestros sentimientos. Los albergábamos, de todas formas, porque eran para nosotros una verdad interior innegable. Este sentido interno de la verdad, tan suprimido, tan negado y tan contrario a lo que se supone que teníamos que pensar, es capaz de emerger con gran poder bajo las condiciones adecuadas. Si nos relacionamos de la forma que debemos relacionarnos, la verdad interior corregirá lo equivocado.
            Si tenemos una percepción negativa o positiva acerca de alguien o algo, debemos llevar esta percepción a la conciencia, de inmediato. Hacerlo nos ayudará a entender completamente la verdad interior de la situación, antes de que nos posean las marcadas respuestas habituales. Si no lo hacemos y dejamos la percepción emergente en su estado semiconsciente, los viejos patrones de respuesta se mantendrán, simplemente debido a la inercia. Al elevar esta nueva percepción a la conciencia plena, preservamos su integridad y la reforzamos para que así, automáticamente, corrija la situación. No tenemos que hacer absolutamente nada.
            El ego siempre interfiere con la dirección natural del poder; o va demasiado lejos o va en dirección contraria. Al hacer fuerza obstinadamente, se enreda, y una vez que está enredado adopta una postura beligerante. Sólo la línea cuarta del hexagrama describe el uso correcto el uso correcto del poder: “cuando tranquilamente, y con perseverancia, se empeña uno en superar las resistencias”, y “el poder de una persona así no se demuestra en lo exterior; pero en su defecto podrán transportarse pesadas cargas”.
            Solemos recibir este hexagrama cuando, quizá sólo en nuestros pensamientos, hemos abusado del poder. El poder incluye el apremio, como cuando empujamos, o damos un codazo a alguien, o mantenemos presión sobre ellos, o los hacemos sentirse incómodos, o cuando buscamos manipularlos con halagos y con la tentación de la comodidad. El abuso del poder se presenta cuando tenemos motivos de rencor, o descartamos a alguien como imposible. El decir cosas con ira, tiene un efecto en los demás, como una bomba atómica, cuyo efecto puede persistir durante años.
            Perseverar en el uso del poder quiere decir que esperamos el momento apropiado para hablar o actuar: cuando nos libramos de las presiones y los entusiasmos del ego, y cuando estamos en plena posesión de la verdad interior de la cuestión. Todo lo que decimos o hacemos procede del sentido de lo que es razonable, justo y esencial, y contamos con el poder para el bien de los demás, confiando en que su sentido de la verdad (por muy reprimido que esté) emergerá para apoyar lo correcto. Debemos estar preparados para confiar en que si somos sinceros al intentar el camino correcto, el poder de la verdad vendrá en nuestra ayuda.
            Cuando se nos da la oportunidad de expresar nuestro punto de vista es importante no ir más lejos de lo que el momento permite. El hacerlo quiere decir que nuestro ego, en busca de presa, ha interceptado la verdad y ha mezclado medias verdades con sus propios propósitos; entonces, todo lo que decimos o hacemos toma el tono que acompaña a las medias verdades.
            Un uso incorrecto del poder crea una mala reacción; esta reacción puede ser compensada si volvemos a la sinceridad y a la humildad. Nos retiramos, no con ira o desánimo; sino neutralmente. Ser capaz de continuar resueltamente cuando estamos tentados de abandonar la lucha, crea un gran poder. La firmeza en el puesto del deber supera a la fuerza del mal.</t>
  </si>
  <si>
    <t>Usar o utilizar cualquier clase de poder requiere disponer de los medios necesarios y, además, saber encontrar la ocasión o el momento oportuno para hacer, realizar o ejecutar algo.
            Pero suponiendo que se dispone de los medios necesarios y sabemos aprovechar la ocasión para hacer, realizar o ejecutar algo, no menos importante es la forma en la que se usa o utiliza el poder y la intensidad con la que lo hacemos.</t>
  </si>
  <si>
    <t>Al sur, al norte de la cabaña,
            por todas partes está el agua de primavera,
            y sólo veo bandadas de gaviotas
            en vuelo durante días y días.
            La flores de los senderos no están destruidas
            ningún huésped ha llegado.
            La verja del seto se abre para ti
            hoy por primera vez.
            (Las trescientas poesías T´ang)
            El ideograma 大 Tâ= grande, refuerza el sentido de Kwang, que significa precisamente “fuerte, robusto, sano, grande, bello”. Con frecuencia el ideograma chino no sólo representa una palabra, un signo, un pensamiento, sino todo un mensaje, un discurso. Por ese motivo, los occidentales sentimos una recelosa curiosidad en comparación con la actitud que adoptan esos ojos oblicuos que siempre dan la impresión de querer decir tantas cosas y que sonríen con inteligente cortesía.
            El intraducible ideograma siempre constituye una síntesis de pensamientos meditación, imágenes que crean un complejo mundo de significados.
            Es lo que ocurre con Tâ Kwang, que describe situaciones excepcionales en tiempos grandes, condiciones adecuadas para poner en marcha, continuar, concluir empleando las fuerzas pacientemente dosificadas en el comedimiento cerrado y paciente de Thun.
            Tiempo de gran fuerza: ventajosa la rectitud.
            Días adecuados, ocasiones justas, muchas son la posibilidades que ofrece este tiempo de grandeza y fuerza, por lo que podemos proceder decididos y seguros. Un momento en el que todo se ensancha, un momento vivo como pocos, que hemos de hacer “vivir”, llenándolo confiadamente de hechos, realizaciones y programas serenos. La fuerza moral que hay dentro de nosotros debe traducirse en la alegría de dilatar los límites de lo cotidiano, para convertirlo en algo válido desde todo punto de vista, reuniendo la confianza necesaria para afrontar la inevitable mutación de un futuro que, quizá, ya esté muy cercano.</t>
  </si>
  <si>
    <t>Sentido general: es el de la gran fuerza; está compuesto por Chen sobre Ch´ien, el rayo sobre el cielo, actividad enérgica y movimiento; todo florece vigorosamente con gran expansión. Una gran fuerza sin la rectitud no es más que violencia y el hombre dotado no la sigue.
            El presagio es feliz y hay libertad de acción. La positividad aumenta y se desarrolla, favorecida por la perfección de la rectitud. La austeridad de la marcha debe ser grande y hace falta la afabilidad sin descuido y el mantenimiento correcto sin debilitamiento. Vencerse a uno mismo y volver a las reglas tradicionales es imposible sin la fuerza del hombre dotado.</t>
  </si>
  <si>
    <t>El trueno domina el cielo: ta zhuang evoca cierta violencia. Es un presagio feliz para los que disponen de la fuerza y de los medios pero no abusan de ellos. Se vincula este hexagrama al mes de marzo y abril, época de los chubascos útiles o catastróficos según su intensidad. Tener una fuerza o un poder es de buen augurio. Abusar de ellos, generador de catástrofe.</t>
  </si>
  <si>
    <t>El escenario: no te está permitido retirarte por completo. Así que llega el tiempo de encontrar el Poder de lo Grande. Acéptalo. No tengas miedo. Para poder encontrar el Poder de lo Grande debes encontrar primero la calma.
            La respuesta: el Poder de lo Grande describe tu relación, o tu papel en ella, en términos de fuerza, energía y poder fortalecedor. La manera de encarar la situación es enfocar esta fuerza hacia una idea común. Tienes un gran poder y la posibilidad de hacer que las cosas crezcan. Si sigues así, tu relación puede florecer. Pero debes enfocar esta energía hacia una idea central que os traiga beneficio a los dos. Involúcrate con pasión en esta empresa. Usa los grandes poderes que posees ¡Pero ten cuidado! Tu fuerza y energía también pueden lastimar a la gente.</t>
  </si>
  <si>
    <t>Este hexagrama describe tu situación en función del poder vigorizante de una idea central creativa. Destaca que animarlo todo en derredor de ti, mediante esta motivación orientadora, es la manera adecuada de manejarla. Para estar de acuerdo con el momento, se te dice: ¡Vigoriza mediante lo grande!</t>
  </si>
  <si>
    <t>El poder de lo grande beneficia a la verdad.
            Juicio global: el poder de lo grande es poderoso. Es poderoso a causa de su potente acción. El poder de lo grande beneficia a la verdad; siempre que lo grande sea lo correcto. Haz que lo grande sea justo y podrá verse la situación del cielo y de la tierra.</t>
  </si>
  <si>
    <t>Así el noble no pisa los caminos
            que no corresponden al orden.
        Un movimiento que se corresponde con la Voluntad del Cielo origina un gran poder. La verdadera grandeza consiste en estar en armonía con lo correcto, con el orden. Así, quien practica los consejos que recibe a través de esta imagen aprende a mantenerse, y a mantener los asuntos, en concordancia con lo correcto, con la Voluntad Divina.</t>
  </si>
  <si>
    <t>La Imagen: el lugar apropiado para el poder del trueno se halla en el cielo. Entonces las cosas son como debieran ser. Semejantemente, la gran persona se halla siempre en total armonía con lo que es correcto, y sus acciones tienen buenos efectos.</t>
  </si>
  <si>
    <t>El trueno sube hacia el cielo, movimiento que armoniza con la tendencia del mismo cielo. Esta coincidencia origina un gran poder. Mas la verdadera grandeza es la que armoniza con lo que es recto. El Noble en tiempos de poder actúa siempre en concordancia con lo que corresponde al orden.</t>
  </si>
  <si>
    <t>Comentario a la Imagen: el trueno, la fuerza eléctrica, asciende en primavera hacia lo alto. Este movimiento guarda armonía con la dirección del movimiento del Cielo. Es, pues, un movimiento coincidente con el Cielo, lo cual origina un gran poder. Pero la verdadera grandeza se funda en el estar en armonía con lo que es recto. Por eso el noble, en tiempos de gran poder, se cuida de hacer algo que no esté en concordancia con lo que corresponde al orden.</t>
  </si>
  <si>
    <t>Poder en los dedos de los pies.
                Persistir trae desventura.
                Esto es sin duda cierto.
                “… esto conduce sin duda al fracaso”.
            Poder en los dedos de los pies significa que avanzar por la fuerza o de forma presuntuosa, en este momento, conduce al peligro.
            Tentado para aplicar la fuerza para avanzar ahora… pero es el momento más peligroso para hacerlo. Si avanza o se confía en sus propias fuerzas (su propia confianza) se perderá, tendrá un mal final.
            Debe permanecer donde está, que es su posición correcta, y tener fe y confianza… su confianza se agota, por cierto. Aguardar sin usar la fuerza para conseguir sus objetivos, ya que si persiste en esa intención caería con seguridad en la desventura: por eso se añade la advertencia: esto conduce sin duda al fracaso.</t>
  </si>
  <si>
    <t>No actuar. No preguntar más sobre lo mismo ahora. Actuar en estos momentos sería causa de mala fortuna, pues sería aplicar la fuerza fuera de situación (sería violento), es decir, sin justicia, sin orden, sin corrección.</t>
  </si>
  <si>
    <t>Avanzar y moverse entre los asuntos. Hay fuerza y buenas cualidades, pero sobre todo: ¡no se debe consultar en este momento! hacerlo más adelante, dentro de unas horas, mañana...</t>
  </si>
  <si>
    <t>Esta línea se corresponde con el primer día de la primera semana de Marzo.</t>
  </si>
  <si>
    <t>Su poder está dirigido en este momento por su ego. Apártese, desentiéndase y recupere su ecuanimidad o padecerá una gran humillación.</t>
  </si>
  <si>
    <t>Primera línea: poder en los dedos de los pies. Continuar trae desgracia.
                    “Poder en los dedos de los pies” significa que intentamos ganar con persuasión, argumentos o fuerza. También se refiere a los pactos internos, por los cuales la gente debe cumplir lo que queremos, antes de que tengamos nada que hacer con ellos. Es egoísta mantener cualquier forma de actitud supervisora. Para corregir a la gente debemos desligarnos totalmente. Sabremos cuándo se han corregido a sí mismos los otros.
                    “Poder en los dedos” también significa que estamos avanzando presuntuosamente. Por ejemplo, presionamos a otros que no son receptivos con nosotros, o no nos retiramos a tiempo cuando el máximo de receptividad empieza a declinar. Si asumimos que hemos sido un poquito descuidados en estas cosas, estaremos protegidos. Es necesario, de alguna forma, ser responsable para poder sentar un buen ejemplo y considerar seriamente los riesgos a los que nos exponemos. Especular con el destino es apuntar hacia el desastre. Es como comprar acciones en el mercado de valores con la presunción de que el destino hará que rindan.</t>
  </si>
  <si>
    <t>¿Intentamos conseguir nuestros objetivos a la fuerza y sin tener en cuenta las circunstancias en las que nos encontramos?</t>
  </si>
  <si>
    <t>Cuando los que se hallan en posiciones bajas tienen gran poder, están tentados a utilizar la fuerza bruta para hacer avanzar su posición. Ese mal uso de la situación traerá infortunios.</t>
  </si>
  <si>
    <t>Es inútil que empleemos nuestras fuerzas en cosas de poca importancia y que sigamos pensamientos no concluyentes (o personas que son incapaces de aconsejar con inteligencia); no resultará conveniente que nos ocupemos a fondo de cuestiones que no merecen las energías tan vivas que nos confiere este tiempo; las desilusiones serán muchas e inevitables, es probable que nos arrepintamos de no haber seguido acontecimientos de un alcance más vasto, y de no haber reconocido los encuentros verdaderamente válidos. Desde las primeras palabras, el hexagrama advierte al que no sabe distinguir con precisión los valores en un tiempo de fuerza y de fe, cuándo son posibles muchas realizaciones.</t>
  </si>
  <si>
    <t>Primer trazo: el aplica su fuerza para ir adelante; como está en la inferioridad emplea la fuerza y no posee la justicia; ¡éste es el momento más peligroso! Si avanza en esas condiciones el presagio es desdichado y hay que esperar la miseria.</t>
  </si>
  <si>
    <t>No provoque una acción que no esté seguro de dominar.</t>
  </si>
  <si>
    <t>Aunque tenga la fuerza, seguir adelante con su plan sería un error. No debe forzar esta cuestión, pues no está en posición de hacerlo con éxito.</t>
  </si>
  <si>
    <t>La primera línea corresponde a los pies y refleja la voluntad de echarse a correr sin tener en cuenta la generalidad. Es una tentación que va de todas maneras calmada y dominada, de otra manera la entera situación puede verse comprometida. Los motivos de la acción son de índole baja, nimia, poco claros e instintivos, aún inmaduros.</t>
  </si>
  <si>
    <t>Comentario a la línea: los dedos de los pies se encuentran abajo del todo, y están dispuestos a avanzar. De este modo, un poder grande que ocupa un puesto inferior se ve dispuesto a obtener el progreso por la fuerza. Pero tal intención, si se persistiera en ella, llevaría con seguridad a la desventura. Por eso, como consejo, se añade una advertencia.</t>
  </si>
  <si>
    <t>Nueve en el primer lugar: poder en los pies. El castigo cierra el camino. Hay una conexión con los espíritus.
                    Estás buscando conquistar el mundo. Detente por un momento. No trates de decirle a tu pareja lo que tiene que hacer y no emprendas ninguna aventura. Los espíritus están contigo, pero tienes que comenzar despacio.
                    Dirección: continúa. Actúa con resolución. Estás asociado con una fuerza creativa. Úsala correctamente.</t>
  </si>
  <si>
    <t>Yang. Cuando el poder está en los pies, es desafortunado salir en expedición, aunque estés seguro (de hacerlo).
                    Imagen: cuando el poder está en los pies, la certeza se desvanecerá.</t>
  </si>
  <si>
    <t>La perseverancia trae ventura.
                “… ocupa una posición central”.
            Comienzan a abrirse las puertas del éxito. Lo que se resiste empieza a ceder. Se avanza poderosamente. Es en este punto crucial donde puede introducirse la arrogancia. De ahí que se subraye la perseverancia en el equilibrio interior, sin exageradas manifestaciones de poder, de fuerza. Esto asegura la ventura. Valorar (y perseverar) en este resultado obtenido por adivinación (consulta) trae ventura.
            Va por el centro. No hay, por tanto, exceso de fuerza. Lo único que se le pide es que siga siendo fuerte y que persevere, dada su posición, que podría debilitarle más. Perseverar en el puesto que uno ocupa tiene efectos venturosos.</t>
  </si>
  <si>
    <t>Actuar. Los buenos resultados llegan si uno es constante. Actuar con cierta humildad, sin arrogancia. Comienzan a abrirse las puertas del éxito. ¿Consultar?</t>
  </si>
  <si>
    <t>Línea dura, fuerte, enérgica, en un momento de crecimiento de gran corrección. Su posición la sitúa de acuerdo con lo justo. Ser perseverante, uno tiene poder (fuerza) espiritual y ha de ser constante. Se tiene buena disposición y buenas cualidades.
                        ¿Consultar?</t>
  </si>
  <si>
    <t>Esta línea se corresponde con el segundo día de la primera semana de Marzo.</t>
  </si>
  <si>
    <t>La resistencia comienza a dejar paso y en este momento es posible el progreso. Mostrar una excesiva confianza en sí mismo le conducirá a la ruina. Al mantener una actitud modesta y amable encontrará su camino hacia la buena fortuna.</t>
  </si>
  <si>
    <t>Segunda línea: la perseverancia trae buena fortuna.
                    Esta línea nos aconseja perseverancia porque una vez que la resistencia cede, tenemos la tendencia a entregarnos a la euforia de la excesiva confianza en nosotros mismos. Durante estos periodos somos presumidos, esperando que la gente acredite nuestro valor interno y nuestros logros, olvidándonos de que la situación ha mejorado gracias a la modestia y la aceptación. Ahora nos sentimos suficientemente liberados como para abandonar nuestros límites y para decir a los otros que hay de malo con ellos. Para evitar tal abuso del poder debemos mantener una actitud modesta.</t>
  </si>
  <si>
    <t>¿Evitamos que el poder se nos suba a la cabeza, nos cambie y nos acabemos volviendo arrogantes o prepotentes?</t>
  </si>
  <si>
    <t>Cuando la buena fortuna empieza a aparece, es fácil avanzar demasiado rápido. Una cuidadosa consideración y preparación son todavía necesarias.</t>
  </si>
  <si>
    <t>El segundo nueve: afortunada la pureza de intenciones.
                    La auténtica fuerza, la verdadera energía constructora a la que hace alusión el ideograma Kan, tan difícil de explicar por la sutileza de sus múltiples significados e implicaciones filosóficas y morales (por lo general se refiere a un “iluminado”, es decir, a un Sabio como Buda), reside en saber llevar a buen término todo aquello que nos hemos propuesto, por comprometido que sea o pueda parecer. Si hemos encaminado hacia la realización un proyecto meditado durante mucho tiempo, éste es el momento de que persigamos nuestros fines con energía y constancia, porque todo nos es favorable, incluso la disposición interior.</t>
  </si>
  <si>
    <t>Segundo trazo: es duro y enérgico en un momento de expansión y grandeza; no hay exceso en la fuerza y el presagio es feliz. Al ocupar una jerarquía negativa, no se apega a la rectitud por sí mismo; pero su posición lo ubica de acuerdo con la justicia y jamás faltará a la rectitud. Que el consultante se apoye en primer lugar en la justicia para buscar la rectitud.</t>
  </si>
  <si>
    <t>La fuerza, es también saber permanecer.</t>
  </si>
  <si>
    <t>La clave del éxito duradero es ahora la moderación. No se permita un exceso de confianza por el hecho de que sus esfuerzos hayan encontrado tan poca resistencia. Utilice su poder con cuidado.</t>
  </si>
  <si>
    <t>Segunda línea: los síntomas positivos se ven y tocan, pero la misma potencia interior y la fuerza exterior pueden confundirse y el Sujeto podría verse inducido a errores de prepotencia y actos injustos. El equilibrio de la fuerza interior y la potencia de la personalidad deben dar el correcto modo de comportarse en buenos tiempos de avances; incluso, debe ser justo y sereno ante los errores de los demás.</t>
  </si>
  <si>
    <t>Comentario a la línea: se supone que en esta situación comienzan a abrirse las puertas del éxito. La resistencia comienza a ceder. Se avanza poderosamente. Es este el punto donde con toda facilidad se introduce una desenfrenada arrogancia. De ahí el oráculo que la perseverancia –vale decir en lo relativo al equilibrio interior, sin exagerada manifestación de poder trae ventura.</t>
  </si>
  <si>
    <t>Nueve en el segundo lugar: pronóstico, el camino está abierto.
                    Hagas lo que hagas, tendrás éxito, comienza un tiempo de florecimiento en la relación.
                    Dirección: tiempo de abundancia. No tengas miedo de actuar solo. Estás asociado con una fuerza creativa. Úsala correctamente.</t>
  </si>
  <si>
    <t>Yang. Es venturoso ser justo y veraz.
                    Imagen: la fuerza en esta posición es propicia porque es justa y veraz, en el sentido de estar en el centro de manera equilibrada.</t>
  </si>
  <si>
    <t>El hombre vulgar actúa usando el
                poder,
                el noble no actúa así.
                Persistir es peligroso.
                Un macho cabrío arremete contra una
                cerca y enreda sus cuernos.
                “… esto el noble no lo hace”.
            Si en la cúspide del poder, de la fuerza, se ataca o excita, más allá de los límites (simbolizado por el macho cabrío que arremete contra la cerca) adecuados; se quebrará, se destruirán sus propias fuerzas, se debilitará él mismo.
            Alardear de fuerza o de poder conduce a complicaciones, como la cabra que se enreda. El vulgar se regodea en el poder una vez alcanzado; el noble no actúa así. Tiene conciencia del peligro implícito en persistir en esta actitud, y renuncia a un mero despliegue de poder.
            El noble debe observar todo eso con un punto de vista más elevado que aquellos que abusan del poder y de la fuerza ahora. Toda esa fuerza, todas las acciones emprendidas así, terminarán enredadas en los peligros.</t>
  </si>
  <si>
    <t>Actuar y no preguntar. Así se es fuerte, pero no arrogante. Así tampoco se pierde la corrección ni la justicia.</t>
  </si>
  <si>
    <t>Hay fuerza para moverse y dominar la situación, pero consultar más ahora sería abusar del poder y perder esa misma fuerza o capacidad, metiéndose en enredos y complicaciones.</t>
  </si>
  <si>
    <t>Esta línea se corresponde con el tercer día de la primera semana de Marzo.</t>
  </si>
  <si>
    <t>El que se golpea contra todas las cosas daña su propia cabeza. La persona superior evita utilizar su fuerza temerariamente y sólo avanza cuando el camino esté abierto.</t>
  </si>
  <si>
    <t>Tercera línea: el hombre inferior actúa usando el poder. El hombre superior no actúa así. Continuar es peligroso. Un macho cabrío da con la cabeza contra una cerca y se le enredan los cuernos.
                    Esta línea se refiere a los momentos en que actuamos como enemigos de otros. Puede ser que nos hayamos retirado con una actitud hostil, para considerar el momento de actuar de una forma que los pondría en desventaja. Es un error pensar que con resistencia y con actitudes rígidas podemos forzar a emerger al gran hombre en los demás; poner una carrera de obstáculos sólo endurece lo inferior en ellos.</t>
  </si>
  <si>
    <t>¿Evitamos presumir innecesariamente y exhibir con vanidad nuestros méritos y éxitos cuando hacemos uso o utilizamos cualquier clase de poder?</t>
  </si>
  <si>
    <t>Una persona necia que tiene poder busca conseguirlo todo por su uso, y esto no es posible. Una persona sabia sólo utiliza la fuerza cuando es correcto, y no se jacta de su superioridad.</t>
  </si>
  <si>
    <t>El tercer nueve: el hombre de poco valor se vale de la violencia. Sólo quien es sabio no la utiliza. La rectitud es inflexibilidad. El carnero joven embiste los setos. Al final, los estropea con los cuernos.
                    La tercera línea parece sintetizar un largo mensaje, pero en realidad, repite lo que han dicho la fórmula sapiencial y las imágenes, que puntualizaban de distintas maneras el peligro de utilizar la violencia, a menudo destructora, y siempre condenable aún cuando las intenciones sean buenas. Se trata de uno de los casos –nada infrecuentes para quien consulte el oráculo en los que la interpretación se confía incondicionalmente a la consciencia del lector. En definitiva, existe una advertencia precisa, la de no aprovecharnos de la inteligencia, de la experiencia, de la autoridad personal, sino sólo en casos extremos, porque si utilizamos estas cualidades de un modo deshonesto o excesivo, se convertirán en un grave daño. No deberemos insistir si los hechos parecen adversos o si las personas no siguen nuestro pensamiento, de todos modos, por ahora, no podemos sacar nada de positivo.</t>
  </si>
  <si>
    <t>Tercer trazo: expresa el extremo límite del perfecto vigor; en el hombre inferior, es emplear la fuerza física; en el hombre dotado, es el desprecio y la aniquilación de esta misma fuerza, pues su voluntad es superior a esta grosera fuerza. El mira todo desde un punto de vista elevado, sin experimentar temor o aprensión. El joven carnero golpea con la frente todo lo que está ante él, así gasta y deteriora sus cuernos. El hombre que se complace en mostrar continuamente su vigor y lo emplea en todas las circunstancias que se presentan, recoge preocupaciones. Toda empresa comenzada así terminará en peligros pues hay exceso de energía sin justicia y peligro resultantes del exceso de una cualidad. Aquí, el hombre inferior utiliza demasiado la fuerza y el hombre dotado la desconoce demasiado; ésa es la advertencia. Hay falta de circunspección de una y otra parte.</t>
  </si>
  <si>
    <t>Una confianza demasiado grande en su poder puede provocar enojosas sorpresas. Dudar de uno, lo mismo. Todo es un problema de medida.</t>
  </si>
  <si>
    <t>Sólo las personas inferiores alardean de su poder o lo muestran con ostentación. Así se crean muchos enredos innecesarios y finalmente peligro. No persista en esto. Ahora el poder de lo oculto es el que produce mayor efecto.</t>
  </si>
  <si>
    <t>Tercer puesto: aquí se demuestra la sabiduría del Sujeto. Si es justo actuará con justicia, noblemente. Si es débil, actuará como un innoble. Un macho cabrío topa contra una cerca y enreda sus cuernos, el vulgar utiliza su poder, esto el noble no lo hace. Esto está fijando una diferencia: el Noble no mal utiliza sus dones; el vulgar se enreda en lo que parece más simple. El Noble sabe delegar, el vulgar quiere todo el poder para sí. Los “enredos” son cosas simples que se han tornado complicadas por la necia acción del Sujeto.
                    El Sabio no intenta mostrar su poder castigando a otros. Deja que cada uno cumpla con lo suyo sin intervenir.</t>
  </si>
  <si>
    <t>Comentario a la línea: hacer alarde de poder conduce a enredos, a complicaciones, tal como enreda sus cuernos un macho cabrío que arremete contra una cerca. Mientras que el hombre vulgar, una vez en posesión del poder, se regodea gozando del mismo, el noble no procede así. Tiene conciencia del peligro que implica persistir en esa actitud cueste lo que cueste, y renuncia por lo tanto a un mero despliegue de poder.</t>
  </si>
  <si>
    <t>Nueve en el tercer lugar: la gente pequeña fortalece las cosas ahora. El Ser superior utiliza los espacios vacíos de una red. Pronóstico: adversidad. Una cabra topa contra la cerca y se enredan sus cuernos.
                    Estás tratando de atrapar algo. No lo fuerces. Emplea una estrategia y mantén el corazón abierto en lugar de agredir a tu pareja. Te estás enfrentando a algunas experiencias dolorosas del pasado. Si usas la fuerza, como la necia cabra, lo único que conseguirás será enredarte.
                    Dirección: si te dejas conducir, puedes descubrir la posibilidad oculta. La situación está cambiando.</t>
  </si>
  <si>
    <t>Yang. Cuando las personas ignorantes ejercen el poder, las personas sabias desaparecen deliberadamente, con constancia y veracidad, y con diligencia en el peligro. Si los carneros embisten las alambradas, quedarán atrapados por sus cuernos.
                    Imagen: cuando las personas sin preparación ejercitan el poder, las personas sabias se ocultan.</t>
  </si>
  <si>
    <t>La perseverancia trae ventura.
                Desaparece el arrepentimiento.
                La cerca se abre, no hay enredo.
                El poder reside en el eje de un
                gran carruaje.
                “… puede ir hacia arriba”.
            El carro es fuerte y se puede avanzar. Nada se opone a su movimiento.
            Cuando con tranquilidad y perseverancia se empeña uno en superar las dificultades, al final se logra. Las trabas ceden y el arrepentimiento causado por un uso excesivo de la fuerza desaparece. Cuanto menos se alardee de fuerza hacia fuera, tanto mayor será el efecto.
            Todo esto simboliza que es un buen momento para avanzar hacia la meta, hacia ese objetivo.</t>
  </si>
  <si>
    <t>Actuar y moverse. La oportunidad ha llegado. La cerca (los límites) se ha abierto y se puede actuar con soltura. ¿Consultar?</t>
  </si>
  <si>
    <t>Cuanto menos se pregunte (se despliegue la fuerza de la consulta), más fuerte será el efecto del avance sobre las circunstancias.
                        Moverse con tranquilidad, pues el consultante sabe usar muy bien la fuerza y el poder que tiene. ¿Consultar?</t>
  </si>
  <si>
    <t>Esta línea se corresponde con el cuarto día de la primera semana de Marzo.</t>
  </si>
  <si>
    <t>Si trabaja serena y firmemente para eliminar los obstáculos, acabará por alcanzar el éxito. Deje que la corrección de sus actos y pensamientos hable en este momento por usted.</t>
  </si>
  <si>
    <t>Cuarta línea: la perseverancia trae buena fortuna. Desaparece el arrepentimiento. La cerca se abre; no hay enredo. El poder depende del eje de una gran carreta.
                    Hemos hecho algo que crea resistencia en otros. Por ejemplo, hemos puesto nuestros precios un poco más caros de lo que creemos que serán aceptados, aunque nuestros costos lo requerían. Cuando nadie compra, pensamos que es el precio. Esto no es así; de todas formas los compradores se resisten porque reciben intuitivamente nuestras dudas. Una vez que hemos hecho lo que es necesario y correcto, estas resistencias ceden.
                    El eje simboliza una actitud perseverante. A través de la perseverancia (manteniéndonos firmes y correctos) superamos la adversidad y el peligro.
                    Es importante, también, no destruir nuestro poder interior entregándonos a la duda acerca de nosotros mismos cuando hemos cometido errores. Debemos reconocerlos y corregirlos, y continuar con la vida.</t>
  </si>
  <si>
    <t>¿Consideramos que el verdadero poder se encuentra en nuestro interior y no en las manifestaciones externas que podamos hacer de él?</t>
  </si>
  <si>
    <t>Las grandes resistencias pueden ser superadas por la lenta y metódica aplicación de lo que es correcto. Puede no haber una exhibición externa de fuerza, pues está toda concentrada interiormente para producir el éxito.</t>
  </si>
  <si>
    <t>El cuarto nueve: ventajoso ser sinceros, así, las inquietudes desaparecen. Se abre el seto sin dañarlo. La fuerza del gran carro está en sus ruedas.
                    Finalmente llega el momento en el que todo se aclara; se superan las dificultades, se encuentran los apoyos y los consentimientos que se esperaban. De repente, se tiene la fuerza de afrontar los problemas que parecían demasiado graves y que, en cambio, se podrán resolver en un tiempo bastante breve. Lo importante es saber continuar con firmeza, porque la fuerza reside precisamente en esta decisión de proseguir, a pesar de los obstáculos y de las incertidumbres del camino.</t>
  </si>
  <si>
    <t>Las lamentaciones se disipan y el empleo de la perfección es un presagio feliz. Hay ventaja del vigor, del movimiento; si el cubo es sólido, el carro es fuerte. La positividad avanza hacia las dos negatividades que se entreabren y se quiebran en una progresión continua hacia delante. Nada se opone a su movimiento.</t>
  </si>
  <si>
    <t>Cuanto menos se muestra la fuerza, más poderosos son sus efectos.</t>
  </si>
  <si>
    <t>Cuando pueda trabajar para su objetivo y progresar sin una gran exhibición de poder obtendrá efectos notables. Los obstáculos ceden y su fuerza interior persiste. Buena fortuna.</t>
  </si>
  <si>
    <t>Cuarto lugar: la potencia apoya sobre el eje de una carroza, es decir, sobre el equilibrio del movimiento. Actuando con armonía, la fuerza interior predomina y la potencia exterior no requerirá de actos severos. Así se abren y solucionan por sí solas las dificultades más intrincadas. No ve el exterior, significa que los hechos y ambientes externos no influencian, o no deberían, y se da importancia solamente a lo interno, a lo que ha madurado con tiempo. Esta armonía será aquella que conducirá a la meta.</t>
  </si>
  <si>
    <t>Comentario a la línea: cuando tranquilamente y con perseverancia se empeña uno en superar las resistencias, finalmente lo logrará (1). Las trabas ceden y la causa del arrepentimiento, surgida de un empleo exagerado del poder, se desvanece.
                    El poder no se muestra en lo exterior, pero por su efecto podrán transportarse pesadas cargas como en un gran carruaje cuya fortaleza radica en su eje. Cuanto menos se aplique el poder hacia fuera, tanto más fuerte será su efecto.
                    (1) Esto también rige en las luchas que libra uno con su propia naturaleza imperfecta. También ahí es cuestión de no cansarse, pese a constantes recaídas, sino de continuar bregando hasta que se produzca el éxito y aparezca el momento sobre el cual dice el poeta:
                    Todo lo perecedero,
                    Lo que se embrolla en el pecado,
                    Es cosa del pasado,
                    Ya crecen las alas,
                    Se levanta el cerrojo,
                    Del eterno aposento.</t>
  </si>
  <si>
    <t>Nueve en el cuarto lugar: pronóstico, el camino está abierto. La causa de la tristeza desaparece. La cerca se abre, y ya no hay más enredos. Refuerza los ejes de tu carruaje.
                    El obstáculo desaparece y juntos podréis lograr lo que deseáis. El pasado sencillamente desaparece. No hay nada que os detenga. Poneos en marcha y llevad a cabo las grandes cosas que os están destinadas.
                    Dirección: un tiempo grandioso y floreciente se aproxima. Si te dejas guiar, puedes descubrir la posibilidad oculta. La situación ya está cambiando.</t>
  </si>
  <si>
    <t>Yang. Permanece perseverante y veraz, y serás feliz y estarás libre de todo arrepentimiento. Si las alambradas ceden, no quedarás atrapado. El poder está en el eje de un carruaje.
                    Imagen: cuando las alambradas ceden, y no quedas atrapado, significa que vale la pena seguir adelante.</t>
  </si>
  <si>
    <t>Pierde el carnero en su ligereza.
                Ningún arrepentimiento.
                “… pues el puesto no es el debido”.
            Siendo tolerante, concordando con el/los otro/s, sin recurrir a forzar la situación, no cometerá errores. Ser moderado, central.
            Pierde el carnero en su ligereza quiere decir que el consultante no tiene ya capacidad de guiar sus pensamientos y la acción orientándose, yendo hacia arriba...
            Dureza externa, siendo interiormente débil, podría dar lugar al arrepentimiento. Pero, tal y como se presenta la situación, ya no hay resistencias y todo se puede hacer fácilmente. Puede uno deshacerse de su actitud tozuda, beligerante, y no se arrepentirá.</t>
  </si>
  <si>
    <t>Actuar y no consultar más sobre esto ahora.
                    En un tiempo en que los nobles no abusan del poder, esta línea no debe hacerlo tampoco. Ser tolerante si hay que relacionarse con otros. No hay necesidad de cambiar de actitud.</t>
  </si>
  <si>
    <t>No ser tozudo y dejarse llevar hacia delante. No habrá problemas y podrá uno moverse tranquilamente entre los asuntos y los quehaceres.
                        No es necesario consultar ahora, y así no se acentuará el miedo, la inquietud, las dudas, la debilidad, etc. No se excederá en la adivinación.</t>
  </si>
  <si>
    <t>Esta línea se corresponde con el quinto día de la primera semana de Marzo.</t>
  </si>
  <si>
    <t>El que renuncia a una forma testaruda y agresiva de actuar no se arrepentirá. No puede haber ningún daño si se suaviza en este momento.</t>
  </si>
  <si>
    <t>Quinta línea: pierde el macho cabrío con facilidad. No hay arrepentimiento.
                    Es importante no hacer pactos con nosotros mismos. Cuando decidimos que no debemos confiar en una persona determinada, la situamos ante una carrera de obstáculos que debe superar para alcanzarnos. El persistir así, es castigarlo excesivamente. Esta línea nos asegura que podemos dejar las defensas y pactos sin incurrir en daño.</t>
  </si>
  <si>
    <t>¿Desterramos el uso de la agresividad y la violencia como medio para conseguir nuestros objetivos?</t>
  </si>
  <si>
    <t>Cuando las cosas pueden conseguirse con facilidad no hay necesidad de utilizar la fuerza. No hay porqué lamentarse de actuar con gentileza.</t>
  </si>
  <si>
    <t>El quinto seis: la mutación oculta el ariete. Ninguna inquietud.
                    La rigidez, la violencia al defender nuestras posiciones, la dureza de ciertas actitudes son fenómenos transitorios a los que no debemos dar demasiada importancia, porque con la mutación de las situaciones, y la intervención de acontecimientos distintos, están destinados a desaparecer.
                    Es inútil afligirse, por lo tanto, habrá que saber esperar con paciencia la evolución de los hechos, cuya solución no está muy lejana.</t>
  </si>
  <si>
    <t>Quinto trazo: por la suavidad, él mantiene y contiene el grupo de positividades; si las mantuviera por la fuerza, no podría dominarlas y habría lamentaciones. Por lo tanto, al emplear la tolerancia y la concordia no emplea la dureza enérgica y no comete faltas. Las positividades no se sirven de su vigor. La vía racional de la represión del vigor no debe consistir en el uso de la dureza enérgica.</t>
  </si>
  <si>
    <t>El éxito está asegurado. Conserve su fuerza para usted y no la exponga.</t>
  </si>
  <si>
    <t>Debe abandonar ahora su actitud tenaz y porfiada. Ya no es necesario demostrar nada. La situación progresará con facilidad; por tanto, no necesita utilizar una fuerza excesiva.</t>
  </si>
  <si>
    <t>Quinta línea: el significado de este puesto hace referencia a un Sujeto fuera de lugar. Interiormente sólido, no está en un lugar exterior que corresponde. No siendo presionado por lo exterior, simplemente no insiste, no se torna testarudo, se vuelve a su interior y deja fluir las facilidades de la potencia existente. En términos sociales o colectivos esta línea se asemeja al quinto lugar del signo 16; también aquí el gobernante aparece débil, pero en este caso no pasa por juicios, sino que tiende a deshacerse de su obcecación y tozudez. Sobre todo es fácil no ser porfiado cuando la situación objetiva no exige al Sujeto; además, la aparente fortaleza que se mostraba era eso, “aparente”, y ésta se colocaba en cosas sin mayor trascendencia.</t>
  </si>
  <si>
    <t>Comentario a la línea: el carnero se caracteriza por su dureza exterior que va unida a una debilidad interior. Ahora bien: tal como se presenta la situación, todo resulta sumamente fácil: ya no hay resistencia alguna. Entonces puede uno deshacerse de su modalidad de carnero, belicosa y obstinada, y no se arrepentirá.</t>
  </si>
  <si>
    <t>Seis en el quinto lugar: suelta la cabra, y cambia. No hay causa para el sufrimiento.
                    Refrena tus impulsos. Transforma tu considerable fuerza en imaginación. No te lances siempre contra los obstáculos. Hay maneras más interesantes de afrontar tu relación en este momento. Si te das cuenta de esto, tu sufrimiento sencillamente desaparecerá.
                    Dirección: actúa con resolución. Estas conectado a una fuerza creativa. Úsala correctamente.</t>
  </si>
  <si>
    <t>Yin. Perder el carnero con facilidad conlleva lamentos.
                    Imagen: si pierdes a un carnero con facilidad, significa que tu posición no es apropiada.</t>
  </si>
  <si>
    <t>Un carnero arremete contra una cerca.
                No puede retroceder, no puede avanzar.
                Nada es propicio.
                Si advierte uno la dificultad, eso
                traerá ventura.
                “… esto no es venturoso.
                … la falla no tiene duración”.
            No es el momento de avanzar hacia la meta. Se encuentra preso de las circunstancias. El esfuerzo (el movimiento) que haya que hacer para liberarse ya llegará a su debido tiempo/momento más adelante.
            La dificultad, las tareas difíciles ahora, son señal de buena suerte para más adelante.
            Hay que seguir obedeciendo los propios deberes. Se advierte de que lo mejor es no hacer nada por el momento, reconocer la dificultad de la tarea, y todo irá bien. Esta situación, quizá causada por un error, o por la fuerza de las circunstancias no durará mucho tiempo. Hay que ceder y la falla no será duradera.
            Quizá por avanzar demasiado se ha llegado a un punto muerto: no se puede avanzar, no se puede retroceder. Si avanza se mete en dificultades insuperables. Si se hace uno consciente de la propia debilidad, reflexiona y reposa, la buena fortuna acude al desistir de sus poco apropiados esfuerzos.</t>
  </si>
  <si>
    <t>A veces significa: actúa y no preguntes. Otras veces significa: no actúes aún (o no actúes otra vez en eso todavía)
                    En todo caso, confirmarlo consultando una vez más. Y sea como fuere, este presagio indica que las dificultades son pasajeras, de modo que finalmente se podrá actuar y conseguir eso a que se aspira.</t>
  </si>
  <si>
    <t>Tranquilizarse. No estar nervioso. Todo va bien y la situación es buena. Si apareciera alguna dificultad, retraso, incidencia, no preocuparse, pues es pasajero y finalmente todo irá bien, todo se solucionará. ¿Consultar?</t>
  </si>
  <si>
    <t>Esta línea se corresponde con el sexto día de la primera semana de Marzo.</t>
  </si>
  <si>
    <t>El uso obstinado del poder le sume en más complicaciones, en lugar de liberarle de su problema. Si advierte esto y se corrige, todo irá bien.</t>
  </si>
  <si>
    <t>Sexta línea: un macho cabrío da con la cabeza contra una cerca. No puede retroceder, no puede avanzar. Si se advierte la dificultad, esto traerá buena fortuna.
                    El carnero se enreda cuando usamos demasiado poder. Presionar obstinadamente en busca de resultados crea más resistencia, no menos. Puede ser que hayamos actuado o hayamos pensado en hacerlo, por lo cual pondríamos a alguien en desventaja, o en una ventaja injusta. Puede que esperemos o exijamos que alguien haga algo porque debería hacerlos, aunque fuese un error para él acceder a las exigencias de nuestro ego; puede ser que estemos demasiado interesados en lo que está sucediendo. Todas estas acciones y actitudes crean obstáculos y resistencias. Podemos corregir estos errores al dejar el uso obstinado del poder.
                    Después de usar el poder de forma equivocada debemos estar preparados para perseverar, mientras un eclipse en nuestra relación sigue su curso. En tanto, no debemos pararnos en la encrucijada, pensando qué hacer. Debemos continuar, manteniéndonos perseverantemente desapegados. Una vez que hemos corregido nuestra actitud, debemos dejar atrás el asunto, como si nada hubiese ocurrido.</t>
  </si>
  <si>
    <t>¿Cedemos e intentamos retroceder cuando reconocemos haber hecho un uso excesivo de poder, o, o por el contrario, somos prisioneros de nuestra obstinación?</t>
  </si>
  <si>
    <t>En ciertos momentos es imposible ir hacia adelante, y tratar de hacerlo meramente crea más dificultades. La persona sabia aprecia este hecho, y cambiando de curso es capaz de tener éxito finalmente.</t>
  </si>
  <si>
    <t>El seis arriba: el joven carnero embiste el seto. Ya no logra detenerse. No puede lograrlo. Nada de ventajoso.
                    El tiempo de Tâ Kwang puede convertirse también en tiempo de excesos, como ocurre con esta última línea mutante: pero esto no debe ser así, de lo contrario, la situación es grave y se dirige hacia un camino peligroso. Detenerse antes que todo empeore, este es el consejo de la profunda sabiduría del oráculo, de lo contrario, veremos desmoronarse las esperanzas alimentadas con paciencia, y la solución de los problemas se alejará hacia un tiempo imprevisible, que tardará mucho en transcurrir. El último seis contempla el momento de la cólera, de la rabia interior, de la ofuscación de la razón. Sin duda, no se trata de un momento positivo, la fuerza ha sido utilizada de un modo incorrecto, la violencia revela su radical debilidad. Es preciso detenerse, razonar y rever nuestro comportamiento antes que sea demasiado tarde: podremos hacerlo porque el tiempo de Tâ Kwang es, fundamentalmente, un tiempo positivo.</t>
  </si>
  <si>
    <t>Sexto trazo: el exceso es evidente; él avanza con una fuerza excesiva y se hiere; sus cualidades esenciales son la suavidad maleable negativa y por eso es incapaz de dominarse a sí mismo para obedecer al deber; el hombre blando y negativo, aunque decidido a emplear su vigor, no puede emplearlo hasta el fin y si encuentra resistencia retrocede. No triunfa en lo que emprende y la advertencia es no hacer nada por el momento pues la firmeza no está asegurada y la debilidad nativa se reharía de inmediato. La advertencia es reconocer la dificultad de la tarea y atenerse a la suavidad en los medios a emplear; el presagio será feliz. La debilidad blanda es lo que le da la esa oportunidad, pues la dureza enérgica se rompería allí. Hay una falta de claridad en el juicio, pero el error no dura mucho tiempo.</t>
  </si>
  <si>
    <t>El sabio se detiene antes de que sea demasiado tarde.</t>
  </si>
  <si>
    <t>Ha ido demasiado lejos en la consecución de sus deseos y se encuentra en un callejón sin salida. Todo lo que intenta hacer sólo sirve para complicar aún más la situación. Comprender esta dificultad acabará obligándole a mantener la compostura. Entonces podrá resolverse todo el asunto.</t>
  </si>
  <si>
    <t>Sexto lugar: a diferencia del quinto lugar, donde el Sujeto no compromete su potencia con arrebatos, a pesar de estar mal ubicado, aquí el macho cabrío arremete con todo hacia adelante quedando prisionero por el cuello, usando los cuernos. No se ha comprendido el real valor del tiempo de la potencia grande y se usó la cabeza como un derrocador de muros, y sin embargo se enreda en los matorrales, en lo que parecía más frágil. Pero esto, que es incómodo y vergonzoso, es menos grave que romperse la cabeza contra una roca y al menos deja la posibilidad (y el tiempo) para pensar y arrepentirse, y así corregir los errores.</t>
  </si>
  <si>
    <t>Comentario a la línea: cuando alguien se atreve a avanzar demasiado, llega a un punto muerto desde el cual no puede desplazarse ni hacia adelante ni hacia atrás, y todo sólo sirve para complicar más todavía las cosas. Con semejante obcecación se mete uno en dificultades insuperables. Más si uno comprende la situación, desiste de continuar en ella y trata de calmarse; entonces, con el tiempo todo volverá a sus cauces.</t>
  </si>
  <si>
    <t>Seis en el sexto lugar: la cabra topa contra la cerca. No puede retroceder, no puede avanzar. Ninguna dirección es ventajosa. Acepta la carga, y el camino se abrirá.
                    La relación está bloqueada y a ti te espera un trabajo arduo. Te resultará imposible forzar una solución. Tienes que pararte a considerar con detenimiento tus errores, aunque ello te cause dolor. Sólo así, el camino se abrirá.
                    Dirección: tu duro trabajo traerá tiempos mejores. Actúa con resolución. Estás asociado con una fuerza creativa. Úsala correctamente.</t>
  </si>
  <si>
    <t>Yin. Un carnero que ha embestido contra una alambrada no puede retirarse y no puede continuar adelante. No obtiene ningún beneficio. Si te enfrentas a dificultades, serás afortunado.
                    Imagen: la incapacidad de retirarse o de continuar adelante significa que no has sido cuidadoso en pensar las cosas atentamente. Si te enfrentas a dificultades, serás afortunado, mientras que no aumenten los errores y las faltas.</t>
  </si>
  <si>
    <t>CHIN</t>
  </si>
  <si>
    <t>EL PROGRESO</t>
  </si>
  <si>
    <t>prosperar
        crecer
        aumentar
        la expansión
        el avance
        prosperidad
        desarrollo
        la reunión con el gran hombre
        desarrollo afortunado
        acertando
    El Progreso. Honran al fuerte príncipe
    con caballos en gran cantidad. En un solo
    día es recibido tres veces.</t>
  </si>
  <si>
    <t>El idioma chino tradicionalmente se ha basado en los ideogramas (formas de representar gráficamente una idea) así el ideograma Chin= "sol y estirarse" y los trigramas componentes, tierra y sol, sugieren un amanecer con el astro saliendo como detrás de la tierra y elevándose hacia su altura media, hacia lo alto. Las ideas de avance y de sentido de grandeza y esplendor también están desarrolladas, están presentes aquí. El simbolismo del hexagrama transmite que el Soberano, el Maestro, favorece y recompensa al príncipe (el consultante) por su buen hacer en favor de lo más elevado.
        El Maestro, su sabiduría, su luz, emite gran irradiación y quienes le siguen son recompensados, honrados por Él con grandes favores, con influjo espiritual. Aceptando su guía hay presagio de grandes favores de su parte, de inteligencia esclarecida, radiante, y de dones en abundancia. El texto del Dictamen menciona…ser recibido tres veces, lo que en la tradición ha indicado un gran mérito; y que aquí se aplica a la forma en que se está recibiendo la claridad (tres veces, repetidamente)
        El noble (el consultante) agasajado con múltiples favores los utiliza para servir a los otros y no con fines egoístas. Así es reconocido y recibido como uno más, y todos se acercan a él.
        Por otra parte, es interesante comprobar como algunos pasajes recogidos en los textos hacen mención a relatos ciertos, históricamente documentados, pero, a menudo, no lo suficiente como para reconstruirlos íntegramente. (Ver extracto del trabajo de Hellmut Wilhelm)</t>
  </si>
  <si>
    <t>El simbolismo del hexagrama muestra a un príncipe cuyos buenos servicios al rey le han hecho merecedor de los favores del soberano. Las seis líneas nos van mostrando las cualidades del sujeto (del príncipe). Las tres de arriba, ubicadas en la fogosidad del trigrama Li ocupan lugares de acción; las tres de abajo, las menos problemáticas, se hayan en la parte del pensamiento bajo la acción de K´un.
            Las líneas mutantes revelan las sombras que, amenazantes, se ciernen incluso en tiempos de luz, a veces exaltando sus detalles, pero con mayor frecuencia, ofuscando el esplendor de los colores. Vivir este momento en toda su ferviente plenitud es un deber porque, en realidad, puede ser considerado como un don del destino, pero es necesario conocer sus insidias para evitar graves errores, tanto más graves en cuanto que están ligados a situaciones que podrían resultar sumamente importantes y positivas.</t>
  </si>
  <si>
    <t>La dominante flexible en la quinta posición de autoridad es receptiva la sugestión de las líneas inferiores. Está rodeada por firmeza en la sabiduría por la parte superior y por la conciencia social en la cuarta posición. Por eso hay PROGRESO.
            La característica del signo es la luz que asciende surgiendo de la Tierra: El seis en el quinto puesto es el regente del signo Li (luz), al hallarse situado en el puesto central del Cielo. Por lo tanto es el regente de este hexagrama, y a él se refiere la sentencia del Comentario para la Decisión: "lo débil avanza y va hacia arriba."</t>
  </si>
  <si>
    <t>Actuar. Éxito. Avance rápido. Buenas cualidades. ¿Consultar? Hay promesa de ayuda.</t>
  </si>
  <si>
    <t>Momento favorable. Grandes cualidades en expansión y crecimiento. Buen día. Sí. Se avanza entre los asuntos con facilidad. Los demás "responden" con buen compañerismo. ¿Consultar más?, según diga el Maestro.</t>
  </si>
  <si>
    <t>Es el signo del primer mes, aproximadamente Febrero en el calendario occidental. Cada línea cubre los seis días que corresponden a la cuarta semana.</t>
  </si>
  <si>
    <t>Usted progresa como el sol naciente. Cuanto más brillante sea su virtud, más alto se elevará.
            Este hexagrama anuncia un momento de progreso fácil y significativo. Su influencia y entendimiento crecen a pasos agigantados a medida que mantiene su alianza con el Sabio y, fruto de esta alianza, florece el progreso actual. El único límite que existe al crecimiento es su devoción a las grandes cosas: si es verdadero, completo y firme, conseguirá grandes beneficios.
            La imagen de este hexagrama es la del sol elevándose sobre la tierra. Desde nuestra perspectiva, cuanto más se aparte de la oscuridad, más alto brillará el sol. Lo mismo nos sucede a nosotros: el alcance de nuestro progreso está determinado por nuestra capacidad de distanciarnos de las influencias menores.
            Cuando el éxito llega es importante no caer en las trampas del ego: llevarse el mérito de los beneficios, dormirse en los laureles, caer en el deseo o urdir artimañas. En cambio, la persona superior utiliza los momentos de progreso para iluminar su virtud, para reconocer que su compromiso con los principios adecuados es, principalmente, lo que le condujo al éxito.
            Siga purificando sus pensamientos, actitudes y conductas. Actualmente, el mayor poder favorable corresponde a aquellos que sirven al Poder Superior en todo momento.</t>
  </si>
  <si>
    <t>Ilumina tu clara virtud; el objetivo es seguir el camino.
            El Hombre Superior ilumina su clara virtud. La imagen del sol elevándose sobre la tierra indica tiempo de progreso. Tales tiempos también dejan al descubierto descuidadas costumbres o prácticas que impiden o detienen el progreso, o que amenazan lo ganado.
            El recibir este hexagrama afirma que estamos progresando, aunque esto pueda eludir nuestra observación directa. Recibirlo también nos recuerda los principios básicos sobre los que se funda el progreso, para así poder usar este tiempo de progreso sabiamente. En particular, debemos evitar dormirnos en nuestros laureles y disfrutar de nuestros logros. Es la hora de "iluminar nuestra clara virtud".
            El progreso no es el resultado de trabajar para conseguir un objetivo determinado como si fuera un fin en sí mismo, o la consecuencia de trabajar hacia objetivos más cómodos y personalmente deseables; por el contrario, es más el resultado de ser consciente y genuino con nuestros principios, y de servir lo que es más elevado. Cultivamos una actitud de independencia interior al centrarnos en lo que es esencial y correcto. Nos equivocamos al servir al bien cuando, al haber logrado un pequeño progreso, nos olvidamos de continuar humildemente nuestro camino, y sólo nos dedicamos a disfrutar el momento.
            Recibir las líneas individuales del hexagrama nos dice que busquemos las actitudes que obstaculizan el progreso o que amenazan el progreso ya ganado. El progreso se detiene cuando abrigamos puntos de vista contrarios al Sabio.
            Un gobernante iluminado y un siervo obediente… Esta línea nos recuerda que el progreso es la consecuencia de servir al poder superior obedientemente, y de seguir la verdad y el bien, desinteresadamente, sin pensar en la recompensa. Esto quiere decir que debemos tener cuidado de no afanarnos en influenciar, o de usar el afecto y el respeto que hemos ganado para darnos el lujo de entregarnos al deseo. Para ayudar a otros verdaderamente, y así consolidar lo ganado, debemos mantenernos desapegados. De esta forma, nuestro trabajo está "a disposición del soberano".
            Entre las más sutiles y decadentes de nuestras actitudes, está el orientarnos hacia un fin. Por ejemplo, nos concentramos en el objetivo de reunirnos con alguien, entonces nos acogemos a una idea que parece fomentar progreso de alguna forma dramática. Una vez que nos orientamos a conseguir un fin, tendemos a interferir en los asuntos para asegurarnos de que se están moviendo en la dirección y en el momento deseados. O intervenimos para prevenir que los otros procedan en una dirección que nosotros percibimos como equivocada. Una persona que se orienta hacia un determinado fin es como un tipo particular de caballo que se conoce como rata de establo. Este caballo está tan atado emocionalmente al establo, que cuando su jinete le señala cualquier otra dirección, cabalga más y más despacio, y cuando se le gira hacia el establo, casi no se le puede impedir que corra. Cuando nos orientamos hacia un fin, desconfiamos de la voluntad o de la habilidad del sabio para usar las circunstancias creadoramente. Así como aquel que navega habla de diferentes ángulos para progresar contra el viento, lo creativo usa todos los acontecimientos y direcciones para su obra.
            Caemos en la costumbre de alcanzar un fin cuando dejamos que nuestro ego se mezcle en cualquier clase de medición para ver cuánto hemos progresado o fracasado. Lo cual, a su vez, atrae la duda, y el esfuerzo por el cual perdemos nuestro centro de gravedad e independencia interior que trae consigo el progreso.
            El tiempo es el vehículo de lo creativo. El tiempo cura. Cuando dejamos que nuestro ego se oponga al tiempo requerido para progresar, debido a sus dudas y temores, nos encerramos en la vorágine de la fuerza oscura y perdemos el poder para el bien que acompaña a una mente abierta.
            La fuerza oscura es potente y dinámica. Cuando consideramos la actitud de alguien como estancado sin remedio, "oscurecemos su luz" y lo encerramos en un patrón de resistencia negativo. De la misma forma nos bloqueamos nosotros mismos cuando dudamos que podemos hacer algo. La duda desarma nuestra habilidad de movilizar lo desconocido para que salga en nuestra ayuda, y ciega nuestra capacidad oculta.
            Dejamos que se manifieste el desenlace cósmico cuando cesamos de luchar para guiar la dirección del cambio a través del conflicto y la influencia. Cuando confiamos en que el camino correcto se mostrará por sí mismo, experimentamos un cambio de circunstancias. Este cambio está descrito en la quinta línea de Separarse, hexagrama 23, como "un banco de peces". En el momento en que nos relacionamos correctamente, la separación termina; el banco de peces gira completo y cambia de dirección al unísono.</t>
  </si>
  <si>
    <t>La actitud que se adopta ante una determinada situación puede ir desde el optimismo al pesimismo, de la arrogancia a la humildad, de la ambición al conformismo, del miedo a la amenaza, además de otras muchas posibilidades.
            Conseguir deshacerse de las posibles influencias y condicionamientos que nuestra educación, costumbres y prejuicios pueden ejercer sobre cada uno de nosotros, facilita que podamos encontrar la actitud que corresponde en cualquier situación en que nos encontremos de acuerdo con las circunstancias.</t>
  </si>
  <si>
    <t>· Cuando la pregunta refiere al Qué:
            Ching nos dice que el avance es fácil, rápido; la posibilidad de lograr respaldo es concreta, y por ello las puertas tienden a abrirse a medida que la marcha de los acontecimientos se vaya desarrollando. La situación ya configurada se expande.
            · Cuando la pregunta refiere al Porqué:
            El porqué de Ching se refiere a que el factor en avance logra, desde una posición subordinada, sintetizar en él parte de la fuerza que el factor más poderoso requiere para verse favorecido y así conservar su posición.
            · Cuando la pregunta refiere al Cómo:
            Ching nos indica que debemos avanzar con decisión, aprovechando todas las ventajas que ya se tienen y, además, las que se vayan presentando por el camino. La mira debe estar puesta en la expansión; la mentalidad debe ser ganadora. En lo posible, se trataría de progresar rápidamente.
            · Cuando la pregunta refiere al Cuándo:
            Ching nos lleva a un momento de expansión, con más exactitud a un lapso corto que da la oportunidad de hacer mucho. Es un tiempo en que todo se conjuga a favor y las cosas se suceden con celeridad. Es un periodo en que el tiempo rinde mucho más de lo habitual.
            El instante de Ching es cuando no hay contratiempos.
            · Cuando la pregunta refiere al Dónde:
            Ching nos ubica en un lugar que puede ser grande o chico, pero en expansión, con más exactitud que crece o progresa rápidamente. En tal sentido, es un sitio que se va destacando, que se va poniendo por encima de lo normal.
            Entre las muchas cosas, Ching puede tratarse de una obra en ejecución, de una estructura en ampliación, de una tienda, de un comercio en avance o simplemente de cualquier sitio en pleno auge o bien que crezca de manera acelerada.
            · Cuando la pregunta refiere al Quién:
            Ching nos describe a alguien en principio extravertido, dotado de gran habilidad para ubicarse en posiciones ventajosas y sacar partido de ello. En Ching vemos a una persona decidida y a la vez confiable, que sabe aprovechar muy bien su tiempo y ganarse además el favor de los que son más poderosos.</t>
  </si>
  <si>
    <t>Sostenga el Cielo tu camino en calma,
            que profundice como profundizan el Monte y el Mar,
            y fluya el río que avanzando crece;
            para que así, con cada mutación, tu puedas crecer.
            (Confucio, Tâ Chuân, Elegantiae –Odas Menores, Libro 6)
            Progresar: el hexagrama considera momentos de especial importancia, los de todo progreso, con los peligros, las insidias, las satisfacciones de tiempos espléndidos pero también difíciles, tensos, ansiosos, a menudo inquietantes y preocupados.
            En la composición, Li habla de lo excepcional del momento, pero la estructura sugiere que debemos ser prudentes (Khân) al aceptar los entusiasmos, y firmes en nuestras certezas.
            Tiempo de progresar: se tranquiliza a los vasallos mediante numerosos caballos espléndidamente enjaezados. Mientras el día está claro, se realizan tres audiencias. (1)
            Como en un creciente fervor, los acontecimientos se suceden inesperadamente y se revelan excepcionales; domina el deseo de vivirlos en su espléndida plenitud, porque son hechos concretos (numerosos caballos), encuentros casi inesperados, resultados que superan las previsiones. Todo se desarrolla rápidamente, como por tácito acuerdo, sin intervención personal llegamos a ser comprendidos, valorados, escuchados; parece un tiempo de veras excepcional, incluso por la disponibilidad de realizar.
            (1) Se trata de una costumbre. Los carros y los caballos eran presentes muy importantes, y tan excepcionales como ellos eran las audiencias imperiales. De ahí que tres audiencias resultaran un acontecimiento sin precedentes, una indicación extraordinaria del favor del soberano.</t>
  </si>
  <si>
    <t>Sentido general: el de avanzar, de progresar; se compone de los trigramas Li sobre K´un, el fuego sobre la Tierra, el sol que sale de la tierra y que avanza hacia el cielo elevándose. Hay un sentido de grandeza y de desarrollo del brillo. El superior tiene una gran radiación y los que lo siguen están colmados por él de grandes favores, reciben la claridad y lo siguen. El superior avanza en la ilustración, elevándose cada vez más y recibiendo favores señalados.
            Presagio feliz de grandes favores y de inteligencia esclarecida e irradiante, de dones múltiples.</t>
  </si>
  <si>
    <t>La luz se levanta por encima de la tierra. Jin es uno de los mejores hexagramas. Prevé la grandeza, el estallido, la elevación y el éxito. Jin es también un reflejo muy halagador del consultante. El que lo ha sacada debería testimoniar una gran fuerza de carácter y una inteligencia refulgente.</t>
  </si>
  <si>
    <t>El escenario: no te está permitido encontrar el poder por completo. Así que llega el tiempo de la Prosperidad. Acéptalo. No tengas miedo. Prosperidad significa salir adelante. Prosperidad quiere decir salir a la luz del día.
            La respuesta: prosperidad describe la relación, o tu papel en ella, en términos de salir a la luz. La manera de encarar la situación es entregar tu afecto libremente para permitir que las cosas florezcan libremente. Encuentra el regocijo en las cosas. Tu relación se encuentra oculta en las sombras. Ya basta. Ahora será reconocida y respetada. Juntos emergéis hacia la luz del día. No hay duda de tu prosperidad.
            Mantén la calma con respecto a la fuerza de tu afecto. Ayuda a los demás. Imagina la situación desde otra perspectiva. Tienes ahora el poder para adquirir fuerza y vigor. Utiliza esta fuerza para ayudar a tu pareja y a la relación entre ambos. Que tu cariño se extienda a todos los que tienen necesidad.</t>
  </si>
  <si>
    <t>Prosperar: este hexagrama describe tu situación como medrar a plena luz del sol. Destaca que contribuir a este incremento ayudando a que prosperen las cosas es la manera adecuada de manejarla. Para estar de acuerdo con el momento, se te dice: ¡prospera!</t>
  </si>
  <si>
    <t>Al avanzar, un noble que actúa con seguridad se sirve de caballos en abundancia como regalo, y mantiene reuniones tres veces al día.
            Juicio global: el avance significa progreso, simbolizado por la luz que emerge por encima de la tierra convirtiéndose progresivamente en una gran claridad. A través de la flexibilidad se da el progreso y el movimiento hacia arriba; por esto se dice que un noble que actúa con seguridad se sirve de caballos en abundancia como regalo y mantiene reuniones tres veces al día.</t>
  </si>
  <si>
    <t>Así el noble ilumina por sí solo su claros
            talentos.
        Así, el consultante que "obedece" los presagios brindados en esta imagen, aprende a utilizar el sendero hacia el origen (de sí mismo) para sacar a la luz aquello que estaba destinado a ser, tanto para él, como para sus asuntos.</t>
  </si>
  <si>
    <t>La Imagen: conforme el Sol sale su influencia deviene cada vez más brillante. La virtud de una gran persona se vuelve cada vez más fuerte conforme las influencias corruptoras de la mera vida terrenal son superadas.</t>
  </si>
  <si>
    <t>Hablan las imágenes: el sol se asoma sobre la Tierra. Tiempo de progreso. Sólo el Iluminado, con su claridad, revela el esplendor de la rectitud.
                Imagen de luz para definir un tiempo aparentemente sin sombras, sin dudas y sin incertidumbres, en la arrebatadora página de Yin que parece un himno, pero que sigue siendo una pensativa meditación acerca de las debilidades humanas, tal como se puede leer en el mensaje de las líneas mutantes, verdadero mensaje del oráculo después del vuelo lírico de la fórmula sapiencial y de las imágenes.
                Khân, insidia y Kan, obstáculo, constituyen la estructura del sostén del hexagrama, y su presencia no puede dejarse de lado.</t>
  </si>
  <si>
    <t>A mayor altura asciende el sol, mayor es el ámbito que ilumina, al irse librando de las brumas. Así la verdadera esencia del Hombre, al desprenderse de su contacto con lo terrenal, se purifica y alumbra con la claridad que le es propia.</t>
  </si>
  <si>
    <t>Comentario a la Imagen: la luz del sol que se expande sobre la tierra es clara por naturaleza, pero cuanto más asciende el sol, tanto más emerge de entre las turbias brumas hasta brillar en su pureza original, iluminando un ámbito cada vez mayor. Así también la verdadera esencia del hombre, que es originalmente buena, se enturbia por su contacto con lo terrenal y requiere por tanto una purificación, para poder alumbrar con la claridad que originalmente le corresponde.</t>
  </si>
  <si>
    <t>Progresando, pero rechazado.
                La perseverancia trae ventura.
                Al no encontrar confianza, conserve uno
                su calma.
                Ninguna falta.
                “… solitario anda en lo recto.
                La serena prescindencia no es un defecto.
                Todavía uno no ha recibido el llamado”.
            Esta línea está situada al comienzo del Progreso, de una progresión que todavía ha de mantenerse en su sitio observándose a sí mismo, controlando el deseo de querer agradar o de ganarse la confianza de otros.
            Si existe el progreso, también existe el verse obligado a tener que parar… pero rechazado quiere decir que hay algo que detiene y conviene mantenerse en el sitio como quien aún no ha recibido la orden que le confiere una misión.
            Solitario anda en lo recto…. va por el camino de su deber y espera con sosegada paciencia su hora, que con seguridad llegará. Así que permanecer tranquilo y sereno, sin irritarse por este tipo de situaciones, de esta manera seguirá progresando sin cometer errores. No es hora de actuar hasta que aquéllos a quienes obedecemos den una orden clara al respecto.</t>
  </si>
  <si>
    <t>Actuando con rectitud, con justicia, con corrección, aunque haya dudas, se avanza adecuadamente.</t>
  </si>
  <si>
    <t>Mantenerse con tranquilidad en el modo de conducirse que uno lleva. Continuar como se va, y ¡no consultar ahora!</t>
  </si>
  <si>
    <t>Esta línea se corresponde con el primer día de la cuarta semana de Febrero.</t>
  </si>
  <si>
    <t>Primera línea: a pesar de la conducta correcta, no confíe en hacer progresos. Simplemente siga haciendo lo que es correcto. De este modo, el éxito está asegurado.</t>
  </si>
  <si>
    <t>Primera línea: progresando, pero rechazado. Hemos hecho lo correcto y necesario pero parece que no hay progreso. No debemos dejarnos llevar por la ira, sino, simplemente, continuar haciendo lo correcto de una forma calmada y alegre. De esta forma "morderemos con decisión" los obstáculos para lograr la justicia y la igualdad en nuestras relaciones.</t>
  </si>
  <si>
    <t>¿Adoptamos la actitud que consideramos correcta y adecuada a las circunstancias, aunque no sea compartida o comprendida por los demás?</t>
  </si>
  <si>
    <t>6 en la 1ª: cuando todo el mundo empuja hacia delante, puede no estar claro qué líneas de acción traerán el éxito. En tal situación se debería continuar tranquilamente con lo que es correcto, no tratando de forzar el apoyo de otros, ni encolerizándose ante su rehúse. Entonces no habrá ocasión para el remordimiento.</t>
  </si>
  <si>
    <t>El primer seis: progresar y retroceder. Afortunada la firmeza, pero no la confianza. Riqueza sin culpas.
                    La meditación de Yin se organiza desde el principio sobre el plano práctico y racional, llevándonos desde los cielos brillantes a los que se abrían la Sentencia y las Imágenes, hasta la realidad terrestre de experiencias cotidianas, de actitudes peligrosas (no la confianza), de estados de ánimo.
                    Debemos permanecer firmes y tranquilos en nuestras propias convicciones, no tener una excesiva confianza en nosotros mismos, en los demás o en la solución de los problemas, defender nuestra serenidad porque en este momento se trata de una fuerza positiva.
                    Los tiempos de Yin, por otra parte muy válidos, tienen a menudo un presente difícil de vivir porque abren un futuro muy vasto e importante, pero todavía muy lejano para la prisa que llevamos por realizar las cosas.</t>
  </si>
  <si>
    <t>Primer trazo: comienzo del movimiento de progresión; al ajustarse a la rectitud, el movimiento hacia delante podrá estar acompañado por un presagio feliz.
                    El que está abajo y que comienza el movimiento no puede tener una confianza súbita en el que está por encima de él. Como este último aún no ha manifestado su buena fe, el inferior debe conformarse con mantenerse y observarse a sí mismo con dulzura y paciencia. El deseo de inspirar confianza, si es ardiente, provoca una agitación del espíritu apta para hacer faltar a la observación de sí mismo y al deber; gracias a la magnanimidad, no habrá faltas. Hay un obstáculo que lo detiene; que se sitúe con grandeza y generosidad y no habrá dificultades. Todavía no ha sido revestido de un cargo oficial o de una misión, y la diligencia templada por la vacilación conviene según el caso.</t>
  </si>
  <si>
    <t>Cuando el porvenir se perfila brillantemente hay que conservar la alegría para uno y para los que están cerca. Al exponerla corre el riesgo de suscitar celos.</t>
  </si>
  <si>
    <t>Algo le impide avanzar, porque los otros han perdido la confianza en usted. No intente forzar la situación ni se encolerice. Mantenga la calma y compórtese con generosidad y calidez. Concentre su atención en perfeccionar el trabajo y evitará errores lamentables.</t>
  </si>
  <si>
    <t>La primera, no encuentra la confianza suficiente, y para obtener el fruto de este tiempo de progreso debe pacientar y ser persona de muy pocas palabras y muchos hechos.
                    En efecto dice: … progresando, más es rechazado, y este "rechazo" es porque no ha encontrado el apoyo y la confianza en el medio en el cual se halla. Solitario, no debe perder la serena firmeza y menos la Fe: tarde o temprano será llamado o reconocido por el Superior.
                    En lo mundano: no se preocupe, los ojos del que decide están silenciosamente sobre usted y vigila con simpatía. No debe intentar ganar confianza con palabras, sino con hechos, modestos pero eficaces. No debe existir resentimiento por el aparente rechazo, sino que mesura y paciencia.</t>
  </si>
  <si>
    <t>Comentario a la línea: en tiempos en que todo empuja hacia el progreso, uno se encuentra todavía en la incertidumbre acerca de si acaso se verá rechazado durante el progreso. Entonces es cuestión de continuar simplemente la acción con toda rectitud: esto finalmente traerá la ventura. Puede suceder que a alguien no se le brinde confianza. No se ambicione en tal caso conquistar la confianza a toda costa; será preciso permanecer tranquilo y sereno y no dejarse irritar hasta estallar de ira. Así seguirá uno actuando sin cometer errores.</t>
  </si>
  <si>
    <t>Seis en el primer lugar: prosperas pero vuelves atrás. Pronóstico: el camino está abierto. Hay una red de relaciones que te conecta con los espíritus. Te verás enriquecido. No habrá error.
                    Empezabas a salir de la luz, y te has detenido. No te preocupes. Estás conectado con una red de conexiones espirituales. Esta situación enriquecerá tus relaciones. Definitivamente no se trata de un error.
                    Dirección: supera los obstáculos. Imagina la situación desde otra perspectiva. Acumula energía para un paso nuevo y decisivo.</t>
  </si>
  <si>
    <t>Yin. Avanzar bajo presión: presagia buenos augurios ser perseverante y veraz. Si no hay confianza, sé magnánimo y serás impecable.
                    Imagen: avanzar bajo presión significa hacer lo que es correcto de manera independiente. Ser magnánimo e impecable se refiere al momento anterior a aceptar una misión.</t>
  </si>
  <si>
    <t>Progresando, pero con tristeza.
                La perseverancia trae ventura.
                Luego obtendrá uno gran felicidad de su
                antepasada.
                “… se obtiene una dicha grande
                debido a la posición central y correcta”.
            Cuando el Progreso se está llenando de pesares…no intentar avanzar por la fuerza. Ser amable y estar de buen humor. Hay una dificultad para avanzar y además se siente tristeza o pena; pero llegará su momento, pues sus cualidades brillarán más adelante y el Maestro (la quinta línea), que reconoce sus aptitudes, le llamará (para actuar) y le cubrirá con su bendición.
            El Progreso está detenido (para consultar también). Es cuestión de permanecer perseverante en el puesto que se ocupa, y vendrá una dicha bien merecida, pues la relación con el Maestro no está basada o enturbiada por motivos egoístas o partidistas, sino en lo correcto.</t>
  </si>
  <si>
    <t>Aunque a esta línea no se le prohíbe expresamente actuar; lo más aconsejable es no hacerlo todavía. Pero sobre todo, lo que significa es que no se debe consultar ahora, no es momento. Consultar más tarde, momentos, horas,…</t>
  </si>
  <si>
    <t>Todo va bien. Lo triste consiste en que ahora no se puede (debe) consultar al Maestro. Pero es cuestión de seguir con los quehaceres o asuntos según se van presentando. Luego, al consultar más tarde se recibirán consejos y ayuda de alguien con gran autoridad espiritual, que a su vez está orientado hacia el Creador, Dios.</t>
  </si>
  <si>
    <t>Esta línea se corresponde con el segundo día de la cuarta semana de Febrero.</t>
  </si>
  <si>
    <t>Segunda línea: el progreso puede detenerse debido a que hay otra persona que no es capaz de ayudarle. Persevere en la humildad y en la corrección. Una unión basada en los principios adecuados, con el tiempo, da sus frutos.</t>
  </si>
  <si>
    <t>Segunda línea: progresando, pero con tristeza. Es mejor soportar el sufrimiento y la soledad que estar en compañía de alguien, si esto significa que debemos comprometer nuestros principios, o si el tiempo no ha llegado. Sólo cuando lo esencial para la unidad humana está correctamente establecido, podemos encontrar la felicidad. Si los demás no siguen nuestro camino, debemos dejarlos ir sin intentar influenciarlos. El aceptar humildemente continuar solos trae la felicidad, porque es lo que debemos hacer.</t>
  </si>
  <si>
    <t>¿Adoptamos la actitud que consideramos correcta, aunque no nos proporcione un progreso visible a corto plazo?</t>
  </si>
  <si>
    <t>6 en la 2ª: a veces resulta imposible contactar con una gran persona que pueda ayudar con un problema. Esto es triste, pero no debería desalentar nuestro esfuerzo. Finalmente, la recompensa justa llegará, y se verá que todo el mundo ha actuado adecuadamente.</t>
  </si>
  <si>
    <t>El segundo seis: progreso y melancolía. Afortunada la firmeza. Él recibe ayuda y alegría. Él busca refugio junto a la madre del Rey. (1)
                    A veces, el conocer la realidad del tiempo y de las situaciones que se están viviendo, por importantes y grandes que éstas sean, pueden provocarnos una cierta tristeza y un cierto pavor. Las sombras juegan malignas en el cuadro que se compone ante nuestros ojos, y en los sueños de quien en él trabaja con pasión y fe; se trata de debilidades pasajeras a las que no debemos dar excesiva importancia ya que se pueden olvidar, si pensamientos y programas más vastos logran ocupar las horas fervientes de estos días plenos de promesas.
                    (1) En la antigua China matriarcal, la madre del Emperador ejercía un poder que, a veces, superaba al del mismo Soberano.</t>
  </si>
  <si>
    <t>Segundo trazo: él no intenta avanzar por la fuerza y emplea la suavidad, la amenidad y la rectitud; experimenta dificultad para avanzar e incluso siente pesadumbre; si conserva su rectitud alcanzará su fin pues a la larga sus virtudes brillarán y el jefe (el quinto trazo) que tiene las mismas virtudes que él, lo reconocerá y lo llamará a él. El recibirá esos honores.</t>
  </si>
  <si>
    <t>Una persona de edad o jerárquicamente superior lo sostiene porque, en sus esfuerzos, usted se le parece.</t>
  </si>
  <si>
    <t>Su PROGRESO no es tan gratificante como debería, pues no ha podido experimentar una comunicación significativa con una persona que ocupa posición de autoridad. Sin embargo, llegará una buena fortuna inesperada si persevera en sus esfuerzos y se mantiene virtuoso en sus principios.</t>
  </si>
  <si>
    <t>La segunda línea dice: "progresando pero con tristeza". "Se obtiene dicha grande". La detención del momento no quiere decir que no hay progreso. La tristeza del Sujeto no cuadra con su situación objetiva; quizá falte una visión más global y amplia de la trama de la realidad para notar con realismo que el progreso está, de todas maneras, presente. Los conflicto momentáneos, o la aparente detención, es causada por intereses de grupos que quieren el progreso para sí, pero el Noble no debe intentar una participación en ese sucio juego… y no debe estar triste.
                    En esta línea hay un comentario que se aplica a lo espiritual y lo Microcósmico: "obtiene gran dicha de su antepasada". Puede entenderse como un Ser de género femenino (abuela, por ejemplo) que ya ha fallecido y desde el mundo invisible intercede ante el Soberano por el Noble que lucha por progresar. También tiene la lectura de un karma que une al Sujeto a la línea femenina materna que finalmente se supera, y elimina la tristeza causando gran dicha. Por último, se aplica a la mujer que encuentra a su maestría interior, y ésta se presenta bajo la imagen de una sabia anciana, muy cercana a la consultante.</t>
  </si>
  <si>
    <t>Comentario a la línea: el progreso está detenido; uno se encuentra impedido de entrar en contacto con el hombre en posición directiva con el cual uno mantiene relaciones. Esto es causa de tristeza. Pero en un caso así es cuestión de permanecer perseverante y entonces se obtendrá una gran felicidad brindada con maternal benevolencia por aquella personalidad. Esta dicha que llega es bien merecida, pues la mutua simpatía no se basa en motivos egoístas o partidistas, sino en principios fundamentales, firmes y correctos.</t>
  </si>
  <si>
    <t>Seis en el segundo lugar: prosperas, pero sigues aprensivo. Pronóstico: el camino está abierto. Acepta esta hermosa cota de malla, y la bendición de la madre real.
                    Estás muy empeñado en esta relación, pero luego te sientes ansioso y triste. No te preocupes. El camino está abierto. Acepta esta difícil tarea y recibe la bendición de la madre real.
                    Dirección: acumula energía para un paso nuevo y decisivo.</t>
  </si>
  <si>
    <t>Yin. Avanzar con tristeza: presagia buenos augurios ser perseverante y veraz. Esta gran bendición se recibe de la abuela.
                    Imagen: esta gran bendición se recibe siendo ecuánime y justo.</t>
  </si>
  <si>
    <t>Todos están de acuerdo.
                Se desvanece el arrepentimiento.
                “… pues la voluntad es ir hacia
                arriba”.
            Todos están de acuerdo… todo está en armonía. Uno se esfuerza por avanzar y lo hace en acuerdo con otros. Siendo uno mismo, se es capaz de avanzar de acuerdo con los acontecimientos.
            Avanzando a la cabeza de los que piensan como él… o de los que quieren lo que él… esta línea progresa (hacia arriba… hacia fuera)</t>
  </si>
  <si>
    <t>Actuar. No te arrepentirás, todo saldrá bien. Se tiene ayuda, apoyo. Éxito. Progreso rápido.</t>
  </si>
  <si>
    <t>El día, los asuntos, avanzan de modo excelente. Generalmente un presagio tan favorable suele ser indicación de "no preguntar más"; pero este caso es diferente, pues esta línea es, de por sí, una puerta abierta a la consulta; es decir, tiene permitido el avance hacia arriba, hacia la 5ª línea, el Maestro que orienta… que tiene las manos tendidas hacia el Creador.</t>
  </si>
  <si>
    <t>Esta línea se corresponde con el tercer día de la cuarta semana de Febrero.</t>
  </si>
  <si>
    <t>Tercera línea: no se lamente de su propia debilidad. Limítese a mantenerse en el camino lo más firmemente que pueda y las personas que piensan como usted le ayudarán.</t>
  </si>
  <si>
    <t>Tercera línea: todos están de acuerdo. Se desvanece el arrepentimiento. Aunque lamentamos no tener la fortaleza y la disciplina para seguir nuestro camino con toda firmeza, este arrepentimiento será dispersado. Al volver a nuestro camino, todo el que sigue el bien nos ayuda.</t>
  </si>
  <si>
    <t>¿Aprovechamos la confianza y el apoyo que nos ofrecen los demás, pero al mismo tiempo mantenemos y conservamos nuestra autonomía y nuestra individualidad?</t>
  </si>
  <si>
    <t>6 en la 3ª: para progresar, la asistencia de los demás puede ser esencial. Esta no es razón para lamentar nuestras propias capacidades limitadas, que requieren dicha ayuda.</t>
  </si>
  <si>
    <t>El tercer seis: consenso de todos. Las inquietudes se disuelven.
                    El estar de acuerdo con uno mismo, con nuestro tesón, con los demás, proporciona seguridad y serenidad; por ello será justo que creamos en este consenso que circunda y alegra, es más, debemos sacar de él la fuerza necesaria para continuar en las difíciles realizaciones, cualesquiera que sean y a cualquier nivel.
                    Debemos hacer a un lado los pensamientos oscuros, pues este es un momento importante que debe ser vivido en toda su extensión.</t>
  </si>
  <si>
    <t>Tercer trazo: experimenta lamentaciones y comete faltas pues su jerarquía es positiva y él es negativo; es el grado extremo de la sumisión; él forma parte de la muchedumbre y la dirige; con ella, es atraído por el sexto trazo al cual está sometido. El superior es digno y por consiguiente no hay falta; las lamentaciones se disipan. El es aquel en quien la muchedumbre, la gente, tiene confianza. Sube con deferencia para asociarse con la gran inteligencia del jefe.</t>
  </si>
  <si>
    <t>Inspira confianza. Los primeros en testimoniarlo serán sus amigos. Son importantes, porque hablan mejor de usted de lo que usted mismo lo haría.</t>
  </si>
  <si>
    <t>Su PROGRESO depende de la compañía y estímulo de los demás. Los beneficios de este impulso común eliminarán cualquier causa para el remordimiento.</t>
  </si>
  <si>
    <t>En la tercera línea los malos entendidos que obstaculizaban el progreso pueden ser dispersos con la Verdad y la Luz Interior. Llegar a acuerdos, bajar a pactos, reconciliar posiciones, establecer puentes de diálogo, eliminar los entredichos; eso corresponde hacer en este tiempo para que el progreso muestre toda su potencia. La voluntad debe postular a lograr la armonía con el Cielo.
                    En lo mundano, debe sobrepasar rápidamente lo que no permite subir. Solamente en conjunto se puede avanzar.</t>
  </si>
  <si>
    <t>Comentario a la línea: uno se esfuerza por avanzar y lo hace en comunidad con otros por cuya aprobación se siente alentado. De este modo desaparece el motivo de lamentación que consistiría en no poseer uno mismo autonomía suficiente como para afrontar y vencer solo toda posible adversidad.</t>
  </si>
  <si>
    <t>Seis en el tercer lugar: las multitudes se sinceran. La causa de la tristeza desaparece.
                    Tu pareja ha depositado su confianza en ti. No te eches atrás. Entrégate plenamente. Tus penas van a desaparecer.
                    Dirección: comienza a viajar. No tengas miedo de actuar solo.</t>
  </si>
  <si>
    <t>Yin. Cuando existe aprobación del grupo, se desvanece el lamento.
                    Imagen: las metas aprobadas por un grupo se aproximan.</t>
  </si>
  <si>
    <t>Progreso como el de un hámster
                acaparador.
                La perseverancia acarrea peligro.
                “… el puesto no es el debido”.
            La ardilla (hámster) simboliza la exposición a un peligro innecesario, con el corazón agitado por el miedo, la ambición (acaparar). Aunque se tenga derecho a progresar tampoco es bueno apegarse de este modo al Maestro. A veces se busca demasiada perfección y eso puede resultar inconveniente ahora… o dadas las circunstancias.</t>
  </si>
  <si>
    <t>¿No actuar? Sobre todo significa: conformarse con lo que se tiene… con lo que es posible ahora, y no consultar.</t>
  </si>
  <si>
    <t>perspectiva_general_de_un_asunto_o_sobre_cóm""o_se_ve_al_consultante_entre_sus_asuntos4</t>
  </si>
  <si>
    <t>Progresa y no preguntes ahora. Hazlo más tarde. Se poseen buenas cualidades… o un asunto va bien… y no es momento todavía de perfeccionarlo más, o de "mejorarlo" más. Conformarse con lo que se posee.
                        Consultando más hay riesgo evidente, por eso no hacerlo.</t>
  </si>
  <si>
    <t>sobre_temas_o_teorías_espirituales4</t>
  </si>
  <si>
    <t>Esta línea se corresponde con el cuarto día de la cuarta semana de Febrero.</t>
  </si>
  <si>
    <t>Cuarta línea: en momentos de gran progreso existe el peligro de desarrollar su ego. No ame los lujos ni ejerza el poder con soberbia. La desgracia les sobreviene a aquellos que abandonan la humildad y la conducta correcta en los buenos tiempos.</t>
  </si>
  <si>
    <t>Cuarta línea: progreso como el de un hámster acaparador. "Posesiones equivocadas" se refieren a lo siguiente: cuando esperamos o exigimos cosas de la gente; cuando exigimos recompensas del sabio por nuestro buen comportamiento; cuando usamos el tiempo del progreso para acaparar poder e influencia para nosotros mismos; cuando nos abandonamos a la comodidad de la situación en lugar de hacer lo correcto; cuando justificamos nuestro capricho poniendo la responsabilidad en el I Ching; cuando buscamos formas de omitir nuestra responsabilidad de decidir qué debemos hacer a otros y cuando nos abandonamos a los sentimientos de la ira o la frustración. El ego está a nuestro lado en cada oportunidad, buscando gloria, comodidad y una razón para existir o una razón para abandonar el camino. Debemos de cuidarnos constantemente contra su ambición de acumular posesiones para él mismo.
                    Las maquinaciones mencionadas, que temen a la luz ("procedimientos dudosos"), se refieren generalmente a un comportamiento que se puede llamar el síndrome del "caballero del caballo blanco de armadura resplandeciente". En la proximidad del mal, nuestros inferiores piensan que la verdad necesita ser defendida, se transforman en un caballero de armadura resplandeciente para batallar contra el mal. La verdad, de todas formas, no necesita defensa. Tiene poder absoluto y debe prevalecer al final.</t>
  </si>
  <si>
    <t>¿Adoptamos una actitud caprichosa y acaparadora, aunque sepamos que no contribuye realmente a nuestro progreso?</t>
  </si>
  <si>
    <t>9 en la 4ª: cuando está teniendo lugar un desarrollo siempre es posible que quienes ocupan posiciones clave ganen, para sí mismos, beneficios personales. Está claro que esto no es correcto, y tales defectos de carácter serán finalmente expuestos.</t>
  </si>
  <si>
    <t>El cuarto nueve: seguir adelante como un topoardilla (1). Preocupaciones y rectitud.
                    Avanzamos hacia la realización de los proyectos o la solución de problemas, pero quizá no lo hagamos de modo justo, y afrontamos a las personas o las decisiones de un modo no adecuado. Debemos reexaminar nuestro comportamiento para encontrar los momentos equivocados, los errores, algunos de los cuales pueden ser bastante graves, o al menos de una naturaleza que puede comprometer el éxito final. La firmeza de los propósitos, la claridad de las acciones, pueden resultar difíciles, pero en este momento, se hacen más necesarias.
                    (1) Especie de roedor de cola tupida que devoraba los cultivos.</t>
  </si>
  <si>
    <t>Cuarto trazo: él no está en la situación que le conviene; si la ocupa es porque representa a aquel que ambiciona prematuramente una situación. Se asocia con sumisión con el superior cuyas cualidades posee. Es un hombre ambicioso y temeroso y su corazón está agitado por el temor; es ávido de lo que no posee. La posibilidad de un riesgo que se vuelve evidente aunque tenga derecho a codiciar. Es el inconveniente de la perfección pues se mantiene firmemente en ese terreno.</t>
  </si>
  <si>
    <t>No se mantenga a cualquier precio en una situación embarazosa. Sepa retroceder y volver a tomar aliento.</t>
  </si>
  <si>
    <t>El PROGRESO llega mediante medios cuestionables o personas inferiores. Aunque es posible avanzar de este modo, sin embargo acabará apareciendo la verdad. Todo esto es muy arriesgado y se encontrará en una posición peligrosa.</t>
  </si>
  <si>
    <t>En la cuarta se revela que el Sujeto definitivamente no ha entendido nada: se mueve mal, no se relaciona adecuadamente en su ámbito, no soporta que critiquen sus faltas y errores, no demuestra su verdadera cara e intenciones. Se mezcla entre el gentío, está presente en todo indiscriminadamente, incluso donde no es su lugar. Es decir, actúa como rata de campo, lo que no es nada bueno.
                    La imagen de una comadreja o una rata que se esconde de día y actúa de noche, a las sombras, está representando un conflicto con la claridad de la verdad y la honestidad. Si en un círculo hay personas que tienen tales actitudes será necesario desenmascararlas y denunciarlas a la luz del día, de otra forma ocasionarán un daño imprevisible. Si en el Sujeto hay algo de esta incorrecta forma de actuar, debe revisarse y corregirse de inmediato antes que caiga entre la horda de los innobles y renegados. Una revisión de los puestos y un reestudio de las responsabilidades, permitirán entender que hay personas en lugar que no corresponden o que el Sujeto dice o hace cosas en momentos y sitios inadecuados. Aquí se plantea que la tentación de la corrupción y el fraude se hallan presente: es necesario refinar los controles.</t>
  </si>
  <si>
    <t>Comentario a la línea: en épocas de progreso les resulta fácil a los hombres fuertes, cuando ocupan una posición que no les corresponde, juntar y acumular muchas cosas. Semejante conducta, empero, es enemiga de la luz. Y puesto que las épocas de progreso son asimismo siempre tiempos en que el sol saca a la luz del día toda maquinación que teme la luz, el persistir en una actuación semejante atrae necesariamente el peligro.</t>
  </si>
  <si>
    <t>Nueve en el cuarto lugar: prosperas como un roedor de larga cola. Pronóstico: adversidad.
                    Mientras tú y tu pareja prosperáis juntos, os tenéis que enfrentar a gente codiciosa y con malos recuerdos. No actúes como un pequeño y tímido ratón. Aparta las viejas ideas. No renuncies a lo que sabes que es correcto.
                    Dirección: deja de lado las viejas ideas. Mantente abierto y aporta lo que sea necesario.</t>
  </si>
  <si>
    <t>Yang. Avanzar como una ardilla es peligroso si se hace constantemente.
                    Imagen: es peligroso ser continuamente como una ardilla: esto significa estar fuera de lugar.</t>
  </si>
  <si>
    <t>Se desvanece el arrepentimiento.
                No tomes a pecho ganancia ni pérdida.
                Las empresas traen ventura.
                Todo es propicio.
                “… emprender trae bendición”.
            Línea dulce,…amable…, tímida, pero inteligente. Consultante bueno y reservado en puesto importante y decisivo en época de progreso. Piensa que podría haberse aprovechado más antes, preparándolo todo mejor, pero no debe preocuparse tanto por pérdidas o ganancias No inquietarse por triunfar o fracasar, el presagio es feliz. Actuar… moverse… emprender tiene (conlleva, tiene como consecuencia) la ayuda del Cielo, el agradecimiento con regalos o dones.
            Si nos limitamos a presionar hacia delante, sin preocuparnos, se demuestra la falta de apegos, y nuestras acciones serán bendecidas. Lo importante es que ya se tiene asegurada la posibilidad de una acción benéfica y exitosa.</t>
  </si>
  <si>
    <t>Actuar. ¿Consultar más sobre esto ahora?
                    Normalmente es "actuar ya", pero este trazo (si muta se convierte en el 12, el Estancamiento) de ahí la idea (además de Li y K´an en que se halla) de ir y venir, avance y retroceso o parada, pérdida y ganancia. Así que, a veces, al consultar, uno se haya en el momento de la parada y hay que esperar un poco para avanzar. O bien al avanzar encuentra de todo. Nada de esto es importante, al final todo sale muy bien. La posibilidad de progreso ya está asegurada.</t>
  </si>
  <si>
    <t>Igual que en el apartado "a"; no tomar a pecho… se está haciendo las cosas bien... estar lúcido… no entristecerse…. todo progresa a mejor.
                        Este es el trazo que está en el centro del sol que sale detrás de la tierra y se eleva hacia lo alto. Grandeza y esplendor en desarrollo… (es decir, es el que sigue al Maestro de gran irradiación y recibe dones y favores por ello)</t>
  </si>
  <si>
    <t>Esta línea se corresponde con el quinto día de la cuarta semana de Febrero.</t>
  </si>
  <si>
    <t>Quinta línea: no se preocupe de cada pequeña pérdida o ganancia. La principal influencia no es fruto de la acción agresiva, sino de permanecer apartado y devoto a lo bueno en todas las cosas.</t>
  </si>
  <si>
    <t>Quinta línea: no tomes a pecho ganancia ni pérdida. Aunque parece que no hemos aprovechado una buena oportunidad para influir en la situación, no debemos darle importancia. Aunque no es obvio, se ha progresado al mantenernos desapegados y libres. Si vemos cada momento como una oportunidad para influir, nos volvemos demasiado ambiciosos y nos orientamos demasiado a un fin. Debemos dejar que los momentos pasen y mantenernos alerta; entonces todo ocurrirá como debe ser.</t>
  </si>
  <si>
    <t>¿Adoptamos la actitud que consideramos correcta sin dejarnos condicionar por los beneficios que podemos obtener o las pérdidas que podemos sufrir?</t>
  </si>
  <si>
    <t>6 en la 5ª: en tiempos de progreso una persona en posiciones de influencia puede pensar que debiera sacar provecho personal de la situación, en vez de atenerse firmemente a lo correcto. Dichas lamentaciones personales sobre las pérdidas o las ganancias no son importantes, pues su beneficio radica en ser capaz de conseguir el éxito por medio de las buenas influencias.</t>
  </si>
  <si>
    <t>El quinto seis: las inquietudes se van. No estar preocupados, se pierde para obtener. Afortunado el proseguir, nada sin ventaja.
                    La sabiduría de esta línea reside en el consejo de continuar sin inquietarse por el variado acontecer de las cosas. La sabiduría reside precisamente en esta aceptación de la mutación sin dramatizar, como se acepta el ritmo estacional alternado, el de los días y las noches, el del nacimiento y la muerte. La serenidad con la que se afrontan estos días bastante luminosos, garantiza el logro de cuanto se desea hacer.</t>
  </si>
  <si>
    <t>Quinto trazo: por naturaleza, es temeroso y usa la suavidad para mantenerse; pero, por su inteligencia y porque los inferiores se unen para juntarse con él, sus lamentaciones pueden disiparse por fin. Que se verifique la cualidad de los que se juntan con él y que examine su sinceridad; utilizará las aptitudes de ellas sin inquietarse más por triunfar o fracasar en su proyecto. El presagio es dichoso. Pero que procure ser imparcial en la delegación que hará de su autoridad pues puede alinear el sentimiento de devoción al bien público y a su persona. Es necesario que se despoje de todo sentimiento de interés privado; sólo así tendrá éxito cuando emprenda algo.</t>
  </si>
  <si>
    <t>Aún en un ascenso hay períodos de depresión. Sus amigos lo ayudarán a atravesarlos.</t>
  </si>
  <si>
    <t>Ahora es prudente actuar con suavidad, reserva y moderación, con independencia de que se halle en una posición de gran influencia. No piense en las ganancias que podría obtener, ni en los posibles contratiempos que podrían afectarle. Continúe con el PROGRESO correcto y será bendecido con buena fortuna.</t>
  </si>
  <si>
    <t>La quinta línea obtiene el progreso, aún si para ganar ha debido perder. Renunciar es no tomarse en serio las pérdidas, y obtener es no ser aprehensivo con las ganancias. Esta línea tiene igual connotación a la sexta del signo anterior, sólo que allí, en el signo 34, el macho cabrío hizo mal uso de sus fuerzas y comprometió su progreso. En cambio aquí, a pesar de ciertas pérdidas, hay progreso.
                    En lo espiritual se trata de renuncias que se aproximan al sacrificio. Lo Divino así lo exige.
                    En lo mundano, se habla de una tristeza por algo que ha debido abandonarse o se ha perdido para lograr el avance necesario en este Tiempo. Esta pena no cuadra ante el portento del progreso que tiene por delante.
                    El Sujeto en esta línea debe ser modesto y aceptar que para avanzar un paso grande en un aspecto es necesario retroceder dos pasos pequeños en otro. Todo irá bien y en la mejoría obtendrá Gran Salud.</t>
  </si>
  <si>
    <t>Comentario a la línea: se señala aquí una situación en que una persona benevolente y reservada ocupa un puesto importante y decisivo, en una época de progreso. Podría uno reprocharse no haber aprovechado con la debida energía la coyuntura del momento para procurarse toda clase de posibles ventajas. Sin embargo, el remordimiento se desvanece. No debe tomarse uno a pecho pérdidas ni ganancias. Estas son cosas de orden inferior. Más importante es que, de este modo, uno se haya asegurado posibilidades de acción benéfica y exitosa.</t>
  </si>
  <si>
    <t>Seis en el quinto lugar: la causa de la tristeza desaparece. Ganar o perder no ha de causarte preocupación. Sigue adelante, el camino está abierto. No hay nada que no sea ventajoso.
                    Todas tus penas desaparecerán. No te preocupes por nada, sencillamente entrégate a la relación y al trabajo que implica. El camino está abierto y el tiempo es el correcto. Todo te resultará beneficioso.
                    Dirección: cambia la gente con quien te asocias. Procede paso a paso. Acumula energía para un paso nuevo y decisivo.</t>
  </si>
  <si>
    <t>Yin. Cuando desaparece el lamento y se adquiere la confianza, no te preocupes; augura buenos presagios continuar, pues todos sacarán provecho.
                    Imagen: cuando se adquiere la confianza, no te preocupes, porque si actúas estarás contento de haberlo hecho.</t>
  </si>
  <si>
    <t>Progresar con los cuernos es lícito únicamente
                para castigar la propia comarca.
                Tener conciencia del peligro trae ventura.
                No hay tacha.
                La perseverancia trae humillación.
                “… el camino no está todavía en lo claro”.
            Consultar (iluminar el sendero, el camino, el Tao) ahora es algo que sólo se debe emplear si es para lo que se señaló al comienzo de este texto; es decir, si es para corregir aquello en lo que está implicada la propia fuerza de uno; para examinar las propias faltas, o para averiguar si uno está fallando en algo. Sólo para combatirse a uno mismo es correcto adivinar ahora. En este caso, presagio feliz.
            Trazo fuerte (simbolizado por los cuernos), en tiempo de progreso intenta forzar más; pero, al avanzar más, se alejaría del regente, del Maestro, y quedaría aislado. Consultando más sobre un asunto ahora, se cae en demasiada dureza (energía en un grado máximo de movimiento). Exceso, brutalidad, violencia, prisa excesiva, precipitación. Si se persistiera en la consulta (sobre eso), se perdería la moderación y la justicia.</t>
  </si>
  <si>
    <t>El trazo es de "progreso", pero también es verdad que está en su tramo final. Si uno ya está actuando, significa: prosigue hasta el final y no preguntes.
                    Ahora bien, si esa acción no se ha comenzado y se está preguntando sobre si actuar o no, entonces, aunque no se prohíbe expresamente actuar [pues el trazo está en tiempos de progreso, al mutar se convierte en el hexagrama 16: reposo mental en que uno está obrando correctamente; pero con el sentido de que viene algún pequeño cambio imprevisto], es mejor no actuar, hasta recibir una orden clara al respecto.</t>
  </si>
  <si>
    <t>Sólo es correcto consultar ahora para auto corregirse. Por lo demás todo avanza bien. Se está obrando correctamente y los asuntos van como deben ir, por lo que no es conveniente forzar más las cosas.
                        Consultar únicamente en caso de querer saber si uno está cometiendo alguna falta (en algo).</t>
  </si>
  <si>
    <t>Esta línea se corresponde con el sexto día de la cuarta semana de Febrero.</t>
  </si>
  <si>
    <t>Sexta línea: la dureza contra los demás no genera progresos, sino infortunios. La agresividad sólo es permisible al eliminar nuestras propias tendencias inferiores.</t>
  </si>
  <si>
    <t>Sexta línea: progresar con los cuernos… No podemos enseñar a una persona una lección o hacerlo consciente siendo claramente ofensivos, enajenados u hostiles; todo esto representa una actitud excesivamente energética, mencionada en la cuarta línea. La agresión está sólo justificada contra nuestra yo interior.
                    Esta línea también se refiere a los efectos negativos que emanan de abrigar sentimientos de culpa e ira en lugar de desligarnos de ellos.</t>
  </si>
  <si>
    <t>¿Valoramos las consecuencias de adoptar una actitud agresiva, y lo hacemos sólo como defensa en aquellas situaciones en que sea necesario y no tengamos otra opción?</t>
  </si>
  <si>
    <t>9 en la 6ª: hay momentos en que las acciones agresivas son necesarias para corregir los errores de quienes nos rodean. Tales acciones tienen sus peligros, y abusar de ellas conducirá al infortunio.</t>
  </si>
  <si>
    <t>El nueve arriba: avanzar con los cuernos. Usarlos sólo para destruir un distrito. Preocupación, fortuna, ninguna culpa. Justa inquietud.
                    El avanzar rectos hacia la meta puede convertirse en algo tan difícil por los obstáculos que se interponen, que será necesaria una intervención muy enérgica y quizá violenta, tan violenta como para romper vínculos, destruir programas, alterar costumbres, ambiente o convicciones. Los casos son muchos; no obstante, esta actitud nunca es fácil de adoptar y debe ir acompañada de un profundo análisis de la oportunidad de asumirla. Existirán preocupaciones, inquietudes lógicas y justas, pero si hemos de mostrarnos decididos, este es el tiempo adecuado, sólo así podremos alcanzar nuestros objetivos. Yin es un tiempo de metas logradas.</t>
  </si>
  <si>
    <t>Sexto trazo: es el colmo de la dureza enérgica y el grado extremo del movimiento hacia adelante. Hay exceso de brutalidad y de violencia, prisa excesiva, precipitación y se cometen faltas. Semejante vía jamás está permitida salvo para combatir y destruir un país. El trazo sobre todo debe aplicarse al trabajo interior, a la energía que se debe tener para dominarse uno mismo a fin de convertirse rápidamente. En este caso el presagio es feliz; pero siempre hay cierta inquietud pues esa ruta nunca implica la moderación y la justicia. La vía no es brillante aún pues se trata de corregir con un exceso de dureza.</t>
  </si>
  <si>
    <t>Si lo atacan, replique. Pero atención en no otorgarle demasiada importancia a las reyertas.</t>
  </si>
  <si>
    <t>Tome medidas agresivas y ofensivas sólo cuando trate de disciplinarse a sí mismo. Esas severas precauciones le ayudarán a evitar errores lamentables. Sin embargo, no cometa el error de utilizar esa misma fuerza con los demás, pues sufriría la humillación de la alineación y el fracaso.</t>
  </si>
  <si>
    <t>La sexta posee fortaleza para progresar pero esa misma fuerza es convertida en daño, prepotencia, dolor, heridas. Progresar con los cuernos, como un macho cabrío, es falta de claridad y así solamente puede hacerse daño a sí mismo; es decir, "castigar a la propia ciudad".
                    Si se trata de aplicar determinaciones drásticas después de una profunda cavilación y acabado discernimiento, sin pasiones ni egoísmos, el Noble no puede dudar: debe proceder. Pero si la intención de aplicar castigo o de marchar cueste lo que cueste es efecto de los instintos y de estados anímicos: deténgase, porque está yendo directo en contra de una gran roca. El primer acto de severidad y crítica debe ser consigo mismo. Solamente después se tendrá la moral suficiente para aplicar medidas extraordinarias. Si el Sujeto ha quedado solo debido a sus obcecaciones y arrebatos; use esa fuerza en sentido crítico y aplíquese un fuerte remezón a sí mismo.
                    Cuando el camino no está claro es mejor reposar y esperar la luz. Eso nunca lo debe olvidar quien está en este Tiempo y condición.
                    En lo espiritual: si dios encomienda castigar demonios y expulsarlos de sus guaridas, no dude, lo Ángeles están con el Noble. Pero si los demonios están en su interior, en su porfía y unilateralidad: haga oración y pida purificación al Cielo. Si está personalmente en lo justo y su círculo inmediato es mundano y rebelde a Dios: opte por la soledad y pierda lo que considera como "su prójimo", no se empecine.</t>
  </si>
  <si>
    <t>Comentario a la línea: progresar usando los cuernos, es decir, proceder agresivamente, en tiempos como los de que aquí se trata, se puede únicamente cuando es preciso oponerse a las fallas de la gente que lo rodea a uno. Al hacerlo así, no debe olvidarse que semejante proceder agresivo implica siempre un peligro. Así se evitarán las fallas y errores que de otro modo nos amenazan, y se logrará lo que se ha pretendido. Una perseverante persistencia, en cambio, en una actitud excesivamente enérgica —sobre todo frente a personas no muy cercanas— acarreará humillación.</t>
  </si>
  <si>
    <t>Nueve en el sexto lugar: prosperas a embestidas. Cerca y castiga la capital. Adversidad. El camino está abierto. No hay error. Pronóstico: desconcierto y confusión.
                    Estás intentando controlar la relación por la fuerza. Afronta primero tus propios problemas. Tienes que enfrentarte con la imagen negativa que tienes de las cosas, que se fundamenta en experiencias del pasado. Es difícil, pero abre el camino. Si no lo intentas, te verás atrapado por la confusión.
                    Dirección: haz acopio de energía para estar listo para responder cuando llegue la llamada. Imagina la situación desde otra perspectiva. Acumula energía para un paso nuevo y decisivo.</t>
  </si>
  <si>
    <t>Yang. Solo se avanza con los cuernos para conquistar la propia tierra; es peligroso, pero si todo marcha bien no habrá perjuicios. Es embarazoso persistir.
                    Imagen: esto se utiliza para conquistar la propia tierra, es decir, cuando no se ha expandido ampliamente el Camino.</t>
  </si>
  <si>
    <t>MING İ</t>
  </si>
  <si>
    <t>EL OSCURECIMIENTO DE LA LUZ</t>
  </si>
  <si>
    <t>lo luminoso herido
        un oscurecimiento
        perjuicio
        ocultación de la luz
        las tinieblas
        la lesión de la luz
        luz que se apaga
        oscuridad exterior
        el eclipsamiento
        el esplendor oculto
        censura
        protegiendo nuestra voluntad
        la hostilidad
        el daño a las personas iluminadas
    El Oscurecimiento de la Luz.
    Es propicio ser perseverante
    en la emergencia.</t>
  </si>
  <si>
    <t>El sol se ha hundido bajo la tierra, se ha oscurecido, se ha eclipsado. El nombre del signo equivale a “lesión de lo claro”. La diferencia entre la situación que describe esta imagen y la anterior, el hexagrama 35, El Progreso, es como la que hay entre la noche y el día. Si en el hexagrama 35 (inversión de éste) se ve a un sabio rodeado de ayudantes capaces y entre todos avanzan; aquí, en el 36 aparece ocupando el puesto del regente un hombre tenebroso, y el hombre capaz y sabio sufre daño por él.
        Desde el principio este hexagrama tiene una doble lectura, una doble interpretación:
        · ocultar la propia luz, la “forma de ser”
        · luz hiriente, dañina.
        Es propicio ser perseverante en la emergencia…, quiere decir que será provechoso para el consultante tener la ventaja de conocer el peligro por anticipado (a través de Ming I y su doble sentido) y, afrontar la difícil tarea, el difícil momento.
        Hay sentido de heridas, cosas dañinas. Conviene conocer el peligro y saber temerle y no faltar a la rectitud No dejarse hundir por las malas situaciones, por las circunstancias adversas, por los momentos difíciles. Ser resistente frente (ante) las necesidades, las grandes dificultades, la mala situación. Ahora es necesario ocultarse. Ocultar la inteligencia, lo que se sabe. Desconfiar del peligro amenazante adaptándose a las circunstancias exteriores, pero guardando nuestro propósito o nuestra meta en lo interior, en lo íntimo, sin dejar que sea visible desde afuera ahora, para más adelante, cuando hayan cambiado las circunstancias. Obrando así, se evita el daño, tanto para uno mismo, como para sus asuntos; y de esta manera, más adelante, se podrá seguir aspirando a lograr los objetivos.
        Si a lo que nos enfrentamos es a un mal (pensamiento del que hay que desconfiar en este hexagrama) o a un defecto encerrado en nuestro corazón y no se tienen las fuerzas suficientes para vencerlo en estos momentos… entonces quizá uno caiga; pero lo que se requiere es que, aún cayendo, uno siga “queriendo”, “deseando”, en lo más íntimo de su ser el día en que esto ya no le pueda, el tiempo en que esto ya se haya superado. De este modo, utiliza la oscuridad para favorecer la claridad, para favorecer lo bueno. Tengo tal defecto y todavía caigo en él, ¿qué fuerzas me empujan a obrar así?... tengo que aprender a observar y observarme… pero algún día esto tiene que tener un final, como lo tiene todo… y entonces lo comprenderé y lo dominaré. Así, cayendo en lo malo, se puede ir fomentando lo bueno. Resistiéndose de este modo a lo malo, se facilita el desarrollo, la entrada de lo bueno.
        Nota: para algunos taoistas este hexagrama tiene una interpretación “satánica” de potencia extraordinaria. Simboliza la “caída” cósmica.</t>
  </si>
  <si>
    <t>El primer trazo es grande, magnánimo, pero debe ocultarse para no sufrir un gran daño. El segundo y el quinto son centrales y de carácter abnegado, representan a los capaces dañados por el sexto regente. El tercer trazo representa al que finalmente se deshace del regente dañino, al que, finalmente, vence sobre lo malo. El cuarto trazo logra (si se obedece, si escucha las señales del tiempo, los presagios) refugiarse a tiempo y evitar el daño. El seis del tope (en el amontonamiento más denso de la tierra) es el trazo que lesiona y eclipsa la luz de los otros.
            De las seis líneas, la primera es una caída al iniciar un vuelo y menciona el chismorreo de personas bajas dispuestas a hacer leña del tronco caído. Desdeña ofrecimientos que lo denigran. Evita intentar nuevos vuelos (empresas, relaciones, iniciativas) que ya se demostraron afectadas.
            La segunda refleja una herida grave pero no mortal, en el muslo izquierdo, y la conservación de la fuerza y de la orgánica necesaria para retirarse a buen recaudo y reorganizar sus fuerzas.
            La tercera establece que cuando el Mal cree estar en total dominio de la situación, en parte gracias al retiro inteligente del Noble, cae en la negligencia y se descuida; esto permite al Noble, si no pierde su tensión interna y su unión con lo Superior, en algún momento, sin previo aviso, pueda dar un vuelco a la situación y desenmascarar a los vehículos de lo Tenebroso.
            La cuarta línea descifra a) que el Mal está en lo emocional y en lo psíquico; b) que lo Tenebroso está muy cerca, durmiendo al lado del Noble; c) que el Noble abandona su lugar, afectos; y d) que el Sujeto puede conocer las formas más íntimas que tiene el Mal para dominar y engañar a los Hombres.
            La quinta línea determina el inicio de la contraofensiva de la Luz; el tiempo de la acción ha llegado y el largo preparativo interior comienza a manifestarse.
            La sexta línea demarca el final de este ciclo, donde lo Tenebroso se oculta ya en el fondo de la Tierra; la violenta caída de lo Tenebroso y de sus intermediarios no necesariamente finiquita el problema de la existencia del Mal y de sus Legiones. Sin embargo, este Tiempo debe servir al Noble para conocer las armas de lo Tenebroso y el justo modo de combatirlo.
            Las líneas mutantes glosan la fórmula sapiencial y las imágenes, siempre en la atmósfera inmóvil de este descorazonamiento que es casi angustia, llevándonos luego a niveles de comprensión más accesibles y aclarando los matices de la esperanza, presentes en cada mutación, porque incluso Ming I tiene palabras de ánimo y fe.</t>
  </si>
  <si>
    <t>El signo ostenta como elemento característico el sol que se ha hundido bajo tierra. El seis del tope es el amontonamiento más denso de la tierra y por lo tanto el tazo que lesiona y eclipsa la luz de los otros trazos. Es el regente que define el signo. El seis en el segundo puesto y el seis en el quinto puesto tienen ambos las cualidades propias de la naturaleza central y abnegada; ellos son los que resultan heridos. Son los regentes que gobiernan el signo. Por eso queda dicho en el comentario para la decisión: “El rey Wen experimentó esto, el príncipe Chi experimentó esto”.
            Segundo y quinto son considerados como los “regentes buenos y reales” del signo. El sexto trazo, es el regente dañino, regente constitutivo.</t>
  </si>
  <si>
    <t>Primera y tercera líneas mantienen relación con cuarta y sexta respectivamente.</t>
  </si>
  <si>
    <t>Mal momento para actuar. Ahora no es posible o bien sería muy dañino para el consultante. Es mejor dejar eso para más adelante y esperar a que cambien las circunstancias. ¿Consultar?</t>
  </si>
  <si>
    <t>Mal día, mala situación, malos momentos. Si nuestro destino, que en estos momentos está bajo el dominio de las fuerzas hostiles, nos inflinge algún tipo de daño, necesidad, enfermedad; de modo que uno se siente en una situación desesperante; lo mejor es hacerse resistente por dentro aceptando que las cosas son así, aceptando que se está en mala situación; pero sabiendo también por dentro que se tiene el poder de superar todo esto hasta que las circunstancias hayan cambiado y se pueda avanzar con soltura hacia lo que se quiere, se desea.
                Es decir, hay fuerza para superar y sobrellevar las mayores necesidades hasta que llegue el momento de satisfacerlas. ¿No consultar más?</t>
  </si>
  <si>
    <t>Es el signo del octavo mes, aproximadamente Septiembre en el calendario occidental. Cada línea cubre los seis días que corresponden a la cuarta semana.</t>
  </si>
  <si>
    <t>En este momento, la oscuridad reina en el mundo exterior. Apártese de los sentimientos negativos y mantenga su luz interior.
            Es un momento en que la oscuridad y las energías menores le rodean. La imagen es la del sol completamente tragado por la tierra. La única luz que queda es la que hay en el interior de su corazón y le aconseja que regrese a ella, que la conserve y que se alimente serenamente de ella.
            En los momentos de oscuridad es cuando resulta más importante mantener una actitud correcta. Si luchamos contra la oscuridad, nos devorará y padeceremos grandes desgracias. Si reaccionamos a la falta de un progreso visible con desesperación y negatividad, apagaremos nuestra propia luz interior y bloquearemos la ayuda de lo Creativo. Si en este momento tratamos de convencer a los demás de que deben regresar a la luz, nos agotaremos en vano.
            En un momento como éste sería prudente adoptar una postura de separación exterior y de perseverancia interior. No se concentre o interactúe con las influencias negativas que le rodean; eso sólo hace que se aferre a usted con más fuerza. Apártese, ceda el paso, deje hacer, permita que las personas y los acontecimientos sigan su curso con desapego. Dirija su atención hacia el interior, hacia su devoción a lo correcto, hacia su conversación con el Poder Superior.
            El progreso puede ser lento, pero al final se consumará. Recuerde que gran parte del trabajo del Poder Superior permanece oculto a nuestra vista y que lo favorecemos y ayudamos permaneciendo distantes, aceptando la situación y adoptando una actitud reservada ante las influencias negativas.</t>
  </si>
  <si>
    <t>Descontentos con el progreso lento, perdemos nuestra independencia interior.
            La luz se ha sumergido en la tierra. Esta imagen se refiere a circunstancias adversas que hacen difícil que mantengamos nuestra voluntad de seguir el camino. Parecería que no ha habido progreso, y. por lo tanto, nuestro equilibrio y nuestra independencia interior están amenazados. Nos desesperamos porque la situación parece difícil e inamovible, temiendo que nunca encontraremos una solución.
            Nuestra luz interior siempre está amenazada cuando nos ocupamos de mirar una situación desde el punto de vista de nuestro ego, de nuestro corazón infantil. Es como si tuviésemos gafas oscuras, y todo parecer estar clasificado como “no ha mejorado”, o “está peor”. Las costumbres mentales de la gente parecen tan deficientes que no podemos imaginarnos ninguna posibilidad de que cambien. Tampoco podemos entender que por seguir nuestro camino no habrá ninguna diferencia durante el período de tiempo en el cual creemos que deben cambiar.
            Con esta imagen nublada nos olvidamos de que todos los cambios son como corrientes que viajan a través de un paso subterráneo, antes de que suban a la superficie. Debemos recordar que no podemos obtener una visión clara si nos limitamos a observar lo exterior de la situación; de la misma forma, no podemos ver con claridad si no podemos acallar los clamores de nuestras voces internas. Debemos desapegarnos y dejar de observar la situación. Esto es difícil, si no nos liberamos de los sentimientos de resentimiento, hostilidad o frustración. Por el momento tenemos que aceptar la situación humildemente como está.
            No debemos preocuparnos de cómo los demás ven nuestro desapego. La vanidad, en la forma de orgullo herido, actúa y moviliza a nuestros inferiores hacia la ira, el odio y la defensa propia. Nuestro ego (en forma de vanidad) está implicado siempre que tenemos la dependencia emocional de crear un progreso visible, un progreso mensurable. Su mando continuo perpetúa el ciclo interminable del “sin progreso”; mientras siga gobernando no podemos atraer el poder de lo creativo, el cual responde sólo al desapego.
            Para escapar al dominio del ego necesitamos reafirmar que lo creativo (la naturaleza) actúa lenta e imperceptiblemente hasta que un día llueve, florece y la fruta madura. El desenlace del drama de la vida pone los diversos elementos en orden: entonces ocurre lo imposible. Debemos recordar que el milagro de florecer, la lluvia y la fruta, son el producto de la naturaleza.
            Debemos evitar divagar o discutir, ya sea nuestro comportamiento el incorrecto o el de los demás. Concentrarnos en lo negativo tiene un mal efecto.</t>
  </si>
  <si>
    <t>Ser objeto de un ataque injustificado, de una provocación directa o de una agresión irracional, puede torcer nuestra voluntad y hacer que reaccionemos en contra de nuestras convicciones y nuestros principios.
            En estas situaciones, reaccionar con ira y agresividad añade nuevas dificultades a las ya existentes, y reaccionar con la justificación como argumento de defensa nos involucra cada vez más en las dificultades, provocando que se multiplique el efecto negativo de las mismas.</t>
  </si>
  <si>
    <t>· Cuando la pregunta refiere al Qué:
            Ming I nos dice que la claridad en que la cosa sucede es prácticamente nula, la visión de la globalidad es limitadísima, y sólo hay sitio para la individualidad restrictiva, el perfil bajo y, en cierta manera, para la resistencia personal.
            · Cuando la pregunta refiere al Porqué:
            El porqué de Ming I refiere a un deterioro paulatino, como a la intensidad declinante que le ha llegado su ocaso, se ha perdido la claridad y se ha instalado la confusión y, junto con ella, las contrariedades.
            · Cuando la pregunta refiere al Cómo:
            Ming I nos indica que debemos actuar de una forma en extremo discreta, introvertidamente, y sin dejar traslucir la menor intencionalidad; si se quiere, puede interpretarse esto como un perfil bajo o como la menor notoriedad factible. En lo posible, se trataría de ser anónimos.
            · Cuando la pregunta refiere al Cuándo:
            Ming I nos lleva a un momento nocturno, más exactamente cercano a la medianoche, antes o después. Pero también Ming I es cuando algo se torna inadvertido o ha perdido su vigencia.
            El instante de Ming I es cuando no es posible ser visto.
            · Cuando la pregunta refiere al Dónde:
            Ming I nos ubica en un lugar oscuro, más precisamente oscurecido. Puede ser también un sitio oscuro, secreto, guardado en la intimidad y de difícil acceso para los extraños.
            Entre las muchas cosas, Ming I puede tratarse de un subsuelo, de una caja, de una cámara o habitación o simplemente de lo que no se ve por estar cubierto por otra cosa.
            · Cuando la pregunta refiere al Quién:
            Ming I nos describe a alguien en principio sumamente introvertido, que no trata de resaltar sino más bien de mantenerse al margen. En Ming I vemos a una persona reservada, que si bien resulta dificultoso o casi imposible saber lo que en realidad piensa, si se la involucra es capaz de conservar la discreción y guardar una confidencia.</t>
  </si>
  <si>
    <t>Sol y Luna presagian
            el mal, la anarquía.
            Estado sin orden,
            exiliados los buenos.
            Para la Luna es su fase,
            ¿más que fuerza ignota
            ha devorado al Sol?
            (Confucio, Tâ Chuân)
            Luz que se apaga (1): la estructura y la composición de Ming I dicen que vivir puede resultar una aventura, una fatiga, un riesgo, una alegría, pero son variaciones sobre un mismo tema, el de un difícil “oficio” que nos plantea siempre problemas por resolver y preocupaciones para un “después”, que será distinto de lo que habíamos imaginado, y a veces, incluso distinto del que habíamos planeado.
            Entonces, empezamos desde el principio, inevitablemente, incansables…
            La palabra “perseverancia”, leitmotiv del I Ching, está presente en toda vida, encaminada siempre a combinar al menos algunas piezas del fantástico mosaico en que las líneas parecen juegos enloquecidos de luces, entre sombras que se deslizan inquietantes. Esperas, encuentros, emociones, fracturas, a todo sobrevivimos, pero no todos logramos soportar, y pocos comprendemos estos casos alternos cuyas conclusiones son, a menudo, el inicio de casos distintos. La luz se apaga para volver a encenderse, pero mientras no lo haga, resulta penoso caminar en la oscuridad.
            Tiempo de apagarse las luces: útil la firmeza en el sufrimiento.
            Un momento yin, momento de angustia, de duda y abatimiento, quizá se trate más de una condición interior que de acontecimientos externos. Ming I es un hexagrama que reflexiona acerca de la melancolía y el abatimiento de muchos momentos, pero logra darnos palabras de ánimo y esperanza porque, si una luz se hunde en la oscuridad, otras luces pueden encenderse, o quizá regrese aquella misma luz, cuando el ciclo de la mutación se haya cumplido en su infalible precisión. Y, con frecuencia, el ofuscarse de una gran claridad nos permite descubrir luminosidades tenues y modestas que, de lo contrario, habrían pasado inadvertidas y que, quizá, representen el inicio de una jornada nueva, distinta, serena.
            (1)También podría traducirse: “de la luz a la oscuridad, de la claridad a la confusión, de la civilización a la barbarie, etc.”, para expresar el sentido del ideograma, que se inserta en un contexto bien preciso, el de las “Mutaciones”, de las que el I Ching es el Libro. Ming significa, de hecho, “claramente, expresamente, inteligente, abierto, evidente, ilustre”, además de tener el sentido de “luz” indicado anteriormente; mientras que I significa: “bárbaro, extranjero, matar, cerrado” y, naturalmente, “oscuro”.</t>
  </si>
  <si>
    <t>Sentido general: el de las heridas, de accidentes nocivos; arriba está K´un la tierra, abajo está Li, el fuego; la claridad entra en la tierra, el sol penetra en la tierra, la luz está herida, la oscuridad comienza. La ventaja, en este momento, para el hombre dotado, es conocer el peligro, saber temerle, no faltar a la rectitud. Que desconfíe del peligro, que enmascare su propia inteligencia escondiéndola, que se someta con flexibilidad a las circunstancias exteriores. Hay peligro, por lo tanto, pero no se falta a la propia rectitud y se sabe velar el brillo del mérito propio. Si se lleva demasiado lejos el brillo de la inteligencia, por la severidad del examen, se corre el riesgo de herir a la multitud olvidando la tolerancia y la moderación; es necesario saber servirse de la oscuridad. Todos van a él y reina la paz. Al servirse de la oscuridad, él cambia finalmente por claridad. Es preciso saber utilizar las sombras pues la luz devora todo.</t>
  </si>
  <si>
    <t>Este es un mal signo. El fuego se hunde debajo de la tierra y su claridad se oculta. Este oscurecimiento invita a la prudencia y a la reflexión. Prudencia en los viajes, las amistades, los negocios. La llama que llevan ustedes corre el riesgo de ser tragada por la tierra.</t>
  </si>
  <si>
    <t>El escenario: al ir hacia delante, inevitablemente llegarás a un lugar en el que te herirán y ofenderán. Así que llega el tiempo de la Ocultación de la Luz. Acéptalo. No tengas miedo. Ocultación significa ofensa. Ocultación de la luz quiere decir ser un proscrito.
            La respuesta: ocultación de la luz describe la relación, o tu papel en ella, en términos de necesidad de protegerte y aceptar una tarea difícil. La manera de afrontar la situación es pasar a formar parte, de manera voluntaria, de lo que vale menos que tú, oscureciendo u ocultando tu lucidez e inteligencia, como el sol cuando se oculta en el ocaso. Aunque no cometas errores, estás claramente en peligro. Oculta tu luz y aparenta ser vulgar. Puedes evitar ofender a alguien y buscar la manera de librarte de esta situación. Acepta la tarea. Refúgiate en el trabajo manual. Es un tiempo de comenzar algo nuevo si eres capaz de aceptar el trabajo y la soledad que implica mantenerse fuera de lo que te rodea. Pero tu liberación ya está siendo preparada. Una nueva época puede estar comenzando.</t>
  </si>
  <si>
    <t>El esplendor oculto: este hexagrama describe tu situación como inteligencia oculta o dañada. Destaca que ocultar deliberadamente tu luz mediante el ingreso en lo que está debajo de ti es la manera adecuada de manejarla. Para estar de acuerdo con el momento se te dice: ¡oculta tu esplendor!</t>
  </si>
  <si>
    <t>Cuando las personas iluminadas son dañadas, conviene mantenerse perseverante y veraz en el infortunio.
            Juicio global: las personas iluminadas desaparecen bajo la tierra; esto sucede cuando se produce el daño. Cultivadas e iluminadas por dentro, pero suaves y dóciles por fuera, sufren por ello grandes dificultades y apuros. Es conveniente ser perseverante y veraz en el infortunio: esto significa velar tu iluminación, haciendo que tus intenciones sean correctas a pesar de las dificultades internas.</t>
  </si>
  <si>
    <t>Así el noble convive con la gran muchedumbre;
            oculta su resplandor y permanece lúcido sin
            embargo.
        Así el noble convive con la gran muchedumbre, beneficiándose con la adivinación (consulta), ora tornándose oscuro, ocultando su luz; ora resplandeciendo, mostrando su luz.
        [Cada cosa, cada actitud, según su tiempo adecuado]</t>
  </si>
  <si>
    <t>La Imagen: la luz del sol se ha desvanecido bajo la tierra y la oscuridad reina suprema. En tales momentos, cuando las malas influencias están rigiendo sobre la tierra, el hombre sabio también oculta su luz. El no la extingue, pero ha de consentir que pasen muchas cosas insatisfactorias. Tratar de exponer el mal traerá desgracias, pero debemos permanecer auténticos.</t>
  </si>
  <si>
    <t>Hablan las imágenes: la luz se hunde en la tierra. Tiempo de la oscuridad. Sólo el Iluminado saber gobernar a las masas. Se vale de la oscuridad para resplandecer.
                Momentos de abatimiento, certezas que se discuten, horizontes que se cierran, es la “caída de los dioses”, el sol se desploma en las vísceras de la tierra, como en los trágicos mitos de Occidente, un drama que la memoria registra como el horror más antiguo. Los días, las costumbres, los encuentros, se viven acallando las dudas, a la espera de encontrar las certidumbres, soportando angustias en la esperanza de superarlas, una prueba de fuerza que cuestiona muchas cosas válidas, pero que resulta necesaria para completar el cuadro de la experiencia individual. Estos son los momentos que prueban la capacidad individual, los que nos hacen reconocer y nos permiten distinguir, por lo tanto, juzgar y decidir.</t>
  </si>
  <si>
    <t>Tiempos de tinieblas exigen cautela y reserva. Así se evita atraer hacia sí enemigos. Si uno no comparte las costumbres tampoco debe criticar abiertamente y aparecer como sabiendo todo. Sin hacer en el engaño, o que lo embarquen, es mejor dejar las cosas como están.</t>
  </si>
  <si>
    <t>Comentario a la Imagen: en tiempo de tinieblas es cuestión de ser cauteloso y reservado. No debe uno atraer inútilmente sobre sí poderosas enemistades por causa de una conducta o de modales desconsiderados. Si bien en tales épocas no debe uno compartir las costumbres de la gente, tampoco deben estas sacarse críticamente a la luz. Son momentos en que es necesario no pretender, en el trato con la gente, que uno lo sabe todo. Muchas cosas hay que deben dejarse como están si acceder, no obstante, al embaucamiento y caer así en el engaño.</t>
  </si>
  <si>
    <t>El Oscurecimiento de la Luz durante el vuelo.
                El baja las alas.
                En su peregrinación el noble no come nada por
                tres días,
                mas tiene a dónde ir.
                El hostero tiene ocasión de chismorrear sobre él.
                “… el noble en su peregrinaje tiene la
                obligación de no comer nada”.
            Aunque otras personas critiquen lo que les parece una locura por nuestra parte… el consultante debe mantenerse en el rumbo que sigue hacia su meta. Mantenerse a toda costa en los consejos y presagios que nos haya trazado el Maestro.
            El hombre inteligente ve el mal en su germen, en su inicio, percibe los malos tiempos o las malas consecuencias ya desde el principio. Aquí conviene apartarse y resguardarse, abandonar. La gente (el hostero tiene ocasión de chismorrear…) se asombra de su comportamiento y hacen comentarios al respecto; pero cuando vean de verdad el peligro, puede que, para ellos, sea tarde y ya no consigan evitarlo.
            Son tiempos difíciles, el destino se muestra hostil. Lo mejor es apartarse, hacerse a un lado. Cuando uno se niega a aceptar ciertas condiciones, debe afrontar la necesidad, las carencias. Ahora es tiempo de renuncia (…el noble no come nada por tres días) para mantener su dignidad (lo correcto, lo debido, lo bueno), prefiere padecer hambre a “comer” en deshonra, Si el consultante se mueve así, según aconseja este presagio, no será responsable de lo que suceda luego en ese asunto.</t>
  </si>
  <si>
    <t>Aunque pueda parecer necesario actuar; lo adecuado ahora es no actuar, porque sufriría más actuando, que sin hacerlo.
                    Otras personas se mostrarán en desacuerdo con la forma de proceder, o con el comportamiento del consultante, pero él/ella debe mantener firmemente esta decisión.</t>
  </si>
  <si>
    <t>Si el consultante se ve en mala situación, o acuciado por cualquier tipo de necesidad (alimentos, dinero, trabajo, sexo… cualquier necesidad física, mental o espiritual) debe renunciar a las soluciones que se le pudieran ofrecer en estos momentos… en este día. No son adecuadas para él, que debe mantenerse firmemente alejado del peligro que implicaría satisfacer dichas necesidades… o el acceder al tipo de solución que se le ofrece ahora para su problema en un asunto (consultado).
                        Ocultar la propia luz: no preguntar más sobre este asunto ahora. Si no se ha preguntado nada significa “no consultar en estos momentos”.</t>
  </si>
  <si>
    <t>Esta línea se corresponde con el primer día de la cuarta semana de Septiembre.</t>
  </si>
  <si>
    <t>Primera línea: su ego se siente insatisfecho con el camino de lo correcto. Sin embargo, actuar movidos por el deseo o la desesperación traerá desgracias. Adhiérase a lo que sea sereno y bueno sin importarle lo que hagan los demás y deje que lo Creativo trabaje en el momento oportuno.</t>
  </si>
  <si>
    <t>Primera línea: oscurecimiento de la luz durante el vuelo. Al haber hecho un gran esfuerzo por seguir el camino y disciplinar a nuestros inferiores, al ser modestos y sinceros, y puesto que continuamos pensando en el esfuerzo y el tiempo que hemos puesto, nos desalentamos al ver que no ha habido progreso visible.
                    Todos estos comienzos, semillas de duda, dan pie al deseo y, a su vez, al deseo de luchar; cuando no tenemos éxito sentimos amargura, y así, en forma de protección, adoptamos una actitud rígida y desesperanzada hacia todas las circunstancias que envuelven al resto de la gente, el I Ching, la vida misma. Todo el tiempo, el ego ha estado presente, probando y midiendo, y aceptando ser sumiso si obtiene ganancias visibles.
                    El remedio es dejar de “mirar sesgadamente” la situación. Esto es posible si nos adherimos a nuestra luz interior y a lo que es bueno en nosotros y en los demás. Con una disposición más objetiva podremos ver que el destino no nos ha llevado a un feo y repulsivo fin, sino a una armonía mayor y constante, entre nosotros y los demás. Podremos ver que las adversidades han traído consigo un nuevo crecimiento y un nuevo entendimiento. Seremos capaces de ver que mientras nuestro ego pueda seguir dominando, aunque sea por períodos cortos de tiempo, tenemos más trabajo por delante, antes de que nuestros problemas puedan ser resueltos y podamos alcanzar nuestros objetivos.</t>
  </si>
  <si>
    <t>¿Evitamos responder a provocaciones directas o ataques injustificados, manteniendo nuestra voluntad a pesar de la incomprensión de los demás y de las dificultades que dicha actitud pueda acarrearnos?</t>
  </si>
  <si>
    <t>9 en la 1ª: en tiempos difíciles un hombre bueno puede tratar de elevarse por encima de los problemas, pero sólo encuentra mayor hostilidad. A fin de permanecer fiel a sus principio, tendrá que sufrir grandemente y será olvidado por quienes le rodean. Su objetivo fijo, sin embargo, le sostendrá.</t>
  </si>
  <si>
    <t>El primer nueve: el ofuscarse de la luz impide volar. Las alas se vuelven pesadas. Sólo el Sabio se pone en marcha. Durante tres días no come. Tiene algo que hacer. Un tabernero (1) platica inútilmente.
                    Momento en el que no es posible afrontar ningún problema, porque parece como si faltaran incluso los pensamientos. Para poner en marcha soluciones o discutir situaciones, hará falta que estemos muy seguros de nuestra preparación: nos corresponde a nosotros examinar nuestras posibilidades y obrar en consecuencia. Para ello, antes habrá que meditar seriamente sobre los hechos que todavía no son claros, porque Ming I no es un tiempo de claridad. Quizás nos enteremos de cosas que nos harán daño, de verdades alteradas; existen, no obstante, demasiadas chácharas inútiles, cuando no malvadas, pero no prosperarán porque se trata de comentarios que no valen nada, y que provienen de personas que valen menos.
                    En una palabra, este es un momento de confusión, de tristeza y de profundas desilusiones, porque las palabras de los mezquinos son pobres como su espíritu, y escuálidas como sus pensamientos.
                    (1) Es decir, una persona de poco valor, que no vale nada.</t>
  </si>
  <si>
    <t>Primer trazo: el ve el comienzo del mal; el hombre dotado herido “en su vuelo” por el hombre inferior, pierde sus medios de acción. El hombre dotado ve las cosas en sus gérmenes y al ver el mal cuando todavía no está claro, actúa para evitarlo y apartarse; se pone a resguardo y se retira, abandonando su situación y sus funciones. El mal aún no se ha manifestado y el lazo es muy peligroso; él puede descartarlo, gracias a su inteligencia, que lo ha distinguido en su germen. Las personas vulgares se asombran de sus acciones y le hacen observaciones; que haga caso omiso de esto pues cuando los hombres hayan visto por fin el peligro, será demasiado tarde para ellos y no podrán evitarlo. Por consiguiente, “obrar y no comer”, pero si el resultado de la empresa no es favorable, es la consecuencia del momento y es imposible evitarlo y no hay responsabilidad.</t>
  </si>
  <si>
    <t>El período actual es difícil. Cuando se suelta una teja, puede seguir el derrumbe de todo el techo… Es útil discernir dónde se encuentra la primera teja quebrada.</t>
  </si>
  <si>
    <t>El intento de elevarse por encima de los obstáculos de su entorno recibirá hostilidad. Si decide servir a sus impulsos personales, comprometiendo las necesidades de la sociedad, será incomprendido y censurado. Esa es la dificultad de esta posición.</t>
  </si>
  <si>
    <t>Primera línea: el oscurecimiento de la luz en vuelo y la acción de bajar las alas, son interpretadas por Wilhelm como la tentativa de sobrepasar los obstáculos mediante un vuelo que es frenado por las adversidades. En el Libro de las Mutaciones se menciona la alegoría de un faisán que hallándose en vuelo, iniciando el camino del progreso, es obstaculizado y cae en grave peligro. Puesto en condiciones de tener, por obligación, que aceptar comidas extrañas y ajenas (ideas, principios, acciones) el Sujeto prefiere pasar hambre y retirarse del lugar, peregrinar por tres días y no comer, antes que renunciar a su valores e ideas. El Sujeto tiene metas, fe, convicciones, razones y, además, amigos que le pueden dar refugio; esto quiere decir que él “tiene donde dirigirse”. Como es tiempo de tinieblas, los seres pequeños hacen su día: hablan, acusan, comentan, enjuician, critican, se burlan. No siendo tiempo favorable, el Sujeto no hace caso de las pequeñeces y hace sacrificios en su ostracismo.</t>
  </si>
  <si>
    <t>Comentario a la línea: con formidable resolución pretende uno elevarse por encima de todos los obstáculos. Pero tropieza con el destino hostil. Entonces se retira, se aparta, se hace a un lado. Son tiempos difíciles. Es preciso seguir avanzando presurosamente y sin descanso, sin que uno encuentre una morada duradera. Cuando alguien se niega interiormente a asumir compromisos y prefiere seguir siendo leal a sus principios, debe afrontar la necesidad, la indigencia. Sin embargo, mantendrá con toda firmeza la meta a la cual se empieza en llegar, aún cuando la mente en cuya casa se aloja no lo comprenda o lo difame.</t>
  </si>
  <si>
    <t>Nueve en el primer lugar: la luz se oculta durante el vuelo, pues sus alas se sumergen en las aguas. El Ser superior debe marchar durante tres días sin comer. Pero él tiene a dónde ir. Controla sus palabras para influir en los demás.
                    Debéis escapar juntos de una situación imposible. Tened valor y resistencia. Imaginad un plan. No podrás convencer a la gente de nada si no dominas tus palabras.
                    Dirección: compórtate con humildad y reconoce los hechos. Confía en los procesos ocultos. Libera la energía contenida. La situación ya está cambiando.</t>
  </si>
  <si>
    <t>Yang. Cuando las personas iluminadas son dañadas en el vuelo, pliegan sus alas. Las personas sabias que se encuentran de viaje, no comen durante tres días. Cuando hay algún lugar a donde ir, la persona que está a cargo (del viaje) tiene algo que decir.
                    Imagen: cuando las personas sabias están de viaje, es correcto para ellas no comer.</t>
  </si>
  <si>
    <t>El Oscurecimiento de la Luz lo hiere en el
                muslo izquierdo.
                El aporta ayuda con la fuerza de un caballo.
                Ventura.
                “… la ventura del seis en el segundo puesto
                se debe a su entrega a la regla”.
            El trazo representa a alguien ocupando un lugar donde es herido por lo oscuro, por el mal. En este período en que uno está sufriendo, padeciendo lo inferior y lo dañino, se ocultan y perjudican hasta la claridad de la inteligencia.
            Aunque la situación es muy complicada, las “lesiones” no son todavía graves, el texto comenta:…lo hiere en el muslo izquierdo; lo que equivale a decir que la herida dificulta el caminar pero no lo impide, así que la salvación es posible, por eso debe hacer acopio de todas sus fuerzas para no dañar a otros (en este tiempo no olvidar las buenas maneras ni el buen trato hacia los demás) y para no ser dañado.
            Debiera esperarse desventura de esta situación, y sin embargo se le añade “ventura”, porque tiene cualidades para obedecer y ocupa su puesto correcto; es decir, tiene capacidad para hacer aquello que la situación exige. Por eso es necesario que emplee toda su energía para evitar el mal y así alcanzar y asegurarse la Ventura que tiene presagiada.</t>
  </si>
  <si>
    <t>Actuar, avanzar entre las circunstancias de ese asunto evitando cometer el mal y así asegurarse la buena fortuna que conlleva este presagio. Es muy importante tener un comportamiento limpio y no cometer “actos oscuros”… subterfugios o cosas parecidas. Así, actúa y ayuda con gran fuerza.
                    Si esto (lo que se tiene pensado) no se hace como se aconseja aquí… es mejor no actuar, no ir, no hacer nada.</t>
  </si>
  <si>
    <t>Se está en un mal día, o en una mala época, o bajo la amenaza del mal (la tentación).
                        Hay que avanzar entre los asuntos y quehaceres ayudando a los demás (a veces sólo con la presencia) y evitando cometer “actos oscuros” (el mal que le aflige a uno)
                        También hay fuerza y cualidades para obedecer estos consejos, aunque a veces requiera un gran esfuerzo por nuestra parte. De este modo será capaz de hacer aquello que requiere la situación, y de ayudar también a evitar esa amenaza para otros.</t>
  </si>
  <si>
    <t>Esta línea se corresponde con el segundo día de la cuarta semana de Septiembre.</t>
  </si>
  <si>
    <t>Segunda línea: una fuerza oscura le ha herido. Puede curarse asistiendo a todos los que le rodean. Eso atraerá la buena fortuna.</t>
  </si>
  <si>
    <t>Segunda línea: el oscurecimiento de la luz lo hiere en el muslo izquierdo. Estamos tentados de abandonarlo todo porque no hemos podido superar todas las dificultades con un gran esfuerzo. De todas formas, algo dentro de nosotros nos ayuda a adherirnos al camino. Sólo tenemos que confiar en el poder supremo para que nos guíe a pasar las dificultades. No necesitamos saber las respuestas por adelantado.</t>
  </si>
  <si>
    <t>¿Intentamos reducir los posibles efectos y consecuencias de una provocación o un ataque injustificado con todos los medios a nuestro alcance y sin traicionar nuestra voluntad?</t>
  </si>
  <si>
    <t>6 en la 2ª: en tiempos malos, los buenos pueden sufrir daños personales, pero si continúan trabajando por el beneficio de otros esto conducirá finalmente a la buena fortuna.</t>
  </si>
  <si>
    <t>El segundo seis: la luz se oscurece. Una herida grave (1) en el muslo derecho. Utilizamos la ayuda de un caballo robusto.
                    El muslo es un sostén importante, y la situación es grave cuando queda inutilizado. La imagen indica que existe un obstáculo que impide la realización de cuanto nos interesa, y se trata de un obstáculo bastante grave, tanto, que puede perjudicar el éxito de todos los esfuerzos realizados hasta el presente.
                    Habrá que intervenir con inteligencia y decisión, apelando a nuestra capacidad práctica (el caballo; cfr. por extensión Khwan) y reaccionar con una cierta rapidez si deseamos eliminar las dificultades sin mayores daños.</t>
  </si>
  <si>
    <t>Segundo trazo: se sitúa plegándose a las exigencias del momento pero el hombre inferior daña todo lo que es inteligente y el hombre dotado no puede evitar salir herido. Esta herida es leve y finalmente él podrá evitar el mal y sustraerse a él. Hay advertencia de usar toda su energía para sustraerse al mal; entonces el presagio es feliz; que él no olvide la deferencia y la sumisión.</t>
  </si>
  <si>
    <t>Es necesario no mostrarle al enemigo que se lo conoce.</t>
  </si>
  <si>
    <t>Más que incapacitarle, una lesión reciente que ha recibido en el camino le servirá para inspirarse para una acción afirmativa y vigorosa en la dirección del bien general.</t>
  </si>
  <si>
    <t>Segunda línea: esta es la situación del Rey Uenn (WuWen), es decir representa a alguien fuerte, bien colocado, de principios sólidos que ha sido puesto en el blanco de lo tenebroso. Pero la acción de lo maligno no logra atraparlo, sólo le hiere en su caminar, en una pierna, haciéndole dificultoso el avance. No pudiendo cumplir con lo suyo debido a las dificultades de su herida, se hace ayudar de la fuerza de lo colectivo, de amigos y personas afines: ese es su caballo que le dará potencia y lo conducirá a la victoria.
                    Cuando lo tenebroso golpea a un país (una organización, un grupo), no cabe otro caballo más fuerte que la solidaridad y el apoyo del líder. Cuando es algo personal, el Sujeto debe mirar a la salvación de Si Mismo en el sentido de lo sano, puro, grande, primordial, sin egoísmos. Vital, en estos casos, es el apoyo del núcleo familiar. Si el apoyo no se manifiesta: cabe retirarse en silencio sin recriminar.</t>
  </si>
  <si>
    <t>Comentario a la línea: aquí el regente de la luz ocupa una posición subordinada. Es herido por el regente de las tinieblas. Pero la lesión no pone en peligro su vida, tan sólo constituye un impedimento. La salvación es todavía posible. El afectado no piensa en sí mismo, sino únicamente en la salvación de los demás que también se ven amenazados. Por eso, con todas sus fuerzas, se empeña en salvar lo que pueda salvarse. En esta forma de obrar consecuente con el deber reside la ventura.</t>
  </si>
  <si>
    <t>Seis en el segundo lugar: la luz se oculta. Te escondes, y te hieren en el muslo izquierdo. Utiliza un caballo para el rescate. El aumento de la fuerza abrirá el camino.
                    La relación está seriamente tocada pero no herida de muerte. Puedes afrontar la situación. Pon en marcha tu espíritu. Acude al rescate de tu pareja. Si eres capaz de aumentar el poder de tu imaginación, el camino se abrirá y tanto tú como tu pareja os sentiréis liberados.
                    Dirección: un tiempo de florecimiento se aproxima. Si te dejas guiar puedes descubrir la posibilidad oculta. La situación ya está cambiando.</t>
  </si>
  <si>
    <t>Yin. Cuando las personas iluminadas son heridas en la pierna izquierda, se necesita ayuda: es afortunado que los caballos sean fuertes.
                    Imagen: buena fortuna para el débil en esta situación es tener modelos prácticos para poder seguirlos.</t>
  </si>
  <si>
    <t>El oscurecimiento de la luz durante la
                cacería del Sur. Se captura a su cabecilla principal.
                Uno captura a su gran
                jefe. No se ha de esperar perseverancia demasiado pronto. No debe esperarse demasiado
                pronto la perseverancia.
                “… la intención de la cacería en el Sur tiene gran éxito”.
            Esta línea simboliza determinación para conseguir grandes resultados. Aunque es excelente luchar contra lo adverso, no es necesario ahora ponerse en peligro.
            Una persona leal y fuerte (que en este tiempo de tinieblas no ha abandonado sus principios) está actuando empeñosamente con el fin de establecer el orden y así se topa como por casualidad con el culpable (causa del problema, del desorden). Pero al tratar de subsanarlo debe obrar sin prisa, ya que la estrecha relación de los vulgares con el tenebroso regente hace que no deba buscar la perfección inmediata, sino proceder tranquilamente, sin precipitar las cosas o los asuntos. Este es el sentido de apartar (o capturar) el mal, el peor mal que tiene ahora, empleando la claridad (la consulta).
            Al parecer está obrando el azar, el hecho de que se obtenga éxito no es premeditado, lo cual constituye un mérito mayor aún. La cosa cae en sus manos por su manera de ser. Es fuerte en puesto fuerte y su intención finalmente se cumple.</t>
  </si>
  <si>
    <t>Actuar, pero no esperar inmediatamente los resultados. Están obrando fuerzas del destino que los traerán a las manos. Se conseguirá lo que se busca, pero sin prisa, más adelante. Quizás se consiga más de lo esperado, pero todo será correcto.</t>
  </si>
  <si>
    <t>Seguir obrando y avanzando según se va. Quizá se tope uno con cosas inesperadas, pero se traen grandes resultados. Actuar sin precipitar los asuntos. Esta línea simboliza una buena fortuna inesperada, pero de resultados posteriores. Trabajar, actuar, avanzar con determinación; pero dejando que los resultados vayan llegando poco a poco, a su debido tiempo.</t>
  </si>
  <si>
    <t>sobre_una_época_tiempo_o_fecha_aproximada3</t>
  </si>
  <si>
    <t>Tercera línea: el mero hecho de reconocer la fuente del problema no significa que vaya a desaparecer inmediatamente. La perseverancia en lo verdadero y en lo correcto desvanece la influencia en el tiempo.</t>
  </si>
  <si>
    <t>Tercera línea: se captura al cabecilla principal. Esto quiere decir que se reconoce la fuente del problema, ya sea dentro de nosotros o en otra persona. Éste es, normalmente, alguna costumbre mental que es difícil de romper; por esto la línea dice “no debe esperarse demasiado pronto la perseverancia”. Esperar superar una actitud deficiente, de una vez por todas, nos lleva a la decepción y a la ruptura (ver Separarse, hexagrama 23). Es importante ser tolerantes con nosotros mismos y con los demás. Sólo la perseverancia mantenida por un período de tiempo nos ayuda a disipar el poder del ego. Cuando ve que estamos decididos, renuncia al control. Es como si nuestros fallos tuvieran una existencia independiente de nosotros; sólo pueden ser vencidos si los cazamos y tratamos con ellos repetidamente. Debemos acostumbrarnos al peligro y a la dificultad que este esfuerzo conlleva.</t>
  </si>
  <si>
    <t>¿Somos conscientes de que una provocación directa o un ataque injustificado no se soluciona sólo por el hecho de descubrir y sacar a la luz sus verdaderas causas, intenciones o motivaciones?</t>
  </si>
  <si>
    <t>9 en la 3ª: se consigue la victoria sobre las malas influencias, aparentemente por casualidad. El éxito está asegurado, pero la acción no debe emprenderse demasiado pronto. Lleva tiempo corregir los problemas que han durado mucho tiempo.</t>
  </si>
  <si>
    <t>El tercer nueve: al sur, durante la cacería, la luz se oscurece. Él captura una cabeza grande (1). No tener prisa en comprometerse para obtener resultados perfectos (2).
                    El tiempo Ming I puede tener momentos de graves dificultades prácticas (el sur), y pueden presentarse obstáculos en la realización concreta de los proyectos. Es necesario tomar las cosas con mucha calma y mostrarse prudentes, porque sólo así, incluso las contrariedades más fastidiosas, podrán allanarse con resultados verdaderamente válidos.
                    En circunstancias como las que se presentan, en las horas oscuras de Ming I, no se debe pensar que la claridad llegará de un modo instantáneo aunque, de vez en cuando, alcancemos algún resultado positivo. No obstante, la intervención enérgica asegura una conquista progresiva de metas cada vez más importantes.
                    (1) Es decir, un gran animal salvaje.
                    (2) Literalmente: para alcanzar la perfección.</t>
  </si>
  <si>
    <t>Tercer trazo: ubicado en una jerarquía enérgica, duro él mismo, progresa hacia adelante. Corresponde al sexto trazo, que es el jefe de la oscuridad, “el jefe rebelde”. La advertencia es no tender apresuradamente hacia la supresión del mal y evitar su exterminio radical; las costumbres y hábitos de la muchedumbre están impregnados de él y habría alteraciones y faltas; la rectitud no debe tender apresuradamente hacia la perfección ni implicar precipitación. El cede bajo la extrema oscuridad (el trigrama superior) y contiene el sentido de descartar el mal empleando la claridad de abajo y prendiendo al principal culpable.</t>
  </si>
  <si>
    <t>El mal está hecho y continuará.</t>
  </si>
  <si>
    <t>Tiene que enfrentarse cara a cara con el causante de los malos pensamientos. Las circunstancias son tales que sin esfuerzo puede tomar el control de la situación. Proceda cuidadosamente. Es peligroso tratar de borrar de una vez una pauta social antigua.</t>
  </si>
  <si>
    <t>Tercera línea: para muchos esta línea resulta incomprensible en términos prácticos, concretos. La alegoría de la caza proviene del significado de los Trigramas y en verdad tiene poca importancia con la sustancia de la cuestión: se trata de que las víctimas de lo tenebroso prepararon una actividad común de cacería, sin otra intención que esa, y en su recorrido se toparon con el jefe de los tenebrosos y lo hicieron prisionero. Es decir, el o los Sujetos logran moverse con una cierta soltura, gracias a la sabiduría y al buen proceder, en condiciones muy miserables y contrarias. Sin intención alguna, por causas divinas, se suceden hechos que colocan a las víctimas en el rol de mando al victimario en situación de prisionero. Una persona que nunca deja de lado sus armas, que no ha renunciado a sus principios y a su fe, aún sin proponérselo puede convertirse de improviso, sin anuncio alguno, en cabeza de un acto de justicia. Precisamente porque hay convicción y sabiduría la ocasión es tomada de inmediato y no se deja escapar la fortuna caída generosamente del Cielo. Por otro lado, también significa que ante las tinieblas, no cabe más que trabajar (sur) y no esperar resultados prontos y fáciles. También se advierte sobre el error que significaría para el Noble si intentara venganzas y ajustes precipitados, cuando la victoria esté en sus manos. Será necesario un tiempo de transición.</t>
  </si>
  <si>
    <t>Comentario a la línea: al parecer está obrando una contingencia del azar. Mientras el hombre leal y fuerte interviene con empeñosa actividad con el objeto de establecer el orden, sin ninguna clase de segundas intenciones, se topa como por pura casualidad con el cabecilla del desorden y lo captura. De este modo se logra la victoria. Pero la supresión de los abusos no ha de procurarse con excesiva precipitación. Tal actitud traería malas consecuencias, ya que los abusos se habían desorbitado durante demasiado tiempo.</t>
  </si>
  <si>
    <t>Nueve en el tercer lugar: la luz se oculta durante la cacería del sur, entre los perros. Capturas al gran líder. Pronóstico: no te sentirás afligido.
                    Estás rodeado de considerables dificultades, y buscando la causa central de todo ese caos. Esa búsqueda os liberará del dolor y la tristeza que os afligen a los dos, y permitirá que tu corazón se abra una vez más.
                    Dirección: algo importante está regresando. Mantente abierto y aporta lo que sea necesario.</t>
  </si>
  <si>
    <t>Yang. Cuando las personas iluminadas han sido dañadas y van a la caza hacia el sur, incluso si capturan a los principales responsables (del daño) no pueden corregirlos inmediatamente.
                    Imagen: la finalidad de cazar en el sur es hacer una adquisición importante.</t>
  </si>
  <si>
    <t>El penetra en la cavidad izquierda del
                abdomen.
                Se obtiene el corazón del oscurecimiento
                de la luz,
                y se abandona el portón y el cortijo.
                “… vale decir, se entera de la disposición más íntima del corazón”.
            Hay peligro real de caer en lo malo, o en lo vicioso…. al estar sometidos los trazos quinto –príncipe regente– y segundo –rey regente– al sexto –regente tenebroso–, esta cuarta línea, por su proximidad al regente de las tinieblas, se convierte o puede convertirse en el servidor del tenebroso, que es el causante del daño a la luz, y le ayude en sus malos designios. También la gente mala se apodera del corazón de aquél a quien quiere pervertir.
            Uno se encuentra próximo al regente de las tinieblas….así que tanto uno como otro se enteran de las intenciones malévolas o destructivas que se van a poner en práctica provocando una gran calamidad. De este modo se le hace saber al noble (al consultante) que aún está a tiempo y en condiciones de abandonar “el lugar de la calamidad” antes de que se produzca.</t>
  </si>
  <si>
    <t>No actuar. Se daña la Luz, el poder del Mal está al acecho. El regente de las tinieblas está atento a las emociones y pensamientos con la intención de pervertirlos y apresar el alma. Uno está siendo tentado por el Mal. Es preciso huir y no hacer eso por lo que se está consultando, ya que se convertiría en una grandísima desgracia.
                    No consultar tampoco. Esconder los pensamientos y los deseos; hacerlo distrayéndose con cualquier cosa. Lo importante es sentirse como encerrado dentro del propio cuerpo, sin consultar y sin hacer caso de eso que se ha consultado; como poniendo la mente en un punto interior tal, que se sabe que sólo Dios y uno mismo pueden entrar en él, estar en él.
                    Rezar y pedir protección a Dios, es algo muy necesario en estos momentos.</t>
  </si>
  <si>
    <t>Igual que en el apartado “a”, es decir, moverse entre los asuntos según se va, sin consultar ahora. No consultar. No exponer las ideas pensamientos, deseos.
                        Poner atención en las situaciones poco claras y no dejarse pervertir. No hacer nada que se salga de lo normal, tanto en los asuntos, como en las relaciones personales. Pero, sobre todo, ¡no consultar ahora ningún asunto o tema! Más tarde; mañana; luego, habrá ocasión de hacerlo.</t>
  </si>
  <si>
    <t>Esta línea se corresponde con el cuarto día de la cuarta semana de Septiembre.</t>
  </si>
  <si>
    <t>Cuarta línea: todo lo que considere inferior debe dejarse atrás inmediatamente. Adherirse a la negatividad es una invitación al desastre.</t>
  </si>
  <si>
    <t>Cuarta línea: se alcanza el corazón del oscurecimiento de la luz… Dejamos el camino equivocado cuando nos damos cuenta de que no mejorarán las cosas al seguirlo. El quid de la cuestión puede ser la impaciencia, o la indignación (orgullo y envidia) contra los inferiores de los demás.</t>
  </si>
  <si>
    <t>¿Intentamos pasar desapercibidamente cuando reconocemos la imposibilidad de hacer frente o responder a una agresión irracional, una provocación directa o un ataque injustificado?</t>
  </si>
  <si>
    <t>6 en la 4ª: la gran familiaridad con personas inferiores en posiciones de gran poder pueden revelar que no hay esperanzas de cambiarlas para mejor. En tales casos, no hay otra alternativa que separarse de ellas antes de que lleguen los infortunios.</t>
  </si>
  <si>
    <t>El cuarto nueve: penetrar a la izquierda del abdomen. Se ofusca la luz del corazón. Salir al patio a través de la puerta.
                    La parte izquierda del abdomen es donde se encuentra el corazón, por lo tanto, es el centro de la vida, y con este velado mensaje, un tanto retorcido, el oráculo quiere puntualizar la gravedad del momento, indicando hechos o personas que pueden golpear profundamente: ni no nos encontramos preparados, correremos el riesgo de que su presencia nos envuelva. Un comportamiento prudente, palabras cautas, programas vagos y ninguna decisión, este es el consejo del oráculo, que nos indica una salida latera (salir al patio), es decir, nos sugiere que nos desliguemos silenciosamente, pero sin engaños (a través de la puerta), de todo tipo de condicionamiento. Son tiempos oscuros, no podemos ver las cosas en su dimensión exacta, por lo que será mejor esperar a que el sol vuelva a aparecer en el horizonte para proseguir nuestro camino.</t>
  </si>
  <si>
    <t>Cuarto trazo: es un hombre inferior y vicioso que ocupa una situación cerca del jefe o del príncipe y que emplea la adulación y las bajezas para mantenerse en ella. Sirve al quinto trazo, que es aquel del que depende el mal causado a la luz y lo ayuda en sus malos designios. Hay un sentido de inclinaciones secretas que se utiliza con este fin, penetrando así en los pensamientos y en las intenciones. Las malas personas se apoderan de este modo del corazón que quieren pervertir. Por otra parte, él actúa en el exterior y sus actos son tolerados. Se advierte que el hombre dotado debe saber comprimir sus pensamientos como un lugar oscuro a fin de “enmascarar su inteligencia”.</t>
  </si>
  <si>
    <t>El mejor medio de hacer frente a las hostilidades es admitirlas.</t>
  </si>
  <si>
    <t>Se encuentra en una buena posición para percibir la presente situación con claridad. Aunque siga pareciendo desesperanzada y predestinada, ahora es un buen momento para salir de ella.</t>
  </si>
  <si>
    <t>Cuarta línea: la cavidad abdominal izquierda es el lugar del corazón, es decir, el sitio de los sentimientos. En este caso el Sujeto convive con el Mal tan de cerca que puede sentir los latidos de su corazón y aprende a conocer hasta las más recónditas formas de sentir y pensar de quien o quienes se hacen partícipes de la maldad y las tinieblas. Puede significar algo muy triste: que lo malo está muy cerca y sea encarnación de un ser muy querido o muy estrecho, o bien proviene de acciones e ideas muy arraigadas en sí mismo. Lo cierto es que no puede seguir en tales condiciones, ni cerca de tales personas. Antes de que el peligro se convierta en catástrofe, el Sujeto se retira, abandona incluso lo que hasta ese momento pude considerar como lo más amado. Es una cuestión de vida o muerte.</t>
  </si>
  <si>
    <t>Comentario a la línea: se encuentra uno en la proximidad del caudillo de las tinieblas y se entera así de sus pensamientos más secretos. De este modo se llega a saber que ya no debe esperarse mejoría alguna y que se está a tiempo y en condiciones de abandonar el lugar de la calamidad antes de que ésta irrumpa.</t>
  </si>
  <si>
    <t>Seis en el cuarto lugar: adéntrate en el lado izquierdo del vientre. Atrapa el corazón de la luz escondida. Abandona tus verjas y sus aposentos.
                    Abandona ese terrible lugar. Actúa con agresividad. Ve derecho al meollo de la cuestión y recupera tu inteligencia perdida. Abandona esa relación y no vuelvas.
                    Dirección: ese abandono da comienzo a una época de abundancia. No tengas miedo de actuar solo. No tengas miedo de actuar solo. Estás conectado con una fuerza creativa. Úsala bien.</t>
  </si>
  <si>
    <t>Yin. Al penetrar en la parte izquierda del estómago, encuentras el corazón del daño hecho a las personas iluminadas y examinas la manera de salir de la casa.
                    Imagen: penetrar en el lado izquierdo del estómago significa encontrar la intención en la mente.</t>
  </si>
  <si>
    <t>Oscurecimiento de la Luz como en el caso
                del príncipe Chi.
                Es propicia la perseverancia.
                “… la perseverancia del príncipe Chi
                demuestra que no puede conseguirse que
                la luz se extinga”.
            El texto hace referencia al episodio histórico del príncipe Chi que tuvo que simular locura para salvar la vida, de este modo fue herido por el tirano tenebroso, pero su perseverancia en seguir un curso correcto (guiándose por los resultados de la adivinación) demostró o demuestra que no puede conseguirse que la Luz (su memoria, su recuerdo a través de los siglos) se extinga (es decir, en el sentido de que su luz no se extinguirá nunca).
            Simular locura es, en sentido simbólico, como ocultarse y refugiarse en lo más profundo para evitar que la proximidad a las tinieblas y todo lo que eso conlleva no rompa el comportamiento correcto y nos permita conservar la inteligencia o los conocimientos (guardarlos, taparlos, encerrarlos) en presencia de este riesgo y peligro. Cualesquiera que sean las circunstancias, hay que continuar practicando el Camino del Cielo: siguiendo a Dios mediante la práctica de este presagio, y con ello la Luz, para el consultante, no se extinguirá.
            Para quien en épocas de tinieblas no puede abandonar su sitio, su puesto en la vida, se hace imprescindible una resistencia interior invencible (ante la tentación), y a la vez poner mucho cuidado hacia afuera, a lo que se hace, a las acciones externas; ocultando lo que se piensa, lo que se sabe. Así evitará ser dañado, apresado por el mal, así eludirá el peligro.
            La luz solar queda velada en períodos temporales, pero no se apaga. La Luz no puede ser retenida abajo de forma duradera, pues avanza poderosamente “una vez llegado su tiempo”.</t>
  </si>
  <si>
    <t>No actuar. Pero tampoco puede uno abandonar su sitio por muy mala o desagradable que sea la situación. Aguantar, pasar este momento como sea, distraerse con cualquier cosa si es necesario. ¿Consultar?</t>
  </si>
  <si>
    <t>Día, tiempo, situación desagradable, mala, peligrosa. Ocultar la propia forma de ser, lo que se sabe, lo que se piensa, lo que se desea. Hay riesgo de ser herido por el mal. No abandonar el sitio o el puesto que se ocupa, ni romper el comportamiento correcto, las buenas maneras, etc. Hay que practicar el Camino del Cielo; es decir, hay que practicar lo que aconseja este presagio, o todos los que se hayan recibido en la consulta. Perseverar como el príncipe Chi. ¿Consultar?</t>
  </si>
  <si>
    <t>Esta línea se corresponde con el quinto día de la cuarta semana de Septiembre.</t>
  </si>
  <si>
    <t>Quinta línea: en este momento, no puede eliminarse la oscuridad externa. Sería prudente que cediera externamente mientras mantiene la fuerza y el propósito interior.</t>
  </si>
  <si>
    <t>Quinta línea: oscurecimiento de la luz como en el caso del príncipe Chi. Como esta línea advierte: “junto a una invencible perseverancia en lo interior; debemos duplicar nuestra cautela” en “nuestros tratos con el mundo”, porque de seguro, como sucedió con el príncipe Chi, nuestras virtudes serán desafiadas. Si perseveramos, nuestros esfuerzos actuales terminarán con éxito. Nuestros problemas actuales serán vistos como las necesarias dificultades que preceden a los grandes cambios.</t>
  </si>
  <si>
    <t>¿Protegemos y mantenemos interiormente y oculta nuestra voluntad cuando las circunstancias en las que nos encontramos nos impiden expresarla con libertad?</t>
  </si>
  <si>
    <t>6 en la 5ª: cuando escapar al mal exterior es imposible, la gran persona debe poseer una inquebrantable fe para sobrevivir a las inevitables privaciones, y ser extremadamente cauta en todas sus acciones visibles.</t>
  </si>
  <si>
    <t>El quinto seis: ofuscación de la luz como para el príncipe Chi (1). Ventajosa la firmeza.
                    El fingirnos ciegos, mudos, sordos, indiferentes o locos, puede convertirse en un comportamiento adecuado cuando no nos serviría de nada intervenir directamente, pero siempre es necesario que sigamos los hechos de cerca.
                    La mente vigila, el espíritu no cede, las ideas permanecen impasibles, pero la apariencia es la de un sereno desapego de las cuestiones importantes, o de las personas que nos interesan.
                    Cuando la amenaza sea menos inmediata, y las posibilidades de intervenir se vuelvan bastante seguras, entonces, gradualmente, resolveremos los interrogantes que hace tiempo quedaron sin respuesta, y haremos valer las razones de nuestras obras ya realizadas.
                    (1) Según parece, este noble era pariente del tirano Chou Sinn. Al no poder retirarse de la corte, fingía estar loco (por lo que lo tenían casi como un esclavo), con tal de no ceder en sus honestos principios, en contraposición con los del odioso déspota a quien, a pesar de todo, debía obediencia.</t>
  </si>
  <si>
    <t>Quinto trazo: es el hombre más cercano a la oscuridad absoluta; si manifestara su conocimiento, sería infaliblemente herido o matado por el mal. Que se esconda profundamente y así podrá evitar el peligro. El texto habla incluso de similar locura; todo esto tiene un sentido simbólico. Hay advertencia de conservar la perfección y la inteligencia y los conocimientos en presencia de peligros y riesgos; es preciso proseguir la vía del cielo, sean cuales fueren las penas, las felicidades y los riesgos.</t>
  </si>
  <si>
    <t>Un enemigo converso puede ser un amigo; un amigo decepcionado, un enemigo.</t>
  </si>
  <si>
    <t>En esta situación tiene un papel evidente e importante, pero no está de acuerdo con él. No se halla en posición de luchar contra elementos que van en dirección contraria a sus principios. Oculte sus ideales y muéstrese exteriormente de acuerdo con los poderes que haya. Finalmente, será recompensado.</t>
  </si>
  <si>
    <t>Quinta línea: el Sujeto, tomando como ejemplo al príncipe Ki, es fuerte y de una inteligencia notable. Por condiciones varias han quedado cerca, conviviendo o compartiendo el mismo techo con lo tenebroso y su maquinaria de poder. No apaga su luz, no renuncia, pero no pudiendo chocar con los momentáneamente potentes enemigos, opta por fingir una extraña locura, una distracción o demencia inofensiva que engaña a los demás, pero que no lo autoengaña. Mejor aparecer estúpido pero no osado, tonto pero no perspicaz, ignorante pero no inteligente. Así, al final de cuentas, la rutina calificará de inofensivo a quien en verdad será el mejor juez de las tinieblas.</t>
  </si>
  <si>
    <t>Comentario a la línea: el príncipe Chi vivía en la corte del tenebroso tirano Chou Hsin, el cual, sin ser nombrado, sirve como ejemplo histórico de base para toda la situación. El príncipe Chi era pariente del tirano, motivo por el cual no le era posible retirarse de la corte, de modo que ocultó su disposición bondadosa y simuló locura. Así se lo mantuvo como esclavo, sin que las adversidades exteriores lograran desviarlo de sus convicciones.
                    Surge de ello una enseñanza para quienes en época de tinieblas no pueden abandonar su sitio. Junto a una invencible perseverancia en lo interior deben duplicar su cautela hacia afuera, para sustraerse al peligro.</t>
  </si>
  <si>
    <t>Seis en el quinto lugar: el príncipe Chi oculta su luz. Pronóstico favorable.
                    Los dos debéis ser conscientes de que sois una parte integrante de la situación. No pierdas tu integridad. Sobrevivirás. Al final todo esto te traerá beneficios y conocimiento. Procura ver con claridad lo que realmente está sucediendo.
                    Dirección: la situación ya está cambiando.</t>
  </si>
  <si>
    <t>Yin. Cuando se es dañado a causa de la iluminación, al igual que un vástago honrado de un linaje corrupto, es conveniente mantenerse recto y veraz.
                    Imagen: la rectitud de un vástago honrado de un linaje corrupto se basa en el hecho de que la iluminación no puede ser detenida.</t>
  </si>
  <si>
    <t>No luz; sino oscuridad.
                Primero se elevó hacia el cielo,
                luego se precipitó a las simas de la tierra.
                “… porque había perdido la regla”.
            La imagen que se da en esta línea es la de la más densa oscuridad de la tierra, cuando se ha ocultado el sol, la oscuridad más absoluta. La alta posición que ocupa le permitiría iluminar al pueblo entero, sin embargo ahora se está a punto de caer en lo más bajo, lo más oscuro y tenebroso, lo cual es doblemente humillante. Si se dedica a perjudicar a los hombres, transgrediendo con ello la Ley Divina; entonces él mismo se está preparando su violenta caída.
            El oscurecimiento (de la luz), el daño, depende de la decisión que adopte el consultante. La luz le reclama para sí, mas si no hiciere caso de esta señal, se pervierte, se torna oscuro y llegará a destruirse a sí mismo poniendo fin a su propio destino. Así será cuando retorne la luz desenmascarándole, descubriendo su maldad.
            La fuerza que originó, o permitió, el desarrollo del mal después de destruir el bien, lo bueno, el orden, agota su sentido destruyéndose a sí misma, pues ya no queda bien para combatir. Si no tiene sentido su existencia, desaparecerá autodestruyéndose y también llevándose con ella al ser que permitió en sí mismo el crecimiento del mal.</t>
  </si>
  <si>
    <t>Ahora no actuar. O el consultante está equivocado; o pretende hacer algo que está mal. Por tanto, no actuar, pues se dañaría a la gente (a otras personas) y también a uno mismo. Es un error lo que se piensa, o lo que se quiere hacer.
                    Examinarse si es necesario y el Maestro lo considera conveniente… Pero la advertencia es muy grave y muy seria.</t>
  </si>
  <si>
    <t>Hay algo en uno mismo o en su manera de proceder que hay que corregir. Es algo que puede hacer mucho daño a otras personas o a su vida. Y las consecuencias serán también fatales para uno mismo.
                        Algunas veces significa: no consultar ahora; pero en una situación así es mejor no fiarse de uno mismo, y acudir al Maestro. El nos dirá si necesitamos aclarar algo; o si, por el contrario, lo que indica es “retirarse” para no caer en la tentación de elevarse, de querer elevarse, por sobre la luz; o cosas parecidas.
                        La pregunta podría ser: ¿qué he de tener en cuenta para no dañar a los demás, hoy, ahora; en ese asunto…?</t>
  </si>
  <si>
    <t>Esta línea se corresponde con el sexto día de la cuarta semana de Septiembre.</t>
  </si>
  <si>
    <t>Sexta línea: la oscuridad ha alcanzado el clímax. Si trata firmemente de mantener la aceptación, el equilibrio y la corrección, emergerá triunfante.</t>
  </si>
  <si>
    <t>Sexta línea: no luz, sino oscuridad. El clímax de la oscuridad ha sido alcanzado. Parecería que todos los esfuerzos e intentos fueron vanos. Precisamente ahora, de alguna forma, la tensión del “falso dragón” ha sido forzada hasta el límite. No puede dañarnos si nos mantenemos firmes y renovamos nuestra decisión de continuar. Al no caer víctimas de la enajenación y la negatividad, el mal fracasa. Nuestra voluntad de continuar, y seguir sincera y modestamente lo bueno y lo bello es todo lo que queda, y lo hace victoriosamente.</t>
  </si>
  <si>
    <t>¿Provocamos y agredimos de manera irracional, directa e injustificada a otros, traicionando nuestra verdadera naturaleza y poniendo en riesgo nuestra credibilidad?</t>
  </si>
  <si>
    <t>6 en la 6ª: en la cumbre de su influencia, cuando todo bien ha sido aparentemente superado, las fuerzas del mal se consumen y su influencia mengua.</t>
  </si>
  <si>
    <t>El seis arriba: ninguna luz en la oscuridad. Primero subimos hacia el cielo, luego, descendemos hacia la tierra.
                    La última línea es una advertencia para aquellos que, en épocas oscuras, no saben comportarse con prudencia, fuerza y resignación, sino que intentan inútilmente corregir sus destinos, precipitándose hacia su propia ruina. Se trata de palabras terribles, versos lapidarios que el ritmo cerrado de las imágenes ideográficas torna apocalípticos por su potencia. No existe comentario alguno que pueda añadir mayor fuerza y claridad a esta línea, nada queda por decir al lector estupefacto y quizá, un tanto aterrado por una sinceridad de expresión tan implacable. Ming I es de veras un tiempo tremendo y maravilloso por la verdad de su enseñanza.</t>
  </si>
  <si>
    <t>Sexto trazo: de él depende el oscurecimiento de la luz y él es su colmo; no obstante, él es necesario a esa luz. “Sube al cielo y vuelve a caer en la tierra”. Llegará a destruirse él mismo y pondrá fin a su propio destino. Si falta a los preceptos racionales se vuelve oscuro y es destruido.</t>
  </si>
  <si>
    <t>La tendencia actual está terminando. Los malos tiempos se consumen y sólo quedará el recuerdo. Los que en otro tiempo lucharon para controlar la situación caerán en la oscuridad.</t>
  </si>
  <si>
    <t>Última línea: la alegoría repite el fenómeno que también se encuentra descifrado en puestos similares de otros signos: alguien designado para hacer el bien que al llegar a lo alto se convierte en el mal y traiciona la luz, convirtiéndose en tenebroso. La historia bíblica de Lucifer está aquí nuevamente reflejada. He aquí un Sujeto, o un grupo de ellos, que en sus inicios fueron buenos, estuvieron en la parte correcta y con la ayuda de muchos, o de seres que los amaban, pudieron llegar a lo alto, al mando, al poder, al gobierno. Y una vez allí demostraron la verdadera cualidad de su esencia maligna. La traición, el juego sucio, el abandono, la manipulación fría y calculada, es decir, las formas luciferinas de actuar y de utilizar la bondad y la buena fe de quienes les apoyaron o dieron aliento. ¿Dónde podría culminar quien ha llegado a lo alto mediante este nefasto expediente? En los Abismos. No solamente en los infiernos fuera de este mundo, sino que en la caída estrepitosa aquí, en este mundo, frente a los ojos de todos. Así, la luz termina el ciclo de prisión y comienza a brillar el sol. El Tiempo de lo tenebroso comienza a ceder y los cómplices de los demonios, que se retiran a los Abismos, quedan al desnudo. El ciclo de la luz regresa, pero el daño de lo tenebroso es grande.</t>
  </si>
  <si>
    <t>Comentario a la línea: se ha alcanzado aquí el colmo de las tinieblas. La potencia tenebrosa tuvo al comienzo tan alta posición que pudo herir a todos los seres buenos y esclarecidos. Pero al fin ella perece, a consecuencia de sus propias tinieblas, pues el mal ha de hundirse en el mismo instante en que vence plenamente al bien, consumiéndose así la fuerza a la cual hasta ese momento debió su existencia.</t>
  </si>
  <si>
    <t>Nueve en el sexto lugar: no hay luz sino oscuridad. Primero ascendió hasta el cielo, luego descendió a la tierra.
                    Finalmente la oscuridad llega a su fin y ya eres libre. Esta situación ha lastimado tu relación ¿entiendes por qué? ¿Actuarías así si estuvieras solo? Es el momento de hacer un poco de autocrítica.
                    Dirección: renueva una situación corrompida. La situación ya está cambiando.</t>
  </si>
  <si>
    <t>Yin. Cuando no se está iluminado, hay oscuridad. En primer lugar escalas al cielo, después te escondes bajo tierra.
                    Imagen: escalar primero el cielo significa iluminar a las naciones de las cuatro direcciones cardinales; esconderse después bajo tierra significa perder la normalidad.</t>
  </si>
  <si>
    <t>CHIA JEN</t>
  </si>
  <si>
    <t>EL CLAN</t>
  </si>
  <si>
    <t>la familia
        lo familiar
        morar personas
        la vida de familia
        casa
        la gente del hogar
        relaciones
        autoridad
        manteniendo la coherencia
    El Clan. Es propicia la perseverancia de la mujer.</t>
  </si>
  <si>
    <t>Chia Jen pertenece a los denominados “signos de orden” donde la redefinición y el reordenamiento de los valores son algunas de sus principales características. El hexagrama 37 es considerado para la interpretación como una “familia” armoniosa en el sentido más antiguo y tradicional chino. Cada uno debe saber ocupar su sitio correcto: el padre, el lugar del padre, el hijo, el lugar del hijo…. entonces hay orden en el clan; disciplina y respeto entre hermanos mayores y menores (rangos); fidelidad y perseverancia entre los esposos y entre la familia (o grupos de gente, o sociedades)
        Las líneas yin, en sus puestos correctos, y rodeadas por líneas fuertes también en sus puestos adecuados, presagian buena fortuna. Por eso se acentúa que ahora es especialmente favorable esta situación para ellas, para lo femenino, lo que se adapta a su lugar colaborando con lo yang, con lo fuerte, con el Maestro, con el Cielo.
        Este buen orden, fidelidad y afecto, cultivado en lo interior entre todos (los integrantes de la familia), se transfiere al exterior, al resto de la sociedad, al amigo. Se simboliza así el efecto ejercido, surgido, hacia fuera por la luz interior, como una de las características fundamentales y definitorias del clan.
        Desde otro ángulo, el hexagrama 37 también se ocupa del papel de la madre, la matriarca, en cuanto a la unidad de la familia que contrapone a su desintegración.</t>
  </si>
  <si>
    <t>El conjunto de líneas forma un grupo familiar, donde cada una representa un papel determinado. Así la primera línea representa el hijo más joven; la segunda a la esposa; la tercera a un hermano del 1º y del 5º; la quinta es el esposo y la sexta es el padre.
            Cada línea está en su sitio, excepto la 6ª; pero que este “grupo familiar” se encuentre encumbrado por uno fuerte y de gran influjo (es el trazo superior del trigrama Sun= penetración) es una señal favorable, que además cubre el signo de forma protectora. Fuerte, sabio y protector, son las cualidades de este 6º trazo.
            Con pocos trazos, pero con vivacidad y gracia, las líneas mutantes dibujan cuadros de la vida familiar, para indicar la atmósfera de este tiempo variado y, sin embargo, previsible, pero que no resulta fácil como parecería, y que puede ser muy constructivo si se lo vive en armonía y con la paciencia de quien teje la trama de una tela.
            Las líneas tercera, cuarta, quinta y sexta son bastante claras en su explicación y tratan de lo siguiente: en la tercera línea, errores y acaloramientos que permanecen en el círculo de la familia o del colectivo; en la cuarta línea, amplía la idea a ganancias familiares o ganancias en el mercado, de todas maneras asociaciones que dan buenos frutos; en la quinta hay armonía y amor; en la sexta ensancha su concepto al trabajo consigo mismo, a la constancia en la perseverante tarea por ordenarse interior y exteriormente.</t>
  </si>
  <si>
    <t>En este hexagrama dos son los trazos regentes; el quinto, lugar que representa al esposo…el sitio correcto de lo yang está en lo exterior. Y el segundo, que representa a la esposa…el sitio correcto de lo yin está en el interior.
            La dominante correcta en segunda posición del interés propio cede y se corresponde con la dominante firme correcta de la quinta posición de autoridad.
            Regentes del signo son los trazos nueve en el quinto y seis en el segundo puesto; por eso está dicho en el Comentario para la Decisión: “el sitio correcto de la mujer está en el interior; el sitio correcto del hombre está en el exterior.”</t>
  </si>
  <si>
    <t>Las relaciones de correspondencia que se establecen entre las líneas se dan entre la primera y cuarta; así como entre la segunda y quinta.</t>
  </si>
  <si>
    <t>Actuar con firmeza, pero responsablemente; es decir, ocupando el puesto que le corresponde, con lealtad y orden.
            Cultivar esta perseverancia en lo interior y eso tendrá un efecto en lo exterior; por lo tanto, no es necesario consultar más sobre ese tema por ahora.</t>
  </si>
  <si>
    <t>Esta imagen sin advertencias o mutaciones, tiene sentido de mantenerse seriamente en el puesto que se ocupa; tanto en la familia, grupos sociales, puesto de trabajo, etc.; como en la relación total con el Universo.
                Este sentido del puesto que se ocupa debe de cultivarse por dentro, en lo interior; por tanto no es necesario consultar más en estos momentos… pero tampoco se prohíbe tajantemente… de modo que parece apropiado que sea el propio Maestro quien determine el modo de hacer.</t>
  </si>
  <si>
    <t>Es el signo del cuarto mes, aproximadamente Mayo en el calendario occidental. Cada línea cubre los seis días que corresponden a la tercera semana.</t>
  </si>
  <si>
    <t>Una familia sana, un país sano, un mundo sano: todo emerge de una única persona superior.
            El hexagrama Chia Jên se ocupa de la institución adecuada de las comunidades humanas. El I Ching enseña que todos los clanes deben contar con una persona superior en el centro si pretenden prosperar y triunfar. Por lo tanto, para mejorar nuestra familia, amistades, nación o comunidad mundial, debemos comenzar por mejorar nosotros mismos.
            Si observa las familias sanas siempre verá presente en ellas tres cualidades: amor, fidelidad y corrección. Cuando amamos verdaderamente a los demás, somos amables, dulces y pacientes con ellos de forma natural. Cuando somos fieles a los demás, ponemos los principios adecuados y la conducta por encima de elementos temporales como la ira, el deseo o la codicia. Y cuando practicamos la corrección, nos alimentamos espiritualmente a nosotros mismos y a todos los que nos rodean. Cuando se cultivan estas tres cualidades, emerge un clan positivo de manera natural.
            La diferencia entre defender estos ideales y ponerlos en práctica es abismal. Si defiende grandes ideales y nobles actos ante los demás pero no los encarna en usted mismo, su influencia se desintegrará por falta de una base adecuada. Por tanto, con el fin de inspirar cualidades superiores en los demás, primero debe inculcarlas en usted mismo.
            No se concentre en influir en los demás o en acontecimientos externos, sino en fortalecer su devoción interior a los principios adecuados. Cuando la modestia, la aceptación, la ecuanimidad y la delicadeza se arraiguen profundamente en su personalidad, fluirán firmemente fuera de usted. Enseguida, se verá envuelto en una red de relaciones positivas y eso provocará buena suerte.</t>
  </si>
  <si>
    <t>Trabajar desde una posición entre bastidores y confiar en el poder de la verdad.
            Este hexagrama define la correcta relación entre la gente dentro de la unidad familiar; puede referirse a la familia espiritual (uno en relación al sabio), o a la familia humana. Un viejo proverbio chino dice que si uno quiere corregir el mundo, primero debe corregir el estado; si uno quiere corregir el estado primero tiene que corregir a la familia; si uno quiere corregir a la familia, primero tiene que corregirse a sí mismo. La autocorrección es lo primero y quizás lo único importante. Al volver a nuestra correcta actitud, se tornan posibles grandes cambios en las actitudes de los demás.
            Como indica la sexta línea, influimos a los demás a través de la fuerza de la verdad interior, y no con el ejercicio del poder físico o verbal. La perseverancia de la mujer, significa que cultivamos los componentes de la receptividad y la perseverancia de nuestra naturaleza, porque estos activan el poder de lo creativo; lo cual quiere decir que muchas veces tendremos que trabajar en una posición aparentemente insignificante (como la ve nuestro ego), en la que renunciamos al afán y a la pretensión. Mientras permanezcamos siempre firmes en nuestros valores, nos mantendremos apacibles al tratar con los demás. Otro proverbio dice: “sé como el agua, suave, pero de fuerza irresistible”. El verdadero liderazgo, desde el punto de vista del I Ching, no consiste en estar al frente o encima. Apoyamos desde abajo, a través de la paciencia, de la firmeza interior en lo que es correcto y la independencia interior. Siempre estamos prestos a retirarnos cuando el momento lo pide, a seguir nuestro camino solos. Esto es amar realmente.
            En lugar de actuar abiertamente, dejamos que el poder de lo justo y lo correcto penetre en los demás. Al mantener una actitud neutral, dejamos que se nos llame a la acción espontáneamente, como lo pide el momento. La verdad interior, que transmitimos a otros, es la esencia de lo que es universalmente verdadero. Sólo necesitamos reconocer esta verdad para que penetre en los demás. No proyectamos nuestros pensamientos, ni ejercitamos nuestra voluntad, ni decimos o hacemos nada.
            La verdad interior es la más elevada verdad que aún no percibimos. Podemos confiar en que esta verdad aparecerá por ella misma en el momento necesario y que tendrá el efecto requerido. Sólo tenemos que confiar en su existencia. Confiar quiere decir suspender la incredulidad. Hasta que la verdad interior se muestre, respetamos sólo la grandeza del alma (la humildad, la sinceridad y la constancia), de otra forma nos mantenemos pacientes y firmes al tratar con las faltas de la gente.</t>
  </si>
  <si>
    <t>La educación, como cualidad subjetiva, puede llegar a tener un sentido y significado muy diferente según la época, la cultura o la familia en la que nos encontremos.
            Pero principalmente nos educamos y aprendemos a relacionarnos con los demás a través del ejemplo real que observamos en quienes forman parte de nuestro entorno.
            Aunque siempre tenemos la posibilidad de hacer uso de nuestra libertad individual para modificar las pautas de conducta aprendidas y adaptarlas a nuestros propios criterios personales.</t>
  </si>
  <si>
    <t>· Cuando la pregunta refiere al Qué:
            Chia Jen nos dice que hay cohesión, que los lazos son fuertes y que cada cosa ocupa su lugar, cada uno ocupa su puesto, las normas se respetan y las jerarquías también; el liderazgo no tiene discusión. El buen funcionamiento en lo interno se proyecto en lo externo.
            · Cuando la pregunta refiere al Porqué:
            El porqué de Chia Jen refiere a que no hay manera de ser fuerte hacia fuera si no se es primero unido y fortalecido hacia dentro; es decir, si no se cohesionan los vínculos internos y se disciplina el funcionamiento.
            · Cuando la pregunta refiere al Cómo:
            Chia Jen nos indica que en principio debemos ordenar nuestro círculo más próximo, saber qué pasa en “nuestra casa” y de ahí en adelante hacer las rectificaciones necesarias para estrechar lazos y que todo quede en su debido lugar. En lo posible, se trataría de darle valor a los vínculos que nos dan más identidad.
            · Cuando la pregunta refiere al Cuándo:
            Chia Jen nos lleva a un momento oportunamente actualizado, más precisamente rescatado. Es tiempo en realidad perdurable, siempre vigente pero no por ello central, sino más bien secundario, es decir, es un tiempo que permanece que no rige etapas, sólo toma preponderancia en los periodos en que los propios valores flaquean.
            El instante de Chia Jen es cuando la propia identidad se reafirma.
            · Cuando la pregunta refiere al Dónde:
            Chia Jen nos ubica en principio en un lugar contenedor, familiar y con una identidad particular. Es un sitio donde todo se corresponde de acuerdo con una determinada tradición o en función de ciertos códigos, no siempre formales. Por otra parte, es un ámbito en que, de una u otra manera, todos se conocen o tienen vínculos entre sí.
            Entre las muchas cosas, Chia Jen puede tratarse de un ámbito familiar, de una casa, de un hogar, de un club, de una escuela, de una logia, de una tribu, de una institución pequeña o simplemente de cualquier sitio donde existan sentimientos de pertenencia.
            · Cuando la pregunta refiere al Quién:
            Chia Jen nos describe a alguien en principio paternalista y contenedor. En Chia Jen vemos a una persona cuyos sentimientos de pertenencia son preponderantes, por lo cual tiene a agruparse, a estrechar vínculos y a fortalecerlos. Es decir, piensa y actúa en función de su grupo y para él; el sujeto que aquí se detalla no se concibe en sí mismo en el individualismo, sino como parte inseparable de un clan.</t>
  </si>
  <si>
    <t>Dicen que para entrar en el Río de las Flores Amarillas,
            debes correr el agua del Valle Claro,
            seguir los montes en diez mil vueltas,
            por el sendero que baja apenas unos cien “li”.
            El eco se precipita confundido entre las piedras,
            el color cambia en los recodos, entre los pinos,
            sobre la ola trémula nada el castaño y e berro,
            en el aire nítido de la noche se dibujan
            los juncos y las cañas.
            (Las trescientas poesías T´ang)
            El Libro de las Mutaciones no sólo contempla el alternado devenir de los hechos, sino que, con frecuencia, se detiene a discurrir sobre las condiciones, las formas cotidianas de vida, las circunstancias que son parte integrante de la existencia humana. Naturalmente, al captar el mensaje de hexagramas como Kiâ Zan logramos reencontrar usos, costumbres, tradiciones, creencias de gentes cuya historia tiene siempre una cierta actualidad si se la considera con sensibilidad, diría con afecto, como los chinos mismos la sienten aunque no lo declaren casi nunca con palabras sino siempre con hechos. El pueblo chino es un pueblo que hay que descubrir, un pueblo paciente, valiente, atormentado y sabio que Occidente no ha podido encontrar aún. El I Ching es el poema de la China antigua y del antiguo amor por la naturaleza, es un libro lleno de notas reflexivas, de visiones dramáticas, de atmósferas serenas, de preciosos testimonios, un libro de todos y que para todos tiene un mensaje importante, al igual que lo tenían los primeros sabio filósofos que poblaron la Tierra.
            Tiempo entre gente de familia: ventajosa la honestidad de una jovencita.
            La vida comunitaria, al igual que un cierto fluir de pensamientos, rige sobre la fuerza de las costumbres, de las pequeñas ocupaciones atendidas metódicamente; si turbamos su organización, se producen la confusión y el caos.
            Debemos ser candorosos y claros especialmente en el vivir (o programar) cosas aparentemente insignificantes (la jovencita), y ordenados y precisos al ocuparnos de los detalles, por que el Kiâ Zan es un momento delicado, puesto que nos vemos inclinados a dejar de lado los pensamientos habituales creyendo que lo mejor es ocuparnos de construcciones más vastas.
            Kiâ Zan no es un tiempo de grandes horizontes, sino del descubrimiento de la importancia de los detalles, de lo habitual, de lo cotidiano.
            Nota: el ideograma 家 Kiâ significa: familia, casa, casero, doméstico, parientes, clase, escuela, partido; 人 Zan significa: “hombre”; Kiâ Zan significa: miembro de una familia, sirviente, criado, gente de casa, de familia.</t>
  </si>
  <si>
    <t>Sentido general: es el hombre de la familia, los personajes familiares, el interior de la casa, la razón de ser de las jerarquías sociales. Arriba está el trigrama Sun, el viento; abajo está el trigrama Li, el fuego; el viento sale del fuego, llega afuera y actúa. Saber dirigir a su familia es saber dirigir sus asuntos, su país y las mismas cualidades reinan allí: inteligencia afuera, humildad adentro. La mujer desempeña un gran papel; se ella es correcta, la familia es correcta y su vía es recta; si la mujer posee la rectitud, los hombres la poseerán evidentemente, pues la rectitud, en la mujer, determina la rectitud de toda la familia. Ante todo es necesaria la rectitud en el interior; es necesaria una autoridad grave y preminente para gobernar a la familia. Si no hay maestro ni jefe todo decaerá y las reglas serán abandonadas. El jefe debe ser severo. Si cada uno de los miembros de la familia sigue su vía racional, todo permanecerá en orden. El comentario puntualiza que, en ese caso, el sexto trazo representa al padre, el quinto y el tercero representan al esposo, el cuarto y el segundo a la madre y el primero al hijo. Es necesaria una palabra sincera, una acción moderada, un individuo correcto en su apariencia, para que la familia esté en orden.</t>
  </si>
  <si>
    <t>Jia reng evoca la vida de familia. Si lo han sacado recuerden que las formas de entendimiento familiar son el modelo de las relaciones humanas en general. El trigrama superior, el viento, indica el poder parental. El trigrama inferior, el fuego, indica la personalidad filial. Jia reng recuerda que un viento demasiado fuerte avivaría la llama, y una llama demasiado viva consumiría todo sin discernimiento. Jia reng es más bien favorable si el consultante es una mujer (porque sin mujer no hay vida familiar).</t>
  </si>
  <si>
    <t>Familia, clan, grupo íntimo; mantenerse unidos, apoyar, sustentar, estar en un grupo; gente que vive y trabaja junta.
            El escenario: cuando te sientes herido por el mundo de fuera, inevitablemente regresas al hogar. Así que llega el tiempo de La gente del hogar. Acéptalo. No tengas miedo. La gente del hogar significa permanecer dentro.
            La gente del hogar. Pronóstico: la mujer es favorable.
            La respuesta: la gente del hogar describe la relación, o tu papel en ella, en términos de apoyo que se recibe cuando se vive y trabaja con otras personas. La manera de encarar la situación es cuidar de los que comparten tu hogar y tus actividades. Piensa en ti mismo como parte de una familia con abundantes lazos sentimentales y un sentido claro de responsabilidad compartida. Cuida de la casa y de lo que hay dentro. Fomenta los sentimientos compartidos y el sentido de pertenencia que te sirve de apoyo. Actúa desde tu lado femenino y el poder complaciente del yin, en lugar de hacerlo desde la masculinidad y el agresivo yang. Sustenta y cuida las cosas. Expande luz y calor. Mantente dentro del nido de los sentimientos. Muéstrate receptivo y protector con tu pareja. Contempla con claridad tu posición y tu valor dentro de la relación. De esta manera puede que el rumbo de tu vida derive hacia la dirección propicia.</t>
  </si>
  <si>
    <t>Este hexagrama describe tu situación en función de vivir y trabajar con otros en un espacio común. Destaca que ocuparte de tu relación con ellos y del espacio en sí es la manera adecuada de manejarla. Para estar de acuerdo con el momento, se te dice: ¡mora con personas!</t>
  </si>
  <si>
    <t>En la familia, es beneficioso para las mujeres permanecer castas.
            Juicio global: en La Familia, la posición correcta para las mujeres está dentro, mientras que la posición correcta para los hombres está fuera. Tanto para hombres como para mujeres ser honestos es de una importancia primordial. La familia tiene mando estricto; concretamente el padre y la madre. Cuando los padres juegan el papel de padres, los hijos juegan el papel de hijos, los hermanos mayores juegan el papel de hermanos mayores, los hermanos menores juegan el papel de hermanos menores, los maridos juegan el papel de maridos, las esposas juegan el papel de esposas, la ley de la familia es correcta. Corrige la familia y el mundo se asentará.</t>
  </si>
  <si>
    <t>Así el noble tiene en sus palabras lo real,
            y en su conducta la duración.
        De esta manera, el consultante que practica los consejos que recibe a través de esta imagen influye en los demás, sirve de guía a través de las palabras que son apoyadas por actuaciones consecuentes, en justa correspondencia.</t>
  </si>
  <si>
    <t>La Imagen: la energía procedente del calor de un fuego anima al viento. Tales fuerzas surgen del interior y se basan en un continuo suministro de combustible. En las relaciones estrechas entre las gentes, como en la familia, la comunicación sólo tiene éxito cuando palabras y hechos se relacionan. El poder de influenciar a otros se basa en una firme constancia, surgida de la fe interior en lo correcto.</t>
  </si>
  <si>
    <t>Hablan las imágenes: viento que sopla desde el fuego, gente de familia. Sólo el Sabio realiza con palabras y es firme en las acciones.
                El hexagrama evoca la visión de una comunidad en la que reina el orden, pero además, refleja la actividad y el cambiante acontecer de las cosas (viento y fuego).
                Es la imagen del momento activo pero preocupado, que el hexagrama indica en la fórmula sapiencial, en las imágenes y en las líneas mutantes. Energía y voluntad de realizar, intervenciones veloces, pero conclusivas, todo se organiza para alcanzar un entendimiento y un equilibrio.</t>
  </si>
  <si>
    <t>El calor genera fuerza, de ahí se suscita el viento: efecto de dentro hacia fuera. Igual en lo colectivo, así se regula: el influjo que parte de la propia persona debe dirigirse a otros. Este influjo se ejerce con palabras fuertes, objetivas y apoyadas con el justo comportamiento. Las actuaciones firmes y consecuentes impresionan y sirven para usarlas como pauta y guía. Si no es así, el influjo es vano, el efecto no se produce.</t>
  </si>
  <si>
    <t>Comentario a la Imagen: el calor genera fuerza; he ahí el significado del viento que es suscitado por el fuego y surge de éste. Se trata del efecto que va desde adentro hacia fuera. Exactamente lo mismo hace falta para la regulación del clan. También en el clan el efecto o influjo, partiendo de la propia persona, debe dirigirse a otros. A fin de poder ejercer semejante influjo, es necesario que las palabras estén cargadas de fuerza: esto sólo es posible cuando se basan en algo real, como la llama en el combustible.
                Las palabras ejercen influencia únicamente cuando son objetivas y se refieren con claridad a determinadas circunstancias. Discursos, advertencias y exhortaciones generales son enteramente ineficaces. Por otra parte, las palabras deben sentirse apoyadas por todo el comportamiento, así como el viento actúa y tiene efecto gracias a su persistencia y duración. Sólo una actuación firme y consecuente dejará en otros la necesaria impresión para poder adaptarse a ella y usarla como pauta y guía. Si la palabra y la conducta no están en armonía, si no son consecuentes, el efecto no se produce.</t>
  </si>
  <si>
    <t>Firme acuerdo dentro del clan.
                Se desvanece el arrepentimiento.
                “… la voluntad aún no ha cambiado”.
            En el contexto que se sugiere en todo el signo relativo al gobierno de la familia, la primera línea da la idea de “proteger” a la familia, al grupo, a la gente con quien se comparte, poniéndose y poniendo límites razonables y adecuados al puesto que cada uno ocupa en tal situación. Estableciendo normas y ocupándose de su cumplimiento.</t>
  </si>
  <si>
    <t>A veces será bueno actuar y otras no.
                    Confirmar de nuevo si se debe actuar o no, y después no cambiar la decisión. Así se evitarán las posibles causas de arrepentimiento.</t>
  </si>
  <si>
    <t>Conviene disciplinarse examinándose (tirando las monedas, o manipulando las varillas, sin preguntar nada, para que sea el propio I Ching el que enfoque el tema). Quizá haya algo en uno que deba ser ajustado, corregido, pero sin brusquedad. O bien, puede referirse a las relaciones con otros lo que haya que delimitar, acordar, establecer con claridad.
                        Consultar hasta que el Maestro aconseje retirarse.
                        Si se recibe inmediatamente el consejo de “retirarse y no preguntar”; entonces esta línea es señal de que uno debe permanecer firmemente en su puesto y en sus labores sin cambios bruscos en la conducta o comportamiento.</t>
  </si>
  <si>
    <t>Esta línea se corresponde con el primer día de la tercera semana de Mayo.</t>
  </si>
  <si>
    <t>Primera línea: si queremos que las relaciones salgan adelante, debe haber firmeza. Si nos dejamos arrastrar por las exigencias y los berrinches del ego, padecerá infortunios. Prosperamos cuando nos encontramos con los demás en la mitad del camino, ni más ni menos.</t>
  </si>
  <si>
    <t>Primera línea: firme retiro dentro de la familia. El trabajo está justo delante nuestro, y tiene relación con la forma en que nos relacionamos en nuestra actitud interior, con la gente con la que tenemos una relación directa. Nuestro deber no puede ser preocuparnos excesiva y lujosamente en asuntos remotos y abstractos, sino, limitarnos a los problemas que se nos presentan directamente para que los resolvamos nosotros.
                    Esto quiere decir que no debemos preocuparnos por acontecimientos ajenos a nuestra esfera inmediata; de todas formas, deberíamos fomentar una actitud correcta hacia ellos, porque al obtener una perspectiva cósmica activamos el poder de la verdad para rectificarlos. Si tenemos noticia de las injusticias, las catástrofes, el hambre o la miseria, no debemos quejarnos y castigar al cosmos, o indignarnos y culpar al cruel y al injusto; al hacerlo estimulamos las causas de la injusticia. No debemos desconfiar del poder de lo creativo para corregir situaciones decadentes, o dudar de su inclinación para acudir en ayuda del desdichado y del indefenso. Si la decadencia ha salido a la luz, quiere decir que lo creativo está actuando activamente para poner la situación ante la conciencia humana. Esto nos da la oportunidad de ejercitar una actitud creativa. La conciencia humana soporta una pesada responsabilidad sobre aquellos que hasta ahora, bajo la protección del anonimato y la oscuridad, ha consentido su indiferencia y crueldad. De todas formas, en lo que se refiere a sus transgresiones, no debemos considerarlos ajenos a la familia humana. Debemos procurar descubrir la verdad tan sincera y profundamente como si la persona fuera nuestro propio hijo que se extravió, para saber por qué el transgresor hace lo que hace. Si hemos tratado sinceramente con nuestros malos hábitos mentales, entenderemos que los otros sólo han llevado algunas de nuestra actitudes aparentemente inofensivas muchos pasos por delante. Debemos considerar a los transgresores como el sabio nos considera a nosotros y a nuestras transgresiones. Esta actitud consiste en no perder nunca la esperanza en la habilidad de nadie para retornar a su mejor modo de ser.
                    Corregir a otros requiere que seamos conscientes y correctos dentro de nosotros mismos. Respondemos afirmativamente cuando los otros son correctos; nos refugiamos dentro de nosotros, cuando ellos se entregan a sus rabietas, a exigencia sin sentido o a actitudes negativas. ¿Si en una ocasión somos poco severos con el niño que garabatea los muebles, podremos culparlo si lo vuelve a hacer? Si hemos malcriado a alguien sometiéndonos a sus actitudes incorrectas, sólo podemos romper su voluntad de niño al corregir nuestra falta de disciplina. No se nos permite el lujo de apoyar el ego de la gente.</t>
  </si>
  <si>
    <t>¿Consideramos que un comportamiento inicial incoherente puede generar inseguridad y desconfianza difícil de solucionar posteriormente?</t>
  </si>
  <si>
    <t>9 en la 1ª: las relaciones deben estar basadas en una firme aplicación de las reglas de la conducta apropiada. En todas las cuestiones es necesario reprimir el comportamiento insatisfactorio a la menor oportunidad, de otro modo las transgresiones se hacen mayores. Llevad las cosas a un cauce satisfactorio lo antes posible.</t>
  </si>
  <si>
    <t>El primer nueve: la familia está atada. Las inquietudes desaparecen.
                    Esta línea aconseja que establezcamos un orden en los programas y en los pensamientos, para no tener dudas y obrar con la seguridad necesaria. Sólo en estas condiciones podremos superar un momento bastante incierto, un descorazonamiento, probablemente transitorio, pero fastidioso, porque nos impide mirar con entusiasmo y fe todo aquello que aún hemos de realizar y que es muy importante para el futuro. Habrá que puntualizar los programas, organizar los pensamientos y luego obrar según los planes que nos hemos trazado.</t>
  </si>
  <si>
    <t>Primer trazo: gobernar a la familia es gobernar a los hombres y es preciso encerrarla dentro de medidas limitativas; el orden de prelación, entre los miembros de la familia, es muy importante y su olvido conduce a consecuencias muy graves. Preservar la familia por medio de reglas estrictas evitará muchas faltas y lamentaciones futuras. Si se espera para corregir que el mal esté hecho, las tendencias serán alteradas y el mal será grave y con lamentaciones.</t>
  </si>
  <si>
    <t>Las reglas que rigen una vida comunitaria deben tener en cuenta los gustos de cada uno.</t>
  </si>
  <si>
    <t>Si al principio mismo de las relaciones o esfuerzos establece papeles firmes o sistemas bien definidos, todo irá bien. Hasta las ocasiones que podrían dar lugar a discusión pasarán sin remordimiento.</t>
  </si>
  <si>
    <t>9 en la 1ª línea: firme acuerdo dentro del Clan. Se desvanece el arrepentimiento. Cuando el orden, las normas, las regulaciones han sido claramente establecidas, y sobre todo a tiempo, entonces la familia se ha asentado bien. Si todo lo anterior no ha sido establecido antes de que los niños adquieran malos hábitos, caprichos y pasiones, habrá arrepentimiento. Si hubiera sucedido la primera situación, el orden, entonces cualquier mal momento será pasajero ya que primará lo establecido a tiempo.
                    Primera línea: no se entiende muy bien de dónde la explicación de Wilhelm pudo derivar en la formación de los niños. El Libro de los Cambios nada menciona de esto y da a entender que la sólida clausura al interior de la Casa tiene que ver con la defensa del orden (internopersonal, externofamiliar o colectivo) que se ha logrado, y para tal objeto se cierran y clausuran las partes por donde el mal puede alterar esta armonía. Es un acto de intervención para impedir que salten los mecanismos que le dan estabilidad al hogar, colectivo o a la persona. Puede que en alguna consulta la aparente especulación del Maestro Wilhelm tenga una aplicación concreta, como de hecho ha sucedido; lo que quiere decir que se trata de una conclusión acertada; pero, de acuerdo al apego de los encabezamientos de los originales, debemos dar esta opinión que podría apartarnos de lo expuesto por él.
                    En lo concreto se trata de fijar acuerdos en el interior del núcleo, establecer puentes de diálogos, pues la voluntad inicial, la que fue la base de la unión, no ha cambiado y pudo haber sido víctima de algunas malas interpretaciones o descuidos debido a la rutina o el desmedro temporal. Es un llamado a no desordenarse en pos de un ceñimiento ante caprichos y exigencias inadecuadas.</t>
  </si>
  <si>
    <t>Comentario a la línea: la familia debe formar una unidad firmemente delimitada dentro de la cual cada miembro ha de conocer su lugar. Desde el principio debe acostumbrarse a los niños a normas, o sea regulaciones fijas, y eso antes de que su voluntad se oriente en otro sentido. Si la imposición del orden, de la norma, comienza demasiado tarde, cuando la voluntad de los niños ya ha adquirido malos hábitos y los caprichos y las pasiones han crecido y ofrecen resistencia, no faltarán motivos para arrepentirse. Aun si se comienza con la imposición del orden a tiempo, ciertamente también se presentarán motivos de arrepentimiento. Estos son inevitables cuando se convive en medio de un círculo mayor. Pero es un arrepentimiento que se desvanecerá una y otra vez en cada ocasión todo se arreglará debidamente. Pues no existe nada más fácil de evitar, y a la vez más difícil de llevar a cabo, que el “quebrantar la voluntad de los niños”.</t>
  </si>
  <si>
    <t>Nueve en el primer lugar: reclusión en el hogar. La causa de la tristeza desaparece.
                    Permanece con tu pareja dentro del grupo al que pertenecéis. No te metas en líos por ahora. Tu tristeza desaparecerá. No estás listo todavía para actuar.
                    Dirección: procede paso a paso. Acumula energía para un paso nuevo y decisivo.</t>
  </si>
  <si>
    <t>Yang. Preserva tu hogar y se desvanecerá el lamento.
                    Imagen: preservar tu hogar significa que tu aspiración no ha cambiado.</t>
  </si>
  <si>
    <t>No debe ella seguir su capricho.
                En el interior ha de velar por el alimento.
                La perseverancia trae ventura.
                “… se funda en la entrega y en la suavidad”.
            Este trazo habla de la esposa, en cuanto representación de lo yin, de lo femenino; la entrega, firmeza y corrección que no busca nada para sí misma. No procura nada a la fuerza, sino que tranquilamente se limita al cumplimiento de los deberes existentes. De esta manera se entiende el presagio que se anticipa como bueno para la mujer.</t>
  </si>
  <si>
    <t>No actuar.
                    No buscar más deberes de los que se tienen ahora. No seguir ahora ese capricho. Mantenerse en el puesto actual. No buscar más de lo que se tiene ahora.</t>
  </si>
  <si>
    <t>Esta línea es un elogio, pues exalta sus virtudes de dulzura, suavidad y entrega a lo correcto, a lo yang. Así pues no consultar, limitarse a cumplir con las tareas y quehaceres. Ocupar su puesto y cumplir la labor. En el aspecto interior, velar por lo espiritual.
                        Por lo demás, todo va conforme debe ir, y tampoco conviene modificar la conducta que se viene siguiendo, hasta que se reciba otro consejo al respecto.</t>
  </si>
  <si>
    <t>Esta línea se corresponde con el segundo día de la tercera semana de Mayo.</t>
  </si>
  <si>
    <t>Segunda línea: no trate de influir a través de la fuerza o de la agresividad. En cambio, penetre dulcemente manteniendo pensamientos correctos.</t>
  </si>
  <si>
    <t>Segunda línea: ella no debe seguir su capricho… Seguimos nuestros caprichos cuando nos desviamos de la disciplina, al afanarnos por influir y forzar los resultados. Cada persona debe contar con el margen para encontrar su propio camino y la libertad de aprender mediante su propio esfuerzo. Esto quiere decir que debemos ponernos a un lado, en lo que parecería una posición sin importancia o inadvertida. La observancia de este deber genera resultados creativos mucho más allá de lo que puede apreciarse superficialmente, y mucho más allá del tiempo y del espacio inmediatos.
                    Esta línea también indica que hemos dejado de atender a nuestros pensamientos internos para concentrarnos en lo que otros deberían hacer o no; o que hemos dejado de atender a aquellos que tenemos en nuestro entorno, para, románticamente, “salvar al mundo” o “conquistar” el espacio. Esto no significa que no vayamos al espacio exterior, sino que no debemos ser tan ambiciosos como para comprometer lo que es realmente importante. Cuando olvidamos nuestra vida presente para contemplar el pasado, o para fantasear acerca de cómo controlar el futuro, “seguimos nuestros caprichos”.</t>
  </si>
  <si>
    <t>¿Evitamos participar, expresar o mostrar nuestras ideas en situaciones que no son de nuestra incumbencia o competencia?</t>
  </si>
  <si>
    <t>6 en la 2ª: todo el mundo tiene deberes para con los otros que debería llevar a cabo al máximo de sus capacidades. No es apropiado hacerse con las tareas de otros por la fuerza y descuidar nuestro propio rol en la vida. Incluso el acto más doméstico es una piedra angular para la vida familiar y social.</t>
  </si>
  <si>
    <t>El segundo seis: ninguna posibilidad de logros. Permanecemos entre las cacerolas. Afortunado ser firmes.
                    A menudo, los intereses contingentes, el tedio cotidiano, las preocupaciones limitadas, desgastan progresivamente la existencia, alteran el carácter, nos vuelven resignados y pasivos, porque no logramos evaluar objetivamente su importancia, no reconocemos su necesidad y los consideramos como la pérdida inútil de un tiempo valiosísimo. El peligro de muchas situaciones en las que nos encontramos metidos reside en no saber establecer una inteligente distinción (Li) entre los intereses; así, caemos presa del abatimiento y se anulan los propósitos válidos (nos quedamos entre las cacerolas). Se nos sugiere otra vez que “pongamos orden”, o sea, que aprendamos a saber distinguir para poder obrar en consecuencia (Sun). En ciertos casos es mejor que seamos rígidos, que nos enfrentemos con vigor a nuestros adversarios, valdrá más que sintamos luego remordimientos por la intransigencia demostrada, y no que optemos por una postura acomodaticia –aunque sólo sea en apariencia que nos lleve a aceptar las ideas ajenas aunque no se correspondan con nuestras convicciones.</t>
  </si>
  <si>
    <t>Segundo trazo: no hay que dejarse dominar por las amistades privadas; la dureza enérgica aquí es un bien. El es incapaz de hacer reinar el orden en la familia y no hay ningún medio de lograrlo; influido por sus sentimientos él se deja llevar. Por lo tanto, el presagio es desgraciado para el hombre. Por el contrario, el presagio es feliz para la mujer a la cual esta vía dulce y femenina conviene perfectamente.</t>
  </si>
  <si>
    <t>La mujer suave y sensible triunfará allí donde el hombre ha querido en vano probar su autoridad.</t>
  </si>
  <si>
    <t>No sucumba ahora a sus impulsos. No trate de conseguir nada por la fuerza. Restrinja las acciones que no constituyen parte de los negocios actuales. La buena fortuna viene cuando se satisfacen las necesidades inmediatas de la FAMILIA.</t>
  </si>
  <si>
    <t>Segundo lugar: ya son variadas las oportunidades que a lo largo de las apreciaciones se exponen ideas completamente obsoletas con relación al rol de la mujer. Aquí nuevamente se transporta el valor de los signos por rieles culturales que van absolutamente superados. Si se lee el Libro de los Cambios se comprende que se habla de una mujer (lo femenino), por tratarse de un Yin, una línea femenina, en el lugar de la devoción a la línea Yang en el quinto lugar. Significa obediencia, pero también, por estar un lugar de mando, y aún más… siendo Regente Gobernante… esta devoción es la de un Yin superior a un Yang Soberano, y eso no significa “capricho” y tampoco que la mujer debe “freír y preparar el alimento” como rol de sumisión al macho. En verdad el profundo significado es otro: estando en un lugar intermedio, es decir en dependencia y confianza directa del superior, por lo tanto debajo de éste, y al mando de otros para los cuales él o ella es el superior, el Sujeto debe demostrar sujeción y obediencia en su rol; de modo que como obedece y sigue, pretende ser obedecido y seguido. Llevado a la Familia se trata de dos aspectos: la mujer como centro vital del hogar, obviamente en clave actual y no “antigua” y, por otra parte, la conservación del propio rol y responsabilidad, del orden externo, sin intentar buscar otros cargos que no se estaría en grado de asumir.
                    En términos generales esta línea establece que:
                    a) deben eliminarse los caprichos, las posturas oxidadas y la vanidades en el núcleo o colectivo;
                    b) no buscar resultados solamente para el ego y el propio orgullo;
                    d) procurar alimento para todo el núcleo: alimento afectivo, intelectual, espiritual y físico;
                    e) que cada uno ocupe su lugar y asuma su responsabilidad sin enjuiciar al otro o evitar la propia tarea.</t>
  </si>
  <si>
    <t>Comentario a la línea: la mujer ha de guiarse siempre por la voluntad del dueño de casa, ya sea éste el padre, el esposo o el hijo adulto.* Su puesto está en el centro interior de la casa. Allí se presentan grandes e importantes deberes sin que tenga que buscarlos. Ha de ocuparse de la alimentación de sus familiares como asimismo de los alimentos destinados a las ofrendas rituales. Se convierte así en centro de la vida social y religiosa de la familia. Su perseverancia en esta posición trae ventura a toda la casa.
                    Traducido a circunstancias generales, surge aquí el consejo de no procurar nada a la fuerza, sino de limitarse tranquilamente al cumplimiento de los deberes existentes.
                    *Cf: “Aprenda a tiempo la mujer a servir según su designio”</t>
  </si>
  <si>
    <t>Seis en el segundo lugar: entregas lo que tienes para ofrecer sin seguir plan o dirección alguna. Te sitúas en el centro y alimentas a tu gente. Pronóstico: el camino está abierto.
                    Tu pareja y tú sois el centro del grupo. Dad a manos llenas. No trates de imponerte a nadie. Ayuda y apoya a los otros miembros del grupo. Eso abrirá el camino para todos vosotros.
                    Dirección: acumula lo pequeño para lograr lo grande. Transforma el conflicto en tensión creativa. La situación ya está cambiando.</t>
  </si>
  <si>
    <t>Yin. No ir a ninguna parte y permanecer dentro proporcionando el sustento: es propicio ser perseverante y veraz.
                    Imagen: lo que es propicio para el débil que se encuentra en esta situación es el acuerdo armonioso.</t>
  </si>
  <si>
    <t>Cuando en el clan se acaloran los ánimos
                se origina el arrepentimiento a causa de una
                excesiva severidad.
                Sin embargo: ¡ventura!
                Cuando la mujer y el niño retozan y ríen
                esto conducirá finalmente a la humillación.
                “… nada se ha perdido todavía a pesar de todo.
                … entonces se pierde la disciplina de la casa”.
            Cuando los miembros de una familia o grupo, discuten entre sí… una riña ocasional no puede hacer mucho daño; pero la burla constante será causa de un daño irreparable en la armonía. Pero también la excesiva severidad, o el abuso de la fuerza, hieren a los demás, que se mostrarán disconformes. Igual que el descontrol y el desorden arruinan al clan. Esta es una advertencia para tener en cuenta que no se debe caer en tales extremos, y así no perder la armonía o disciplina de la casa, del grupo.</t>
  </si>
  <si>
    <t>Puede ser actuar o no (como en la primera línea). Confirmar tirando las monedas y preguntando si, definitivamente, conviene hacerlo o no.
                    Esta es una señal para que se esté atento a los límites de la conducta a seguir, para no perder el orden o la disciplina. Quizá avanzar sea forzar, y quizá no actuar pueda ser signo de dejadez. Examinarse pues.</t>
  </si>
  <si>
    <t>No perder el sitio fuerte que se ocupa, no cambiar tanto que uno se torne débil.
                        Hay que buscar el equilibrio entre la dureza y la dejadez. Lo mismo vale para el trabajo interno de cada uno.
                        En caso de duda, es mejor optar por la dureza, aunque se cometan algunas equivocaciones o errores; pero esto es mejor que la excesiva debilidad.
                        Consultar si se cree conveniente, hasta que el Maestro ordene retirarse.
                        Cuando en una consulta sale esta mutación al confirmar un presagio anterior, significa que no se ponga en discusión el resultado obtenido.</t>
  </si>
  <si>
    <t>Esta línea se corresponde con el tercer día de la tercera semana de Mayo.</t>
  </si>
  <si>
    <t>Tercera línea: la dureza le conduce al infortunio, así como la debilidad. Sólo conseguirá triunfar siendo delicado exteriormente y fuerte interiormente.</t>
  </si>
  <si>
    <t>Cuando se acaloran los ánimos… se refiere a las ocasiones en que el ego de otra persona se impone por la fuerza; esto exige a mantener la reserva; no “retozamos y reímos” con él. El deber exige que nos mantengamos apartados y reservados hasta que su hombre inferior sea desplazado por una renovada modestia. En este caso es mejor ser muy severo que muy complaciente.
                    Algunas veces, esta línea se refiere al acaloramiento de nuestro ánimo, especialmente a nuestra impaciencia con el tiempo que toma corregir la situación, y a la irritación por lo mucho que tenemos que soportar. Si nos ocupamos de esta clase de sentimientos, el sabio se retira; además, nos sentimos abandonados.</t>
  </si>
  <si>
    <t>¿Consideramos preferible excedernos en el uso o aplicación de la disciplina con el fin de adoptar una actitud coherente, antes de actuar de forma incoherente por dejadez o debilidad?</t>
  </si>
  <si>
    <t>9 en la 3ª: en las relaciones debe hacerse un balance apropiado entre la rigidez y la lasitud. Debe haber campo para la libertad de acción, pero sus límites deben estar claramente definidos. La situación en la que todo es aceptable lleva al desorden y la infelicidad, tanto dentro como fuera de la familia.</t>
  </si>
  <si>
    <t>El tercer nueve: los componentes de la familia discuten con voz severa. Inquietudes y preocupaciones son señales favorables. La esposa y los hijos ríen demasiado. Al final, desventura.
                    El tiempo de Kiâ Zan no es fácil, porque son muchos los contrastes que dificultan el que continuemos viviendo, por ello es necesario que seamos enérgicos y pacientes (¡hasta la paciencia es una forma de energía!) para poder realizar cuanto hemos programado.
                    Aunque la sugerencia de la línea mutante pueda parecer excesiva, no deberemos tomar demasiado a la ligera este momento que oculta sus insidias (Khân), mucho más peligrosas puesto que son desconocidas e inadvertidas. Si no examinamos con seriedad y objetividad las distintas situaciones (o las distintas personas, las variadas posibilidades) tendremos sorpresas decididamente desagradables.</t>
  </si>
  <si>
    <t>Tercer trazo: idea de precipitación excesiva; hay un exceso de dureza (trazo positivo en una fila enérgica) aunque él se acomode a la rectitud. El hiere a su alrededor y los miembros de su familia murmuran y gruñen. Hay inconvenientes severos. Por otra parte, la disipación y el desorden disuelven también a la familia y la arruinan. Hay aprensión de un mal futuro. La suerte considera los dos casos: el de un exceso de severidad y el de posibilidades de desorden.</t>
  </si>
  <si>
    <t>Un exceso de severidad es tan perjudicial como demasiada debilidad.</t>
  </si>
  <si>
    <t>Debe encontrar un camino moderado para establecer el orden en la situación. Debe conseguir un equilibrio entre la indulgencia descuidada y la disciplina severa. Sin embargo, en caso de duda, es mucho mejor ser abiertamente severo que dejar que la situación se pierda en el caos de la indulgencia.</t>
  </si>
  <si>
    <t>La tercera línea dice: cuando en el Clan se acaloran los ánimos… nada se ha perdido todavía, a pesar de todo… cuando la mujer y los niños retozan se pierde la disciplina en la casa.
                    La disciplina y la correcta autoridad deben existir en todo núcleo orgánico. Si la autoridad se convierte en autoritarismo, se rompe la armonía. Cuando no hay autoridad, no hay equilibrio. Si no hay equilibrio se cae en exageraciones e incoherencias. Si no hay armonía llega inevitablemente el desorden.
                    Según el estudio de los Trigramas y de las líneas no podemos deducir la presencia de “niños y mujer que retozan”; extraemos que es Li (fuego y fogosidad) el que determina el exceso de calor justo en medio del núcleo central del Hexagrama; esto lleva a la conclusión de enfrentamientos, rabias, pasiones, discusiones, arrebatos. (¿De dónde salieron los niños y la mujer que se ríen y bromean?) Li se asocia también a la severidad, disciplina, principio y luminosidad. Por esto la Sabiduría pone en contraste, por un lado, la fogosidad y el exceso, y, por otro lado, la solución mediante la disciplina y la claridad.
                    En resumen: evitar los acaloramientos y recomponer la claridad para restablecer el orden y la disciplina. Esa es la sustancia de este Tiempo.</t>
  </si>
  <si>
    <t>Comentario a la línea: en el seno de la familia debe reinar el justo equilibrio entre la dureza y la dejadez. El rigor excesivo contra la propia carne y sangre provoca el remordimiento. Sin embargo, en caso de duda, la excesiva severidad, pese a eventuales desaciertos, y porque de todas maneras se conserva así la disciplina de la familia, es mejor que una excesiva debilidad que conduce a la vergüenza.</t>
  </si>
  <si>
    <t>Nueve en el tercer lugar: la gente del hogar riñe y riñe. Se liberan de las causas de la tristeza y la adversidad. La esposa y el hijo ríen y ríen. Si continúan así, atraerán el desconcierto y la confusión.
                    Asegúrate de que tu casa está en orden y que tanto tu pareja como tú conocéis bien vuestros respectivos lugares y papeles. No dejes pasar las cosas que no están bien. La confrontación no es fácil, pero afrontar abiertamente los viejos hábitos abrirá el camino. Servirá para sentir un arrepentimiento honesto y limpio por los errores del pasado. Si simplemente dejas pasar las cosas, todo se volverá confuso ¡Asume el reto! Establece con claridad las cosas dentro de la relación.
                    Dirección: aumenta tus esfuerzos. Muéstrate más servicial. Un tiempo fértil y lleno de posibilidades se aproxima. Deja a un lado las viejas ideas. Mantente abierto y aporta lo que sea necesario.</t>
  </si>
  <si>
    <t>Yang. Cuando en la familia se es estricto, es conveniente ser concienzudo y diligente. Cuando las mujeres y los niños son indisciplinados, al final se produce vergüenza.
                    Imagen: cuando en la familia se es estricto, significa que nadie se ha salido de la norma. Cuando las mujeres y los niños son indisciplinados, significa que el orden del hogar se ha perdido.</t>
  </si>
  <si>
    <t>Ella es la riqueza de la casa.
                ¡Gran ventura!
                “… pues es abnegada en su entrega y
                ocupa su puesto”.
            Esta línea se adecua exactamente a la situación y al puesto que le conviene. Por tanto, si sabe contentarse con su situación, este es un presagio feliz.
            La gran ventura viene, por un lado, de la repetición que se da con el trigrama Sun que significa: trabajo, seda, riqueza, grandes promesas, expectativas; características que implican una gran y buena fortuna. Por otro, cuando gastos e ingresos guardan una sana proporción, eso conduce a la ventura. Así, cuando los límites de la conducta guardan una proporción razonable ocurre lo mismo.</t>
  </si>
  <si>
    <t>Actuar. Hay innegables cualidades para llevar eso a buen final. Se piensa en el bien de los demás y se actúa en consonancia; por eso todo va a ir perfectamente. ¿Consultar?</t>
  </si>
  <si>
    <t>Esta línea es una voz de ánimo y un elogio por parte del Maestro. Uno va adaptándose correctamente al curso de los acontecimientos, a las situaciones. También es dulce con los demás y/o con el Maestro. Obediente, entregado a Él; de modo que se habla de riqueza (incluida la espiritual, claro)
                        La manera de comportarse ahora del consultante es muy beneficiosa para aquellos del clan, familia, grupo, trabajo, relaciones,… Uno sabe hacer las cosas y encima se muestra como amigo fiel a I Ching. Gran presagio. ¿Consultar?</t>
  </si>
  <si>
    <t>Esta línea se corresponde con el cuarto día de la tercera semana de Mayo.</t>
  </si>
  <si>
    <t>Cuarta línea: el bienestar es una consecuencia del equilibrio interior, de la aceptación y de la conducta consciente. Concéntrese en cultivar esos elementos en este momento.</t>
  </si>
  <si>
    <t>Cuarta línea: ella es el tesoro de la casa. Gran fortuna. El bienestar de las personas de nuestro entorno depende de nuestras acciones correctas. Mejoramos el bienestar general cuando nos resistimos a dejarnos llevar por consideraciones de interés propio. Esta línea nos llama a reflexionar sobre si lo que estamos haciendo, lo hacemos por las debidas razones. Examinar los motivos ocultos, nos ayuda a mantener el equilibrio. La persona concienzuda se preocupa de hacer las cosas por las debidas razones y, en consecuencia, produce gran ventura para todos.</t>
  </si>
  <si>
    <t>¿Mantenemos una actitud lógica y coherente con nuestras ideas, de acuerdo con las circunstancias y el momento en que nos encontramos?</t>
  </si>
  <si>
    <t>6 en la 4ª: la buena fortuna depende de prestar atención apropiada a los deberes. La estabilidad de una familia, un negocio o un gobierno, depende de un buen mantenimiento del hogar.</t>
  </si>
  <si>
    <t>El cuarto seis: familia rica, gran fortuna.
                    Un momento de armonía y de alegría, muchas son las posibilidades que se abren al futuro, el comportamiento ha sido adecuado, las decisiones, medidas y sabias, se han tomado después de largas reflexiones, el tiempo ha sido aprovechado de la mejor manera, habrá que mantenerse confiados y serenos. El secreto para alcanzar este estado de gracia reside en haber cuidado cada una de las tareas humildes como si se hubiese tratado de algo muy importante, en haber estudiado las situaciones en sus más mínimos detalles, como si de cada uno de ellos hubiera dependido la solución del problema; por ello, esta línea es un aliciente para quien no estuviera seguro, y un consejo para quien deseara conquistar esta rara paz.</t>
  </si>
  <si>
    <t>Cuarto trazo: él se adapta exactamente con humildad a la situación y a la línea que le convienen. Sabe conformarse con su situación y tendrá riqueza. Es un gran presagio feliz y la familia tendrá mucho honor pues él puede enriquecerla.</t>
  </si>
  <si>
    <t>La prosperidad de la familia depende de la dueña de la casa.</t>
  </si>
  <si>
    <t>La atención a los detalles pertenecientes a la economía de la situación trae buena fortuna. Cualquier intento de mejorar el bienestar de los demás de un modo modesto y humilde encontrará el éxito.</t>
  </si>
  <si>
    <t>La cuarta línea es consecuencia del Trigrama Sun. Sun es suave, femenina, inteligente, práctica, ordenadora y de una claridad meridiana en su acción. Esto lleva a deducir que el rol de la mujer, en este Tiempo, debe postular a parecerse a Sun. Tiene relación con ganancias, dineros, haberes y mercado (debido a la imagen de una madeja de seda). En términos prácticos está determinando un buen momento para que el núcleo o colectivo obtenga logros en lo económico y establezca avances en lo material.
                    En las empresas se está insinuando dos ideas:
                    a) que las formas de llevar a cabo los planes son como lo determina el signo Sun y sus características;
                    b) que la mujer tiene un concepto más idóneo para llevar a cabo ordenamientos internos, detallista, de las finanzas particularmente de la familia, y es bueno escuchar sus criterios o colocar a una mujer a cargo de las finanzas del colectivo.
                    Desde el punto de vista espiritual es: ser dócil, abnegado, tolerante y estar activo en el espíritu siendo perseverante y firme en los Principios.</t>
  </si>
  <si>
    <t>Comentario a la línea: la dueña de casa es la persona de quien depende la prosperidad y el bienestar de la familia. Siempre hay prosperidad cuando los gastos y los ingresos guardan entre sí una sana proporción. Esto conduce a un estado de gran ventura. Transferido el concepto a la vida pública, se hace aquí referencia al administrador fiel que, gracias a sus medidas normativas, fomenta el bien general.</t>
  </si>
  <si>
    <t>Seis en el cuarto lugar: un hogar opulento. El camino hacia lo grande está abierto.
                    Bondad, riqueza y felicidad afluirán a este hogar. El camino está abierto. Consigue que esta abundancia sirva para un propósito correcto. Existe un reto en tu relación.
                    Dirección: une a la gente. Actúa. Estás asociado con una fuerza creativa. Úsala correctamente.</t>
  </si>
  <si>
    <t>Yin. Enriquecer el hogar es muy propicio.
                    Imagen: enriquecer el hogar es muy propicio; esto significa que la armonía está en su sitio.</t>
  </si>
  <si>
    <t>Como un rey él se acerca a su clan:
                no temáis.
                ¡Ventura!
                “… ellos se tratan mutuamente con amor”.
            El texto está simbolizando una persona que posee riqueza interior (en lo interno), que no actúa infundiendo temor. Antes bien la gente puede tener confianza en él, pues basa su trato con otros en el amor. Su modo de ser ejerce por sí solo la justa y necesaria influencia.</t>
  </si>
  <si>
    <t>Actuar según la propia forma de ser. No debe haber miedo, pues el trato estará basado en el amor, en el afecto, en la mutua simpatía. ¿Consultar?</t>
  </si>
  <si>
    <t>El consultante posee riqueza interior y los otros sienten confianza, afecto o simpatía hacia él.
                        El propio I Ching utiliza muy frecuentemente esta mutación para animar y elogiar al consultante.
                        Uno está en su puesto correcto y su intención cumplir el bien para todos; de modo que todo va perfectamente. Buen día. Buenas medidas, o buenas soluciones son las que uno aplica a los negocios, asuntos, etc. No tener miedo, todo va a ir bien. Se goza del afecto del Superior.
                        ¿Consultar?</t>
  </si>
  <si>
    <t>Esta línea se corresponde con el quinto día de la tercera semana de Mayo.</t>
  </si>
  <si>
    <t>Quinta línea: si la personalidad de uno es buena, entonces se sentirá su influencia. Al apartarse de todo lo menor, aumentamos nuestro poder.</t>
  </si>
  <si>
    <t>Quinta línea: como un rey, él se acerca a su familia. El rey simboliza la forma en que el sabio se relaciona con nosotros, su familia. El amor, y no el temor, es la base de esta relación y, por tanto, se le puede tener confianza. El amor que tiene por nosotros, por sus incesantes cuidados y por su confianza en nuestro potencial superior, nos da el ejemplo de la lealtad desinteresada que debemos desarrollar hacia aquellos que están a nuestro cargo. Aun cuando a menudo debemos desapegarnos y desinteresarnos, no porque seamos indiferentes, sino porque nos importa, y porque no podemos perder la esperanza en el último residuo de lo que es bueno, en ellos e en su potencial para volver a su verdadero yo.</t>
  </si>
  <si>
    <t>¿Consideramos que es posible ser coherentes con nuestras ideas, y al mismo tiempo actuar de forma comprensiva con los demás, evitando imponer nuestras ideas a la fuerza o de manera agresiva?</t>
  </si>
  <si>
    <t>9 en la 5ª: la influencia de una persona en quien se puede confiar no ha de ser temida. Dirigirá a los demás hacia las acciones correctas.</t>
  </si>
  <si>
    <t>El quinto nueve: el Rey llega a tener una familia. Fortuna sin inquietudes.
                    Las acciones han sido enérgicas, las intervenciones, valientes; así hemos logrado dominar la situación y alcanzar una cierta tranquilidad que posee sólidas raíces. La situación en la que nos hallamos es decididamente positiva, las personas son seguras y amigas, a nuestro alrededor se ha formado una armonía que nos allanará y facilitará las soluciones a los problemas que, eventualmente, se encuentren aún pendientes.</t>
  </si>
  <si>
    <t>Quinto trazo: posición preminente de justicia y rectitud; no hay ni pesadumbre ni preocupaciones penosas en la familia y el presagio es dichoso. Respeto a sí mismo en el exterior y enderezamiento de la familia en el interior. El jefe o el rey acaban de tener una familia.</t>
  </si>
  <si>
    <t>Los choques entre gente que se ama profundamente se desvanecen.</t>
  </si>
  <si>
    <t>Una relación magnánima y amorosa existe entre el líder y sus seguidores. No hay razón para tener miedo de las aperturas en este tipo de relaciones. La buena fortuna procede de la influencia benéfica.</t>
  </si>
  <si>
    <t>La quinta línea llama a no temerle al amor. El hombre debe actuar con paternalismo (en el buen significado del concepto) y sentido de protección (no proteccionista, sino que protector con justicia y equidad). La mujer debe entregarse con suavidad y dulzura. El amor es la base de toda unión familiar. No debe haber temor en el amor. La autoridad debe ser una “autoridad de amor”, y merece toda la confianza y apoyo.</t>
  </si>
  <si>
    <t>Comentario a la línea: un rey es imagen o símbolo de un hombre paternal que posee riqueza interior. No actúa infundiendo temor, antes bien toda la familia puede tener confianza en él, pues todo el trato es gobernado por el amor* Su modo de ser, su carácter, ejerce espontáneamente por sí mismo la necesaria y justa influencia.
                    *Cf: “no hay temor alguno en el amor”</t>
  </si>
  <si>
    <t>Seis en el quinto lugar: el rey se acerca al templo de los ancestros para recibir las bendiciones. Cuidar de todas las criaturas abre el camino.
                    Puedes crear a tu alrededor todo un mundo como un templo o una casa de los espíritus. Actúa desde el corazón. Trata de ayudar a los demás. Cuidar de tu pareja y de la gente a la que quieres abrirá el camino.
                    Dirección: adorna tu casa. Libera la energía contenida. La situación ya está cambiando.</t>
  </si>
  <si>
    <t>Yang. Cuando el rey llega a tener un hogar, no te preocupes. Es propicio.
                    Imagen: el rey que llega a tener un hogar significa que los miembros de la pareja se quieren.</t>
  </si>
  <si>
    <t>Su labor inspira respeto y veneración.
                Finalmente llega la ventura.
                “… esto señala que en primer término tiene
                exigencias para consigo mismo”.
            Fuerte, sabio, persistente y protector son las cualidades que definen a esta línea. Su sinceridad, fe, confianza (labor) es tal, que inspira (impone) respeto, casi temor. Gozará de buena fortuna porque se somete a sí mismo con frecuencia a examen; por eso no se dirige hacia los demás, sino (girando 180º) hacia su propia persona… hacia sus propios deberes… exigiéndose a sí mismo. Si no se lo exige primero a él, tampoco se lo podrá exigir a otros. Así que siendo sincero y confiado, el presagio será feliz</t>
  </si>
  <si>
    <t>Actuar. Voz de ánimo y elogio por parte del Maestro.
                    Exigiéndose o disciplinándose a sí mismo en primer término, el resultado será brillante, ordenado, y causará la admiración y el respeto de los demás (familia, clan, grupo). El influjo es grande y el puesto es de mucha responsabilidad</t>
  </si>
  <si>
    <t>Siendo uno el primero en exigirse corrección, eso demuestra la capacidad para imponer la disciplina.
                        En un puesto de alta responsabilidad e influjo, el consultante se muestra fuerte y perseverante, de modo que evidencia grandes cualidades para mantener (el clan, la familia, el trabajo) en orden, levantando además la admiración y el respeto de los que se relacionan con él ahora (hoy) o en esa situación, tema.
                        Se sabe aplicar buenas medidas o soluciones para los asuntos, quehaceres; y así todo marchará perfectamente. El Cielo ya le elogia. No parece necesario consultar más ahora, pero tampoco se prohíbe.</t>
  </si>
  <si>
    <t>Esta línea se corresponde con el sexto día de la tercera semana de Mayo.</t>
  </si>
  <si>
    <t>9 en la 6ª: la capacidad de aceptar responsabilidades y crear orden depende del carácter personal. Si la verdad interior brilla, el éxito se alcanzará finalmente.</t>
  </si>
  <si>
    <t>Sexta línea: su labor inspira respeto y veneración. Sólo a través del desarrollo de nuestra naturaleza superior podemos influir a los demás correctamente y crear orden en nuestra vida. Esto quiere decir que desarrollamos un sentido firme de nuestros valores en los que no estamos dispuestos a ceder. Este sentido de valores actúa como un almacén de verdad interior; durante las dificultades nos adherimos a él para que nos provea de las soluciones y nos indique la forma correcta de proceder. Firme y resueltamente seguimos nuestro camino. Estamos contentos cuando los otros van a nosotros (hacia el bien para ellos mismos), y, libremente, dejamos a aquellos que toman direcciones diferentes. Cuando tenemos éxito, vamos hacia adelante sin vacilar, sin pensar demasiado en lo que hemos logrado. Cuando nos equivocamos, vamos hacia adelante sin vacilar, sin recriminarnos, sin una flagelación innecesaria. Así, nuestra labor inspira respeto y veneración.</t>
  </si>
  <si>
    <t>¿Somos consecuentes y asumimos con coherencia las responsabilidades que pudieran derivarse de nuestras ideas, conductas o actitudes?</t>
  </si>
  <si>
    <t>Sexta línea: si se mantiene resueltamente correcto en sus pensamientos, así como en sus actos, tendrá buena fortuna. El poder de la verdad y de la bondad interior atrae a los demás y a lo Creativo a nuestro lado.</t>
  </si>
  <si>
    <t>El nueve arriba: tener fe es tener fuerza autorizada. Al final, fortuna.
                    Más que un consejo y una respuesta, esta última línea es una máxima de sabiduría que se basa en la experiencia y la observación de las cosas.
                    La confianza en uno mismo nos hace fuertes y seguros; el tener fe nos convierte en personas autorizadas en comparación con los demás. En esta condición, bastante rara por cierto, pero no imposible de alcanzar, toda sugerencia es escuchada como si de una orden se tratara, cada consejo es seguido con alegría. El reflejo de la serenidad interior, del equilibrio, de la calma que crecen en nuestro interior, ilumina el mundo que nos rodea, haciendo que la vida se convierta en una verdadera conquista.</t>
  </si>
  <si>
    <t>Sexto trazo: es preciso poseer en uno mismo la más perfecta sinceridad de sentimiento, la confianza y la buena fe para que la vía pueda ser permanente y durable. Demasiado afecto y amor por la familia producirá falta de severidad y el aflojamiento progresivo de la observación de las prescripciones. El desorden se introducirá en la familia. Si se es sincero y confiado, grave y digno, el presagio será feliz. Si uno mismo no practica una vía recta, no podrá imponerla a la esposa y a los hijos.</t>
  </si>
  <si>
    <t>Es tan importante asumir sus responsabilidades tanto en la vida familiar como en sociedad.</t>
  </si>
  <si>
    <t>Mejorará el carácter y su desarrollo. Su sentido de la responsabilidad hacia sí mismo y los demás trae buena fortuna y éxito. Será reconocido y respetado por sus percepciones y obras virtuosas.</t>
  </si>
  <si>
    <t>La sexta línea determina que quien tiene exigencias para con sí mismo y es consecuente con su postura (es decir, no es como dice el proverbio popular: un señor Gatica, que predica y no practica), logra buenos resultados y es centro de respeto entre los suyos. Si el Sujeto hace de este estado algo duradero, hasta su vejez, será venerado por los suyos como un Sabio que deja una gran herencia moral. Se establece que un Superior, llegado a esta línea, merece respeto y veneración; también se menciona a una persona que se ausentó para cultivar su persona y sabiduría, y que ahora, al regresar, debe ser colocada en un lugar de mando.</t>
  </si>
  <si>
    <t>Comentario a la línea: el orden de la familia descansa en última instancia en la persona del amo de la casa. Si éste cultiva su personalidad hasta lograr que ésta se imponga con la fuerza que da la verdad interior, todo marchará bien en el seno de la familia. Quien ocupa un puesto directivo, debe asumir las responsabilidades.</t>
  </si>
  <si>
    <t>Nueve en el sexto lugar: mantienes una conexión con los espíritus que impresiona a los demás. Al final, el camino se abre.
                    Todo lo que queréis hacer juntos es posible. Tienes el ánimo y la inteligencia para llevarlo todo adelante. Actúa según tus deseos. Haz lo que necesitas hacer. El camino está abierto.
                    Dirección: la situación está cambiando.</t>
  </si>
  <si>
    <t>Yang. Si hay confianza, el respeto se anuncia propicio al final.
                    Imagen: lo que se anuncia propicio al final es el respeto dirigido al autoexamen y a la propia enmienda.</t>
  </si>
  <si>
    <t>K´UEI</t>
  </si>
  <si>
    <t>EL ANTAGONISMO</t>
  </si>
  <si>
    <t>la oposición
        polarizar
        los polos (opuestos)
        lo enajenado
        (marcando) las diferencias
        desunión
        separación
        desarraigo
        la contraposición
        contradicción
        interacción
        opuestos
        contraste
        las divergencias de opinión
        incomprensión
        diferente/opuesto/alejado/extraño
    El Antagonismo. En cosas pequeñas, ventura.</t>
  </si>
  <si>
    <t>El sentido de este tiempo es el de oposición, de la dificultad. Hay tendencias diferentes, confrontación entre personalidades que defienden sus criterios e independencia, lo cual imposibilita la consecución de grandes éxitos o logros todavía. Los ánimos disienten entre sí; pero toda rudeza debe alejarse, ya que eso agudizaría más el antagonismo; más bien conformarse con los pequeños efectos, con lo que se obtiene poco a poco. Más adelante no está excluido el entendimiento.
        La claridad de la inteligencia, que Li, el trigrama de arriba, simboliza, demuestra que el consultante es capaz de pequeños mejoramientos, aunque todavía no se logre la perfección. A veces, uno no se identifica con otras personas, o con los prejuicios de la época, o con las acciones de aquéllos que corrompen o trastornan a otros; de modo que se siente aislado, o como “solo en medio del entorno”.
        La contradicción entre pares, EspírituNaturaleza; hombremujer, cuando se unen logran la Creación y la procreación. En el mundo visible de los objetos, el antagonismo hace posible la separación en especies; y así se establece un orden. Se simboliza de este modo que el antagonismo también tiene su función importante dentro del orden del Todo.</t>
  </si>
  <si>
    <t>Estamos en tiempos de dificultades, las distintas líneas nos van señalando invariablemente que esto es así.
            Las glosas de la líneas mutantes van continuamente de un motivo al otro y se completan mutuamente, definiendo el variado significado de Khwei, extraordinario hexagrama que invita a buscar los valares ocultos, pero enormes que pueblan las tareas de cada día, en una palabra, las que forman el tejido de la vida de todos.</t>
  </si>
  <si>
    <t>Regentes gobernantes son el segundo y quinto trazos.
            Las dos dominantes son opuestas, firme y flexiblemente, y están en el centro de dos trigramas opuestos. Están además en lugares opuestos, firme en la posición de lo flexible, y viceversa. Por esto da lugar a la idea de la Contradicción.</t>
  </si>
  <si>
    <t>La relación entre la sexta y la línea 3 aunque no es de correspondencia estrictamente si es de “afinidad”, o de “amistad” Por contra las relaciones de la 1ª con la 4ª y la 5ª con la 2ª, aún dándose, se encuentran obstaculizadas.
            En el caso de este signo muchísimos aspectos dependen de la correspondencia mutua entre las diferentes líneas. La situación en todas ellas es la de antagonismo, pero la tendencia se inclina en todos los casos a una conciliación de los malentendidos. Se refiere, pues, a esta circunstancia el no buscar al caballo que aparece en el trazo inicial y que volverá por sí mismo; en cuanto al trazo cuarto, cuando se expresa que uno encontrará alguien de ideas afines; acerca del segundo puesto leemos: “uno encuentra a su amo” y en forma correspondiente, junto al puesto quinto: “El compañero con los dientes se abre camino a través del cascaron”. Así también el tercer puesto se añade: “No un buen comienzo, pero un buen fin”, lo cual se relaciona con lo dicho sobre el puesto sexto; “Al ir allí cae la lluvia”.</t>
  </si>
  <si>
    <t>No actuar; o por lo menos no actuar esperando grandes resultados ahora. Hay malentendidos, intereses diferentes, actitudes distintas; o bien, si nuestros intereses dependen de otros, esto quiere decir que en estos momentos se entrecruzan cosas que dividen, que separan, como personas u otras actividades; o cualquier tipo de injerencia que impide ahora un resultado totalmente favorable.
            Ahora bien, como la imagen no implica una prohibición total para actuar; quizá convenga asegurarse del curso a seguir confirmando de nuevo si definitivamente se debe actuar o no. ¿Consultar?</t>
  </si>
  <si>
    <t>Este hexagrama significa mucho “soledad”; malentendidos que se van superando. Día o situación mediocre, en la que no se deben esperar todavía grandes resultados. También alude a lucha o diferencias entre la emotividad y la lucidez, que conviene mantener en equilibrio.
                Conformarse, pues, con pequeños avances o con pequeños éxitos; y sobre todo conservar la propia forma de ser (si uno no se identifica con ciertos comportamientos, conductas o procedimientos de otros) aunque haya que mantenerse como “a solas”.
                Si lo que queremos depende de otros, esta imagen presenta una situación en la cual hay “elementos” o condiciones introduciéndose y originando división y separación. Todo ello impide un resultado totalmente favorable.</t>
  </si>
  <si>
    <t>Conformarse ahora con pequeñas mejoras, aún falta para la perfección, por así decirlo. No preguntar más sobre esto ahora.</t>
  </si>
  <si>
    <t>Es el signo del undécimo mes, aproximadamente Diciembre en el calendario occidental. Cada línea cubre los seis días que corresponden a la cuarta semana.</t>
  </si>
  <si>
    <t>La diversidad y la oposición de géneros, de caracteres, de ideas o de opiniones son necesarias para el equilibrio del universo. Si se trata de oposiciones o de divergencias de opinión menores, el mal no reviste gravedad. Pero si se trata de oposiciones mayores, de incomprensión total, no es conveniente compartir proyectos. Mal presagio para el futuro.
            El hombre de calidad conserva en toda circunstancia su individualidad, pero también respeta la de los demás. Se esfuerza por comprender a los individuos y reconocer su valor. Firmemente, pero sin reproches, se separa de aquellos que se diferencian demasiado de él mismo, de quienes corrompen las costumbres, turban los espíritus y destruyen la unidad o los vínculos de la comunidad.</t>
  </si>
  <si>
    <t>Malinterpretar la verdad provoca antagonismo.
            Hay muchas ocasiones en la vida en las que nos vemos tentados por pensamientos negativos. La ansiedad por el futuro, la desconfianza en otra persona, el dolor físico, el miedo al fracaso o incluso al éxito nos llevan a malinterpretar la vida y a creer que el mundo está en contra nuestra. Cuando caemos en esta trampa, nos oponemos al trabajo de lo Creativo y el éxito se hace imposible.
            La verdad es que cada momento en la vida de cada persona contiene las enseñanzas que más necesita entonces. No siempre podemos saber de manera evidente e inmediata por qué sucede una cosa, ya que el Sabio a menudo prefiere trabajar de forma indirecta. Sin embargo, todo lo que ocurra en este momento es lo de debe suceder. Nuestra única tarea es confiar en el proceso y permitir que se imparta la lección.
            Este hexagrama aparece como una señal de que se resiste al devenir de la vida e impide su propio progreso. No obstante, el éxito todavía es posible, ya que todo antagonismo lleva consigo las semillas de un acuerdo. Deje de enfrentarse a sí mismo, a los demás, a la vida, al Sabio. Apártese de los malos pensamientos y de las acciones violentas. Al regresar a la aceptación, a la neutralidad y a la devoción al camino del Sabio, elimine el antagonismo que hay en su interior y abra el camino para que llegue el entendimiento y la buena fortuna.</t>
  </si>
  <si>
    <t>Malentendidos.
            La oposición describe una situación en la cual la gente va en direcciones opuestas debido a malentendidos. O bien porque entendemos mal al sabio, al destino, al sentido de la vida, al orden cósmico de valores, a los otros, o bien porque no nos entienden a nosotros.
            En términos del I Ching, la gente sigue caminos falsos y se opone a la verdad, no porque sean obstinados o malos, sino porque malinterpretan la verdad. Sienten que seguir la verdad los llevará a dificultades, así que adoptan una actitud desesperanzada en el momento de seguir la verdad. No perciben que sólo siguiendo el camino de la verdad pueden alcanzar lo que buscan.
            Este malentendido tiene lugar cuando consideramos sólo los factores externos de la situación. Nos imaginamos toda clase de razones por las que algo no puede funcionar, sin darnos cuenta de que con nuestros pensamientos negativos obstaculizamos el éxito que buscamos. Simplemente al liberarnos de esta disposición de ánimo, reabrimos la puerta del éxito.
            A menudo recibimos este hexagrama cuando empezamos a sospechar que todo está en nuestra contra, o que debemos encarar los desafíos de la vida sin ayuda de ninguna parte, o que no hay propósito en la vida, o que los acontecimientos hostiles no tienen ningún significado. Este hexagrama nos dice que aunque no nos demos cuenta, se nos está ayudando. No debemos caer en el aislamiento al desconfiar en el proceso de la vida. Los acontecimientos tienen sentidos que no tenemos porqué comprender completamente; nuestra vida tiene propósitos más altos que deberíamos cumplir. La adversidad es necesaria para crecer y para la realización de nuestra naturaleza suprema.
            La razón primordial que entendemos mal, es que nos equivocamos al no tener en cuenta la presencia del poder supremo en todas nuestras actividades. Los acontecimientos hostiles se presentan cuando rehusamos obstinadamente considerar su realidad. El grado de indiferencia que tenemos para con el poder supremo llega hasta el punto en que se resiste a ayudarnos; nuestra obstinación llega a un extremo tal, que el poder supremo tiene que impresionarnos para que nos demos cuenta de su presencia. Cuando experimentamos la conmoción, el poder supremo está llamando a la puerta de nuestra conciencia para decirnos: “escucha, yo también estoy aquí, y no me puedes ignorar en esta situación”. Cuando nos damos cuenta de la fuerza oculta, presente en cada situación, somos socorridos en todo lo que estamos dispuestos a hacer. Los acontecimientos no tienen por qué ser hostiles. Como las aguas de un río, el cosmos fluye a lo largo de su curso; cuando remamos hacia un lado, chocamos con la ribera; cuando remamos río arriba, nos agotamos y nos rendimos; cuando vamos con el cosmos todo va bien.
            A menudo recibimos este hexagrama porque desconfiamos del sabio, nuestro maestro. Pensamos que es indiferente, o que “está ahí para engañarnos” de alguna forma o que quizá es un embustero. Tan solo estamos malentendiendo la forma en que funcionan las cosas. Nuestro ego siempre quiere ver la línea recta hacia el éxito. No obstante el camino del sabio es el camino de la naturaleza, diverso e indirecto. Todo se logra por medios secretos que resuelven los problemas en su totalidad; exactamente como el poder del sol, de la tierra, del viento y del agua, todo contribuye al proceso de crecimiento y maduración de las cosas. El camino serpentea fuera de la vista y de la medida del ego. Debemos confiar en este proceso oculto y adherirnos a él, porque es la verdad interior lo que continúa cuando todo parece imposible. Es el tao, del cual podemos llegar a ser conscientes, pero no llegar a conocerlo. No tiene reglas que podamos memorizar, pero cuando lo percibimos, toda la oposición desaparece; estamos en armonía con él, y somos nutridos por él.
            El agua y el fuego nunca se mezclan. Lo mismo sucede con la iluminación y la preocupación. No podemos ver la claridad, alcanzar el punto de vista cósmico, mientras estamos sujetos a miedos inquietantes. El antagonismo (malentendido) se presenta por la desconfianza, la duda, el miedo o la ansiedad. Mientras estemos cautivamos por estas emociones, seremos incapaces de ver que los acontecimientos que parecen funestos muchas veces son el único medio por el cual cierto asunto puede ser rectificado y corregido. Es esencial mantener la mente abierta y eliminar la desconfianza al negarnos a escuchar los argumentos de nuestro ego.
            En tiempos de oposición, las situaciones no pueden ser corregidas con un ataque frontal, con brusquedad, galanteo o persuasión. El esfuerzo sólo intensifica la desconfianza. Debemos desapegarnos realmente, seguir nuestro camino con dignidad y depender del poder de la verdad para seguir penetrando lentamente.
            Por último, no debemos autocastigarnos con los malentendidos. Al ser enfrentados por nuestra ignorancia y por nuestra arrogancia, somos capaces de alcanzar la humildad y la verdadera comprensión. Los malentendidos son el preludio necesario para la comprensión. De la misma forma que el sabio nos otorga el margen para el error, tenemos que concedernos un margen a nosotros mismos y a los demás para errar. Entonces, cuando finalmente la luz se abre camino, la comprensión y la iluminación la siguen.</t>
  </si>
  <si>
    <t>Las inclinaciones o tendencias de cualquier índole que podamos llegar a imaginar son tantas y variadas como personas han existido, existen y existirán.
            Cada persona posee características propias y únicas que le diferencian de los demás, aunque en muchas ocasiones la vida en sociedad puede llegar a ocultar, encubrir o disimular dichas diferencias.</t>
  </si>
  <si>
    <t>· Cuando la pregunta refiere al Qué:
            K´uei nos dice que existen controversias, no hay unanimidad, y por el momento no resulta posible encarar nada de magnitud; debido a la falta de entendimiento sólo hay margen para los pequeños asuntos.
            · Cuando la pregunta refiere al Porqué:
            El porqué de K´uei refiere a que pujan objetivos opuestos. Las tendencias de las partes parten de afanes distintos, es decir, son contrapuestas por naturaleza, lo cual hace difícil una conciliación de voluntades con miras a un objetivo común.
            · Cuando la pregunta refiere al Cómo:
            K´uei nos indica que no debemos acentuar el antagonismo, sino más bien atenuarlo, conformándonos por el momento con lo poco que se pueda avanzar, dejando para más adelante la posibilidad de un entendimiento. En lo posible, se trataría de conservar íntimamente la propia posición.
            · Cuando la pregunta refiere al Cuándo:
            K´uei nos lleva a un momento en que dos tiempos diferentes no logran conciliar, y por lo tanto queda frenado un periodo que no puede ser proyectado.
            El instante de K´uei es cuando los tiempos de uno son los del otro.
            · Cuando la pregunta refiere al Dónde:
            K´uei nos ubica en un lugar extremo, más precisamente opuesto al que normalmente estamos o al que por lo general tomamos como referente, esto puede verse tanto desde lo distante como de las características del tipo. En otro sentido, K´uei puede estar refiriéndose, sencillamente, a lo que está enfrente. Pero K´uei puede ser también un sitio trasmano.
            Entre las muchas cosas, K´uei puede tratarse de cualquier sitio que nos resulte extraño o que no sea el propio, es decir, ajeno.
            · Cuando la pregunta refiere al Quién:
            K´uei nos describe en principio a alguien contradictorio, que no consigue conciliar aspectos opuestos que se baten en él, como también alguien que se mueve con frecuencia de un extremo a otro. En otro orden, K´uei podría estar haciendo referencia a un sujeto ideológicamente contrario a nosotros, o a un rival o competidor; o a un enemigo. Y en otro sentido, a una persona del sexo opuesto.</t>
  </si>
  <si>
    <t>La interpretación: está teniendo oposición, pero aun es posible la buena fortuna en asuntos poco cruciales.
            La situación: son tiempos de oposición. Debe conservar su individualidad y perspectiva personal a pesar del gran número de personas con las que está involucrado.</t>
  </si>
  <si>
    <t>A fin de año, la Luna y el Sol
            dan poca luz,
            en este umbral extremo del mundo
            la escarcha y la nieve alumbran la fría noche.
            En la quinta hora, tambores y cuernos
            retumban con doliente potencia,
            sobre los Tres Abismos, el Río de Estrellas
            brilla espléndido.
            (Las trescientas poesías T´ang)
            Khwei es un signo muy interesante, porque detiene su atención sobre dificultades que son cotidianas para todos. La sentencia y la imagen se quedan más bien en las generalidades, pero las líneas mutantes contienen un mensaje claro y preciso, concreto, quizá indiferente, en una palabra, se trata de un mensaje nada catedrático, es más, es un mensaje claro y simple, al alcance de todos.
            Tiempo de contrastes: afortunadas las tareas de poco valor.
            El tener que superar contrariedades, aceptar oposiciones, comprender rivalidades, forma parte de la vida cotidiana y son vicisitudes necesarias que preparan hechos graves, nada raros, incluso para aquellas personas que creen que sus días transcurren placenteramente, sin horas inquietas. En este tiempo bastante difícil, convendrá que nos ocupemos seriamente sólo de las cosas de poca importancia o valor, de las tareas habituales, pero hemos de dedicarles la misma atención que emplearíamos para resolver problemas importantes. A veces resulta muy fatigoso ocuparse de los detalles, da la impresión que se pierde el tiempo. Sin embargo, en este momento, son precisamente los detalles los que revelan la importancia de la situación que nos interesa o de las personas que hace tiempo hemos dejado de lado.</t>
  </si>
  <si>
    <t>Sentido general: es el de oposición; se compone del kua superior Li, el fuego, la llama que sube, del kua inferior Tui, el pantano, la humedad que desciende; hay oposición entre la esencia de estos dos elementos. En sí, el presagio no es feliz, pero a causa de la excelencia de las cualidades de cada trigrama, para las cosas de poca importancia el presagio es feliz. Los dos trigramas representan la joven de edad mediana y la niña; sus tendencias no las llevan hacia el mismo centro, de allí la idea de separación pero con satisfacción adentro (kua Tui) y afuera claridad (kua Li). Todavía hay imposibilidad de grandes cosas. El hexagrama simboliza la satisfacción y la sumisión con apego a la claridad de la inteligencia y el consultante es capaz de pequeñas mejoras aunque todavía no puede ver el acuerdo entre el cielo y la tierra, es decir, entre el pueblo y su maestro. Necesita una dureza enérgica positiva. El sabio, en lo que la masa de los hombres unifica e identifica, está a veces solo para distinguirse de la muchedumbre sin sacrificarse a los prejuicios de su época y sin identificar sus acciones con las de los hombre que corrompen las costumbres y alteran los espíritus. Es necesario saber distinguir y separar: los pequeños asuntos tendrán éxito, pero no los grandes.</t>
  </si>
  <si>
    <t>Situados como se encuentran en este hexagrama, el fuego y el agua no pueden mezclarse. La llama sube; el agua se infiltra y tiende hacia el nivel inferior. Esta divergencia no es necesariamente mala. Pero la armonía está ausente en él y, sin armonía, las situaciones no son francamente durables. Si ha sacado kui, tomen decisiones sólo concernientes a pequeñas cuestiones efímeras. Para las otras, en este momento nada se verá coronado por el éxito.</t>
  </si>
  <si>
    <t>El escenario: cuando el camino del hogar se agota, inevitablemente te alejas. Así que llega el tiempo de la Separación. Acéptalo. No tengas miedo. Separación quiere decir alejarse.
            Separación, los asuntos pequeños abren el camino.
            La respuesta: Separación describe la relación, o tu papel en ella, en términos de oposición, conflicto y alienación. La manera de encarar la situación es transformar el conflicto en tensión creativa a través de un cambio en tu conciencia. Parece que tu pareja y tú vais en direcciones opuestas. La relación está como bloqueada por los conflictos y la discordia. La manera de encarar esta situación es adaptarse a lo que vaya sucediendo y no tratar de imponer tu voluntad. Así generarás conocimiento y buena fortuna al liberar energía transformadora. Podrás ver las cosas con claridad y transformar vuestras diferencias en tensión creativa. Tenéis que ser capaces de ver las cosas desde una cierta distancia y separar lo que aparece mezclado y confuso. Separación implica alejarse de lo ordinario e ir al encuentro de lo que, para tu experiencia, está fuera de lo normal. Piensa en las cosas desde una nueva perspectiva. Si los dos sois capaces de comprender lo que une a la gente y lo que la separa, podréis conseguir que vuestra relación entre en contacto con algo realmente grande.</t>
  </si>
  <si>
    <t>Este hexagrama describe tu situación como cosas que están vinculadas pero no deberían unirse. Destaca que poner las cosas en oposición en tanto se reconoce su vinculación esencial es la manera adecuada de manejarla. Para estar de acuerdo con el momento, se te dice: ¡polariza!</t>
  </si>
  <si>
    <t>Si hay oposición, es afortunado que se dé en asuntos pequeños.
            Juicio global: en la oposición, el fuego se mueve hacia arriba y el humedad hacia abajo; dos mujeres viven juntas, pero sus voluntades no van en la misma dirección. La acción alcanza un equilibrio armonioso y responde a la fortaleza sólida, dirigiéndose a la luz con alegría y acompañada de flexibilidad creciente. Por esto es afortunado el que se trate de asuntos insignificantes. El cielo y la tierra están en lugares opuestos y, sin embargo, su acción es la misma; machos y hembras son opuestos y, sin embargo, su voluntad es común. Todos los seres son diferentes, pero sus preocupaciones son similares. ¡Es fundamental la utilización de la oposición a su debido tiempo y durante la duración precisa!</t>
  </si>
  <si>
    <t>Así el noble, sea como fuese la vida en comunidad,
            conserva su índole singular.
        De esta manera un hombre culto no se deja llevar a la vulgaridad, pese al trato con gente de esa índole, o por tener con ellos intereses comunes. Conserva su propia forma de ser y aplica los mismos principios morales en todo su trato con otros, aunque sus métodos puedan diferir según sea la naturaleza de cada asunto.</t>
  </si>
  <si>
    <t>La Imagen: aunque un fuego puede arder sobre las aguas de un lago, ambos elementos nunca se mezclan. Una persona buena todavía retiene su integridad en medio de las malas. La belleza no es alterada por la presencia de la fealdad, los opuestos no se pierden por su coexistencia.</t>
  </si>
  <si>
    <t>Hablan las imágenes: el fuego arriba, abajo el pantano. Tiempo de contrastes. Sólo el Sabio es capaz de aceptar el acuerdo y la oposición.
                Aguas tranquilas sobre las que pasan llamaradas ardientes, la imagen ofrece la fascinación de las visiones surrealistas, nacidas de sueños delirantes de pueblos perdidos en los reinos de la magia, que escuchan los mensajes extraordinarios de la fantasía. Pero la realidad que dibujan es la de cada uno, la de vivir cada día. Entre la muchedumbre anónima resalta la personalidad de quien posee dotes de sabiduría y firmeza (LiTui, luminoso y completo). No siempre es fácil, nunca es cómodo destacar (Li) en la multitud, porque al hacerlo, nos convertimos en blanco seguro de las murmuraciones y las hostilidades del prójimo, pero el hombre de carácter, aún a sabiendas de todo ello, prosigue sin dudar, entre la mediocridad y la posible soledad, con tal de no renunciar a sus convicciones. El tiempo de Khwei puede tener momentos muy duros de vivir, por ello la fórmula sapiencial aconseja que nos ocupemos sólo de las tareas de la administración común, así se evitan los contrastes demasiado graves y difíciles de conciliar.</t>
  </si>
  <si>
    <t>Esta imagen sirve para expresar un antagonismo que preserva la naturaleza de los seres o las cosas. El elemento fuego y agua están juntos pero no se mezclan. El Hombre culto frente a la vulgaridad conserva su modo particular de ser.</t>
  </si>
  <si>
    <t>Comentario a la Imagen: como los dos elementos fuego y agua, aun cuando se hallan juntos, jamás se mezclan, sino que conservan su naturaleza propia, tampoco el hombre culto se dejará llevar a la vulgaridad en ningún momento, inducido a ello por el trato con gentes de otra índole y por tener con ellos intereses comunes; pese a toda situación comunitaria, conservará siempre su peculiar modo de ser.</t>
  </si>
  <si>
    <t>Desaparece el arrepentimiento.
                Si pierdes un caballo, no corras tras él.
                Volverá por sí mismo.
                Si ves mala gente, cuídate de cometer
                faltas.
                “… si ves gente maligna, evita errores”.
            Separado, aislado, no es posible conseguir todavía el resultado apetecido. Pero hay que saber “mirar” y no romper las relaciones con el/ ella/ ellos/ ellas y así evitará que se unan contra él.
            La conciliación vendrá por sí sola. Sin enfadarse, si usar la violencia, de este modo se evitan faltas y errores. Conquistar la unión, o eso, a la fuerza obtendrá el efecto contrario. Así que ahora dejarlo ir tranquilamente (como el caballo), ya volverá por si solo si se le deja hacer.
            Ser tolerante, simplemente.</t>
  </si>
  <si>
    <t>No actuar. No enojarse ni enfadarse, ser tolerante, y así eso vendrá por sí solo hacia ti.</t>
  </si>
  <si>
    <t>Si en el transcurso de este día/s; o en esta situación o asunto por el que se pregunta; se encuentra uno con soledad, aislamiento, malentendidos, contradicciones, conviene no buscar la unión o la solución a la fuerza, ni tampoco conviene enfadarse o enojarse, pues se conseguiría todo lo contrario. Más bien hay que ser tolerante y dejar que aquello o aquellos vuelvan por sí solos. De esta manera se evitará el daño y no se estropeará la reconciliación o el resultado apetecido.
                        Si se perciben o se “ven” malas intenciones en alguien, no rechazarlos con violencia, pero tampoco se debe cometer el error de hacer algo por lo cual puedan dañar a uno o ser utilizado. Así, también se retirarán por sí solos. ¿Consultar?</t>
  </si>
  <si>
    <t>Esta línea se corresponde con el primer día de la cuarta semana de Diciembre.</t>
  </si>
  <si>
    <t>Si surge un pequeño desacuerdo, no se deben romper relaciones con el adversario; es mejor departir francamente con él, dando muestras de tolerancia: no lo lamentará. Si el conflicto se produce con una persona afín, deje que las cosas sucedan sin intervenir: se arreglarán por sí solas.</t>
  </si>
  <si>
    <t>Primera línea: no trate de crear la unidad por la fuerza. Afronte cada situación a mitad de camino y sea correcto.</t>
  </si>
  <si>
    <t>Primera línea: si pierdes tu caballo, no corras tras él. No es necesario esforzarse o luchar; podemos ir con el curso de los acontecimientos sin peligro. Si dos personas que se supone que deben estar juntas se enemistan, sólo una necesita dejar que la otra se vaya, para que ésta vuelva por sí misma. No debemos ir más allá de la mitad del camino, al intentar hacer que algo funcione. En efecto, sólo debemos ir hasta medio camino para ir al encuentro de otros, cuando ellos, al igual que nosotros, hacen un esfuerzo por llevar a cabo lo correcto. Hasta entonces, debemos desapegarnos y continuar solos. Esto es verdad en todas las situaciones y es la correcta “actitud de espera” (ver La Espera, hexagrama 5).</t>
  </si>
  <si>
    <t>¿Evitamos intentar convencer a otros de algo contrario a su voluntad, o que otros intenten convencernos de algo en contra de la nuestra, respetando en todo momento la forma de ser de cada uno?</t>
  </si>
  <si>
    <t>No hay necesidad de tomar medidas si pierde algo; esto volverá por sí mismo. El remordimiento desaparece, pero aun son tiempos de oposición por lo que deberá estar en guardia para no cometer errores cuando se involucra con personas perversas o malintencionadas.</t>
  </si>
  <si>
    <t>9 en la 1ª: cuando la oposición ocurre, no cabe tratar de producir la armonía por la fuerza. Si se trata de compañeros íntimos, volverán por propia iniciativa. Si se trata de un mal exterior, pasará, supuesto que no sigamos el mal ejemplo nosotros mismos.</t>
  </si>
  <si>
    <t>El primer nueve: los sinsabores se van. Si pierdes un caballo, no vayas tras él. Regresará solo. No es culpa encontrar gente malvada.
                    Se pueden superar las contrariedades cotidianas, sólo si no les damos demasiada importancia, tratando de llevar a buen fin incluso las tareas más insignificantes. Las inevitables desilusiones, los deseos no realizados, los afectos que se alejan ahogándose en el tiempo, enturbiados por las costumbres, pertenecen a la historia de cada destino, en el cual todos los elementos tienen un significado que sólo el tiempo y la experiencia podrán aclarar. La “gente malvada” no se refiere necesariamente a “personas”, sino que puede indicar sentimientos, reacciones, rebeliones, programas demasiado apresurados para ser razonables. No constituye una culpa el tener que vivir momentos difíciles, en cambio si es una culpa dejarse vencer por los acontecimientos y perder la confianza, tan necesaria en el tiempo batallador de Khwei.</t>
  </si>
  <si>
    <t>Primer trazo: en un momento de oposición, emplear la dureza enérgica y agitarse en las filas inferiores es provocar lamentaciones; ellas podrán disiparse pues el cuarto trazo, también de una positividad enérgica, se aparta y se separa sin alianza; es el superior y el inferior que se unen. Separado, aislado, no es posible progresar, pero como él se une con el cuarto trazo, puede marchar y avanzar pues así “el caballo vuelve solo, es inútil perseguirlo”. Los malvados son extremadamente numerosos, pero hay que saber mirarlos y no romper todas las relaciones con ellos a fin de evitar las desdichas y que todos se liguen contra él. Así hará cesar sus resentimientos y habrá vía libre para la unión y paz.</t>
  </si>
  <si>
    <t>Un caballo se escapa de la caballeriza. Si se le corre detrás, se aleja aún más; si se lo deja tranquilo, volverá solo.</t>
  </si>
  <si>
    <t>Hay un extrañamiento entre elementos que se pertenecen por naturaleza. No intente reunificar la situación por la fuerza. Deje que las cosas vuelvan de manera natural a un estado de acuerdo, pues lo harán. No se preocupe al respecto. Las cosas se solucionarán por sí solas. Si alguien inferior quiere forzarle a algo, un frío encogimiento de hombros hará maravillas.</t>
  </si>
  <si>
    <t>Primer lugar: esta alegoría es muy sabia: si pierdes tu caballo, no lo busques; si tu caballo sale de su corral no le corras detrás, porque lo que es bueno, lo que es movido por el amor real, siempre vuelve. Lo malo, lo falso, es mucho mejor si no regresa y se pierde de nuestra vida. Y si gente mal intencionada viene disfrazada de amor, aléjate de ellos. Y si no puedes hacerlo, no te involucres ni te confieses con ellos. El resto del significado queda muy claro en el texto del Libro.</t>
  </si>
  <si>
    <t>Comentario a la línea: aún en épocas de antagonismo es posible actuar teniendo por meta el permanecer libre de faltas, para que así se desvanezca el arrepentimiento. Al comenzar el antagonismo, no debe pretenderse conquistar a la fuerza la unión; así sólo se obtendrá lo contrario, tal, como un caballo se va alejando cada vez más cuando uno corre tras él. Si se trata de un caballo propio, es cuestión de dejarlo ir tranquilamente, pues volverá por sí mismo. Así también un hombre, que es de los nuestros y que momentáneamente se ha apartado de nosotros a causa de un malentendido, volverá por sí mismo si se lo deja hacer. Por otra parte, es menester ser precavido cuando acuden a empujones personas malignas que no son de los nuestros, también como consecuencia de un malentendido. En tales casos se trata de evitar errores: no intentar alejarlos con violencia, cosa que provocaría la enemistad en grado creciente, sino simplemente tolerarlos. Ya se retirarán por sí mismos.</t>
  </si>
  <si>
    <t>Nueve en el primer lugar: la causa de la tristeza desparece. Si pierdes tu caballo, no lo persigas. Regresarás hasta el origen en tu corazón. Si encuentras gente odiosa, no comentes errores.
                    No intentes demostrar tu punto de vista. No te preocupes por lo que parece que se está yendo irremisiblemente. Déjalo que se vaya. La armonía, la fuerza y el amor, regresarán por sí mismos. El dolor y la tristeza que sientes se desvanecerán. Es vital que no permitas que el veneno de la negatividad se apodere de tu mente o de la de tu pareja. Mantén tus pensamientos cálidos y claros y no cometerás errores.
                    Dirección: acumula energía para un paso nuevo y decisivo.</t>
  </si>
  <si>
    <t>Yang. El lamento desaparece. Si pierdes el caballo, no lo persigas; volverá por su propio pie. Si ves gente malvada, permanece impecable.
                    Imagen: ver gente malvada significa evitar precisamente por ello el error.</t>
  </si>
  <si>
    <t>Se topa uno con su amo y señor
                en un estrecho callejón.
                No hay defecto.
                “… no ha errado su camino”.</t>
  </si>
  <si>
    <t>" "</t>
  </si>
  <si>
    <t>Aunque pudiera parecer que se debe a la casualidad, este encuentro (consulta) ha sido provocado por el Maestro (I Ching).
                        Preguntar de nuevo si se debe actuar o no; o cómo se debe afrontar ese asunto o solución. Es momento de consultar para aclarar las cosas, para que no haya malentendidos, contradicciones, errores, daños.
                        El Maestro que da luz, lo ha preparado todo para esto. Consultar, pues, hasta que aconseje “retirarse”.
                        Este encuentro ha sido provocado por Él como de una forma secreta, extraña. Él sabía que el consultante iba a pasar por aquí (“callejón”) y se hizo como “el encontradizo” con él.</t>
  </si>
  <si>
    <t>Esta línea se corresponde con el segundo día de la cuarta semana de Diciembre.</t>
  </si>
  <si>
    <t>Cuando un conflicto amenaza con aparecer, hay que lograr el entendimiento antes de que las cosas empeoren. Si es necesario, se debe provocar un encuentro fortuito. En cualquier caso, hay que proceder con suavidad, tratando de conmover e influir en el adversario mediante la sinceridad. No lo lamentará.</t>
  </si>
  <si>
    <t>Segunda línea: el antagonismo dificulta el encuentro de las mentes. Sería mejor adoptar un método abierto y no estructurado. A menudo, se encuentra una respuesta accidentalmente.</t>
  </si>
  <si>
    <t>Segunda línea: se topa con su señor en una calle estrecha. Esto quiere decir que la oposición y los malentendidos desaparecen momentáneamente porque disolvemos la desconfianza. Una actitud abierta lleva a penetrar aquella situación en la que entendemos un principio general, a través de la situación particular del momento.</t>
  </si>
  <si>
    <t>¿Consideramos la forma de ser de cada persona, sus tendencias e inclinaciones, siempre y cuando no perjudiquen a los demás, como valores respetables, sin dejarnos condicionar por apariencias o formalismos hipócritas?</t>
  </si>
  <si>
    <t>Se encontrará con un superior en una situación en que algún grado de oposición o dificultad es inevitable, pero no hay culpa en ello.</t>
  </si>
  <si>
    <t>9 en la 2ª: cuando se produce la lucha abierta entre gentes que en su corazón creen en las mismas cosas, el progreso hacia la armonía puede ser hecho por contactos informales.</t>
  </si>
  <si>
    <t>El segundo nueve: encontrar a un hombre importante a lo largo de un sendero estrecho. Ninguna culpa.
                    Una ocasión perdida sin culpa, quizá no nos demos cuenta de lo bueno que habría sido si se hubiera presentado en una ocasión distinta, pero la mala voluntad no ha tenido que ver en esto, cosa que debe confortarnos, porque la ocasión volverá a presentarse. Los tiempos contradictorios, incluso cuando parecen equivocados, no son negativos, son, si acaso, tiempos de espera, y por tanto, a su manera son tiempos activos. Quedan las dudas, las inquietudes, las amarguras, algo podríamos haber hecho y, dadas las circunstancias, no hemos hecho nada (el hombre importante… el sendero estrecho), pero quizá logremos darnos cuenta de que todo se ha pospuesto para esperar una evolución quizá mejor.</t>
  </si>
  <si>
    <t>Segundo trazo: el segundo y el quinto trazos simpatizan con rectitud; pero, en un momento de oposición, la vía racional de simpatía entre el yin y el yang se borra y prevalece la idea de lucha entre las dos energías. Por lo tanto, es necesario andar con rodeos y utilizar subterfugios para buscarse y llamarse, siguiendo vías desviadas y espiando las ocasiones favorables “como en una callejuela”, a fin de poder encontrar el quinto trazo notario que es el príncipe, el jefe, el maestro. Al estar reunido con el quinto trazo, él no cometerá faltas, pues cuando el príncipe y el súbdito están separados la desgracia es grande. En ese momento de separación son necesarias la lentitud y la prudencia a fin de inducir al príncipe a que tenga confianza en él. Hay un sentido de secreto y de acciones escondidas.</t>
  </si>
  <si>
    <t>Una reunión inesperada pondrá fin a una divergencia entre gente de gustos comunes, pero se necesitará mucha agilidad de ambas partes.</t>
  </si>
  <si>
    <t>Un encuentro inesperado o accidental con una persona o idea importante le beneficiará. Funciona aquí una atracción natural, aunque un enfoque directo sería inconcebible o imposible.</t>
  </si>
  <si>
    <t>Segunda línea: encontrar al propio señor en un estrecho callejón quiere decir que las personas que se corresponden, por lazos interiores muy fuertes, no pueden mostrar esa unión ante el mundo a causa de malos entendidos. Quiere significar separación. En tal caso no se busca con desesperación una aclaración y un reencuentro, sino que se espera pacientemente y el encuentro será “casual”, sin formalidad alguna, y ese momento será el inicio de la resolución de la contraposición. Lo mismo sucede con los proyectos: no pueden ser realizados por falta de claridad y voluntad en una de las partes involucradas. Para disipar dudas, es mejor un momento informal y relajado, en lugar de reuniones formales y graves.</t>
  </si>
  <si>
    <t>Comentario a la línea: a raíz de los malentendidos no es posible que las personas que por su naturaleza debieran juntarse, lo hagan de una manera totalmente correcta. En ese caso, también puede resultar aceptable un encuentro casual en condiciones informales, con tal de que exista una afinidad interior.</t>
  </si>
  <si>
    <t>Nueve en el segundo lugar: encuentras a tu señor en un callejón estrecho. No habrá error.
                    En un camino inesperado, en un lugar inesperado, te encuentras con la pareja que reina en tu corazón y lo convierte todo en claridad y luz. No tengas miedo. No habrá error.
                    Dirección: ¡supera los obstáculos! Acumula energía para un paso nuevo y decisivo.</t>
  </si>
  <si>
    <t>Yang. Cuando encuentras al maestro en la avenida, no hay ningún reproche.
                    Imagen: cuando encuentras al maestro en la avenida, significa que no has perdido el Camino.</t>
  </si>
  <si>
    <t>Se ve el carro arrastrado hacia atrás,
                los bueyes detenidos,
                cortados al hombre cabellos y nariz.
                No hay un buen comienzo, pero sí un
                buen final.
                “… esto sucede porque el puesto no es
                el correcto.
                … esto sucede porque se encuentra uno
                con un firme”.
            La primera parte de este pasaje, el carro arrastrado hacia atrás…, es indicada por la posición inconveniente de la línea (yin en puesto impar)… sí un buen final, se debe a las condiciones que exhibe la sexta línea, fuerte, de arriba.
            Línea, por tanto, desfavorable, en problemas. Prevalece la desunión, la separación. No puede avanzar, hay ausencia de acuerdo. Pero finalmente hay reunión y acuerdo. El fuerte trazo sexto resolverá los malentendidos.
            A veces las circunstancias parecen indicar que todo se ha conjurado contra uno. Se es frenado en el progreso, detenido, insultado, herido, deshonrado. Pero a pesar de tales antagonismos, es necesario aferrarse al fuerte (al Maestro), y así se llegará a un buen final.</t>
  </si>
  <si>
    <t>No actuar.
                    De momento todo parecer estar en contra. Pero, más adelante, al final todo irá bien y se conseguirá ese objetivo, meta o propósito. Beneficiándose con la ayuda del Maestro (consultando según vaya siendo necesario) se resolverá felizmente esta situación.</t>
  </si>
  <si>
    <t>Situación inmerecida y desafortunada. Hay sentido de separación, de condiciones desagradables, deshonrosas; de marginación, aislamiento.
                        Todo esto se ve empeorado además por el entorno, por el hecho de que también entre los demás hay claros síntomas de desunión, o de falta de acuerdo, de ausencia de armonía o concordia.
                        El consuelo es que se tiene la ayuda de un fuerte y sabio maestro, con cuyos consejos se llegará al buen final y se conseguirán los objetivos, la meta deseada.
                        Consultar según vaya permitiendo el propio Maestro y con su ayuda se resolverá la situación. Aún más, aunque alguien no pudiera volver a consultar, por lo que fuera; no debe preocuparse, pues realmente tendrá la ayuda de un “ser espiritual”, que le favorecerá para superar todas esas circunstancias.</t>
  </si>
  <si>
    <t>Esta línea se corresponde con el tercer día de la cuarta semana de Diciembre.</t>
  </si>
  <si>
    <t>El que permanece indeciso entre varios caminos terminará por extraviarse; que vaya entonces sin vacilación hacia sus afines: es la buena dirección.</t>
  </si>
  <si>
    <t>Tercera línea: todo parece conspirar contra usted. Afronte esta prueba con equilibrio y aceptación y llegará a un buen fin.</t>
  </si>
  <si>
    <t>Tercera línea: los pelos y la nariz de un hombre han sido cortados. No debemos dejarnos influir por las apariencias negativas de las cosas, sino, adherirnos a nuestro camino. La verdadera felicidad está fundada en nuestra estabilidad interior. Estamos siendo sometidos a pruebas y ensayos.</t>
  </si>
  <si>
    <t>¿Intentamos mantener, conservar y proteger nuestra forma de ser y nuestra individualidad, siempre y cuando no perjudique a nadie, incluso en aquellos casos en los que no somos respetados por los demás?</t>
  </si>
  <si>
    <t>Sus planes se afectan y frenan e incluso puede haber heridas o humillaciones, pero aunque no es un buen comienzo, el final será mejor.</t>
  </si>
  <si>
    <t>6 en la 3ª: a menudo parece como si no pudiera hacerse progreso alguno, y que los otros se hallan en contra de todas nuestras buenas ideas. Esta no es razón para descarriarse, sino más bien para aferrarse con más fuerza aún a lo que sabemos que es correcto. Al final, la persona sabia se encontrará entre los de su propia clase.</t>
  </si>
  <si>
    <t>El tercer seis: vemos arrastrar una carroza. Este buey está trabado. Aquel hombre tiene la cabeza rapada y la nariz cortada (1). Aunque el inicio sea negativo, existe una conclusión.
                    Graves contrastes, horas dolorosas, la desesperación de no poder hacer nada positivo porque unas fuerzas misteriosas se oponen a todo programa. No habrá que perder la confianza en la solución de los problemas, no es un desorden de acontecimientos, sino un componerse de los tiempos que preparan conclusiones que, si bien no son inmediatamente felices, son sin duda prometedores. Los casos de la vida siguen impasibles el “camino” señalado por yin y yang, tal como nos enseña el oráculo, y no se pueden forzar las soluciones, como tampoco se puede anticipar la salida y la puesta de sol. Pero las soluciones llegarán.
                    (1) Es decir, ha sido castigado conforme a la antigua ley china según la cual se le rasuraba la “coleta” y se le amputaba una parte visible del cuerpo.</t>
  </si>
  <si>
    <t>Tercer trazo: la maleabilidad negativa está aquí en presencia de desunión y de separación no puede mantenerse; y como está entre dos trazos yang no pude satisfacerse. Este trazo es atraído por el trazo superior con el cual se corresponde simpáticamente, pero está impedido para ello por el cuarto; el segundo lo atrae hacia atrás. Si avanza corre el riesgo de ser herido; hay, por su posición, ausencia de acuerdo; pero la separación, que ha llegado a su extremo límite, lleva finalmente reunión y acuerdo. En el comienzo, por estar aislado por dos trazos positivos, es “sin origen”; pero tendrá un buen fin pues conseguirá unirse; su situación es inmerecida. El sabio obedece a la razón de ser y actúa tranquilamente; saber es conocer la causa en su germen y cuidarse con firmeza.</t>
  </si>
  <si>
    <t>Cuando la situación alcanza su punto más crítico empieza a delinearse el mejoramiento.</t>
  </si>
  <si>
    <t>Las dificultades se amontonan y por todas partes sufre de oposición. Aunque es un mal principio, puede tener un buen final. No se salga de lo que sabe que es correcto o alinéese con un ayudante fuerte, y todo terminará bien.</t>
  </si>
  <si>
    <t>Tercer lugar: toda la alegoría, que es muy clara, tiende a entregar la idea de que el progreso viene impedido por acción de usurpadores, asaltantes, es decir, personas con malas intenciones y situaciones que crean conflictos. Esto sucede porque la persona no está en el lugar que corresponde, aunque tenga buenas razones para haberse colocado en esta situación. La ayuda viene de alguien o algo que está más arriba que el Sujeto; sea humano o divino. Lo cierto es que a pesar de la mala situación inicial, al final logra salir de la incómoda circunstancia. No hay que dar tanta importancia al “qué dirán”.</t>
  </si>
  <si>
    <t>Comentario a la línea: a veces las circunstancias parecerían indicar que todo se ha conjurado contra uno: el hombre se ve frenado en su progreso, detenido, se siente insultado y herido (el cortar los cabellos y la nariz constituía un castigo grave, una deshonra). Pero en estos casos no debe uno dejarse inducir a error; a pesar de tales antagonismos es necesario aferrarse a la persona con la que uno se siente afín y unido. Así, pese al mal comienzo, se arribará finalmente a buen término.</t>
  </si>
  <si>
    <t>Seis en el tercer lugar: ves tu carroza arrastrada de regreso y los bueyes trabados. Tu gente ha sido vapuleada, les han cortado las narices. No consigues completar nada de lo que empiezas.
                    Podrías encontrarte ante un serio contratiempo, el fin de tu relación. Has intentado forzar la continuidad y te has encontrado con una inesperada y feroz oposición. Nada de lo que empieces llegará a su término por el momento.
                    Dirección: clarifica e ilumina tu idea central. Estás conectado con una fuerza creativa. Utilízala correctamente.</t>
  </si>
  <si>
    <t>Yin. La persona que tiene el carro atascado y el buey detenido ha sido castigada por los cielos. Aunque no hubo un comienzo, habrá un final.
                    Imagen: tener el carro atascado significa que la situación no es apropiada. Aunque no hubo un comienzo, habrá un final; es decir, se encontrará la firmeza y la fortaleza.</t>
  </si>
  <si>
    <t>Aislado en soledad a causa del antagonismo,
                se encuentra uno con un hombre de espíritu afín,
                con el que podrá mantener un trato leal.
                A pesar del peligro, ninguna tacha.
                “… esto significa que la voluntad cumple su
                acción”.
            Aislado en soledad…trazo fuerte entre dos débiles, una señal más de estar aislado en período de antagonismo. En medio de un entorno (sociedad), del cual este trazo se siente separado porque no comparte sus principios, sus acciones, la manera de vivir.
            Se encuentra uno con un hombre de espíritu afín…el “compañero” que se encuentra es el primer trazo. Ambos son fuertes y manifiestan la voluntad de superar los malentendidos y por cierto lo logran. Pero puede encontrarse (y ya se encuentra) con un gran hombre (Maestro), que le ofrece una relación perfectamente sincera y leal para que supere todos los peligros, incluidos los de la soledad y el aislamiento. Así, a pesar del peligro, evitará el daño. La mutua confianza crece (o creció) entre ellos. Se cumple lo que se quería o se quiere. Nuestra voluntad obtendrá éxito y nos veremos libres de faltas</t>
  </si>
  <si>
    <t>No actuar.</t>
  </si>
  <si>
    <t>Permanecer en soledad. Se tiene la compañía y el apoyo del Maestro, a quien se puede consultar cualquier cosa con total confianza. Él ayudará al consultante a comportarse con coherencia respecto a su forma de ser o de vivir; le calmará los peligros de soledad y le protegerá para evitarle daños, iluminándole para que no cometa faltas o errores.
                        Consultar, pues, según el Maestro permita o aconseje.</t>
  </si>
  <si>
    <t>Esta línea se corresponde con el cuarto día de la cuarta semana de Diciembre.</t>
  </si>
  <si>
    <t>En un momento de adversidad, aquel que se encuentra aislado, solo con sus ideas, hará bien en buscar una persona afín para unir sus fuerzas. No lo lamentará.</t>
  </si>
  <si>
    <t>Cuarta línea: la mal interpretación del destino le deja aislado y solo. Al retomar el camino del Sabio, regresa a la alegría.</t>
  </si>
  <si>
    <t>Cuarta línea: aislado por la oposición. No debemos considerar al destino como algo hostil. Debido a tal desconfianza y a la falta de constancia en nuestra forma de vida llegamos a aislarnos, aprobamos ideas equivocadas y no fidedignas en el sentido cósmico y por ello nos aislamos del sabio, que deja de cooperar de cerca con nosotros. Si nos damos cuenta de esto y volvemos al camino, nos veremos libres de faltas y estaremos en armonía con nosotros mismos. Al disolver la desconfianza y al tratar de hacer lo correcto, encontraremos la ayuda que necesitamos.</t>
  </si>
  <si>
    <t>¿Preferimos ir por libre antes que renunciar a nuestra voluntad, ir en contra de nuestras inclinaciones o perder nuestra verdadera forma de ser?</t>
  </si>
  <si>
    <t>Aunque la oposición la ha aislado, sigue siendo probable que conozca a alguien con una mentalidad similar y con quien usted podrá asociarse con confianza. No puede ser culpado por hacerlo, a pesar del peligro que prevalece.</t>
  </si>
  <si>
    <t>9 en la 4ª: cuando uno se encuentra entre quienes no siguen el mismo sendero, es inevitable que nos sintamos aislados. Encontrar a una persona digna de confianza con puntos de vista similares elimina el peligro de aislamiento, y permite el progreso.</t>
  </si>
  <si>
    <t>El cuarto nueve: cierre y aislamiento. Encontramos a un gran personaje. Unión confiada. Peligro sin culpa.
                    Khwei es un tiempo difícil de vivir, es lo que nos repiten las líneas mutantes, pero existen también momentos verdaderamente desoladores en los que sólo la fe en uno mismo y en los demás, o en los acontecimientos futuros, puede ayudarnos a evitar la desesperación. Y es cierto que la fe ayuda, bastará con encontrarla, con que nos la impongamos, porque es verdaderamente necesaria. A cualquier nivel, la experiencia de la soledad es tan angustiante que puede hacernos perder la orientación; estamos en peligro y lo advertimos aunque no sepamos precisarlo, pero nada podemos hacer, no tenemos culpa por lo que ocurre muy a pesar nuestro. Son los momentos yin que pasan con mayor lentitud.
                    Poco a poco, con dificultad, reconoceremos los valores, organizaremos nuestros sentimientos, y daremos forma a nuestros pensamientos. Cuando llegue el tiempo yang…</t>
  </si>
  <si>
    <t>Cuarto trazo: despliega la dureza enérgica positiva entre dos negatividades; por consiguiente está aislado, sin alianza y debe procurar unirse con los que son de su misma cualidad; hay presagio de encuentro con un gran personaje. Así él olvidará los lamentos de su aislamiento; se unirá con una personalidad que está en las mismas condiciones de aislamiento que él. Como tienen las mismas virtudes, es necesario que se alíen con la más perfecta sinceridad. Aunque situados uno y otro en el peligro, pueden remediarlo con su unión; así, él evitará la infelicidad.</t>
  </si>
  <si>
    <t>Tomar el partido de la oposición crea el aislamiento. Es bienvenido un amigo.</t>
  </si>
  <si>
    <t>En medio de la oposición y el aislamiento encontrará a alguien con quien puede tener una afinidad interior. Puede desarrollarse ahora una confianza mutua, con lo que juntos superarán los peligros. Esta cooperación puede producir logros significativos.</t>
  </si>
  <si>
    <t>En la cuarta, el Sujeto se encuentra aislado, quizá lleno de conjeturas y dudas, a causa de un antagonismo externo al que no encuentra explicación justa. Sin embargo, este estado de freno es un modo de no exacerbar las contradicciones y permitir que el individuo aclare sus propios principios. Así, gracias a este acto de limpieza, el Ser se abre a la confianza de la cual adoleció en pasado, y permitirá un encuentro con alguien armonioso que ayudará a superar el conflicto y los malos entendidos. Se debe aceptar, además, que el ambiente y quienes rodean al Sujeto no son como el individuo creyó en su momento, y allí donde esperaba hallar compañía, encontró soledad. Pero ya se acerca la armonía. Se debe estar abierto y bien dispuestos.</t>
  </si>
  <si>
    <t>Comentario a la línea: cuando se encuentra uno en medio de una sociedad de la, cual se siente separado por oposición interior, cae en el aislamiento. Pero si en una situación semejante descubre a alguien que, fundamentalmente y conforme a sunaturaleza íntima concuerda con él; alguien a quien, por lo tanto, puede brindarse plena confianza, se superan todos los peligros del aislamiento. Nuestra voluntad obtendrá éxito y nos veremos libres de faltas.</t>
  </si>
  <si>
    <t>Nueve en el cuarto lugar: separación y soledad. Conoces a un hombre poderoso. Uniéndote a él, te conectas con los espíritus.
                    Te sientes solo y aislado por tus propios pensamientos, y encuentras algo o a alguien que te ha de servir de inspiración. No tengas miedo. Unirte a esa fuerza que has encontrado te pondrá en contacto con los espíritus. Lo que guardas en tu corazón para una relación va a ponerse en marcha.
                    Dirección: refrena la pasión y la dependencia del pasado. Se trata del retorno de algo muy significativo. Mantente abierto y aporta lo que sea necesario.</t>
  </si>
  <si>
    <t>Yang. Cuando se está aislado por la oposición, si encuentras a buena gente, actúa con honestidad y serás impecable incluso en medio del peligro.
                    Imagen: la impecabilidad mediante la acción recíproca honesta significa que las metas son alcanzadas mediante una acción dirigida hacia un objetivo.</t>
  </si>
  <si>
    <t>Desaparece el arrepentimiento.
                Con los dientes se abre camino
                el compañero a través del cascarón.
                Si uno va hacia él ¿cómo podría eso ser
                un error?
                “… si uno acude a él, eso acarreará
                bendiciones”.
            Con los dientes se abre camino el compañero…, significa que si muta la segunda línea (el compañero) se convierte en el hexagrama 21, la Mordedura Tajante, de ahí que la ayuda sea como una mordedura. Se encuentra a un hombre leal, al que la sociedad, el grupo, no reconoce. Pero él atraviesa las envolturas que separan; en este caso se tiene el deber de salir a su encuentro y colaborar con él. ¿Qué puede impedirle proceder con sus planes? Todo nos irá bien. Muerde la mente… la envoltura, y las dificultades que separan, que se superan.
            Eso acarreará bendiciones… habla de una buena fortuna inesperada. La ayuda que le llega de la segunda línea es profunda (como una mordedura). La quinta línea puede actuar y tener buen éxito.
            Aquí se caracteriza al conductor (al Maestro), que encuentra a un ayudante capaz para la tarea de la eliminación de los antagonismos, malentendidos. El más elevado y fuerte, debe salir al encuentro del compañero. Así lo exige la regla. Un hombre capaz no vendrá a ofrecerse por sí mismo.</t>
  </si>
  <si>
    <t>Actuar. ¿Consultar?
                    Hay una ayuda profunda del Maestro, que simpatiza con el consultante; por lo tanto se puede actuar y se obtendrá un buen éxito. No hay nada que impida ir adelante con los planes. Se reciben dones.</t>
  </si>
  <si>
    <t>Sobre todo significa ¡consultar! El Maestro se acerca para ayudar, se abre paso a través de las envolturas de la mente y será bueno salir a su encuentro y cooperar con Él.
                        También puede ser significado de que, si alguien de los nuestros (familiares, amigos) se acerca, es cuestión de colaborar con él/ella, pues existe una mutua necesidad.
                        En definitiva, consultar y confirmar según aconseje, o permita, el Maestro.</t>
  </si>
  <si>
    <t>Esta línea se corresponde con el quinto día de la cuarta semana de Diciembre.</t>
  </si>
  <si>
    <t>En un momento de adversidad, no es conveniente lanzarse solo a la acción, sobre todo si uno no está seguro de sí mismo; es preferible buscar el apoyo de una persona enérgica e íntegra. Este será un buen presagio para el porvenir.</t>
  </si>
  <si>
    <t>Quinta línea: una mala interpretación encubre la verdad. Mire más allá de las apariencias y obtendrá una relación productiva.</t>
  </si>
  <si>
    <t>Quinta línea: muerde con los dientes atravesando el cascarón. El “cascarón” simboliza malentender algo. Aquí, con una “mordedura tajante” atravesamos los malentendidos y así empezamos a entender correctamente. Por ejemplo, malentendemos la acción beneficiosa del sabio interpretando los acontecimientos como si el destino estuviese en contra de nosotros, o no percibimos que la otra persona es realmente sincera. Por esta desconfianza nos aislamos. Al percibir nuestro error y eliminar nuestra desconfianza, “nos abrimos camino a través del cascarón”, así volvemos a ganar nuestro equilibrio e independencia interior.</t>
  </si>
  <si>
    <t>¿Apreciamos sinceramente el mérito y el valor de quien mantiene, conserva y protege honesta y dignamente su forma de ser, sus tendencias e inclinaciones?</t>
  </si>
  <si>
    <t>Se sentirá menos alterado por la situación ya que junto con otra persona pronto serán capaces de liberarse de las influencias que los retienen. No se equivocará si sigue a esta guía.</t>
  </si>
  <si>
    <t>6 en la 5ª: bajo las condiciones de extrañeza de quienes nos rodean, una persona de mente afín puede no ser reconocida a primera vista. Cuando su verdadero motivo se revela, deberíamos acercarnos y trabajar juntos.</t>
  </si>
  <si>
    <t>El quinto seis: las inquietudes se disipan. Esta familia (1) se devora la piel. ¿Qué culpa si vamos y venimos?
                    Asistimos a hechos desconcertantes que nos dejan turbados, aunque no inquietos, pero ponemos manos a la obra para equilibrar la situación, o lograr que las personas se pongan de acuerdo, o que nosotros mismos nos pongamos de acuerdo con los demás, con nuestros pensamientos, con los programas por organizar; se trata, sin duda, de un momento agitado, y es comprensible que este tumulto exterior e interior se refleje en la evolución de nuestros días. No se trata de un tiempo grave, sino más bien de una época incómoda de vivir, pero son precisamente los tiempos los que nos traen este enredo de cosas; será inútil buscar un remedio inmediato porque el ovillo se devanará sólo cuando aclaremos las causas y experimentemos las consecuencias.
                    (1) Literalmente, tribu, es decir, el conjunto de gente, leyes, tradiciones, ritos, costumbres, que componen un “clan”.</t>
  </si>
  <si>
    <t>Quinto trazo: un trazo maleable negativo, en un momento de separación, tiene lamentaciones. Pero es ayudado por el sabio, dotado de la energía positiva (el segundo trazo), que simpatiza con él, lo ayuda y lo asiste: las lamentaciones se disipan. Esta ayuda es profunda “como una mordedura en la piel” y así podrá emprender y tener éxito. Al actuar éxito.</t>
  </si>
  <si>
    <t>Sepa descubrir aquellos con los que está en concordancia de espíritu.</t>
  </si>
  <si>
    <t>Por una atmósfera general de CONTRADICCION y oposición, quizá no reconozca a alguien que sinceramente le pueda ayudar. A pesar de la desconfianza que nubla su perspectiva, esta persona puede revelarse. Si trabajan juntos en los planes actuales tendrán buena fortuna.</t>
  </si>
  <si>
    <t>La quinta línea refleja a un Sujeto que desde el inicio no reconoce la fidelidad de otra persona. Los malos entendidos han puesto paños sobre sus ojos y no ha visto que tiene a alguien que le ama y es fiel. Cuando la persona tome conciencia de esta injusticia no debe quedarse en espera de que la víctima del malentendido se acerque, sino que irá a su encuentro con decisiones drásticas y lo rescatará para sí. Cuando una persona permanece leal, a pesar de los malos momentos, uno debe ir a su encuentro.</t>
  </si>
  <si>
    <t>Comentario a la línea: se encuentra a un hombre leal, al que en un principio no se reconoce ni aprecia debido al enajenamiento general. Pero él, abriéndose camino con los dientes, atraviesa las envolturas que separan. En este caso, aquel a quien tal compañero se muestra en su verdadero carácter, tiene el deber de salir a su encuentro y colaborar con él.</t>
  </si>
  <si>
    <t>Seis en el quinto lugar: la causa de la tristeza desaparece. Tus ancestros comen la carne del sacrificio. ¿Cómo podría, pues, haber ningún error?
                    Tu relación está bendecida por tus ancestros. Han encontrado la manera de encontrarte y otorgarte sus bendiciones. Pronto desaparecerán tus preocupaciones. No hay ninguna posibilidad de que esta relación sea un error.
                    Dirección: procede paso a paso. Busca amigos que te apoyen. Acumula energía para un paso nuevo y decisivo.</t>
  </si>
  <si>
    <t>Yin. Desaparece el lamento. Cuando el clan ha castigado a sus propios miembros, ¿qué problema hay en continuar adelante?
                    Imagen: cuando el clan ha castigado a sus propios miembros, será causa de felicidad continuar adelante.</t>
  </si>
  <si>
    <t>Aislado por el Antagonismo, uno ve a
                su compañero como un cerdo cubierto de roña,
                como un carro repleto de demonios.
                Primero se tiende el arco contra él,
                luego se deja el arco de lado.
                No es un bandido, él va a cortejar
                cumplido el plazo.
                Al acudir cae la lluvia, luego llega la ventura.
                “… la ventura de la caída de la lluvia
                significa que la multitud de dudas se desvanece”.
            Esta línea puede quedar aislada por su desconfianza y sus suposiciones o dudas. Duda de todo. Sin embargo, si se une, todas las dudas se desvanecen y el Antagonismo y la oposición cesan. Pero no hay motivos para dudar del resultado feliz de nuestros planes.
            Actuando, desaparecerán todas las dudas. El encuentro, con el tercer trazo, no es hostil, sino bien intencionado, con el objetivo de la unión. Una vez que se advierte todo esto, se acaban las dudas y los malentendidos. Estos últimos son los que provocan la soledad y el aislamiento (no hay motivos externos, sino estados internos)
            Esta persona/s, por la que se pregunta, son amigos o compañeros en los que se puede confiar, aunque uno duda mucho de ello, de modo que está en una postura a la defensiva. Más, finalmente, reconoce este error y se da cuenta de que él/ellos, se acercan con las mejores intenciones en busca de una unión amistosa. La unión disolverá el antagonismo, tal como la lluvia refresca y calma la pesadez anterior a la tormenta. Así, todo marcha bien.</t>
  </si>
  <si>
    <t>Actuar. ¿No consultar?
                    No desconfiar y hacerlo. Percibir y sentir que los demás se acercan con buenas intenciones. Si no se actúa, el consultante quedará solo y aislado a cauda de su desconfianza y de sus dudas.</t>
  </si>
  <si>
    <t>Uno desconfía de los demás, o de alguien, o de algo, o del propio I Ching.
                        Aquí el consultante debe examinarse e intentar aclarar si hay algo de todo esto.
                        Por otro lado, este trazo mutante puede significar en general: “no dudes”, “no desconfíes”; avanzar, emprender, actuar, relacionarse sin miedo.
                        Si uno está consultando sobre alguna solución a aplicar para algún problema, enfermedad, obstáculo, relación; esta mutación significa: “hazlo y no dudes ni desconfíes, todo va a ir perfectamente”.
                        ¿Consultar?</t>
  </si>
  <si>
    <t>Esta línea se corresponde con el sexto día de la cuarta semana de Diciembre.</t>
  </si>
  <si>
    <t>Las suposiciones injustificadas y el exceso de celo provocan siempre incidentes que pueden conducir a una total falta de entendimiento; lo mejor es aclarar las dudas lo más rápidamente posible. Esto será un buen presagio para el porvenir.</t>
  </si>
  <si>
    <t>Sexta línea: ni la vida, ni el Sabio, ni sus compañías tratan de hacerle daño. Elimine la desconfianza y libere las tensiones del momento.</t>
  </si>
  <si>
    <t>Sexta línea: no es un bandido… A pesar de las apariencias, otra gente o el sabio no intentan hacernos daño. La vida o el destino, no están en contra de nosotros. Una situación desagradable siempre se complica con la desconfianza y los malentendidos. Cuando disolvemos nuestras defensas internas y volvemos a tener una mente abierta, listos para ver los acontecimientos como una forma de instruirnos sobre los conceptos más altos, la situación se arreglará sola. Siempre necesitamos ser conscientes de las percepciones emocionales que nos impone nuestro corazón de niño.</t>
  </si>
  <si>
    <t>¿Ignoramos, menospreciamos o intentamos impedir la forma de ser, las tendencias o inclinaciones de otras personas que no perjudican a nadie, pretendiendo ejercer una autodefensa falsa y mal entendida?</t>
  </si>
  <si>
    <t>En su actual aislamiento, tiende a hacerse una imagen negativa de las compañías y sigue inseguro de tomar o no acción en su contra. De hecho, él no se levanta contra usted, sea cual fuere su sentimiento y se acercará con amistad cuando llegue el momento indicado. Esté pendiente del repentino cambio en las condiciones. Esto anunciará buena fortuna.</t>
  </si>
  <si>
    <t>9 en la 6ª: a veces son nuestros propios sentimientos internos quienes tergiversan los motivos de otros. Pueden hacerse preparativos para una acción defensiva que no es necesaria. Si tal falta personal se reconoce y es superada, será posible que resulte algo bueno del encuentro.</t>
  </si>
  <si>
    <t>El nueve arriba: aislado y discorde. Se ve un cerdo cubierto de suciedad. Cargar diablos en un carro. Primero, este hombre tensa el arco, luego lo esconde. No hay bandidos, hay un matrimonio. Buen augurio encontrar lluvia mientras se camina.
                    El de Khwei es un tiempo tumultuoso, lleno de contrastes, nada consecuente, por ello, la última línea mutante lo dibuja con un discurso quebrado, retorcido, extravagante, precisamente para ayudarnos a vivirlo con sabiduría y serenidad, es decir sin demasiado dramatismo. Nos sentimos en desacuerdo con todos y aislados en esta cólera secreta; todo lo vemos por el peor de los ángulos, la rabia es un estado de ánimo, y la sacamos “a pasear” tratando de descargarla sobre la primera persona que encontramos; vemos enemigos por todos lados, tememos insidias, incluso los hechos usuales nos asuntan. Existe alguna señal de buen augurio aunque no la reconozcamos, y la línea invita a observar las “señales” para sentirnos un tanto más confortados.</t>
  </si>
  <si>
    <t>Sexto trazo: es el colmo de la oposición, por lo tanto hay lucha y dificultad para reunirse; es el colmo de la dureza enérgica pues ocupa la fila superior, por lo tanto, precipitación, violencia y falta de discernimiento; es el colmo de la inteligencia pues es la cúspide del trigrama que simboliza la claridad de la inteligencia; en consecuencia, se da un exceso en la investigación y muchas sospechas. Este trazo no está aislado y abandonado a causa de su naturaleza, sino que es debido a su manera de obrar que es así, a causa de su desconfianza y de sus sospechas. Duda de todo; a pesar de que está en correspondencia con el tercer trazo, lo ve como lo que hay de más odioso y lo detesta con violencia; pero él imagina, en realidad, una cosa que no existe, lo que es el colmo del error. Al llegar a ese límite, hay alteración del estado de las cosas y por eso, a pesar de las sospechas y la duda, el sexto y el tercer trazos terminan por unirse pues la duda está mal ubicada y resulta un error. Cesa el estado de hostilidad y hay sentido, entonces, de matrimonio. Al emprender, encontrar lluvia será un presagio feliz; la multitud de dudas se disipa.</t>
  </si>
  <si>
    <t>Una actitud defensiva no puede ser más que pasajera. Prolongarla sería nefasto.</t>
  </si>
  <si>
    <t>La incomprensión y la desconfianza le han hecho perder toda perspectiva. Ve a sus verdaderos amigos como enemigos, y se pone a la defensiva. Sin embargo, verá sus errores y se aliviarán las tensiones. Cuando la CONTRADICCION se encuentra en su peor momento comienzan a menguar. Buena fortuna.</t>
  </si>
  <si>
    <t>Sexta línea: he aquí una situación muy parecida a otra reflejada en el signo 44, Víctima de los malos entendidos, de las contraposiciones, de las luchas, el Sujeto ha elegido el aislamiento como defensa y sanidad personal. Mientras que en el 44 el puerco debe ser dominado porque es de mala índole, aquí lo malo (puercos o diablos) es sólo apariencia, y la defensa (arco y flecha) en contra de estos bajos elementos no debe ser exagerada al punto de disparar contra todo lo que la mente ve y siente como negativo. Lo que se creía malo, en este caso, es bueno. No importan las apariencias, lo vital son las intenciones y la verdad del corazón. Si el Sujeto disparara contra todo lo que se mueve hacia él, es posible que elimine a muchos puercos y diablos, pero al no abrir su corazón podría eliminar también a quienes lo quieren y corresponden a su propio orden. Siga pues el consejo del Libro de las Mutaciones y no habrá arrepentimiento. Aún así, si se constatara que a pesar de la amistad y lealtad, ya no hay algo interior que los una, se deben resolver los entredichos y malos entendidos, y separarse de buena forma.</t>
  </si>
  <si>
    <t>Comentario a la línea: aquí el aislamiento aparece condicionado por malentendidos: no por las circunstancias externas, sino por estados internos. Uno desconoce a sus mejores amigos, los considera impuros como si fuesen sucios puercos y carros cargados de demonios, y adopta una postura de defensa. Pero finalmente reconoce el error propio, aparta el arco y cae en la cuenta de que el otro se allega con las mejores intenciones en procura de una estrecha alianza. Así se disuelve la tensión. La unión disuelve el antagonismo, tal como la lluvia en su caída viene a relevar el bochorno, la pesadez anterior a la tormenta. Todo marcha bien, pues precisamente cuando llega a su culminación el antagonismo se convierte en su contrario.</t>
  </si>
  <si>
    <t>Nueve en el sexto lugar: separación y soledad. Ves cerdos cubiertos de lodo, y una carreta repleta de espíritus. Primero tiendes el arco, luego lo sueltas. Aquellos a los que te enfrentas, no son proscritos, buscan matrimonio. Más adelante, caerá la lluvia y el camino se abrirá.
                    Solo y aislado, ves a tu pareja como un cerdo sucio o como un cargamento de fantasmas. Al principio te muestras hostil, pero luego te relajas ¿De dónde proviene esa hostilidad? Tu pareja no está tratando de causarte ningún daño. Sal de esa situación y busca una alianza. En cuanto comiences a buscarla, la lluvia lavará el pasado y el camino se abrirá.
                    Dirección: si te dejas guiar, puedes descubrir la posibilidad oculta. La situación ya está cambiando.</t>
  </si>
  <si>
    <t>Yang. Cuando estás aislado por la oposición, ves a cerdos cubiertos de suciedad y un vagón cargado de demonios. Los primeros arcos que se sacan son los últimos en recogerse. No son enemigos, sino compañeros. Continuar adelante: buena fortuna si se encuentra lluvia.
                    Imagen: la buena fortuna de encontrar lluvia significa que desaparecen todas las dudas y sospechas.</t>
  </si>
  <si>
    <t>CHIEN</t>
  </si>
  <si>
    <t>EL IMPEDIMENTO</t>
  </si>
  <si>
    <t>el problema
        peligro
        noble audacia
        la obstrucción
        renquear
        (enfrentarse a) dificultades
        obstáculos
        inhibiciones
        cojear
        un grave peligro
        afrontando un problema
    El Impedimento. Es propicio el sudoeste.
    No es propicio el nordeste.
    Es propicio ver al gran hombre.
    La perseverancia trae ventura.</t>
  </si>
  <si>
    <t>Chien significa “piernas débiles”, indicándonos el panorama general en el que se desenvuelve el signo, plagado de dificultades, de oscuridad. Percibir el peligro desde el principio y triunfar en evitarlo, eso es lo verdaderamente sabio para este tiempo.
        Es propicio el sudoeste, quiere decir que es ventajoso recogerse (como el sol hace al llegar al oeste) cuando no sea oportuno actuar; y es ventajoso consultar, orientarse hacia el Cielo (cuyo trigrama y hexagrama se forman en el sur). Debe evitar fiarse de la propia inteligencia, o de la luz de uno mismo (como el sol al salir por el este) para llevar a cabo algo, este es un error que debe evitarse ahora.
        No es propicio el nordeste, quiere decir que tampoco es bueno perderse caminando hacia el norte para encontrar el modo de actuar, eso le alejaría cada vez más de la Luz (el sol no se ve nunca ascendiendo hacia el norte); sobrepasar la naturaleza dócil y entregada de la Tierra (cuyo trigrama y hexagrama se forman en el norte) conducirían a la congelación, a la pérdida espiritual, significaría darle definitivamente la espalda al Cielo.
        El Sudoeste= región de la retirada (y de la consulta); el Nordeste= región de la avanzada sin miramientos. Lo primero es favorable, lo segundo puede ser nefasto. Uno se enfrenta con impedimentos que no pueden ser superados directamente. En vista del peligro, lo mejor es detenerse y retirarse. Pero esto es una solución momentánea, que parece alejar de la meta a la cual se aspira, sin embargo se trata de una preparación para avanzar más adelante, de modo que no conviene perder de vista el objetivo, o pensar que no se podrá superar este problema o dificultad.
        Es propicio ver al gran hombre, quiere decir que acudiendo a consultar se obtendrán resultados sólidos.</t>
  </si>
  <si>
    <t>Las líneas mutantes, después de la bíblica visión de las montañas sumergidas, sugieren en su conjunto un pensamiento consolador, es decir, que el tiempo de Kien es un “incidente” y que, si se lo vive con sabiduría, no tendrá consecuencias sobre el ritmo de los días futuros: es más, será una experiencia importante para el individuo, como lo fue el Diluvio para la humanidad.</t>
  </si>
  <si>
    <t>La quinta línea posee la regencia absoluta del signo, está en su puesto correcto y ello presagia triunfo sobre los obstáculos, si se conduce correctamente desde el principio.
            La línea fuerte en la quinta posición de autoridad representa para las otras líneas una dominante útil.</t>
  </si>
  <si>
    <t>Se dan entre la segunda y quinta líneas; y entre la tercera y la sexta.</t>
  </si>
  <si>
    <t>No actuar. Hay algo que impide avanzar ahora. Lo mejor es detenerse y esperar la posibilidad de avanzar, que se presentará más adelante. ¿Consultar?</t>
  </si>
  <si>
    <t>Época, día, momento, en que aparecen problemas, dificultades, impedimentos. Lo importante es aprender a esperar la salida, la solución, la posibilidad de avanzar más, y a permanecer donde se está sin perder ni abandonar el propósito al que se aspira.
                Examinarse sirve para crecer espiritualmente y superarse a sí mismo, además de capacitar cada vez más para superar los problemas, las dificultades.</t>
  </si>
  <si>
    <t>Es el signo del décimo mes, aproximadamente Noviembre en el calendario occidental. Cada línea cubre los seis días que corresponden a la tercera semana.</t>
  </si>
  <si>
    <t>En tales circunstancias [cuando hay dificultades], la ayuda de una persona de experiencia es siempre beneficiosa.
            Cuando al hombre de calidad se le presentan dificultades, se examina a sí mismo para poder asegurarse de que el fracaso o las dificultades del momento no se deben a las imperfecciones o errores procedentes de él mismo. Si éste es el caso, los corrige sin tardanza.</t>
  </si>
  <si>
    <t>Rodeados de obstáculos, lo primero que debemos hacer es retirarnos y después buscar la dirección de el Sabio.
            Hay un viejo dicho que se ajusta a este hexagrama: “encontrarse entre la espada y la pared”. Dicho en otras palabras, se encuentra rodeado de obstáculos. Aunque desea culpar a los demás del problema, probablemente el verdadero impedimento esté en su propio pensamiento. En este momento sería prudente retirarse a examinarse y a corregirse uno mismo.
            Los sentimientos de deseo, miedo o ira pueden tentarle a emprender algún tipo de acción en este momento, pero no permita ser seducido por ellos. La presencia de esos sentimientos intensos es la prueba de que ha perdido el equilibrio y necesita reafirmarse. A medida que trata de conseguir por la fuerza resultados externos –en lugar de seguir cuidadosamente la verdad paso a paso verá que no es capaz de realizar progresos personales.
            Cada vez que nos dejamos llevar por los juicios a los demás, obstruimos nuestra propia paz mental y nuestro progreso. En cambio, deberíamos optar por ver lo mejor que hay en los demás, permitirles que actúen según su voluntad y dirigir nuestra energía hacia el interior, hacia la mejora personal.
            A menudo, los fallos en nuestro propio pensamiento se revelan únicamente con la ayuda de los demás. En este momento sería prudente que buscara el consejo de un instructor cualificado o de un amigo sincero. La retirada, el examen de conciencia y la corrección personal eliminarán los impedimentos que bloquean su camino en este momento.</t>
  </si>
  <si>
    <t>Somos víctimas de los efectos de una percepción exagerada. Al cambiar nuestra actitud el impedimento desaparecerá.
            Se nos presenta el impedimento cuando no hacemos lo correcto por sí mismo, como cuando hacemos las cosas para obtener el efecto deseado en la situación. Cuando vemos que nuestra actitud es un impedimento y la cambiamos, el impedimento desaparece.
            Es propicio ver al gran hombre. La principal actitud, entre las que causan impedimentos, es la de considerar a la gente o a las situaciones como “imposibles”, o considerar una situación como peligrosa, y pensar que, por lo tanto, es necesario actuar con vigor. Tales impresiones exageradas tienen lugar cuando pensamos detenidamente en los errores y en la injusticias de los demás.
            Al mantener nuestra atención fija en lo que hacen otros, parecemos forzados por sus acciones a llegar a conclusiones lógicas como cuando pensamos, “si no hago algo ahora mismo se producirá un daño irreparable”, o, “aunque ellos cambien no va a haber tiempo para cambiar algo”, o, “es demasiado tarde para que las cosas salgan bien”. Tales imágenes y pensamientos acompañan y son parte del deseo y del temor. Cuando el deseo y el temor dominan nuestro pensamiento no podemos ver con claridad. Más aún, el poder del deseo del miedo garantizan un resultado negativo.
            Si queremos producir un efecto beneficioso, debemos adherirnos al potencial oprimido de gran hombre que poseen aquellos que yerran, así como mantener una opinión “justa y moderada” de sus transgresiones. Al mismo tiempo que nos desapegamos de ellos y les dejamos buscar su propio camino. Manteniendo la mente abierta les damos el espacio para despertar ese potencial, a su propio paso. Perseverando durante las malas épocas, les damos tiempo para entender sus acciones. Reconocemos el mal de la situación y aún así lo ofrecemos al cosmos para que lo resuelva. De esta forma mantenemos una actitud neutral que refleja, como un espejo, la verdad interior de la situación. Lo hacemos a pesar de las banales quejas personales que nos piden que actuemos con fuerza, porque está en armonía con lo creativo y con las necesidades reales del momento.
            Recibir este hexagrama señala que una nube que consiste en una o más emociones escondidas obstaculiza nuestra opinión, y, en consecuencia, nada funciona perfectamente. Es la clase de obstáculo del que no podemos deshacernos sin ayuda.
            “Ver al gran hombre” quiere decir que necesitamos darnos cuenta de que la situación supera nuestra capacidad y que necesitamos la ayuda del sabio para encontrar y corregir los impedimentos en nuestra actitud. Con esta humildad atraeremos la ayuda del cosmos para satisfacer las necesidades de la situación.</t>
  </si>
  <si>
    <t>Hay quien ante un problema piensa que el mundo, la sociedad o la vida en general es una jungla hostil, injusta y agresiva, llena de frustración y sufrimiento.
            Sin embargo, también hay quien en idénticas circunstancias y reconociendo la inutilidad de compadecerse, lamentarse, sentir pena de sí mismo o buscar la culpa en otros, intenta con todos los medios a su alcance concentrar su atención y sus esfuerzos en superar el problema y recuperarse cuanto antes y en la medida de lo posible del daño sufrido.</t>
  </si>
  <si>
    <t>· Cuando la pregunta refiere al Qué:
            Chien nos dice que el camino está lleno de obstáculos que impiden el avance y, de manera directa, obligan transitoriamente a volver hacia la instancia anterior.
            · Cuando la pregunta refiere al Porqué:
            El porqué de Chien refiere a que aún no se está debidamente preparado o capacitado para superar cada una de las circunstancias que se presentan al paso; en gran medida los impedimentos no son más que la propia incapacidad que nos hace débiles para hacer frente a la exigencias del medio.
            · Cuando la pregunta refiere al Cómo:
            Chien nos indica que no debemos avanzar sobre los obstáculos sin la debida preparación, antes bien habría que ir o volver al punto anterior para buscar la cohesión y juntar fuerzas para luego salir a encarar el asunto nuevamente. En lo posible, se trataría de buscar la falla en nosotros mismos.
            · Cuando la pregunta refiere al Cuándo:
            Chien nos lleva a un momento de adversidad, más precisamente de impotencia. Es un tiempo para el cual aún no se está preparado o bien no se está maduro. Chien es el periodo en que los obstáculos llevan indefectiblemente al enriquecimiento personal y al fortalecimiento.
            El instante de Chien es cuando todavía no se está a la altura de las circunstancias.
            · Cuando la pregunta refiere al Dónde:
            Chien nos ubica en un lugar en principio obstaculizado, de muy difícil acceso, más precisamente no fácil de franquear. Es un sitio por el momento inaccesible, tal vez clausurado o simplemente cerrado.
            Desde otro punto de vista, Chien podría ser una institución de requisitos muy estrictos y sumamente exigentes, muy difíciles de reunir.
            Entre las muchas cosas, Chien puede tratarse de cuna calle cortada, de un camino bloqueado, de un paso cerrado o clausurado, de un lugar no habilitado todavía, o simplemente de cualquier sitio en el cual se nos vea restringida la marcha.
            · Cuando la pregunta refiere al Quién:
            Chien nos describe a alguien en principio no muy capacitado o apto para las cosas que suele encarar, es decir, un sujeto con cierta falta de preparación. En Chien vemos a una persona interiormente bloqueada, que a la vez tal cosa se traduce en su accionar externo; se trataría de un individuo que necesita fortalecer la personalidad, crecer interiormente, buscar los errores en sí mismo y no fuera.</t>
  </si>
  <si>
    <t>· La interpretación: sólo hay movimiento posible en una dirección (traducción literal, “el Suroeste”) para llevar a cabo sus planes. Cualquier intento de acercamiento a diversos niveles será infructuoso. Busque ayuda en alguien con habilidad y persevere. Al final esto lo llevará a la buena fortuna.
            · La situación: es una situación de obstrucción. Dado que su habilidad para alcanzar muchas cosas está actualmente limitada en el mundo exterior, su mejor curso de acción en estos momentos sería tornar su atención y empeño a mejorar y fortalecer el carácter.</t>
  </si>
  <si>
    <t>Sigamos la voz en la oscuridad
            inquiriendo quién toca.
            Mas calla la flauta,
            alguien habla vacilante.
            Nos acercamos al agua,
            el deseo nos empuja a ver,
            y recobramos el vino,
            encendemos la lámpara,
            para renovar el convite.
            (Las trescientas poesías T´ang)
            La estructura y la composición definen de inmediato el momento “difícil”, plagado de contrastes (Kan), peligroso en sí mismo (Khân en la composición), incluso porque no estamos preparados para afrontarlo y somos incapaces de superarlo, puesto que desconocemos su oculta insidia (Khân en la estructura). A nuestro alrededor habrá peligros, desavenencias de todo tipo (KanKhân, una composición verdaderamente amenazante), y dentro de nosotros la conciencia de estar envueltos en una situación de la que reconocemos la gravedad, pero que no sabemos afrontar (KhânLi, estructura muy inquietante, compuesta de contrastes). Una condición bastante frecuente en la vida de todos, y bastante incómoda, mucho más que la descrita por Khwei, porque la “dificultad” implica mucho más que el “obstáculo”, puesto que representa también la “imposibilidad de reaccionar” por distintos motivos, y por lo tanto, de superar el obstáculo mismo.
            Tiempo del dificultad: ventajoso al sudoeste. Desaconsejable al noreste. Útil ver a un gran hombre. Afortunada la firmeza.
            El oráculo aconseja que nos retiremos (sudoeste) a nuestras posiciones, y que no tomemos iniciativas (noroeste), en un momento tan insidioso. Por lo tanto, habrá que permanecer quietos, sin pretender doblegar los acontecimientos a nuestro favor, sino más bien tratar de ver sus límites concretos, sus matices más importantes, y las posibilidades efectivas de éxito (ver a un gran hombre) para saber comportarnos, qué buscar y a qué renunciar, por lo menos hasta que duren las difíciles condiciones en que nos encontramos.</t>
  </si>
  <si>
    <t>Sentido general: es el de la dificultad, del peligro, del impedimento. Se descompone en los dos trigramas K´an y Ken, el agua sobre la montaña, el peligro sobre la detención; en presencia del peligro hay detención e imposibilidad de avanzar; adelante, riesgo y peligro; atrás, una alta montaña que forma una barrera; es la expresión de la dificultad. Hay ventaja del lado del sudoeste; está indicado no detenerse en medio de peligros y obstáculos; el que se halla en dificultades debe mantenerse en perfecta rectitud y no dejarse arrastrar en el flujo desbordante del error. En el momento en que se comienza a estar en medio del peligro, no conviene correr antes de él. Hay necesidad de ver a un personaje importante; entonces resulta posible remediar las dificultades; el presagio será bueno. El que ve el peligro debe saber detenerse, pero no indefinidamente; el que está en el peligro debe saber avanzar, pero sin desafiarlo, pues podría lamentarse. La capacidad de detenerse constituye el bien. Emprender constituiría una falta. En presencia de dificultades y obstáculos hay que recurrir a uno mismo esperando el momento favorable.</t>
  </si>
  <si>
    <t>La montaña está sumergida por el agua. ¡Cuántos obstáculos! La sabiduría es retroceder si aún es tiempo. Considerando el agua y la montaña con distancia y paciencia, se verá el nivel de la caída y la cima de la montaña erosionarse. Un tiempo de reflexión fortifica el alma y el espíritu. Al final de cuentas, los obstáculos encontrados le habrán dado una fuerza de alma que no habría adquirido con facilidad.</t>
  </si>
  <si>
    <t>Obstáculos, aflicciones, sentimientos bloqueados; superar las dificultades imaginando la situación desde otra perspectiva.
            El escenario: alejarse implica estar en apuros. Llega el tiempo de la Dificultades. Acéptalo. No tengas miedo, Dificultades quiere decir problemas.
            Dificultades. El sudoeste se muestra ventajoso. El nordeste no traerá ninguna ventaja. Será muy favorable encontrar al Ser superior. Pronóstico: el camino está abierto.
            La respuesta: Dificultades describe la relación, o tu papel en ella, en términos de obstáculos y sentimientos de aflicción. La manera de encarar esta situación es mirar más allá de las dificultades de una forma nueva, y acumular energía para un paso nuevo y decisivo. Estás en medio de lo que aparenta ser una serie interminable de obstáculos. Nada va bien. No encuentras la fuerza necesaria para enfrentarte a ello. Bueno, no lo hagas. Deja de intentar ser un héroe. Retírate, da marcha atrás, ábrete a otras personas. No continúes luchando solo. Habla con alguien que te pueda ayudar a meditar sobre la situación. Eso genera conocimiento y buena fortuna al liberar energía transformadora. Es la manera en que piensas sobre las cosas la que las vuelve tan difíciles. Hay peligro a tu alrededor. Si eres capaz de verlo todo y de detener su avance, entenderás lo que está sucediendo. Corrige el modo en que usas el poder y cambia tus dependencias. Vuelve a imaginar la situación. De esa forma vincularás tu relación con algo grande.</t>
  </si>
  <si>
    <t>Este hexagrama describe tu situación como estar débil, afligido o estorbado. Destaca que seguir adelante, aunque sea vacilando, es la manera adecuada de manejarla. Para estar de acuerdo con el momento, se te dice: ¡cojea!</t>
  </si>
  <si>
    <t>Respecto al Impedimento, es propicio el sudoeste, no el nordeste. Conviene ver a personas con influencia moral. Es conveniente ser perseverante y veraz.
            Juicio global: el Impedimento significa problemas, peligros frente a uno. Ser capaz de detener el peligro viéndolo es conocimiento. Que el sudeste es propicio para el impedimento significa actuar para llegar a la justa ecuanimidad. El nordeste no es propicio se refiere a la manera en que sopla el viento en un callejón sin salida. Conviene ver a personas de influencia moral, porque algo se realiza yendo a verlas. Cuando se está en la situación adecuada, augura buenos presagios ser perseverante y veraz para enderezar a la nación. ¡Es fundamental el uso del impedimento a su debido tiempo y durante la duración precisa!</t>
  </si>
  <si>
    <t>Así el noble se orienta
            hacia su propia persona
            y va formando su carácter.
        Dificultades y obstáculos empujan a la persona de vuelta hacia sí misma. Estos impedimentos encierran un factor valioso para la formación del carácter del consultante, aumentando su fortaleza y sabiduría. El noble no busca la culpa afuera, acusando a las personas ni al destino; sino que busca la falta o el error en él mismo, y ese ensimismamiento va formando y enriqueciendo su interior.</t>
  </si>
  <si>
    <t>La Imagen: cuando hay aguas peligrosas ante nosotros y escarpadas montañas detrás, los obstáculos nos rodean por todas partes. Una persona inferior culpa de sus problemas a los demás, pero la persona grande busca en su propio corazón los errores y, abordándolos, fortalece su propio carácter.</t>
  </si>
  <si>
    <t>Hablan las imágenes: sobre el monte está el agua. Tiempo de dificultad. Sólo el Sabio, meditar, cultiva en sí mismo la fuerza de ánimo.
                La visión de un lago, una extensión de agua que sumerge la cima de un monte, raya en lo surrealista, pero es al mismo tiempo, un lejano recuerdo borrado por la conciencia que regresa en visiones de extraordinaria exactitud, visiones que la fantasía no puede crear, sino solamente revivir sin el terror de aquella memoria, olvidada, y, sin embargo, siempre viva, más allá de los pensamientos. Graves dificultades, las aguas han sobrepasado demasiado los niveles límite de las crecidas, debemos ser firmes y meditar sobre todo lo que acontece para encontrar en nosotros mismos la fuerza necesaria para superar un momento difícil, pero transitorio, como todos los momentos del tiempo terrestre. Es de sabios recordar que pronto reconoceremos los tranquilizantes diseños de la geografía de lo cotidiano.</t>
  </si>
  <si>
    <t>En tiempos de dificultad uno se vuelve a Si Mismo. El Noble actúa así, busca la propia falla sin culpar a otros o al destino. Procura así una riqueza interior y forma su carácter. El Hombre común busca la causa externamente, sin reconocer su grado de culpa y responsabilidad.</t>
  </si>
  <si>
    <t>Comentario a la Imagen: las dificultades y los obstáculos arrojan al hombre de vuelta hacia sí mismo. Pero mientras el hombre común busca la culpa afuera, es decir en otros hombres, y acusa a su destino, el noble busca la falla en sí mismo, y en virtud de este ensimismamiento el impedimento externo se transforma para él en motivo de formación y enriquecimiento interior.
                El agua que se ha juntado en la cumbre de la montaña no puede fluir hacia abajo, como corresponde a su naturaleza, porque hay rocas que se lo impiden. Tiene que quedarse quieta; así irá aumentando y debido a esa acumulación interior se incrementará hasta rebasar los impedimentos. La salida que conduce fuera de los impedimentos es el vuelco hacia dentro y la incrementación del propio ser.</t>
  </si>
  <si>
    <t>Ir conduce al impedimento;
                venir encuentra alabanza.
                “… porque es correcto aguardar”.
            Ir conduce al impedimento (indica problemas); venir (volverse atrás, quedarse quieto) encuentra alabanzas. El pasaje sugiere que hay ventaja en esperar algún tiempo. Si avanza, encontrará cada vez más dificultad. Detenerse y no avanzar es lo que resulta del conocimiento del momento. Conviene esperar dice I Ching, y analizar el momento de actuar.
            Este trazo se siente tentado a ponerse en marcha e ir allí (o hacer eso), cosa que le introduciría en el peligro. Así pues, no avanzar ciegamente, o a toda costa, eso acarrearía muchas complicaciones. Más bien, retirarse, no con el fin de abandonar la lucha, sino para aguardar el momento preciso para la acción. Mientras tanto, conviene ir reflexionando acerca de cuál será el mejor modo de actuar, e ir preparándose para ello.</t>
  </si>
  <si>
    <t>No actuar todavía. Esperar el momento oportuno; y mientras tanto, prepararse para hacerlo lo más adecuadamente posible. ¿Consultar?</t>
  </si>
  <si>
    <t>No consultar ahora. Aguardar a un momento más oportuno. Por lo demás todo está en orden y avanza tal como debe ser.
                        Si a lo largo del día, o del asunto (por lo que se pregunta en general), surgiera algún problema o dificultad; entonces ese puede ser el momento oportuno de consultar y asesorarse.
                        Tanto en un caso como en otro, el consultante sabrá hacer las cosas bien, acertará a hacer lo que debe. “Muy mal tendría que comportarse para estropearlo…”</t>
  </si>
  <si>
    <t>Esta línea se corresponde con el primer día de la tercera semana de Noviembre.</t>
  </si>
  <si>
    <t>Los períodos de grandes dificultades no constituyen nunca los momentos más propicios para la acción. Es mejor esperar, reflexionar, examinar las causas de las dificultades y procurar aprovechar las enseñanzas.</t>
  </si>
  <si>
    <t>Primera línea: no se resista a las dificultades o avance contra ellas. Al retirarse y al observar se aprende una importante lección. Una vez hecho esto, resulta sencillo avanzar.</t>
  </si>
  <si>
    <t>Primera línea: retírate y aguarda el momento preciso para la acción. Esto quiere decir que debemos retirar esos sentimientos de resistencia de haber tropezado con un impedimento. El impedimento tiene un buen propósito. Si obtenemos la perspectiva correcta y mantenemos la mente abierta para aprender de ello, hallaremos que a la larga será nuestro beneficio. Luchar ciegamente tratando de avanzar se refiere al intentar imaginar cómo sucederán las cosas para tomar medidas defensivas de acción. En lugar de ello necesitamos permitir que la dificultad se aclare sola. Si somos pacientes y perseverantes, la oportunidad de adelantar se presentará por sí sola. Esto es lo que quiere decir estar motivado por la fuerza de la luz para ir hacia adelante, y por la fuerza de la oscuridad para retirarse. Aquí, retirarse es lo correcto.</t>
  </si>
  <si>
    <t>¿Consideramos y tenemos en cuenta todas las opciones y todas las posibilidades a nuestro alcance, antes de decidir qué hacer para afrontar un problema?</t>
  </si>
  <si>
    <t>Intentar moverse hacia delante en estos momentos sólo implicará encontrarse con los obstáculos, mientras que regresar a su posición original probablemente será mejor visto.</t>
  </si>
  <si>
    <t>6 en la 1ª: cuando una severa obstrucción al progreso se presenta, es necio precipitarse ciegamente hacia delante. Considerad la situación y conservad energías para la acción exitosa en el momento adecuado.</t>
  </si>
  <si>
    <t>El primer seis: proseguir difícil. Regresar loable.
                    No forzar los acontecimientos, tratar de comprender todo aquello que no está del todo claro en la situación bastante complicada. El ir más allá de estas dificultades pasajeras no es imposible, sino que, por el momento, resultará más bien difícil porque no contamos con todos los elementos necesarios para juzgar, y tampoco nos encontramos en el estado de ánimo adecuado, es decir no estamos lo bastante serenos. Los obstáculos multiplican las preocupaciones, y sólo con la mente libre es como se logra tomar las mejores decisiones. Por lo tanto, conviene continuar meditando y efectuar una revisión detenida de las causas para saber imaginar al menos las diversas consecuencias posibles.</t>
  </si>
  <si>
    <t>Primer trazo: si él avanza y emprende entrará cada vez más en la dificultad, pues es de una naturaleza dotada de maleabilidad negativa, desprovisto de asistencia. Es necesario detenerse y no avanzar, ésa es la ventaja que resulta del conocimiento del momento. Conviene esperar, dice el I Ching, y examinar el momento de actuar.</t>
  </si>
  <si>
    <t>No se trata de huir sino de esperar el momento propicio para luchar.</t>
  </si>
  <si>
    <t>Si se ha encontrado un obstáculo en el camino, no trate de superarlo. Retroceda y espere a que desaparezca el problema. Sabrá cuándo es el momento adecuado para la acción y puede moverse con facilidad.</t>
  </si>
  <si>
    <t>Primera línea: “ir conduce a impedimento, venir encuentra loas”. “Es correcto aguardar”. Quiere decir: lo que pretende avanzar (ir) se encontrará con obstáculos; si insistiera en la misma idea y acción, caería en el peligro. Abstenerse (venir) será beneficioso y además reconocido como un acto justo y preciso (loas). Es correcto esperar en la comprensión y en el No Hacer.</t>
  </si>
  <si>
    <t>Comentario a la línea: al hallarse uno frente a un impedimento, un obstáculo, es cuestión de reflexionar acerca de cuál será el mejor modo de ponerle fin. Cuando nos amenaza un peligro, no hemos de tratar de avanzar ciegamente, a toda costa; esto sólo nos acarrearía complicaciones. Lo justo será más bien retirarse antes que nada, no con el fin de abandonar la lucha, sino para aguardar el momento preciso para la acción.</t>
  </si>
  <si>
    <t>Seis en el primer lugar: las dificultades se van, llegan los elogios.
                    Estás muy alejado de tu Pareja y te sientes frustrado. Resiste la tentación de seguir adelante con tus ideas. Si esperas y te abres a nuevos pensamientos, todas esas frustraciones desaparecerán. Recibirás muchos elogios si lo haces así.
                    Dirección: la situación ya está cambiando.</t>
  </si>
  <si>
    <t>Yin. Cuando ir conduce al impedimento, venir conduce al elogio.
                    Imagen: cuando el ir se ve impedido, el venir es elogiado, significa que es mejor esperar el momento oportuno.</t>
  </si>
  <si>
    <t>El servidor del rey encuentra
                impedimento sobre impedimento.
                Pero no es por su propia culpa.
                “… pero esto definitivamente no es un defecto”.
            El servidor…, se refiere al consultante;…del rey…se refiere a una gran autoridad, al Maestro que actúa tras I Ching. La frase indica que el consultante se encuentra con una dificultad tras otra, pero no es culpa suya.
            El consultante (esta segunda línea), guarda las cualidades de entrega y devoción por la quinta y esto es lo único que se le pide. Las dificultades a que se enfrenta aparecen o han aparecido por “seguir” a la quinta línea (el Maestro), de modo que se le pide tranquilidad y que confíe en que Él resolverá los impedimentos y le sacará de la situación. De ahí, que el consultante, aún viéndose en una situación problemática, no comete faltas. Es menester salir al encuentro de la dificultad, aún cuando se acumulen más y más problemas.
            El camino del deber lleva a veces a este tipo de situaciones, en las que, además de no poder obrar uno de acuerdo con su propia decisión, al contrario, el deber le obliga a salir y afrontar el peligro en aras a una causa superior. En tal caso debe actuarse con absoluta tranquilidad interior.</t>
  </si>
  <si>
    <t>Actuar. ¿Consultar?
                    Aunque se acumulen más y más problemas, hay que actuar por necesidad (u orden) espiritual. Si desde Arriba se pide esto, uno debe estar tranquilo, estará respaldado y al final todo saldrá bien.</t>
  </si>
  <si>
    <t>Época, día, momentos, asunto, cargados de problemas. Pero es necesario seguir avanzando como uno va, aunque parezca que se acumulan tantas dificultades, que lo mejor sería dejarlo, abandonarlo. Sin embargo, eso no debe suceder; es decir, hay motivos o razones espirituales, que aconsejan seguir hacia delante hasta que se superen todos los impedimentos.</t>
  </si>
  <si>
    <t>Esta línea se corresponde con el segundo día de la tercera semana de Noviembre.</t>
  </si>
  <si>
    <t>En los momentos de dificultades, el hombre de calidad cumple sus compromisos con todas sus fuerzas; permanece fiel y devoto a sus amigos y a aquellos que le han ayudado en el pasado.</t>
  </si>
  <si>
    <t>Segunda línea: no debe culpar a nadie de sus problemas. Tampoco debería preocuparse de penalizar a los demás. Acepte la situación, no haga juicios y limítese a realizar lo correcto.</t>
  </si>
  <si>
    <t>Segunda línea: … impedimento sobre impedimento, pero no es por su culpa. Esta línea asegura que los impedimentos que se han presentado no han sido culpa nuestra. Toda adversidad nos da la oportunidad de ampliar y desarrollar nuestras actitudes y alcanzar el punto de vista cósmico.
                    Las situaciones muchas veces nos fuerzan a hacer juicios. Es correcto y necesario juzgar el asunto por lo que es: por ejemplo un error. Entonces, debemos desapegarnos. Pero si permitimos a nuestro ego que vigile señales de cambio, o si mentalmente supervisamos y medimos el progreso de los demás, o si actuamos para que hagan lo que “deberían hacer”, entonces impedimos que cambien y violamos su dignidad para escoger el camino correcto por su propia voluntad. La gente puede hacer lo que “debería hacer” sólo si realmente les permitimos encontrar el camino correcto.
                    Necesitamos ser conscientes de que al desapegarnos, no debemos pasar del extremo de rechazar a la persona al extremo de disculparla. Tales decisiones y sentimientos justifican y refuerzan a sus inferiores, permitiéndoles aplastar internamente cualquier esfuerzo de su hombre superior. Sus inferiores se dan prisa en señalar lo inútil que es intentar volver a ganar la confianza y la buena voluntad, es decir, lo que el hombre superior quisiera hacer. Además, tales decisiones crea lo que el I Ching llama en El andariego, hexagrama 56, “pleitos”. Los inferiores se quejan correctamente: “¿quien eres tú para sentenciarnos como imposibles?”. Cuando iniciamos estas guerras subconscientes, aquellos que consideramos adversarios empiezan a actuar de forma competitiva y hostil para hacernos pagar nuestra arrogancia. Estas guerras muchas veces continúan durante años. A pesar de que para todo el mundo, excepto para aquellos que admiten haberlas provocado. No parece haber razón que justifique su existencia. Como nuestros pensamientos más profundos tienen poder para crear dichos “pleitos” y “guerras” debemos controlarlos. Al desapegarnos de los demás, debemos perdonarlos verdaderamente manteniendo una opinión justa y moderada de sus transgresiones.
                    A veces tenemos miedo de que la situación funcione. Es importante no permitir que nuestro ego imagine un resultado desagradable. No debemos adoptar una opinión que nos induzca a abandonar nuestro objetivo. Necesitamos permitir al sabio, que sabe cómo hacer lo imposible, convertirse en el dramaturgo.</t>
  </si>
  <si>
    <t>¿Afrontamos un problema cuando consideramos que debe ser solucionado, pero evitamos involucrarnos si estimamos que no es necesario?</t>
  </si>
  <si>
    <t>Alguien al servicio de un individuo poderoso se encontrará a sí mismo sitiado por múltiples obstrucciones sin ser responsable por ellas.</t>
  </si>
  <si>
    <t>6 en la 2ª: a veces sucede que nuestro deber para con otros nos fuerza a entrar en situaciones difíciles. Aunque otras acciones podrían ser más fáciles, no hay culpabilidad alguna en este caso por hacerse cargo de tareas difíciles.</t>
  </si>
  <si>
    <t>El segundo seis: un Rey y un vasallo en graves dificultades. (1) No por causa de ellos.
                    Las cosas se nos caen encima, pero la culpa no es ni de las decisiones tomadas, por graves que fueran (el Rey), ni de lo que se ha hecho (el vasallo): son los tiempos que nos traen las consecuencias de causas remotas e inexplicables, de todos modos, las desgracias no son imputables a nadie. Al menos debemos quitarnos esta preocupación. La línea aconseja que dejemos transcurrir las horas inquietas sin preocuparnos demasiado, porque no serán ni muy largas, ni muy desastrosas, si bien serán muy difíciles de vivir.
                    (1) Cuando desea subrayar la gravedad o la importancia extrema de una condición, un acontecimiento, una situación, etc., la escritura china repite el mismo ideograma, tal como ocurre en este caso, pero como eso no es admisible en nuestra lengua, utilizamos un adjetivo o un adverbio que expresen igualmente el concepto.</t>
  </si>
  <si>
    <t>Segundo trazo: corresponde al quinto trazo y ambos están en dificultades. El superior (quinto trazo) o el marido está en medio de grandes dificultades y desarrolla toda su energía en un momento de riesgo en el que todos los obstáculos y el peligro son extremos; ¡cómo el segundo trazo, que está dotado de justicia y rectitud, pero que es negativo, podría llegar fácilmente al fin de las dificultades que lo agobian! Es una pena nueva pues sus tendencias lo llevan a socorrer al quinto trazo y los inconvenientes no son causados por su propia persona. El tiene una extrema devoción y una perfecta abnegación. Pero sus aptitudes son insuficientes para remediar las dificultades. Le hace falta consagrar todas sus fuerzas y todas sus energías a su empresa, no hay presagio feliz ni infeliz. ¡Que la felicidad y la devoción sean estimuladas!</t>
  </si>
  <si>
    <t>Puede rodear el obstáculo si su conciencia no se opone a ello.</t>
  </si>
  <si>
    <t>Como sirve a una causa más grande, se dé cuenta o no, está obligado a enfrentarse a los OBSTACULOS y superarlos. Aunque esto no sea aconsejable en los asuntos ordinarios, es el enfoque apropiado para las causas extraordinarias. No habrá culpa.</t>
  </si>
  <si>
    <t>Segundo lugar: agregaremos que en esta línea el Sujeto está en dificultades por razones que no son de su responsabilidad; no por esto debe rehuir la incómoda situación, sino que es su deber asumir los hechos tal y cual se presentan. Mientras que el Sujeto de la tercera línea no puede hacer lo mismo, pues tiene responsabilidades distintas, y viéndose en el peligro debe retroceder y regresar entre los suyos.
                    En efecto, la segunda línea dice: “el servidor del rey se encuentra rodeado de impedimentos sobre impedimentos”, “pero no es por propia culpa”, “definitivamente no es un defecto”. Es decir, es el deber, las responsabilidades, la coherencia con sus ideas, la defensa de sus principios, la obediencia a lo Superior… el conjunto de factores que conlleva a que el Sujeto se encuentre entre dificultades. No es una causa egoísta, menos es un defecto o una desgracia. Es un “gaje del oficio”, un “sacrificio de la tarea”. Por lo mismo, el Noble no debe tomarse en forma mezquina las cosas y los conflictos, y debe mantener un criterio objetivo, imparcial y con altura de miras.</t>
  </si>
  <si>
    <t>Comentario a la línea: mientras que normalmente lo mejor que puede hacerse es dar un rodeo para eludir el obstáculo y tratar así de superarlo en la línea de menor resistencia, hay sin embargo algún caso en el cual es menester salir al encuentro de la dificultad, aun cuando se acumulen más y más dificultades. Esto sucede cuando el cambio del deber conduce a una situación en la cual uno no puede obrar de acuerdo con su libre decisión, sino que, al contrario, el deber lo obliga a salir y afrontar el peligro en aras de una causa superior. En tal caso debe procederse así con absoluta tranquilidad interior, ya que uno no ha buscado esta difícil situación ni se ve metido en ella por su propia culpa.</t>
  </si>
  <si>
    <t>Seis en el segundo lugar: el sirviente del rey enfrenta muchas dificultades. Pero no es culpa suya.
                    Estás atravesando un auténtico mar de problemas en esa relación, y realmente no sabes por qué todo es tan complicado. Mantén la calma en tu corazón. Las dificultades que estás afrontando no son culpa tuya. Sencillamente estás llamado a enfrentarte a ellas.
                    Dirección: conecta con las necesidades y los recursos más comunes y cotidianos. Transforma el conflicto en tensión creativa. La situación ya está cambiando.</t>
  </si>
  <si>
    <t>Yin. Cuando reyes y ministros impiden [que se desarrolle] un problema, no lo hacen por razones personales.
                    Imagen: cuando reyes y ministros impiden [que se desarrolle] un problema, en última instancia no hay diferencia.</t>
  </si>
  <si>
    <t>Ir conduce a impedimentos;
                entonces él regresa.
                “… los de adentro se alegran por esta causa”.
            El seguir adelante es causa de problemas. Por tanto hay que volver. Felicidad para los que están dentro.
            Mientras que la línea anterior, la segunda, se ve obligada a salir, a afrontar las dificultades; aquí se muestra el caso de alguien que ha de actuar como padre de familia, o protector de otros. Si él quisiera precipitarse en el peligro, además de ser inútil, dejaría a los seres confiados a su cuidado, desprotegidos, ya que ellos no sabrían arreglárselas por sí solos. “… mas, si se queda ahora quieto, donde está, y actúa luego, un poco más adelante, todos se alegrarán por ello”.</t>
  </si>
  <si>
    <t>No actuar todavía
                    Todavía no ha llegado el momento. Retirarse, esconderse por un tiempo. Luego, cuando haya llegado el momento de actuar, será recibido uno con gran alegría.
                    ¿Consultar?: sí, parece adecuado por el relacionado hexagrama 8, que amplía la información.</t>
  </si>
  <si>
    <t>Conviene tirar una vez más las monedas sin consultar nada, y en el resultado obtenido se reflejará aquello que ha de tenerse en cuenta para el día, el asunto.
                        Si se ordena retirarse es porque no conviene, o no es adecuado consultar ahora, y no porque el consultante sea rechazado por el Maestro. El consultante es correcto y está en su sitio adecuado, y así se le pide permanecer en él.</t>
  </si>
  <si>
    <t>Esta línea se corresponde con el tercer día de la tercera semana de Noviembre.</t>
  </si>
  <si>
    <t>En un momento de dificultad, el que se lanza solo y temerariamente hacia el peligro no conseguirá más que provocar dificultades añadidas. Haría mejor en rodearse de amigos fieles.</t>
  </si>
  <si>
    <t>Tercera línea: no actúe de manera imprudente y egoísta. Retírese y recupere su ecuanimidad y así le llegará la buena suerte.</t>
  </si>
  <si>
    <t>Tercera línea: ir conduce a impedimentos, por lo tanto, él regresa. Esta línea se relaciona con la primera: se percibe una obstrucción en nuestra actitud que necesita ser reconocida. Se nos advierte en contra de decirles a los demás lo que tienen que hacer. La gente debe tener libertad de volver al camino correcto por su propio entendimiento y voluntad. Cuando esperamos, exigimos o ejercemos presión para que hagan lo correcto, se vuelve imposible una respuesta libre y espontánea. Debemos desapegarnos realmente de la gente.</t>
  </si>
  <si>
    <t>¿Evitamos poner en riesgo la seguridad de otras personas o involucrarles en situaciones que nada tienen que ver con ellos cuando tratamos de afrontar y solucionar un problema?</t>
  </si>
  <si>
    <t>Dado que en las presentes circunstancias presionar para avanzar sólo lo llevará a encontrar obstrucciones, el retorno aparece como el curso más lógico a seguir.</t>
  </si>
  <si>
    <t>9 en la 3ª: cuando se enfrenta a grandes dificultades que sería aventurado abordar, la persona sabia debe tener presente a quienes dependen de ella. Sería irresponsable dejarles sin defensa y cuidado. Echar marcha atrás traerá felicidad.</t>
  </si>
  <si>
    <t>El tercer nueve: peligroso seguir adelante: retroceder.
                    Otra vez se nos sugiere prudencia y se nos invita a rever los problemas sin querer resolverlos, no sería este el tiempo adecuado, pero debemos, eso sí, intentar comprenderlos y definir su alcance. Decididamente, Kien es un momento de revisiones, una investigación de las “raíces” y por lo tanto, es un momento precioso dentro de la economía de cada existencia. De hecho, nos conduce a la claridad y nos revela las posibilidades de la meditación, de la prudencia y de la fuerza del aguante. Incluso porque las rebeliones serían inútiles.</t>
  </si>
  <si>
    <t>Está ubicado en la línea superior del kua inferior; emplea la energía activa para mantenerse en la rectitud. Todos los que están por debajo son maleables y negativos y se agrupan a su alrededor. El trazo superior que le corresponde está desprovisto de situación; si el tercer trazo sube y avanza, encontrará dificultades. Si regresa y vuelve hacia las dos negatividades, estará en un lugar conveniente, en un sitio de paz y reposo. En presencia de un momento de dificultades, lo que es negativo y maleable no puede mantenerse en pie solo; todos los trazos negativos rodean la positividad de este tercer trazo con su afecto. Así le es posible obtener la paz y el reposo.</t>
  </si>
  <si>
    <t>Frente a los peligros, no reaccione como si estuviera solo en el mundo. Piense en los que lo aman y a los que quiere, sus reacciones serán diferentes.</t>
  </si>
  <si>
    <t>Si abandona sus preocupaciones presentes con el fin de luchar con un obstáculo externo, está en peligro de dañar la seguridad de las personas cercanas a usted, socavando quizá la estructura de su vida. Sería una buena idea regresar al centro y considerar nuevamente su plan.</t>
  </si>
  <si>
    <t>La tercera dice: ir conduce a impedimento, entonces él retorna; los de adentro se alegran por esta causa. La primera intención es proceder, incluso en desmedro de los que lo rodean. Pero la dificultad es insoportable y el Noble regresa sobre sus pasos; quienes se preocuparon del empecinamiento del Sujeto, ahora se alegran de que haya recapacitado. Durante la espera y el discernimiento, el Sujeto debe aprovechar este Tiempo como un buen momento para reencontrarse con los suyos y ordenar sus ideas y afectos. Existe aquí una seria cuestión de “deberes” y “dependencias”; ante los obstáculos lo primero que surge es “irse”, pero los deberes, no el amor o la convicción, sino que el “sentido del deber”, hace que no se vaya tan lejos y se quede donde lo requieren. Por otro lado, hay quienes realmente lo necesitan, de corazón, y hay quienes “dependen” quizás en forma demasiado rastrera o enfermiza. Todos se alegran de su retorno, pero una vez pasado el tiempo de emergencia, el Noble deberá discernir de corazón sobre sus deberes y las malas dependencias que éstos han fomentado.</t>
  </si>
  <si>
    <t>Comentario a la línea: mientras que la línea anterior da el ejemplo de un funcionario obligado a tomar por el camino del peligro en aras del deber, aquí se muestra el caso de un hombre que debe actuar como padre de familia o jefe de los suyos. Si él quisiera, con ligereza, precipitarse en el peligro, sería sin duda inútil, dado que los seres confiados a su cuidado no podrían arreglárselas solos. Si en cambio se retira, y luego retorna nuevamente hacia los suyos, éstos lo saludarán con gran regocijo.</t>
  </si>
  <si>
    <t>Nueve en el tercer lugar: las dificultades se alejan, se acerca el cambio completo.
                    No sigas persiguiendo lo que deseas. No fuerces el asunto con tu pareja. Si sabes esperar con calma, la situación cambiará por sí misma. Entonces tendrás buenos motivos para sentirte feliz.
                    Dirección: cambia de gente con la que reunirte. Deja a un lado las viejas ideas. Mantente abierto y aporta lo que sea necesario.</t>
  </si>
  <si>
    <t>Yang. Cuando el ir es impedido, regresa.
                    Imagen: cuando el ir es impedido, regresa; los que permanecen en el hogar estarán contentos.</t>
  </si>
  <si>
    <t>Ir conduce a impedimentos,
                venir conduce a la unión.
                “… en el lugar debido
                encuentra uno apoyo”.
            Ir conduce a problemas; venir conduce a: lo consistente, a una unión consistente con el Maestro, con el regente.
            Yendo se entra en el peligro. Hay cualidades de lucidez y sinceridad, que conviene consolidar. Si uno se propusiera tratar de avanzar confiando en sus propias fuerzas, y sin los preparativos necesarios, comprendería que, a veces, los cálculos engañan, puesto que las condiciones con que uno esperaba poder contar resultan ser muy débiles o escasas. De ahí, que lo más correcto y acertado, por el momento, es mantenerse en reserva, apoyándose en el Maestro para así superar los impedimentos.</t>
  </si>
  <si>
    <t>No actuar.
                    Las condiciones no son tan favorables como pudiera parecer. Mantenerse donde uno está. Arriba con el Maestro, se tiene apoyo y ayuda. Tranquilizarse y consultar según vaya siendo necesario, hasta que llegue la orden de actuar.</t>
  </si>
  <si>
    <t>El consultante está apoyado por el Maestro desde el interior. Si a lo largo del día, o del asunto por el que se pregunta, surgieran problemas o dificultades, uno no debe preocuparse. El apoyo y la ayuda es real, y todo se irá solucionando.
                        Igual que en el caso de la primera línea (su compañera), cuando surjan los problemas, o al final del día, suele ser el momento de consultar y asesorarse más sobre la manera de superarlos, o la actitud a tener en cuenta.
                        Permanecer en el puesto que uno ocupa, o donde se está, dedicándose a las tareas, actividades, negocios. Uno está en el sitio adecuado y conviene consolidarse en él, a pesar de los problemas o dificultades que puedan aparecer.</t>
  </si>
  <si>
    <t>Esta línea se corresponde con el cuarto día de la tercera semana de Noviembre.</t>
  </si>
  <si>
    <t>Si las dificultades nos acechan, lo mejor es no lanzarse solos a la aventura; es preferible que nos agrupemos y nos ayudemos mutuamente.</t>
  </si>
  <si>
    <t>Cuarta línea: al mantenerse sereno acumula los recursos necesarios para el progreso. El camino se mostrará cuando llegue el momento oportuno, y no antes.</t>
  </si>
  <si>
    <t>Cuarta línea: ir conduce a impedimentos, venir conduce a la unión. Aunque nuestra causa pueda ser justa, sería un error depender de la lógica, porque nuestra lógica es el producto del conflicto interior. Podemos encontrar compañeros dignos de confianza (la ayuda del mundo interno), al detenernos, mantenernos quietos y perseverantes, hasta que la salida aparezca por sí misma. El tiempo es el vehículo: la perseverancia es la fuerza que disuelve la obstrucción. La claridad puede ser alcanzada sólo si nos apartamos del conflicto interior. Aquí “vuelve” quiere decir “deslígate”.</t>
  </si>
  <si>
    <t>¿Nos aseguramos de que disponemos de los medios y la ayuda necesaria antes de afrontar un problema y tratar de solucionarlo?</t>
  </si>
  <si>
    <t>Seguir avanzando lleva a la obstrucción, pero un retorno a la posición original podría, en estas circunstancias, ofrecer el potencial de una provechosa unión.</t>
  </si>
  <si>
    <t>6 en la 4ª: algunos obstáculos no pueden ser superados en solitario, y tratar de hacerlo así cosechará el fracaso. Es sensato tomarse mayor tiempo y reunir asistencias capacitadas, de modo que el éxito esté seguro.</t>
  </si>
  <si>
    <t>El cuarto seis: difícil proseguir, retroceder continuamente.
                    No debemos obrar directamente, sino que debemos ocuparnos atentamente de los detalles. El definir un mosaico es una tarea larga y paciente, que requiere muchas reflexiones ya que son muchas las piezas de distintos tonos que hay que combinar. Poco a poco, cada uno encontrará su sitio, su luz adecuada, su especial significado, importante para la comprensión del conjunto.
                    Las esperas, los sufrimientos, los temores, se convertirán en horas brillantes de un tiempo precioso que todavía hemos de vivir, un tiempo que se prepara en estas largas y fatigosas jornadas de Kien.</t>
  </si>
  <si>
    <t>Cuarto trazo: al ir, entrará cada vez más profundamente en el abismo de los peligros. En las dificultades, los que están en las mismas alternativas riesgosas obedecen a las mismas tendencias instintivas, sin haberse puesto de acuerdo. Al unirse alrededor del tercer trazo positivo con las otras negatividades, ellos se arrastran mutuamente. Poder ponerse de acuerdo con la multitud es poder situarse durante las dificultades. Todo depende de la sinceridad de la unión con los inferiores, situación que les permitirá arrastrarlos, descendiendo con ellos.</t>
  </si>
  <si>
    <t>Avanzar sin prever apoyos, es tomar el camino del fracaso.</t>
  </si>
  <si>
    <t>Con el fin de enfrentarse al desafío y superar los OBSTACULOS que tiene, debe confiar en alguien que pueda ayudarle. Necesitará un enfoque unificado, empleando la ayuda de otra persona o de otra organización. Una maniobra en solitario fracasaría seguramente. Deténgase y busque una unión.</t>
  </si>
  <si>
    <t>La cuarta línea: al igual que la anterior “ir conduce a impedimento”, y lo llama a no proseguir por el camino del empecinamiento. Aquí se trata de establecer buenos apoyos, pues es muy posible que parte de los errores del pasado se encuentren en alianzas erróneas o en la carencia de unidad. Este aspecto hay que revisarlo y potenciarlo en este tiempo, y solamente después reiniciar la marcha. Tal vez, en esta urgencia ha quedado en evidencia de que los apoyos son harto débiles: ¿dónde iría con semejantes amigos?</t>
  </si>
  <si>
    <t>Comentario a la línea: también para este caso se describe una situación en la cual uno solo no puede estar a la altura de las circunstancias. En una situación semejante el camino recto no suele ser el más corto. Si uno se propusiera tratar de avanzar confiando en sus propias fuerzas y sin los preparativos necesarios, no encontraría el apoyo que ha menester y comprendería demasiado tarde que a veces los cálculos engañan, puesto que las condiciones con que uno esperaba poder contar resultan ser harto débiles. De ahí que, en este caso, sea más correcto y acertado, por lo pronto, mantenerse en reserva y reunir en su torno compañeros de confianza en los cuales sea dable apoyarse, para así lograr la superación de los impedimentos.</t>
  </si>
  <si>
    <t>Seis en el cuarto lugar: las dificultades se alejan, se acerca una alianza.
                    Ten sientes solo y piensas que tu pareja está contra ti. Pero lo cierto es que te estás dando cabezazos contra un muro. Relájate. Tu pareja está tratando de acercarte a ti, y sabe perfectamente lo valioso que eres.
                    Dirección: ábrete a esta influencia. Te asociará con una fuerza creativa. Utilízala bien.</t>
  </si>
  <si>
    <t>Yin. Cuando el ir es impedido, vuelve acompañado.
                    Imagen: cuando el ir es impedido, vuelve acompañado, de manera que la situación sea completada.</t>
  </si>
  <si>
    <t>En medio de los mayores impedimentos acuden amigos.
                “… porque éstos se ven regidos por la
                posición central”.
            En medio de grandes o graves problemas, llega alguien o algunos para ayudarse mutuamente. Uno está en dificultades, peligros, pero posee la ayuda de otras personas que se acercarán para ayudarse mutuamente entre ellos, de modo que hay un presagio feliz.
            Este es el consultante, o el momento adecuado (que ya está cerca), que irá poniendo fin a los impedimentos. Por grande que sea el peligro de que se acumulen más y más problemas, su poder espiritual es lo suficientemente vigoroso como para atraer hacia sí a otras personas, con el fin de ayudarse mutuamente. Este consultante está capacitado para organizarlos correctamente, distribuyendo las tareas y la cooperación entre todos ellos con el fin de superar los impedimentos.</t>
  </si>
  <si>
    <t>No actuar. ¿Consultar?
                    Aunque parezca que ahora se acumulan más y más problemas, hay que limitarse a esperar la ayuda, o las soluciones, que ya están muy cerca. La fuerza espiritual es tan correcta y grande, que atraerá esa ayuda, la cual no sólo será válida para el consultante, sino también para otros.</t>
  </si>
  <si>
    <t>La ayuda que esperábamos, o la solución, está cerca de producirse. Mientras tanto, a los problemas existentes se añaden más problemas; pero eso, que puede parecer muy peligroso, no debe preocupar en absoluto. Al final, todo se resuelve adecuadamente.
                        Esta ayuda puede llegar a través de otras personas, pero sobre todo se cuenta con la ayuda del Maestro o del Cielo.
                        Consultar hasta que el Maestro aconseje retirarse, pues esta mutación es una invitación a ello; y más aún en caso de necesidad espiritual.</t>
  </si>
  <si>
    <t>Esta línea se corresponde con el quinto día de la tercera semana de Noviembre.</t>
  </si>
  <si>
    <t>En los momentos de dificultades, el hombre de calidad no sobrevalora su fuerza: actúa con el concurso de amigos devotos o de colaboradores eficaces.</t>
  </si>
  <si>
    <t>Los impedimentos sólo pueden superarse por la fuerza de los principios adecuados. A través de la perseverancia y la corrección obtiene la ayuda que necesita para alcanzar el éxito.</t>
  </si>
  <si>
    <t>Quinta línea: en medio de los mayores impedimentos se acercan amigos. El sabio viene en nuestra ayuda cuando perseveramos a través de todos los obstáculos, adhiriéndonos a lo correcto sin crear defensas. Cuando se nos ayuda a decir lo apropiado sin haberlo premeditado, la sensibilidad y la claridad se despiertan en aquellos que hasta ahora parecían incorregiblemente obstinados.
                    Los “amigos” son aquellos elementos intrínsecamente buenos que poseen los demás que hasta ahora han estado acallados por el miedo o la desconfianza; sin su cooperación y su confianza, las obstrucciones no se pueden superar.</t>
  </si>
  <si>
    <t>¿Consideramos que la actitud que adoptamos ante un problema es el medio más eficaz para su solución?</t>
  </si>
  <si>
    <t>Los obstáculos lo rodean, pero a medida que la situación llega a su punto crítico usted se beneficiará con la llegada de amistades.</t>
  </si>
  <si>
    <t>9 en la 5ª: en tiempos difíciles se puede requerir a una persona para que aborde peligrosos problemas. Si tiene la fortaleza de carácter necesaria para acometer la tarea, será capaz de llamar a ayudantes voluntarios, que le asistirán en la superación de los obstáculos existentes.</t>
  </si>
  <si>
    <t>El quinto nueve: graves dificultades, los amigos llegan.
                    Se trata de un momento importante porque estamos en condiciones de reconocer lo verdadero (los amigos) de lo falso, y, por lo tanto, podemos juzgar a personas y situaciones con una seguridad casi absoluta. La condición no es fácil, por todas partes se ocultan insidias o posibilidades de errores y fracasos; pero ya significa mucho el contar con esta capacidad de juicio, en un tiempo favorable al reconocimiento de los valores.</t>
  </si>
  <si>
    <t>Está en el medio de las dificultades y los peligros, pero posee la ayuda y el concurso de amigos justos y rectos; hay presagio feliz. Ellos luchan contra la dificultad ayudándose mutuamente.</t>
  </si>
  <si>
    <t>Es en las situaciones penosas donde se manifiestan los verdaderos amigos.</t>
  </si>
  <si>
    <t>Hasta en las luchas más desesperadas, por sí solo su espíritu atraerá ayuda. Esa cooperación le traerá éxito en sus esfuerzos. Los OBSTACULOS desaparecerán.</t>
  </si>
  <si>
    <t>Quinta línea: gracias a que se ha mantenido sereno, reflexivo, justo, crítico y dispuesto a la revisión y a la unión, aquí, aún en impedimento, se allegan amigos, compañeros o situaciones que traen soluciones, aclaraciones y ayudas para emprender un nuevo inicio. Solamente quien mantiene una actitud digna durante los conflictos, y en tiempos de impedimentos, ocasionará la entrada de amigos y ayudas que darán fuerzas y medios para provocar el vuelco necesario. Se cosecha lo que se siembra. Existe en el Sujeto la capacidad de liderar una salida organizada de esta momentánea crisis.</t>
  </si>
  <si>
    <t>Comentario a la línea: aquí vemos al hombre llamado a poner coto a la emergencia. No debería empeñarse en eludir los impedimentos; por grande que sea el peligro de que tales impedimentos se acumulen ante él. Pues, como realmente es dueño de una vocación superior, su poder espiritual es lo suficientemente vigoroso como para atraer hacia sí a los hombres, a fin de que se alleguen y le ayuden. Pues él es el hombre capaz de organizarlos realmente, mediante una planificada distribución de tareas y la cooperación de todos los interesados, con el fin de que así se supere el impedimento.</t>
  </si>
  <si>
    <t>Nueve en el quinto lugar: en las grandes dificultades, llegan los amigos.
                    En medio de las mayores dificultades, cuando estás a punto de tirar la toalla, tu pareja llega para ayudarte. Lo que estás haciendo es muy importante. No te rindas ahora.
                    Dirección: compórtate con humildad y reconoce los hechos. Libera la energía contenida. Aparta los obstáculos para poder comprender. La situación ya está cambiando.</t>
  </si>
  <si>
    <t>Yang. Frente a un impedimento mayor, acuden los amigos.
                    Imagen: frente a un impedimento mayor, acuden los amigos con equilibrio y moderación.</t>
  </si>
  <si>
    <t>Ir conduce a impedimentos,
                venir conduce a una gran ventura.
                Es propicio ver al gran hombre.
                “… pues la voluntad está dirigida
                hacia lo interior.
                … pues así uno sigue a alguien distinguido”.
            Ir traerá problemas, volver, quedarse, será causa de excelentes resultados. Es aconsejable consultar. Por eso se dice que se dirija la voluntad hacia adentro, no hacia afuera.
            La otra frase, es propicio ver al gran hombre, hace referencia a la conveniencia de consultar con el quinto trazo; necesita los consejos del Maestro para saber la manera y el momento de actuar. Por sí solo este trazo no podría salir de las dificultades, pero teniendo la ayuda de la tercera y quinta línea queda indicado que nos someteremos a alguien verdaderamente noble, alguien de elevada estatura moral y profunda sabiduría.
            Ante los problemas y dificultades tampoco es bueno dar la espalda y abandonar a los otros, o la tarea. Es decir, los demás implicados en la situación le necesitan; de esta manera el deber le introducirá de nuevo en el torbellino del mundo. Esto es así, porque el consultante tiene cualidades de experiencia y de libertad en su manera de pensar y comportarse, lo cual le da la posibilidad de hacer algo con madurez, que será la solución, la ventura, la salvación. Así pues, consultar para preparar bien el asunto.</t>
  </si>
  <si>
    <t>No actuar sin consultar antes. Pronto, quizá muy pronto, habrá que hacerlo. Consultar y no fiarse de uno mismo. La ayuda, solicitada y recibida, será fundamental para encontrar la solución.</t>
  </si>
  <si>
    <t>Cuidado, uno está en situación problemática (o va a tropezar con problemas) que ha de saber enfrentar. ¡Consultar! y prepararse para ayudar allí según te aconseje el Maestro, alguien de elevada estatura moral y de profunda sabiduría, alguien muy valioso en Quien se puede confiar.</t>
  </si>
  <si>
    <t>Esta línea se corresponde con el sexto día de la tercera semana de Noviembre.</t>
  </si>
  <si>
    <t>No debemos empeñarnos en afrontar solos una dificultad por orgullo. No hay que dudar en pedir la ayuda de una persona de experiencia; será un buen presagio para el futuro.</t>
  </si>
  <si>
    <t>Sexta línea: no vuelva la espalda cuando más le necesitan. La persona superior ejerce ahora su naturaleza superior, salvándose no sólo a sí mismo, sino también a todos los que le rodean.</t>
  </si>
  <si>
    <t>Sexta línea: es propicio ver al gran hombre. El gran hombre que habita dentro de nosotros ha dado la espalda a la batalla, dejando los asuntos a nuestros inferiores. El desapego se ha vuelto indiferencia al haber asumido que no debemos ir al rescate. Pensando que no hay nada que podamos hacer, dudamos del poder de la verdad. En realidad el asunto no está fuera de nuestras manos. Debemos volver a buscar la ayuda del sabio, con quien podemos tratar el asunto decidida y completamente. Debe realizarse el esfuerzo para regresar aunque parezca extremadamente difícil. El gran hombre dentro de nosotros no sólo es capaz de rescatarse él mismo, sino que también puede rescatar a los que dependen de él.</t>
  </si>
  <si>
    <t>¿Ofrecemos ayuda en la medida de nuestras posibilidades y cuando lo consideramos necesario, para afrontar y tratar de solucionar problemas ajenos?</t>
  </si>
  <si>
    <t>Seguir avanzando lleva a la obstrucción, pero un retorno a la posición original lo llevará a la buena fortuna. Busque consejo o ayuda en alguien con habilidad.</t>
  </si>
  <si>
    <t>6 en la 6ª: cuando surge un problema, a menudo se encuentra que una persona sabia que podría resolverlo ya se ha marchado. Podría decir que no es su problema, pero un gran hombre nunca puede hacer esto. Su deber le exige ayudar, y sus capacidades le permiten traer la buena fortuna a los demás. En tiempos de crisis, tal ayuda debería ser buscada.</t>
  </si>
  <si>
    <t>El seis arriba: peligroso proseguir, grandeza al regresar. Fortuna. Ventajoso ver a un hombre importante.
                    Otra vez se nos sugiere que aclaremos con paciencia los límites de la situación, de modo tal que las acciones se dirijan siempre hacia todo lo que se puede alcanzar, y que sepamos que no debemos, al menos en este tiempo, pretender algo más o algo distinto. Con frecuencia, las dificultades son consecuencias de un comportamiento irreflexivo, de ambiciones excesivas, de una confianza concedida imprudentemente. Debemos vivir de cara a la realidad, sin ilusiones y sin descorazonamientos, he aquí lo que nos susurra el oráculo con cada uno de sus signos, pero especialmente en hexagramas como el de Kien, aparentemente imposibles de aceptar. En una palabra, hemos de vivir para hacer que nuestra breve jornada en el tiempo y nuestra grave pero importante fatiga en el mundo sean serenas.</t>
  </si>
  <si>
    <t>Sexto trazo: es está en el colmo del peligro y desafiándolo avanza, desde el peligro aumentado. Si en vez de avanzar vuelve, siguiendo el quinto trazo y llama al tercero en su ayuda, podrá crecer. Al volver, será magnánimo y grande y la dificultad se desvanecerá. Por sí mismo y por su maleabilidad negativa, él no podría salir de las dificultades; pero si disfruta de la asistencia de la dureza enérgica positiva, podrá sustraerse al peligro. Tiene ventaja al ver a un personaje poderoso, un gran hombre pues, por él, habrá posibilidad de remediar las dificultades corrientes. Ese personaje poderoso es el quinto trazo, él también está en medio del peligro; sin embargo, hay ventaja al verlo, a causa de su dureza enérgica. El presagio es feliz, pues el incremento de la dificultad ha llegado a su término.</t>
  </si>
  <si>
    <t>Permaneciendo en el lugar, tendrán la sorpresa de encontrar una ayuda eficaz y poderosa. Si lo esquiva no lo encontrará. La soledad es mala consejera y los amigos se cansan de ella.</t>
  </si>
  <si>
    <t>Aunque pueda parecer que es capaz de ignorar el torbellino que le rodea y avanzar en sus propios asuntos, no será capaz de conseguirlo. Se sentirá inexorablemente atraído hacia la lucha. Para obtener una guía en este asunto examine los caminos de los sabios. Esto trae buena fortuna a todos los que están implicados.</t>
  </si>
  <si>
    <t>La sexta línea se comprende poco en lo concreto, pues es Microcósmica y en el Libro de los Cambios se respetó esa idea. Sin embargo, la traducción de Wilhelm nos ayuda a “aterrizar” su significado: el sujeto NO puede ir por sí solo a la superación de los obstáculos, ni donde él quisiera, una vez superados los mismos. Debe seguir ideas, valores, causas superiores, de otra manera se extraviaría en lo subjetivo y en lo mundano y no sacaría la gran lección de este tiempo.
                    En el plano espiritual, se trata de la magna obediencia a la divinidad; la entrega que no pretende realizar la propia obra sino que La Obra encomendada por el Creador. Aquí el Santo renuncia a su Gloria en lo Macro para dedicarse a salvar almas en lo Micro.
                    En lo mundano, la enseñanza que deja este tiempo es que el Sujeto puede salir del impedimento, pero si no comprende que su visión es corta, se encontrará con más impedimentos no apenas crea que este tiempo ya pasó. Seguir cosas, ideas, personas de baja alcurnia y escasos valores conduce al mal; seguir principios nobles y virtudes de sabiduría, personas claras y buenas, eso es siempre mejor y loable. Sin duda que se debe saber elegir a los amigos según valores y buenas obras, coherencia y actos concretos de lealtad y rectitud.</t>
  </si>
  <si>
    <t>Comentario a la línea: en este caso se describe a un hombre que ha dejado atrás todo lo mundanal con sus turbulentos afanes. Si en tales momentos surge en el mundo una época de impedimentos, podría parecer que lo más sencillo para él sería dar simplemente las espaldas y refugiarse en el más allá. Pero este camino le está vedado. Él no tiene derecho a entrar solo en la bienaventuranza, abandonando el mundo a merced de la necesidad. Antes bien, su deber lo reclama y lo hará retornar una vez más al torbellino del mundo. Precisamente su experiencia y su libertad interior le darán en tales casos la posibilidad de crear algo grande y maduro que traerá la salvación, la ventura. Así pues, será propicio ver al gran hombre a cuyo lado podrá consumarse la obra de salvación.</t>
  </si>
  <si>
    <t>Seis en el sexto lugar: las dificultades se alejan, llega la madurez. El camino se abre. Será ventajoso ver al Ser superior.
                    Si tratas de imponer tu voluntad en esta relación, tu pareja se sentirá muy infeliz. Deja de hacerlo y la solución te caerá en la mano como una fruta madura. Si eres capaz de relajarte y esperar, podrás comprobar que la relación está llena de espléndidas promesas. Habla con alguien que pueda ayudarte a reflexionar sobre lo que sucede.
                    Dirección: procede paso a paso. Acumula energía para un paso nuevo y decisivo.</t>
  </si>
  <si>
    <t>Yin. Cuando el ir es impedido, el venir es afortunado. Vale la pena ver a personas con influencia moral.
                    Imagen: cuando el ir es impedido, el venir es afortunado; esto significa que la voluntad está en el interior. Vale la pena ver a personas de influencia moral, como medio de seguir lo que es noble y válido.</t>
  </si>
  <si>
    <t>HSIEH</t>
  </si>
  <si>
    <t>LA LIBERACION</t>
  </si>
  <si>
    <t>la distensión
        el alivio
        despejar el aire
        la solución
        resolver una dificultad, una complicación
        salvación
        liberar, hacer escapar, escapar del peligro
        el fin de las preocupaciones/ de las dificultades
        desahogarse
        entrega
        la desintegración
        abrir, separar, abrirse
        desarticular
        explicar
        perdonando
    La Liberación. Es propicio el Sudoeste.
    Si ya no queda nada a donde uno debiera ir,
    es venturoso el regreso.
    Si todavía hay algo a donde uno debiera ir,
    entonces es venturosa la prontitud.</t>
  </si>
  <si>
    <t>Hsieh en su significado original habla de “cortar, aliviar, soltar”. En esta época las dificultades y desdichas se allanan y desaparecen. Uno comienza el alivio, liberándose de las preocupaciones y peligros que nos tienen oprimidos, volviéndose atrás.
        Se respira un aire más puro gracias al estallido de la tormenta. Johh Blofeld lo describe extraordinariamente bien cuando dice que “la acción del trueno y la lluvia hace que estallen las vainas de las semillas de los árboles y de las plantas”.
        Es propicio el Sudoeste; que en el orden del rey Wen es el lugar de K´un, la Tierra, lo Receptivo; sugiere que allí encontraremos la benéfica protección para estos momentos.
        Hay que actuar sin exagerar el valor del triunfo y no yendo más allá de lo indispensable, de modo que todo quede aclarado, para que no se presenten más dilaciones o demoras.
        Se necesita una cierta acción enérgica: si no hay buenas razones para avanzar, si no se tienen claras las ideas, entonces retirarse. Por el contrario, cuando ya hay buenas razones para ir
        hacia adelante, entonces es mejor apresurarse hacia la meta, pues se conseguirían resultados concretos. Aportar ahora remedios, es evitar penas o disgustos futuros.</t>
  </si>
  <si>
    <t>· La primera línea es amable en un puesto fuerte (recordar el quinto trazo del hexagrama 14, amable pero digno)
            · El segundo en posición débil, se ve compensado por su fuerza (igual que el cuarto) y además es central.
            · El tercero, yin en puesto yang, más que incorrecto, se le considera como amable, pero en una situación inmerecida. Situado doblemente (nuclear superior y trigrama inferior) en K´an= doble peligro; pero también está en medio de Li= claridad, de modo que no se le considera como vulgar, sino en situación inmerecida. Además no guarda relación de correspondencia con la sexta, pero tiene su propia responsabilidad.
            · La cuarta es fuerte, pero atenta, delicada, no ruda ni brusca; su fuerza se ve suavizada por su posición débil.
            · El quinto, de carácter amable y cortés, pero por su posición gobernante y por pertenecer a Chen= movimiento; ha de ser enérgico y se ve forzado, empujado, obligado, a tomar una firme decisión.
            · La sexta línea resulta ser la única en su sitio, trazo correcto, al final del tiempo de la Liberación. Como no tiene relación de correspondencia con la tercera, tiene que esperar un poco (al momento oportuno); más todo es favorable para ella. La sexta es amable y además correcta, pero también ha de ser enérgica llegado su momento.
            Las líneas mutantes retoman el mensaje de las imágenes y de la fórmula sapiencial, advirtiéndonos que todavía existen peligros, obstáculos e insidias, pero que el de Kieh es, fundamentalmente, un tiempo positivo, un tanto fastidioso, pero en su conjunto, bastante entusiasta.</t>
  </si>
  <si>
    <t>Regentes son los trazos segundo y quinto que, además, guardan relación de correspondencia.
            La dominante en segunda posición del interés propio es inusualmente fuerte, mientras la dominante en la quinta posición de autoridad es flexible y débil. Así, las dificultades y tensiones se liberan y perdonan.
            Son regentes del signo el nueve en el segundo puesto y el seis en el quinto. Por eso en el Comentario para la Decisión puede leerse: "yendo allí él adquiere la cantidad", esto se refiere al quinto puesto, y más adelante: "Adquiere la posición central": esto se refiere al segundo puesto.</t>
  </si>
  <si>
    <t>Se da entre la primera y la cuarta; y la segunda con la quinta</t>
  </si>
  <si>
    <t>Actuar, dedicarse a ello, a la tarea, pues es el momento de superar los obstáculos. La acción conllevará resultados concretos. Lo que conviene es avanzar superando paso a paso las dificultades o trabas que vayan surgiendo, pero actuando con prontitud para que las dificultades no vuelvan a imponerse o incrementarse.
            ¿Consultar?, al no haber advertencias (mutaciones), queda sugerido que no se necesita seguir consultando sobre lo mismo; pero tampoco se prohíbe, incluso puede consultarse si acaso es conveniente tener algo más en cuenta o no; por lo tanto queda este interrogante.</t>
  </si>
  <si>
    <t>Si esta imagen sale como respuesta a una consulta en general sobre un asunto, o sobre el día; significa que cualquiera de estas cosas ha llegado a un momento favorable, donde los asuntos y el propio estado del consultante mejoran, se liberan, o se solucionan. Se alivian las tensiones y las complicaciones… la salud recobra su fortaleza… buen día en el trabajo… en los estudios.
                Así pues, es cuestión de seguir avanzando como uno va y según sabe para superar las dificultades. Remediar ahora es evitar sufrimientos futuros. Actuar como uno sabe ahora, es evitarse más complicaciones para luego.
                Es decir, en sentido general significa que todo va bien. Uno debe seguir como va o como piensa. El remedio que se ha tomado es eficaz, el negocio que se ha emprendido es el acertado.
                ¿Consultar?</t>
  </si>
  <si>
    <t>Es el signo del primer mes, aproximadamente Febrero en el calendario occidental. Cada línea cubre los seis días que corresponden a la quinta semana.</t>
  </si>
  <si>
    <t>Toda unión trae consigo inevitablemente imprevistos y conflictos. Por ello el hombre de calidad toma precauciones: se prepara para defenderse de los imponderables; separa los elementos dudosos, los parásitos y los agitadores; permanece alerta para limitar en todo lo posible las causas del conflicto.</t>
  </si>
  <si>
    <t>Un cambio de actitud le libera de las dificultades.
            El hexagrama Hsieh señala el comienzo de una liberación del peligro, de las tensiones y de la dificultad. El I Ching le enseña al mismo tiempo la causa de la liberación y el modo en el que debe actuar para poder beneficiarse completamente de ella.
            La liberación siempre es fruto de un cambio en nuestra actitud. El Poder Superior utiliza los conflictos y los obstáculos para enseñarnos las lecciones que nos negamos a aprender de una forma más sencilla, pero sólo oscurecen nuestro umbral hasta que hayamos aprendido la lección. Mientras ignoremos o nos resistamos a aceptar el problema, éste seguirá siendo nuestra constante compañía; en el momento en que aceptemos su presencia como una señal de que necesitamos corregirnos de alguna manera, comienza nuestra liberación. En efecto, la única forma de disipar el problema y de recuperar la paz interior es cambiar nuestra actitud.
            El I Ching también nos enseña que tenemos varias responsabilidades una vez que comienza nuestra liberación. La primera es perdonar los fallos de los demás. La imagen del hexagrama es la de un fuerte aguacero que limpia todas las impurezas. Por tanto, es un periodo para hacer borrón y cuenta nueva y comenzar de nuevo, reuniéndose con los demás a medio camino con dulzura y paciencia.
            A continuación, nos aconsejan recuperar nuestro equilibrio interior y asegurarnos de mantenerlo. La liberación nos ofrece un retorno a la ecuanimidad y debemos aprovechar conscientemente esa oportunidad. Por último, nos aconsejan no tratar de forzar el progreso, aunque el momento sea beneficioso. Si verdaderamente hemos cambiado nuestra actitud, nos hemos vuelto objetivos, inocentes, modestos y receptivos. En este estado debemos permitirnos que el progreso se desarrolle de manera natural según la voluntad del Sabio.</t>
  </si>
  <si>
    <t>Acerca de ser liberado de los obstáculos.
            El Hombre Superior disculpa los errores y perdona las fechorías. El movimiento de este hexagrama es ascendente, fuera del peligro. El peligro mencionado aquí implica una situación interna o externa, una situación que ha sido o que podría ser resuelta con un cambio en nuestra actitud.
            El recibir este hexagrama sin líneas quiere decir que la situación está cambiando para mejor y que necesitamos “la quietud interior” para no renovar el peligro, o que necesitamos contemplar los cambios que tenemos que hacer en nuestra actitud para llevar a cabo la liberación.
            Las líneas cambiantes indican problemas específicos en nuestra actitud. Por ejemplo, la primera línea nos aconseja renunciar a los sentimientos endurecidos que podamos tener, y eximir las culpas y perdonar las faltas.</t>
  </si>
  <si>
    <t>Cuando creemos haber superado una dificultad o problema, y las circunstancias comienzan a volver a la normalidad, es cuando se puede analizar con cierta objetividad la evolución de los acontecimientos.
            Pero mientras subsista cualquier sentimiento de culpa o recriminación, por mínimo que éste sea, no se podrá dar por concluida la superación o resolución definitiva de una dificultad o problema.</t>
  </si>
  <si>
    <t>· Cuando la pregunta refiere al Qué:
            Hsieh nos dice que la tensión comienza a aflojar; las cargas opresivas cesan, las ataduras se están deshaciendo y los niveles están recuperando la normalidad, y lo que aún todavía queda por resolver se lo está atacando con prontitud.
            · Cuando la pregunta refiere al Porqué:
            El porqué de Hsieh refiere a que las diferentes soluciones que se van presentando comienzan a dejar sin efecto las presiones y las ataduras a situaciones indeseables.
            · Cuando la pregunta refiere al Cómo:
            Hsieh nos indica que debemos comenzar a deshacernos de todo aquello que nos oprime y nos causa tensión. Hay que cortar cuanto antes las ataduras y volver a la normalidad; no hay que quedarse anclado en una situación dificultosa. En lo posible, se trataría de sacarnos los lastres de encima.
            · Cuando la pregunta refiere al Cuándo:
            Hsieh nos lleva a un momento de alivio, de soluciones, más exactamente de liberación. Es un tiempo estimulante que corta el anterior; es decir, nos desconecta de un ciclo o de una etapa absorbente.
            El instante de Hsieh es cuando ya nada nos liga.
            · Cuando la pregunta refiere al Dónde:
            Hsieh nos ubica en principio en un lugar abierto, al aire libre y con amplitud, más exactamente un espacio al que se accede luego de estar en otro más ajustado, más condicionante. En tal sentido, sería un sitio vacacional o de esparcimiento. Pero también Hsieh podría estar refiriéndose a un lugar que alcanza su autonomía o bien a uno más permisivo que otros.
            Entre las muchas cosas, Hsieh puede tratarse simplemente de cualquier sitio en el que se pueda andar libremente.
            · Cuando la pregunta refiere al Quién:
            Hsieh, por un lado, nos describe a alguien de espíritu independiente y poco amante de las ataduras, a pesar de que en una u otra medida las tenga. Por otro lado, en Hsieh vemos a una persona sin mayores compromisos o sin ningún tipo de compromiso, pero que tampoco los busca, sino que más bien les escapa o elude cualquier forma de dependencia. Pero, además, Hsieh puede estar haciendo referencia a un sujeto que comienza a salir de una situación opresiva y tensionante o bien a alguien liberado, sea en el sentido que fuere.</t>
  </si>
  <si>
    <t>· La interpretación:
            Una dirección en particular (traducción literal, “el Suroeste”) será beneficiosa para usted. Si no hay otro lugar donde ir, entonces ha de retroceder, lo cual conducirá a la buena fortuna. Si, por otra parte, aun queda un lugar a donde ir, muévase con prontitud y encontrará la buena fortuna.
            · La situación:
            La situación es como el alivio que provee la tormenta durante la sequía. En el alivio que sigue, debe disculpar equivocaciones y olvidar las malas acciones.</t>
  </si>
  <si>
    <t>El agua del Lago Negro es profunda y va teñida
            de tinta;
            en el fondo, dicen, hay un Dragón Sagrado que nadie
            ha visto nunca.
            En el lago han erigido un altar y anunciado un rito
            las Autoridades.
            El Dragón sigue siendo un dragón, pero los hombres saben
            convertirlo en un dios.
            (Tomado de Mao Tsetung. Liriche cinesi, Turín. 1968)
            Finalmente, aunque siempre en medio de mil peligros (Khân en la composición y en la estructura constituyen una advertencia) algo se mueve (Kan): lentamente, las dudas desaparecen, las cosas comienzan a delinearse en su verdadera luz (Li). El hexagrama habla de actividad, es cierto, pero resulta muy humano tener dudas cuando acabamos de salir de momentos difíciles como los de Khwei y de Kien.
            Tiempo de explicar: ventajoso el sudoeste. No se sabe qué hacer. Este retroceso es afortunado. Buscar un lugar al cual dirigirse. De buen augurio la mañana.
            Si no contamos con ideas precisas, si los programas están apenas esbozados y sin definir en sus detalles, es aconsejable que revisemos con calma nuestras posiciones. Después, si algo resulta claro y contamos con algunas certezas, podemos confiar en el éxito de las decisiones que se tomen. El tiempo de Kieh es, sobre todo, un tiempo de explicaciones, durante el cual nos liberamos de las dudas comprometiéndonos a seguir situaciones y pensamientos pospuestos o mantenidos en suspenso. Por lo tanto, esta es la orientación con la que debemos vivir los días dados por el devenir de las mutaciones, para nuestra serenidad y la definición de nuestras cosas.</t>
  </si>
  <si>
    <t>Sentido general: el de la liberación, de la dispersión, Chen, el rayo, está arriba; K´an, el agua corriente, abajo; la acción del rayo sobre la lluvia, la armonía se expande gradualmente, las dificultades y las desdichas se allana y desaparecen. Se comienza a estar libre de preocupaciones y riesgos, y el hombre deber estar sometido a un régimen indulgente y fácil de soportar; así se calmará y se apaciguará. Hay ventaja en el sudoeste. No hay nada que emprender, la advertencia es no hacer nada y el retorno a la justa razón de las cosas es feliz. Si hay que emprender, si todavía hay cosas que suprimir, instituciones que rectificar, leyes por precisar, es necesario actuar sin precipitaciones, reflexionando, a medida que surgen, en las dificultades que llegan. Pero es preciso remediarlas pronto para que el presagio siga siendo feliz pues las dificultades correrían el riesgo de recuperar su importancia. Aportar pronto un remedio a las inquietudes es evitar futuras penas. Volver al lugar primitivo y permanecer en calma y en reposo. Por último hay también un sentido de perdón, de amnistía, de indulgencia, de uso de la caridad.</t>
  </si>
  <si>
    <t>La tempestad por encima de la lluvia tiene por efecto purificar el tiempo. Xie indica un regreso a condiciones mejores. Pero al igual que después de la tempestad, se sale de la casa poniendo cuidado en los charcos, retomaremos nuestras actividades con circunspección, y se estudiará, ahora que las cosas van mejor, porqué se degradaron. Abreven en los resultados obtenidos una experiencia que evitará futuros errores.</t>
  </si>
  <si>
    <t>Resolver problemas, desatar nudos, liberar la energía bloqueada; verse libre del sufrimiento.
            El escenario: no te está permitido agotarte por completo con los problemas. Así que llega el tiempo de la Liberación. Acéptalo. No tengas miedo. Liberación significa que relajas el control.
            Liberación. El sudoeste es favorable. Si no tienes un lugar a donde ir, es hora de regresar. El camino se abre. Si tienes un lugar a donde ir, te pones en marcha al amanecer. El camino se abre.
            La respuesta: Liberación describe la relación, o tu papel en ella, en términos de libertad, de salir de la tensión y el sufrimiento. La manera de encarar esta situación es deshacerte de los embrollos, preocupaciones y problemas que te están atenazando. Trata de entender las motivaciones y emociones que te han producido tal estado de tensión. Libera la energía bloqueada. Olvídate del pasado. Desata los nudos que te constriñen el alma y ábrete a nuevas energías y nuevas pasiones. No te detengas. Celebra el simple acto de esta vivo. Si no tienes nada que hacer, comienza con las primeras luces, y hazlas rápidamente. Eso te aportará conocimiento y buena fortuna al liberar energía transformadora. Es un tiempo lleno de cosas grandes y propicio para el despertar interior.</t>
  </si>
  <si>
    <t>Este hexagrama describe tu situación en función de reflexionar y liberarse de tensiones. Destaca que analizar y comprender las cosas a fin de liberarse de la compulsión es la manera adecuada de manejarla. Para estar de acuerdo con el momento, se te dice: ¡desintegra las cosas!</t>
  </si>
  <si>
    <t>Respecto a la solución, hay provecho en el sudoeste. Sin haber ido a ningún lugar, es propicia la vuelta. Si hay algún sitio a donde ir, presagia buenos augurios la prontitud.
            Juicio global: La Solución implica acción a causa del peligro: actuar de determinada manera para escapar del mismo. Respecto a la solución, hay provecho en el sudeste significa que seguir adelante gana a la gente. Sin haber ido a ningún lugar, es propicia la vuelta; esto significa la consecución del equilibrio armonioso. Si hay algún lugar donde ir, presagia buenos augurios la prontitud; significa que hay algo que tiene que ser completado siguiendo adelante. Con la resolución del cielo y la tierra, truena y llueve. Cuando truena y llueve, los brotes de las plantas y árboles frutales esparcen sus semillas. ¡Es esencial el tiempo de la solución!</t>
  </si>
  <si>
    <t>Así el noble perdona las faltas y exime de culpa.
        Así el consultante que practica los consejos que recibe a través de esta imagen aprende a perdonar las faltas o errores de los demás, tal como va perdiéndose el sonido del trueno; y aprende a perdonar los pecados o faltas más graves y conscientes, igual que el agua limpia y quita toda la suciedad.</t>
  </si>
  <si>
    <t>La Imagen: el trueno trae la lluvia, que aclara la tensión que hay antes de la tormenta. La persona sabia actúa también así cuando aclara las dificultades creadas por los hombres. Cuando el éxito se ha conseguido, no hay necesidad de andar dando vueltas a los errores, sean accidentales o intencionados.</t>
  </si>
  <si>
    <t>Hablan las imágenes: se desencadenan truenos y lluvias. Tiempo de explicaciones. Sólo quien es Sabio perdona las culpas y es indulgente en los castigos.
                Tiempo de aclaraciones y, además, tiempo en el cual se ven los errores, los defectos, las debilidades, las culpas de los demás, de gente que tal vez es importante en nuestras vidas y la causa de nuestras angustias pasadas, de las que aún conservamos vestigios. La sabiduría es indulgente, la inteligencia sabe comprender y puede perdonar, precisamente porque comprende. Se trata de una enseñanza muy hermosa y muy importante que debemos recordar en este perturbante momento de claridades que resplandecen casi, de iluminaciones y de vastísima comprensión. No debemos dejar pasar en silencio las ofensas recibidas (si han existido), pero tampoco prolongar demasiado las discusiones, de todos modos, sería inútil y quizá triste. Tiempo de claridades, tiempo de explicaciones, y tiempo de recomenzar a esperar, a construir y a mostrarnos serenos.</t>
  </si>
  <si>
    <t>Trueno (Fuego) y lluvia (Aguas) se levantan: la imagen de la Liberación. Así el Noble perdona las faltas y exime de culpa (Arrepentimiento y Perdón). La tormenta purifica la atmósfera (Aguas). El Noble promueve la liberación actuando igual con las faltas de los Hombres que son los causantes de tensión (Perdón), Si las transgresiones son abiertas y no tienen solución, no se detiene. Deja pasar las faltas involuntarias (Inocentes) y las perdona y también las deliberadas (Negligente). Así el trueno (Fuego) se pierde en su sonido reverberante y el agua limpia las cosas y la suciedad (concepto iniciático del Bautismo)</t>
  </si>
  <si>
    <t>Comentario a la Imagen: la acción de la tormenta purifica la atmósfera. Así procede también el noble con respecto a las faltas y los pecados de los hombres que provocan estados de tensión. Mediante su claridad promueve él la liberación. Sin embargo, cuando las transgresiones surgen a la luz del día, no se detiene para insistir en ella; sencillamente pasa por alto las faltas, las transgresiones involuntarias, tal como va perdiéndose el sonido reverberante del trueno, y perdona la culpa, las transgresiones deliberadas, al igual que el agua que limpia todas las cosas y quita toda suciedad.</t>
  </si>
  <si>
    <t>Sin mácula.
                (sin defecto)
                (no hay error)
                (no hay falta)
                “… sobre el deslinde entre firme y blando
                se sobreentiende que no haya ningún defecto”.
            Esta primera línea es una mezcla de amabilidad y fuerza.
            El lugar del sacrificio está en el límite entre lo humano y lo espiritual, en el campo de acción entre lo yang y lo yin (el mundo psíquico), (en la consulta al Maestro), entre el Cielo y la Tierra, allí donde el corazón se gobierna a sí mismo sin error. Es decir, el consultante puede guiarse de sí mismo, pues es como si estuviera en un lugar tal que le permite dominar las distintas fuerzas, como si consultara… o como si ya hubiera consultado antes.</t>
  </si>
  <si>
    <t>Actuar. Ha llegado el momento de la superación de problemas, de impedimentos. No se necesita consultar más sobre esto ahora. Todo irá perfectamente.</t>
  </si>
  <si>
    <t>Línea muy favorable. El camino del consultante se ve limpio y despejado… los problemas se van solucionando y el día, el asunto, marcharán perfectamente bien, sin tensiones o sin complicaciones. La conducta que uno lleva es la adecuada. Es irreprochable.
                        Esta línea es también un elogio, o una promesa de resultados beneficiosos, tanto materiales como espirituales</t>
  </si>
  <si>
    <t>Esta línea se corresponde con el primer día de la quinta semana de Febrero.</t>
  </si>
  <si>
    <t>Cuando las energías escasean, es un error aliarse con personas que están en las mismas condiciones: la confusión y el desorden se apoderarían de la unión, que podría acabar rápidamente en un fracaso.
                    En lugar de ello, es preferible buscar un guía sólido sobre el que apoyarse. No lo lamentará.</t>
  </si>
  <si>
    <t>Primera línea: se supera el obstáculo. Al mantenerse tranquilo y sereno se asegura que no surgirá otro.</t>
  </si>
  <si>
    <t>Primera línea: no hay culpa. Al alcanzar un punto de vista correcto hemos superado el obstáculo frente a nosotros, y hemos resuelto el conflicto interior. Debemos mantener la tranquilidad interior para que el conflicto no sea renovado.
                    Si el problema con otra persona ha menguado, no debemos vacilar en la encrucijada preguntándonos: “¿por qué sucede esto?”. “¿Habré tomado el camino correcto?” Debemos continuar firmemente hacia adelante en nuestro camino.</t>
  </si>
  <si>
    <t>¿Nos aseguramos y comprobamos que las circunstancias han vuelto a la normalidad antes de dar por superado de forma definitiva un problema o una dificultad?</t>
  </si>
  <si>
    <t>No tiene ninguna razón para culparse en la presente situación.</t>
  </si>
  <si>
    <t>6 en la 1ª: cuando un problema ha sido superado no hay más necesidad de palabras y acciones. Lo único que se necesita es una tranquila recuperación.</t>
  </si>
  <si>
    <t>El primer seis: ninguna culpa.
                    Existe la condición ideal para afrontar los problemas del tiempo de Kieh.
                    Pureza de intenciones, disponibilidad generosa hacia los demás, voluntad de comprender libres de preconceptos, firmeza en la convicción de vivir un momento particularmente favorable y, por lo tanto, de que debemos ser optimistas para tener la fuerza de llegar hasta el fondo de los problemas, superando inevitables rebeliones y estados de ánimo contrapuestos.</t>
  </si>
  <si>
    <t>Primer trazo: al ubicarse oportunamente él se resguarda del peligro pues mezcla la energía con la suavidad (trazo negativo en línea positiva). Al comienzo de la época de la liberación, conviene ser calmo y recogido para tomar fuerzas y reposo. Las dificultades se desvanecen.</t>
  </si>
  <si>
    <t>Cuando de la oscuridad se pasa a la claridad, cuando a las preocupaciones suceden las alegrías, hay que tomar tiempo para saborear su felicidad. El que acuerda poco precio a los buenos momentos no sabrá gozar mucho tiempo de ellos.</t>
  </si>
  <si>
    <t>Ha superado las dificultades de su actual empresa. El camino se ha limpiado y el progreso proseguirá. Utilice este tiempo para consolidar su posición.</t>
  </si>
  <si>
    <t>Primera línea: en ésta el Sujeto debe ser práctico, de pocas palabras, concreto, específico y de acción. Una vez reconciliados los puntos en conflicto, es urgente ser congruente en los hechos. Promesas y palabras están en demasía y de nada sirven. La liberación de pasado no se “dice”, se ejecuta. Es recomendable planificar y buscar buena guía y orientación. “Sin mácula” significa “Liberación del Pecado”.</t>
  </si>
  <si>
    <t>Comentario a la línea: de conformidad con la situación, no se gastan muchas palabras. El impedimento ha pasado, ha llegado la liberación. Uno se repone tranquilamente y se mantiene quieto. En épocas que siguen a dificultades ya superadas, esto es exactamente lo que conviene hacer.</t>
  </si>
  <si>
    <t>Nueve en el primer lugar: no habrá error.
                    Actúa según tus planes. Hazlo con fuerza y vigor. Estás exactamente en la posición correcta con respecto a tu pareja. No habrá error.
                    Dirección: déjate llevar. Puedes descubrir la posibilidad oculta. La situación ya está cambiando.</t>
  </si>
  <si>
    <t>Yin. Ser impecable.
                    Imagen: cuando se unen la firmeza y la flexibilidad, es justo ser impecable.</t>
  </si>
  <si>
    <t>En el campo uno cobra tres zorros
                y recibe una flecha amarilla.
                La perseverancia aporta ventura.
                “… se basa en que logra el camino del
                centro”.
            La imagen muestra al consultante capaz de responder a las necesidades del momento. Pero subsiste la amenaza de las dudas y la indecisión, a las que debe “cazar”.
            Se consideran “los tres zorros” a las líneas yin, excepto la quinta. Los obstáculos, las dudas, los miedos, son los zorros que tratan de influir en el ánimo del consultante. Han de ser eliminados para que pueda producirse la liberación.
            Hay que proceder con claridad y adecuándose a lo justo, a lo moderado, sin excederse tampoco. Cuando de todo corazón se dedica uno a la tarea de la liberación, su rectitud interior adquiere tal poder que llega a actuar como arma ante todo lo vil y lo falso.</t>
  </si>
  <si>
    <t>Actuar y no dudar. ¿Consultar?
                    Con una sola acción ahora, el consultante consigue tres efectos diferentes:
                    1. demuestra lealtad.
                    2. desenmascara lo que no está bien; o a los que obstaculizan u obstruyen (impidiendo la liberación, sean personas o cosas)
                    3. y obtiene resultados prácticos, o se conduce de una manera práctica.</t>
  </si>
  <si>
    <t>Día excelente, o asunto bien equilibrado. No dudar, no asustarse, no ceder a las críticas o la adulación; en fin, no dejarse minar por todo aquello que trate de influir en nuestro ánimo. Uno ha encontrado el camino del medio, del equilibrio; ha encontrado o encontrará la decisión o la solución justa. Moviéndose o avanzando entre los asuntos, se conseguirán los tres efectos descritos en el apartado (a).
                        En resumen, no desanimarse y avanzar como uno va y sabe para conseguir aquello a lo que se aspira, pues se logrará.
                        ¿Consultar?</t>
  </si>
  <si>
    <t>Esta línea se corresponde con el segundo día de la quinta semana de Febrero.</t>
  </si>
  <si>
    <t>Buen presagio para quien puede aliarse sinceramente con alguien más poderoso que él.</t>
  </si>
  <si>
    <t>Segunda línea: las ideas que adulan nuestro ego evitan la liberación. A través de la devoción a lo que es correcto se elimina y se despeja el camino para la buena suerte.</t>
  </si>
  <si>
    <t>Segunda línea: uno mata tres zorros en el campo. Los zorros son el símbolo de las ideas que halagan a nuestra propia imagen y que astutamente nos mantienen bajo su hechizo al parecer tan lógicas, prácticas y equilibradas. Si estamos dedicados a liberarnos a nosotros mismos (y a los demás) de las falsas ideas, nuestra sinceridad hará que los halagos y la naturaleza falsa de nuestras ideas se haga visible, y de esa manera dejaremos de estar sujetos a su influencia oculta.</t>
  </si>
  <si>
    <t>¿Intentamos determinar de forma racional y objetiva qué o quiénes han intervenido tanto en el origen como en la solución de un problema?</t>
  </si>
  <si>
    <t>Tiene la oportunidad de superar a más de un rival diestro –y recibir reconocimiento y recompensa por hacerlo. Persevere y alcanzará la buena fortuna.</t>
  </si>
  <si>
    <t>9 en la 2ª: cuando los falsos amigos de quienes se hallan en puestos de poder buscan desviarlos del sendero verdadero, deben ser atrapados y eliminados con toda nuestra fuerza. La perseverancia contra el mal trae buena fortuna.</t>
  </si>
  <si>
    <t>El segundo nueve: se capturan tres zorros en un campo (1). Se obtiene una flecha amarilla (2). Afortunada la rectitud.
                    Existen resultados, y las satisfacciones no se harán esperar si continuamos con firmeza en la persecución de los fines que nos hemos propuesto, y a los cuales tendemos con claridad de pensamiento.
                    Tres zorros en un solo campo son muchos, y, considerando el significado simbólico del zorro, especialmente en el Extremo Oriente, donde el espléndido animal es considerado como maligno y demoníaco, la captura es particularmente importante. El tiempo de las explicaciones es también el tiempo de desvelar las intrigas, de desenmascarar a los mentirosos; la rectitud de las intenciones harás más completa la victoria.
                    (1) Los chinos afirman, sin embargo, que el zorro es el único animal capaz de saludar al sol que se eleva, porque dobla las patas posteriores e, inclinándose, junta las anteriores. Cuando ha hecho eso durante muchos años, es capaz de transformarse y vivir entre los hombres sin atraer su atención. El zorro simboliza además una especie de segunda conciencia, ya que en las fábulas refleja los pensamientos de los hombres, y les roba los deseos más ocultos para asemejarse a ellos más que nunca.
                    (2) El amarillo es el color de la justicia, de la sabiduría y del equilibrio; la flecha es un objeto rectilíneo; “flecha amarilla” indica por lo tanto la rectitud en las intenciones y la justicia en las acciones.</t>
  </si>
  <si>
    <t>Segundo trazo: el responde a las necesidades del momento; con un jefe esclarecido e inteligente, la multitud de los hombres inferiores quedará contenida, pero subsiste una amenaza y es necesario tenerla en cuenta. El podrá enderezar el corazón del jefe dubitativo e indeciso, que todavía se deja influir por los consejos de los hombres inferiores. Con la justicia y el derecho podrá capturar “los tres zorros” (los tres trazos negativos salvo el quinto) y alejará el mal y la astucia; el presagio es feliz.</t>
  </si>
  <si>
    <t>Al haber logrado fuerzas durante la adversidad, el sabio sabrá emplearlas, para la buena causa, en los momentos de logro.</t>
  </si>
  <si>
    <t>La situación puede estar en las manos de individuos inferiores que utilizan métodos indignos para influir en las personas de autoridad. Ahora, mientras desacredita los esfuerzos de los inferiores, debe ser particularmente honesto y virtuoso. Buena fortuna.</t>
  </si>
  <si>
    <t>La segunda línea toma la alegoría de tres zorros abatidos en el campo y por lo cual el Sujeto recibe una flecha dorada. Esto quiere decir, que una tentativa del pasado quiere reingresar en el presente. Ideas, sentimientos, costumbres, personas, etc. que ya no corresponden a este nuevo tiempo quieren infiltrarse y causar insidias y roces que hagan caer los buenos vientos liberatorios. El Sujeto, o las personas involucradas en este Tiempo, no deberían titubear, y de un “flechazo”, una decisión acertada y muy severa, eliminar los errores. Así obtienen las formas y los medios de la sabiduría y del entendimiento (color oro) para mantener la unidad y aislar lo negativo. No hacer en lo pasado que se ofrecer con nueva cara.</t>
  </si>
  <si>
    <t>Comentario a la línea: el símbolo procede de la caza. El cazador apresa tres astutos zorros y recibe como recompensa una flecha amarilla. Los obstáculos de la vida pública son los zorros impostores, aviesos, que tratan de influir en el ánimo del soberano con su adulación. Éstos deben ser previamente eliminados para que la liberación pueda producirse. Mas esta lucha no puede librarse con armas indebidas. El color amarillo indica el justo medio del criterio que ha de aplicarse en el procedimiento contra los enemigos, en tanto que la flecha señala la recta dirección. Cuando de todo corazón dedica uno sus esfuerzos a la tarea de la liberación, su rectitud interior adquiere tal poder que llega a actuar como arma contra todo lo vil y falso.</t>
  </si>
  <si>
    <t>Nueve en el segundo lugar: atrapas tres zorros en el campo y recibes una flecha amarilla. Pronóstico: el camino está abierto.
                    Persigue tus objetivos con energía. Hay fuerzas que parecen estar amenazando la relación, pero tú les das caza en el acto y te apropias de su poder. Tienes la capacidad de realizar tus deseos. El camino está abierto.
                    Dirección: imagina la situación desde otra perspectiva. Acumula energía para un paso nuevo y decisivo.</t>
  </si>
  <si>
    <t>Yang. Al cazar tres zorros en una cacería y encontrar una flecha dorada, tendrá buena fortuna si eres justo y veraz.
                    Imagen: el que es fuerte en esta situación tendrá ventura si es justo y veraz, en el sentido de alcanzar el camino del equilibrio armonioso.</t>
  </si>
  <si>
    <t>Cuando alguien lleva una carga sobre sus
                espaldas, y sin embargo viaja en coche,
                da motivo a que se acerquen los bandidos.
                La perseverancia lleva a la humillación.
                “…, debería verdaderamente sentirse vergüenza.
                Si yo mismo atraigo de este modo a los bandidos
                hacia mí, ¿a quién podré echarle la culpa?”
            Si alguien intenta usurpar un privilegio que ahora no le corresponde (consultar), será humillado… o atraerá lo maligno por su propia culpa.
            Usurpar una situación elevada, aunque se actúe con rectitud, dará lugar a la llegada de los bandidos, que le detendrán y le robarán (su virtud). Así se provoca desorden y violencia. Retirarse para evitar la vergüenza atraída por uno mismo. Consultando será vanidoso y orgulloso, arrogante e injusto, y los “enemigos” aprovecharán esto para atacarle… y la culpa será sólo suya.
            Se tiene una responsabilidad y no conviene “acomodarse” viajando en carruaje, sino llevándola sobre su propia espalda. Perseverar en esa actitud le conduciría a una humillación.</t>
  </si>
  <si>
    <t>Continuar con lo que se haya venido haciendo hasta ahora en ese asunto y no consultar ahora. Si la acción está ya comenzada, significa que se ha de seguir en ello; si la acción todavía no comenzó, o aún no se ha recibido la orden de hacerlo, hay que permanecer en quietud y tampoco se ha de consultar sobre ello en este momento.</t>
  </si>
  <si>
    <t>No elevarse, no consultar. Antes de conocer al Maestro, a I Ching, uno estaba en peores condiciones de lo que está ahora, pero en estos momentos no conviene elevarse más… si no, se atrae lo maligno.
                        El consultante sabe lo que tiene que hacer y ha de continuar con los asuntos, quehaceres, etc. de la misma manera que lo viene haciendo hasta aquí. Esa es su responsabilidad, lo que debe llevar sobre la espalda por sí mismo, sin procurarse condiciones más cómodas ahora (consultar la línea 1ª del hexagrama 22).
                        Cumplir con el trabajo, los estudios… el tratamiento que se viene siguiendo para esa enfermedad, etc. y no consultar ahora; este es el significado de esta mutación.
                        Por lo demás, las cosas avanzan tal como deben ir. Se trata de seguir el curso de los acontecimientos según deben ir o se van presentando; y obedeciendo este presagio, uno sabrá seguir ese ritmo perfectamente.</t>
  </si>
  <si>
    <t>Esta línea se corresponde con el tercer día de la quinta semana de Febrero.</t>
  </si>
  <si>
    <t>Un exceso de pasividad conducirá inevitablemente a un rechazo generalizado que obligará a vivir en la mediocridad. Son augurios de vergüenza y temor. Hay que reaccionar.</t>
  </si>
  <si>
    <t>Tercera línea: cuando nos liberan de un problema, sentimos la tentación de volvernos orgullosos y de ponernos por encima de los demás. Si cae en este error, sufrirá humillación.</t>
  </si>
  <si>
    <t>Tercera línea: si uno lleva una carga en sus espaldas y sin embargo viaja en carruaje… Es arrogante ser duro y exigir a la gente. Cuando tenemos razón y estamos orgullosos de ello, perdemos nuestra modestia, y “viajamos en carruaje”. Si después de haber sido ayudados por el sabio, nos sentimos con confianza como para relajarnos y tomar tales actitudes lujosas, atraemos a “los bandidos” –experiencias desagradables que nos recordarán nuestra dependencia con el poder supremo. Al abandonar el camino de la docilidad y la aceptación perdemos la protección benevolente del poder supremo, y de esta forma estamos sujetos a los caprichos del azar.
                    Es importante que determinemos si hemos perdido la simpatía por aquellos menos afortunados que nosotros, o si ahora pensamos que no podemos perder el tiempo con los demás; ésta son las actitudes que están simbolizadas en la expresión “viajar en carruaje”. La rigidez no es el sustituto apropiado de la firmeza. La firmeza no quiere decir que hagamos barricadas en través de pactos de rígidos votos.
                    Después de que las situaciones mejoran es tiempo de trabajar, no de relajarse y disfrutar. Debemos mantenernos alerta y firmes, con independencia interior para poder continuar ejerciendo el efecto correcto.
                    El viajar en carruaje también se refiere a escoger un punto de vista con el que podamos vivir más fácilmente, un punto de vista que le va bien a nuestro ego.</t>
  </si>
  <si>
    <t>¿Evitamos exigir responsabilidades a otros, presumiendo de méritos inexistentes o no merecidos, en la posible solución provisional de una dificultad o un problema?</t>
  </si>
  <si>
    <t>No se exhiba, especialmente si tiene problemas. Este tipo de comportamiento atraerá a los ladrones y si persiste en ello le espera la humillación.</t>
  </si>
  <si>
    <t>6 en la 3ª: aquellos que han adquirido recientemente riquezas o una posición elevada, a menudo no saben cómo conducirse bajo tal circunstancia. Se jactan de su poder recién hallado y hacen una invitación al infortunio, tanto proveniente de quienes están por encima como de quienes están por debajo.</t>
  </si>
  <si>
    <t>El tercer seis: llevar una carga sobre las espaldas y viajar en carroza. Finalmente, llegan los bandidos. Preocupaciones incluso si estamos en lo justo.
                    Incluso en un tiempo claro como el de Kieh existen peligros, de hecho, Khân está presente en la composición y en la estructura del hexagrama, pero se trata de peligros casi inevitables, si pensamos en el trabajo que el hexagrama mismo nos propone. Las cosas que se han de hacer son muchas y han de organizarse de distintas formas; podemos ser atacados con críticas o con abierta hostilidad, puede que se nos contradiga incluso si decimos la verdad, puede que nos obliguen a callar. Los enemigos no faltan, como ocurre en cualquier momento de la vida, pero ahora, son quizá especialmente violentos al obstaculizarnos el camino de la verdad. Si nos preparamos para todo esto, significará que nos aseguraremos una bella victoria.</t>
  </si>
  <si>
    <t>Tercer trazo: ubicado en una situación que no le conviene, es el hombre inferior que “debería llevar fardos sobre sus espaldas” y que no obstante “toma un coche” para llevarlos; “bandoleros” le detendrán y robarán. Usurpar una situación elevada, aunque actuando con rectitud, dará lugar a la aprensión. El hombre inferior restablece el desorden y la violencia. Habría que retirarse e irse para evitar la vergüenza posible que será causada por él mismo. Al ocupar un lugar que supera su capacidad, será vano y orgulloso, arrogante e injusto, y sus enemigos le destruirán utilizando el descontento creado por él. ¿Pero de quién es la culpa?</t>
  </si>
  <si>
    <t>Mantenga secretos los giros de su situación cualesquiera que sean: puede suscitar celos o desprecio.</t>
  </si>
  <si>
    <t>Ha sido capaz de asumir una posición algo poderosa, que no sabe cómo controlar. Pretende ser algo que no es. Eso provoca envidias. Si continúa por este camino sufrirá humillación en manos de quienes usurpen su posición.</t>
  </si>
  <si>
    <t>Tercera línea. Muy buena la alegoría: ¿podría usted ir en su automóvil o en bus, cargado de lujosas joyas a la vista de todos y no correr riesgos de ser asaltado? Uno que provoca los malos hechos es el único responsable de sus consecuencias. Si se llena de responsabilidades y no sabe compartirlas y no quiere delegar por desconfianza o exceso de confianza en sí mismo, cuando esté encorvado y saturado por eso, no le eche la culpa a los demás. Si la liberación es liberarse, ¿por qué habría de autoencarcelarse? Pero el Maestro Kung Tse (Confucio) va más allá aún: este Sujeto quiere andar en carroza ajena, trata a sus seres queridos y/o subalternos, con desprecio luego que pidió ayuda a ellos en el pasado, trata mal y menosprecia a quienes debería amar y agradecer… Si por esto fuera herido, golpeado, criticado o dejado solo, toda culpa es propia. Así se ha extraviado la liberación.
                    En resumen: se trata de optar por la modestia. Muchos errores del pasado fueron cometidos por un exceso de apego a las cosas y por una carencia de modestia. Ahora: o toma la carroza de lo nuevo, camina a pie con su mochila a cuestas. Con la carga arriba de una carroza, que no corresponde, es doble falta. Si tropezara nuevamente en la misma piedra del pasado, sería una necedad.</t>
  </si>
  <si>
    <t>Comentario a la línea: un hombre que había estado en condiciones de indigencia, ha alcanzado una posición acomodada, viéndose libre de toda necesidad. Si en tal situación pretende instalarse a sus anchas, como hacen los advenedizos, sin que a su modo de ser le cuadren condiciones tan cómodas, atraerá hacia sí a los salteadores de caminos, y si continúa en su actitud caerá ciertamente en deshonra y vergüenza.
                    Kung Tse dice al respecto: "Llevar una carga sobre las espaldas, es asunto de un hombre vulgar, de un plebeyo. Un coche es instrumento propio de un hombre distinguido. Ahora bien, cuando un hombre común utiliza el instrumento de un hombre distinguido, los bandidos planean quitárselo. Cuando alguien se muestra prepotente hacia arriba y duro hacia abajo, los bandidos planean atacarlo. La conservación negligente de las cosas seduce a los bandidos y los lleva a robar. Las suntuosas alhajas de una doncella tientan a robarle su virtud."</t>
  </si>
  <si>
    <t>Seis en el tercer lugar: transportas la carga montado en un carreta. Al final, atraerás a los proscritos. Pronóstico: desconcierto y confusión.
                    Estás actuando por encima o por debajo de ti mismo y ninguna de las dos maneras es correcta y atraen el desastre para la relación. ¿A quién estás tratando de impresionar? Si continúas así, te verás cubierto de oprobio, vergüenza y deshonor.
                    Dirección: persevera en lo correcto. Actúa con resolución. Estás conectado con una fuerza creativa. Úsala bien.</t>
  </si>
  <si>
    <t>Yin. Ser dependiente, aunque oportunista, atrae enemistad; es vergonzoso persistir.
                    Imagen: ser dependiente, aunque oportunista, es ciertamente vergonzoso. Si te atraes tú mismo el ataque hacia ti, ¿a qué otra persona podría culparse?</t>
  </si>
  <si>
    <t>Libérate del dedo gordo de tu pié,
                entonces acudirá el compañero
                y en él podrás confiar.
                “… porque el puesto no es el debido”.
            Ocupa una posición elevada, pero tiene intenciones de acercarse a lo inferior… por ello, la gente segura y sabia se puede alejar. Si se libera de eso, sus amigos volverán y le ayudarán con confianza.
            El consultante no es digno de esta situación y puede fallar en la rectitud.</t>
  </si>
  <si>
    <t>No dar importancia a cosas que no la tienen ahora. No intentar hacer las cosas por uno mismo. Consultar de nuevo, sin preguntar, para que I Ching enfoque el asunto desde el punto de vista correcto. Dejarse guiar…si no, se puede perder a los que pueden ayudar de verdad.</t>
  </si>
  <si>
    <t>A veces, los asuntos sufren parones, se interrumpen, o se frenan. Otras veces, ciertas personas o cosas tratan de deformar, desviar, aprovecharse de algo que ahora no tiene mayor importancia; es decir, tratan de llevar la situación por un camino equivocado, o lastimoso… o simplemente se enredan en cosas que estorban en vez de continuar con la acción liberadora que se venía siguiendo hasta ahora.
                        Pero son momentos de avanzar o actuar entre los asuntos desprendiéndose de todas esas cosas o vínculo. Si esto no ocurriera, el Maestro y los amigos, en quienes se puede confiar, se mantendrán alejados y se perdería su confianza.
                        Consultar, para no fallar en la rectitud; y el Maestro enfocará el asunto desde el punto de vista de lo correcto. Hasta que Él indique retirarse.
                        Si aconseja retirarse ya en la primera vez que se consulta; entonces es que todo va bien y no es necesario consultar, pues lo que nos preocupa/ba no tiene mayor importancia ahora.</t>
  </si>
  <si>
    <t>Esta línea se corresponde con el cuarto día de la quinta semana de Febrero.</t>
  </si>
  <si>
    <t>Buen presagio para aquel que actúa como mediador desinteresado y se esfuerza por unir al superior con el inferior, a los poderosos con los humildes.</t>
  </si>
  <si>
    <t>Cuarta línea: libérese de las influencias menores, tanto en su ser como en sus conquistas. De otro modo, no habrá cabida para que lo superior penetre en su vida.</t>
  </si>
  <si>
    <t>Cuarta línea: libértate del dedo gordo de tu pie. La dependencia con el dedo gordo del pie simboliza el adherirnos a la forma en que acostumbramos a resolver los problemas antes de que empezásemos a estudiar el I Ching. Por ejemplo, tomamos los asuntos en nuestras manos en un esfuerzo dirigido a lograr resultados o bloquear acontecimientos porque aún desconfiamos del ser guiados. Esta desconfianza impide la liberación. Un hábito mental similar es demostrado al aceptar el mal: “bueno, pase lo que pase, me da igual”. Si permanecemos firmes en nuestra lucha por lo que es correcto, “entonces acudirá el compañero y podrás confiar en él”.
                    Otros hábitos mentales en los que nos apoyamos (como nos apoyamos en el dedo gordo cuando caminamos) incluyen el mirar la situación, decidir en base a su apariencia y escoger la forma en que nos relacionamos con ella. El problema no se puede definir en base a su apariencia. Siempre hay elementos ocultos que sólo podemos ver después del hecho, y otros que no podemos ver nunca. Los problemas sólo pueden resolverse si nos mantenemos desapegados y seguimos la verdad tan claramente como la vemos.
                    Otro aspecto del “dedo gordo” que pasamos inadvertido es que podemos estar usando el I Ching sólo para resolver nuestra relación con una persona en particular y aunque corrijamos la forma de relacionarnos con ella, no logramos aplicar sus principios en otras situaciones. Y así, usamos el I Ching para conseguir fines egoístas en lugar de corregir nuestra forma de vida. Los demás no pueden seguir tales valores parciales, y siempre se verán confundidos por nuestras hipocresías e inconsistencias.</t>
  </si>
  <si>
    <t>¿Nos desvinculamos de todas aquellas costumbres y relaciones casuales que han perdido su razón de ser tras la superación de una dificultad o un problema?</t>
  </si>
  <si>
    <t>Reevalúe sus preceptos básicos, particularmente en los casos en que ellos determinan la dirección que ha tomado. Una vez que haga esto, un acompañante confiable se presentará por sí mismo.</t>
  </si>
  <si>
    <t>9 en la 4ª: en los tiempos en que se requiere poco pensamiento o acción, incluso una gran persona puede verse rodeada por gente inferior que la apoya. Cuando las dificultades han de ser superadas, sin embargo, la persona sabia se libera de tales conocidos y busca la compañía de personas de mentalidad verdaderamente afín, de modo que puedan conseguir juntos el éxito.</t>
  </si>
  <si>
    <t>El cuarto nueve: explicar comenzando por el pulgar. Los amigos intervienen con fe.
                    El “pulgar” simboliza el principio de algo, un inicio excepcional, por lo tanto, la sugerencia de la cuarta línea puede entenderse como una invitación a retomar los problemas desde el principio, discutiéndolos a la luz de las nuevas certezas, de cuánto hemos sabido de más, y de aquello sobre lo cual se hizo finalmente la luz. Existen personas de las que podemos fiarnos, y que se fían de nosotros; la situación nos ofrece diversas aperturas y todas son bastante seguras; lo importante es rever los hechos desde su origen, indagando sus causas, para estudiar los efectos y sentar las bases de los futuros desarrollos.</t>
  </si>
  <si>
    <t>Cuarto trazo: el ocupa una situación elevada, pero se acerca a los hombres inferiores; por eso las personas seguras, los sabios, se apartan de él y lo excluyen. Si es capaz de disipar la blandura negativa del primer trazo, sus amigos, dotados de energía yang, volverán a él y lo ayudarán con confianza. Es preciso que aleje de él el primer trazo yin, con el cual simpatiza por algo que no es la rectitud. Hay advertencia de que el consultante aún no es digno de la situación y que o tiene suficiente rectitud. Si se asocia con hombres inferiores perderá definitivamente esa rectitud; por lo tanto, que se separe de ellos primero si quiere tener a su lado a los que lo ayudarán.</t>
  </si>
  <si>
    <t>Para conservar los buenos amigos, suprima los malos.</t>
  </si>
  <si>
    <t>Hay personas que se unen a usted por razones propias. Se trata de una relación parasitaria que puede haberse vuelto habitual. Debería liberarse de este enmarañamiento, pues repele a otros que podrían ser aliados valiosos.</t>
  </si>
  <si>
    <t>Cuarto lugar: Hay que distinguir los tiempos: en pasado, en condiciones de miseria humana y pesares, se entró en relaciones que en ese momento pudieron ser una compañía, pero que ahora, en este nuevo tiempo, no aportarían absolutamente nada. “Deja que los muertos entierren a los muertos”, dijo Jesús a un discípulo. La liberación es enterrar a los muertos, lo obsoleto, lo pasado. Los que aún no se han liberado (muertos) que entierren a los muertos; los vivos (liberados) que vivan la nueva vida. Es un llamado y una preparación para no hacer las cosas “como antes” y comprender que “todo es nuevo”. Sólo cuando uno está libre y sin dependencias pasadas, llega lo nuevo y lo bueno.</t>
  </si>
  <si>
    <t>Comentario a la línea: en tiempos de paralización sucede que hombres vulgares se adhieran a un hombre superior y que, debido al acostumbramiento diario, se amalgamen con él al punto de volverse indispensables como lo es el dedo gordo para el pie, ya que facilita el andar. Pero cuando se aproxima el tiempo de la liberación con su llamado a la acción, se hace necesario desprenderse de semejantes vínculos casuales que lo unen a gente con lacual uno al fin y al cabo no tiene ninguna afinidad interior. Pues si esto no ocurriera, los amigos de mentalidad afín, en los que se puede confiar realmente y en cuya compañía podría uno realizar algo, se mantendrán apartados, con evidente desconfianza.</t>
  </si>
  <si>
    <t>Nueve en el cuarto lugar: liberas los dedos. Al final, los amigos vendrán. La separación te conecta con los espíritus.
                    Abandona tu relación actual. No te está haciendo ningún bien. Una nueva pareja llegará después de un tiempo de soledad. El acto de cortar con lo que piensas ahora es completamente necesario y hará que los espíritus se acerquen a ti. No tengas dudas con respecto a esto. Actúa ahora.
                    Dirección: organiza tus fuerzas. Algo muy significativo está regresando. Mantente abierto y aporta lo que sea necesario.</t>
  </si>
  <si>
    <t>Yang. Cuando te liberas del dedo gordo del pie, acuden amigos en los que puedes confiar.
                    Imagen: liberarse del dedo gordo del pie significa darse cuenta de que no se está en la posición adecuada.</t>
  </si>
  <si>
    <t>Con tal que el noble sólo pueda liberarse,
                esto traerá ventura.
                Demostrará así a los viles que la cosa le
                va en serio.
                “… porque entonces los vulgares se retiran”.
            La verdadera liberación implica liberarse del egoísmo, una lección que los vulgares no desean aprender ahora.
            De él depende la liberación. El consultante ha de separarse de lo vulgar o de los vulgares, y se acercará al Maestro para mantener la rectitud y así el presagio será feliz, venturoso.
            Esta línea implica separación con respecto a algo o a alguna persona, que no le comprenden. Cuando él/ellos se den cuenta de esta actitud, también se apartarán por su propia cuenta; pero el consultante tiene la ayuda del Maestro para liberarse, e incluso para llevar o conseguir la liberación para otros.
            En este caso, a lo vulgar o a los vulgares, no se consigue alejarlos con palabras, enfados; entonces hay que separarse de ellos, no sólo externamente, sino por dentro también, aunque pueda parecer doloroso, pero es la única manera de que se den cuenta de que la cosa va en serio, y así se alejarán, o se apartarán hasta que reconozcan su error.</t>
  </si>
  <si>
    <t>Actuar como se tiene pensado, con todas las consecuencias. Así quedará bien claro que esto va en serio. ¿Consultar?
                    Si se pregunta en pasado, sobre si uno obró bien o no en algo; significa que sí, que se obró correctamente, y que eso sirve o sirvió para liberarse de ciertas cosas.</t>
  </si>
  <si>
    <t>Esta mutación significa que ese remedio será verdaderamente eficaz, aunque otros no lo comprendan. Esa es la solución que libera el mal.</t>
  </si>
  <si>
    <t>La actitud del consultante es correcta y puede acercarse al Maestro y consultar para mantener esa rectitud.
                        Dedicándose a sus tareas, trabajo, asuntos, uno demostrará a los que no creen en él, o le menosprecian, que la cosa va en serio para él.
                        Si en el transcurso del día o del asunto por el que se pregunta, se encuentra con gente, que en vez de cooperar para que todo vaya bien y se vayan superando los impedimentos, los problemas; más bien al contrario, siguen entorpeciendo la labor, el trabajo; o se muestran desagradables, con gritos, menosprecios; entonces es cuestión de apartarse, de hacerles ver que uno no comparte esa forma de conducirse, de proceder, que ellos quieren imponer.</t>
  </si>
  <si>
    <t>Esta línea se corresponde con el quinto día de la quinta semana de Febrero.</t>
  </si>
  <si>
    <t>La confianza es la condición esencial de toda unión armoniosa.
                    Si todavía se encuentra falto de confianza y duda, tiene que perseverar. No lo lamentará.</t>
  </si>
  <si>
    <t>Quinta línea: para liberarse verdaderamente de las influencias menores debe romper firmemente con ellas en su propia mente. Hasta que esta separación no sea completa, ninguna acción externa las eliminará.</t>
  </si>
  <si>
    <t>Quinta línea: si el hombre superior pudiese liberarse a sí mismo… La única forma en que los hábitos mentales arraigados pueden superarse es a través de una firme determinación de resistirlos. Es importante no escuchar sus persuasivos argumentos. Hay momentos en que parecen casi invisibles o demoníacos en su insistencia, pero su falsa fortaleza se disipa rápidamente cuando decididamente los rechazamos y rehusamos escucharlos. En una situación externa es importante tener la mente firme, desligarnos de nuestras emociones, y entonces, con pocas palabras, decir lo que tenemos que decir o hacer lo que hay que hacer. Hay que permanecer totalmente firme acerca de lo que es correcto, para que no haya discusión.</t>
  </si>
  <si>
    <t>¿Intentamos comprender las equivocaciones y perdonar las culpas que hayan podido existir en el origen y solución de un problema, al margen de lo que hagan o piensen los demás?</t>
  </si>
  <si>
    <t>Si puede salir del actual caos por sus propios medios, la buena fortuna le seguirá porque habrá demostrado a los demás sus méritos al solucionar sus propios problemas.</t>
  </si>
  <si>
    <t>6 en la 5ª: la gran persona es capaz de deshacerse de las malas influencias por su fortaleza interior. Entonces aquellos que no son dignos de su compañía ven que no tienen realmente nada en común con él, y se alejan. Esto ocurre incluso cuando todos los otros métodos de deshacerse de ellos han fallado.</t>
  </si>
  <si>
    <t>El quinto seis: sólo quien sabio (1) tiene la autoridad para decidir. Fortuna.
                    Hemos de imponernos con decisión, incluso con una cierta dureza, ya sea que esta dureza debamos aplicarla a nosotros mismos si nos sentimos, o estamos, indecisos y débiles, ya sea que la apliquemos a los demás; se tratará de un acto de coraje, y debemos tener la fuerza de llevarlo a cabo cuando es necesario para darle el impulso resolutivo al curso de los acontecimientos.
                    La fuerza personal y el resultado de la intervención será proporcionales a la claridad de los límites que nos hemos impuesto, de trabajo que debemos iniciar y de las posibilidades reales que tenemos de llevarlos a buen fin, posibilidades meditadas, precisamente, a lo largo del cambiante acaecer de los hechos.
                    (1) Quien conoce bien las cosas.</t>
  </si>
  <si>
    <t>Quinto trazo: de él depende la liberación; él descarta a los hombres inferiores y se acerca al hombre dotado; la vía de la rectitud prevalece y el presagio es dichoso. El hombre inferior queda relegado y apartado. La vía del hombre dotado está libre.</t>
  </si>
  <si>
    <t>Retenga a sus amigos a lo que aparta vuestro éxito.</t>
  </si>
  <si>
    <t>Con el fin de eliminar un hábito o situación inferior, deberá tomar primero la resolución interior de superarlo. Sólo usted se puede salvar a sí mismo. Cuando se haya liberado, los elementos inferiores se retirarán al fondo y obtendrá el respeto que merece. Buena fortuna.</t>
  </si>
  <si>
    <t>Quinta línea. Sin embargo el pasado insiste: personas, ideas, sentimientos que no se van aunque se les expulse teóricamente. A quienes creen que el entierro del pasado no ha sido real, hay que demostrarles, con mucha severidad y en forma determinante, que la liberación es algo serio y definitivo. No habrá transacción con el pasado. Pero esto no podrá ser llevado a cabo sin una resolución interior, con la convicción de que es justa la liberación. Si hay debilidades y concesiones es porque la ruptura ha sido verbal y no interior. Así, la liberación aún está lejos de la realidad. El desapego debe nacer en el corazón.</t>
  </si>
  <si>
    <t>Comentario a la línea: las épocas de liberación exigen una decisión interior. A los viles no puede alejárselos con prohibiciones o recursos externos. Si uno quiere deshacerse de ellos, primero es menester desprenderse Interiormente y por completo de su presencia; entonces se darán cuenta por si mismos que la cosa va en serio y se retirarán.</t>
  </si>
  <si>
    <t>Seis en el quinto lugar: si un Ser superior te lo propone, la Liberación llegará. El camino está abierto. Hay una conexión con los espíritus.
                    Si estás realmente comprometido con la relación, te verás libre de las restricciones que sientes en tu vida actual y unido a tu pareja. Aférrate a aquello en lo que crees. Se te abrirá el camino y te conectarás con los espíritus.
                    Dirección: mira en tu interior para encontrar la salida. Busca amigos que te apoyen. Acumula energía para un paso nuevo y decisivo.</t>
  </si>
  <si>
    <t>Yin. Son las personas sabias las que tienen una solución que augura buenos presagios. Son sinceras hacia la gente ordinaria.
                    Imagen: cuando las personas sabias tienen una solución, las personas ordinarias retroceden.</t>
  </si>
  <si>
    <t>El príncipe dispara sobre un azor
                apostado en un alto muro.
                Lo abate. Todo es propicio.
                “… con ello se libera de los que se resisten”.
            Que el consultante sepa que tendrá buen éxito, con la condición de no relajar su vigilancia, y de tener listas sus “armas”, es decir, de estar preparado.
            Se tiene controlado el mal, lo malo, pero todavía está ahí fuera,…en lo alto del muro, lo cual demuestra su tozudez y la fuerza de ese mal. Corresponde esperar el momento oportuno para lanzar la flecha (actuar) y, mientras tanto ir preparando los medios para estar presto para la acción y moverse según lo requiera el momento.
            … con ello se libera de los que se resisten, quiere decir que todo es favorable ahora.</t>
  </si>
  <si>
    <t>No actuar todavía. ¿Consultar?
                    Hay que ir preparándose para hacerlo un poco más adelante. Las perspectivas son muy buenas, todo es favorable. Sólo es cuestión de dar con el momento oportuno. Todo irá bien y habrá éxito.
                    Si se pregunta en pasado, sobre si se hizo bien algo: es que sí. Y además tiene efectos venturosos.</t>
  </si>
  <si>
    <t>Se supera la última resistencia de la enfermedad, de las dolencias.</t>
  </si>
  <si>
    <t>Se puede confiar en él, es fiable, se vencerá sobre el mal y todo irá bien.</t>
  </si>
  <si>
    <t>El día o el asunto por el que se pregunta presentan muy buenas expectativas. El consultante superará las adversidades, problemas; rematará su trabajo o faena, estudios, etc. con la condición de dedicarse a la liberación, es decir, permaneciendo vigilante y no abandonando la meta a la que se quiere llegar.
                        *Caso aparte es si uno pregunta por alguna discusión o enfado en la familia, trabajo, amigos. A veces alguien tozudo, irreflexivo, irrazonable, ocupa el puesto de jefe o de padre, madre; o sea, ocupa un alto puesto; pero su modo de ser o de comportarse impide la liberación, entorpece las cosas, no se liberade su egoísmo y además no quiere hacerlo, abusando de la condición privilegiada para imponer sus caprichos.
                        En estos casos, es mejor no hacer nada. Es mejor ser uno mismo y esperar el momento, que llegará, en que él mismo y su naturaleza quedarán al descubierto ante los demás, pues no podrá ocultar su falta de consideración o sus fallos. De modo que todo es propicio. Ese será el momento de demostrar que uno llevaba la razón.
                        Pero, recordar el texto de la Imagen: aunque esto sea así y haya que desenmascararlo sin hacer nada especial, también el noble debe saber perdonar, no guardar rencor. Así se logrará ser objetivo y, al mismo tiempo, puro espiritualmente. Una verdadera liberación para todos.
                        ¿Consultar?</t>
  </si>
  <si>
    <t>Esta línea se corresponde con el sexto día de la quinta semana de Febrero.</t>
  </si>
  <si>
    <t>Desear una alianza y ser rechazado: llantos y lamentos. Sin embargo, es preferible lamentar eso que deplorar una unión desafortunada.</t>
  </si>
  <si>
    <t>Sexta línea: el ego evita la liberación aferrándose a una actitud incorrecta. Al buscar sinceramente la ayuda del Sabio puede arrancarla de raíz y sentirse libre.</t>
  </si>
  <si>
    <t>Sexta línea: el príncipe dispara a un halcón apostado sobre un alto muro y lo mata. Un residuo de nuestro ego impide la liberación. Sigue intentando llevar el mando implicándose en buscar el elemento que obstruye: él mismo. Esto sucede cuando queda todavía un poquito de orgullo, que nos impide humildemente requerir la ayuda del sabio. Cuando dejamos de lado este poquito de orgullo, disparamos sobre el halcón apostado en el alto muro y nos liberamos.
                    Esta línea también se refiere a tener un punto de vista equivocado. Si queremos unirnos a alguien, primero debemos soltarle, dejarle ser. Cuando dejamos de resistir lo que percibimos como una situación negativa o un destino hostil, el obstáculo desaparecerá.</t>
  </si>
  <si>
    <t>¿Buscamos la forma y el momento adecuado para eliminar aquellos obstáculos que pueden estar impidiendo la superación definitiva de una dificultad o un problema?</t>
  </si>
  <si>
    <t>Aunque está apuntando alto, existe el potencial para lograr las metas. En este momento, todo es favorable para mejorar.</t>
  </si>
  <si>
    <t>6 en la 6ª: en algunos casos la gente inferior en posiciones de poder no ve el error de sus caminos. Bajo tales circunstancias la persona sabia debe prepararse para la tarea, y actuar para conseguir liberarse del mal.</t>
  </si>
  <si>
    <t>El seis arriba: un Oficial interviene y hace diana. Un halcón en lo alto, sobre la pequeña fortaleza. Nada que no sea ventajoso.
                    Una serie de hechos positivos, algunos juicios centrados, palabras escuchadas porque estaban plenas de sugerencias, una toma de posición especialmente inteligente y decidida, así alcanzamos un cierto tipo de seguridad, quizá no del todo fundada, pero que sirve de mucha ayuda al espíritu inquieto y preocupado por las experiencias de los tiempos concluidos pero aún vivos en el recuerdo. Finalmente, existe una tranquila distensión en pensamientos diversos, antes nuevas perspectivas, existe, en una palabra, la completa disponibilidad a aceptar casos nuevos, incluso los difíciles, pero que se pueden resolver, como se han resuelto los duros tiempos de Khwei y de Kien.
                    Esta es la conclusión del mensaje de Kieh, hexagrama que carece de notas particularmente sugestivas, de momentos verdaderamente dramáticos, un mensaje conciso y quizá breve, en proporción a la importancia del argumento, y, sin embargo, siempre muy sabio. Son frases que hemos de interpretar y volver a escuchar, que hemos de recordar cual máximas de sabiduría porque hablan de libertad, de claridad y de coherencia, argumentos de actualidad en todas las latitudes y en todos los momentos de la historia del hombre.</t>
  </si>
  <si>
    <t>Sexto trazo: es lo que se relaciona con el fin de la disipación de las dificultades: Ahora el mal está afuera, “sobre el muro del recinto”, pero todavía no se ha alejado; esto muestra la tenacidad y la fuerza del mal. Es necesario “lanzar una flecha” que destruirá el mal simbolizado por “el pájaro Sin posado en la muralla”. El ha esperado el momento oportuno para actuar y hay advertencia de “preparar los instrumentos” para obrar en la vía racional de la liberación a fin de estar listo para la acción y moverse según el momento. Que el consultante sepa que tendrá el éxito con la condición de que no afloje la vigilancia y que siempre tenga listas las armas de su propia defensa; la previsión está particularmente recomendada.</t>
  </si>
  <si>
    <t>Prevención y energía. No debe haber cuartel para lo que lo han perjudicado.</t>
  </si>
  <si>
    <t>Dispóngase a prescindir por la fuerza de un gran adversario. Lo logrará con una planificación cuidadosa y eligiendo el momento oportuno. Se trata de un enemigo formidable, por lo que debe estar constantemente alerta. Cuando haya eliminado este obstáculo a su progreso, triunfará en todo lo que intente.</t>
  </si>
  <si>
    <t>Sexto lugar: cuando todo pareciera estar marchando bien, y ni una sombra de ese pasado oscuro amenaza, de improviso (sobre el muro) aparece el enemigo dispuesto a penetrar en la nueva vida. No hay duda: se debe actuar con tanta severidad, incluso con Uno Mismo, que la violencia estará muy cerca de esa acción. Sin entender esto como violencia sanguinaria, premeditada, no se deben descartar métodos definitivos (incluso acudiendo a la ley), y en caso de efectos interiores, al más severo autoanálisis. Los medios no pueden comportar mayores problemas sino que soluciones definitivas. Hay aquí una imagen maligna que intenta hacer fracasar el nuevo nacimiento: el Noble debe ser austero y ascético por al menos 90 días desde el minuto que decide liberarse; se asemeja a los 40 días de tentación que vivió Jesús en el desierto, y lo que vivió Buda bajo el árbol de Bodhi. Sin duda que se asiste a un evidente retraso en la Liberación, quizá se ha perdido tiempo precioso y el Sujeto se ha extraviado en consideraciones inoportunas. Ahora, debe retirarse y comprender; luego, de regreso, debe ejecutar la Liberación y la renovación que ya es inevitable… y urgente.</t>
  </si>
  <si>
    <t>Comentario a la línea: el azor sobre un alto muro da la imagen de un hombre común pero que ocupa una posición elevada e impide la liberación. Resiste el efecto de influencias interiores, porque su malignidad lo ha endurecido. Es preciso eliminarlo violentamente y ello requiere los correspondientes medios.
                    Kung Tse dice al respecto: "El azor es el objetivo de la caza. Arco y flecha son las herramientas, los medios. El arquero es el hombre que ha de utilizar correctamente los medios para lograr el fin. El noble alberga los medios en su persona. Aguarda el debido momento y entonces actúa. Por eso no tiene más que dar un paso y salir, y ya abate la presa. Tal es la condición de un hombre que actúa luego de haber dado término a la preparación de los medios."</t>
  </si>
  <si>
    <t>Seis en el sexto lugar: el príncipe dispara a un halcón en una alta muralla. Lo atrapa. No hay nada que no sea ventajoso.
                    Vas a capturar la fuerza que se opone a tus planes y deseos en esta relación. No te preocupes. Sé valiente. Ataca ahora, y seguro que vencerás. Un nuevo ciclo está a punto de comenzar. Todo será beneficioso.
                    Dirección: acumula energía para un paso nuevo y decisivo.</t>
  </si>
  <si>
    <t>Yin. Un noble dispara a propósito sobre un halcón posado en un alto muro; abatirlo beneficiará a todos.
                    Imagen: un noble disparando sobre un halcón significa la resolución de una discordia.</t>
  </si>
  <si>
    <t>SUN</t>
  </si>
  <si>
    <t>LA MERMA</t>
  </si>
  <si>
    <t>la disminución/ reducción/la aminoración
        decrecer/ decrecimiento
        la moderación
        pobreza
        tributación
        la limitación
        la sequedad
        la decadencia
        deficiencia
        declinación
        restricción
        moderando los impulsos
        arruinar
        la pérdida
    La Merma unida a la veracidad
    obra elevada ventura sin tacha.
    Puede perseverarse en ello.
    Es propicio emprender algo.
    ¿Cómo se pone esto en práctica?
    Dos escudillas pequeñas pueden
    usarse para el sacrificio.</t>
  </si>
  <si>
    <t>La Merma es un tiempo de dificultades (también de equilibrio), pero mermar no significa necesariamente algo “malo” o negativo. Merma, literalmente es la parte que se consume o se sustrae (resta) de una cosa o ser. Mermar también significa bajar o disminuirse, consumirse, quitar una parte (de aquello que a uno le corresponde) reducir, menguar, perder. Al hablar de “merma” también podemos dar el significado de sencillez, pobreza, disminución en la pureza, en lo cultural.
        Todos los excesos nacen de una exagerada búsqueda de placer; entonces disminuir. Disminuir lo superfluo, lo superficial, y volver a la sencillez… calmar la cólera… las pasiones. Basta con aferrarse a lo básico, a lo principal, a la raíz de la fe en Dios… y no cometer excesos. Demasiado preocupado por los asuntos o quehaceres mundanos, cotidianos, terrenales; uno puede perder o desaprovechar lo mejor, lo espiritual, lo más básico. Ante Dios, sin falsa apariencia, aún en la mayor escasez (del tipo que sea) puede uno ofrecerle su amor.
        Lo de las dos escudillas, simboliza que para ofrecer un sacrificio se puede usar cualquier cosa que se tenga a mano (las escudillas de arroz eran en China objetos muy humildes). Si esta acción la brinda uno con sinceridad, no pasará nada malo; sino todo lo contrario.</t>
  </si>
  <si>
    <t>El desplazamiento de factores (tercera línea que sube arriba y la sexta baja a la tercera) pudiera producir inestabilidad o pérdida de la firmeza, por eso hay que hacerlo de la manera adecuada y en el momento apropiado (según indiquen las mutaciones).
            Los tres primeros trazos, inferiores, debe aprender a mermarse, el 1º y el 2º deben tener cuidado de no mermarse demasiado, el tercero debe mermarse del todo. Sin embargo los tres trazos superiores, al final de la Merma, se ven aumentados de diversas maneras.
            La teoría de las líneas mutantes se parece al lento cortejo de monjes que atraviesan el silencio de un templo budista; en efecto, una se a une a la otra como se anuda un hilo, sin cambiar de tono, sin pausas ni divagaciones.</t>
  </si>
  <si>
    <t>Regentes constituyentes o estructurales, son el cuarto y el sexto; gobernante el quinto trazo.
            La forma del hexagrama es similar a la del número 11. Pero aquí el trigrama inferior sacrifica una línea que se mueve hacia arriba. Así hay DECADENCIA en los asuntos humanos. Como el trigrama superior se ha enriquecido, domina la línea en la quinta posición de autoridad.
            El hexagrama se basa en la idea de que el trazo superior del trigrama inferior es mermado con el fin de incrementar al trazo superior del trigrama superior; por este motivo el seis en el tercer puesto y el nueve del tope son los regentes constituyentes del hexagrama. Pero dado que es el gobernante el que resulta enriquecido cuando se disminuye lo Inferior y se aumenta lo Superior, el seis en el quinto puesto es el regente gobernante del hexagrama.</t>
  </si>
  <si>
    <t>Todas las líneas se encuentran correspondidas por su par, pero en tiempo de “merma” algunas de estas relaciones, como la que se da entre la segunda y quinta, se ven alteradas.</t>
  </si>
  <si>
    <t>Actuar, ofreciéndolo como un sacrificio a Dios, aceptando las cosas como son, siendo firme y equilibrado (sin excederse) no habrá inconvenientes. Actuar conformándose con la manera más sencillas, con lo que se tenga a mano. ¿Consultar?
            *Si lo que se pregunta es relativo a comprar, adquirir, invertir dinero (aumentos en las posesiones materiales), entonces no actuar, ahora es tiempo de pérdidas.
            *Si se está preguntando sobre una donación, regalo, ayuda, que uno esté interesado en hacer para favorecer a otros, el hexagrama significa que es un comportamiento perfecto. (Jesús decía:… anda, ve… y vende… y dáselo a los pobres y sígueme… si quieres ser perfecto.)</t>
  </si>
  <si>
    <t>Avanzar entre los asuntos según lo permitan las circunstancias ahora.
                Quizá sean momentos de sencillez, de pobreza, de escasez, de resultados apenas visibles en los asuntos; o momentos en los que se sufren pérdidas o disminuciones, tanto en lo físico (salud), como en lo material (asuntos), o en lo espiritual (en lo cultural, estudios, en la fe, en la pureza del comportamiento). Pero a pesar de ésta pérdida, corresponde tener fe y confianza. Ofreciendo esta situación a Dios con sinceridad, no pasará nada malo; sino todo lo contrario.</t>
  </si>
  <si>
    <t>Aquí, la enfermedad (la merma de la fuerza física) tiene un sentido positivo para el desarrollo espiritual y sirve y se puede utilizar para aumentar, acrecentar, crecer, la espiritualidad. A pesar de la pérdida de salud, hay que tener fe y confianza en Dios, que lo sabe, y ayudará a que todo marche bien, o acabe bien.</t>
  </si>
  <si>
    <t>Si uno ha preguntado si tal remedio sería eficaz para el tratamiento de una dolencia, esta imagen significa que sí, que es beneficioso. Pero si además, uno tiene fe y confianza en Dios… ¿Qué le impedirá mejorar… o ser más perfecto?</t>
  </si>
  <si>
    <t>Es el signo del sexto mes, aproximadamente Julio en el calendario occidental. Cada línea cubre los seis días que corresponden a la quinta semana.</t>
  </si>
  <si>
    <t>El hombre de calidad, observando las pasiones de los hombres y sus excesos, empieza por enmendarse él mismo.
            Al procurar poner orden en los excesos de los demás, vela porque la limitación no sea ni excesiva ni insuficiente, y que todos la acepten sincera y libremente.
            Atención: limitar lo que no constituye un exceso sería un error que se acabaría lamentando.</t>
  </si>
  <si>
    <t>Permanezca sereno, libérese del poder del ego y evitará las desgracias.
            Debemos aceptar el hecho de que en la vida hay épocas de decadencia: nuestros recursos son limitados, las dificultades nos rodean y nuestro ego provoca la ira y sentimientos de infelicidad. Sin embargo, esos momentos son buenos para nosotros. Si respondemos a ellos serenando nuestro ego y acudiendo sinceramente a solicitar la ayuda del Poder Superior, emergeremos de un periodo de decadencia con más fuerza y sabiduría.
            Cuando descubrimos que somos incapaces de conseguir nuestros objetivos, nuestro ego se vuelve furioso. Nos sentimos tentados a aumentar nuestra ira y amargura, a actuar violentamente, a tomar el control de la situación de manera agresiva y desesperada. Sin embargo, si hacemos esto, lo único que conseguimos es apartarnos de la salvación.
            El I Ching nos aconseja que nos retiremos serenamente. La imagen es la de un manantial que regresa al interior de la montaña durante un momento de sequía. Al regresar a este centro tranquilo durante el momento de decadencia, evita evaporarse y agotarse en vano. Sería prudente que siguiera este ejemplo. Tratar de forzar el progreso por medio de los enfrentamientos, la manipulación o poniendo excusas, sólo le hará caer en picado. En cambio, debe separarse de sus elementos inferiores –por muy intensamente que traten de expresarse y acudir al Sabio para que le guíe y asista.
            El hexagrama Sun es una llamada a sacrificar los sentimientos negativos, a aceptar la impotencia del ego contra el devenir de la vida, y al mismo tiempo es un regreso a la contemplación de los principios del Sabio. Practicando el reposo y la meditación enriquecemos las partes superiores de nuestro ser y, de este modo, acabamos con el momento de decadencia.</t>
  </si>
  <si>
    <t>Hay que sacrificar los sentimientos a que estamos apegados, como el deseo, el afecto, la repulsión, la negación, la enajenación o la irritación, por el bien de todos.
            La merma unida a la veracidad… La merma por lo general es una llamada a sacrificar todas las formas de darse importancia, como la vanidad o el engreimiento o incluso los sentimientos de la ira y los deseos de venganza, que se presentan cuando nos sentimos forzados en una situación aparentemente imposible. Tales situaciones nublan nuestra percepción y, aunque puedan estar justificadas, el abrigar tales sentimientos impide que alcancemos un punto de vista correcto.
            La merma también se refiere al momento en que reconocemos nuestra impotencia para lograr nuestros objetivos. El momento de la merma es el momento de más importancia al inicio de algo, pues éste es el punto en que nos damos cuenta de nuestra pobreza y de nuestra posición indefensa. Reconocer nuestra falta de poder significa que percibimos la impotencia de nuestro ego. Este reconocimiento desplaza a nuestro ego del mando de nuestra conciencia, si acaso, sólo momentáneamente. Durante el tiempo de la merma podemos ver que necesitamos ayuda y tenemos la humildad de pedirla. Si todavía estamos buscando otra cosa distinta a la ayuda del poder supremo, nuestro ego está tratando de asumir el control.
            La merma también se refiere al afligimiento que sentimos cuando nos damos cuenta de que nuestro ego debe renunciar al mando de nuestra personalidad. El sentimiento es similar al que sentimos cuando tenemos que dejar de usar unas muletas que creíamos indispensables para poder caminar. Más aún, nuestro ego, al percibir que debe ser mermado, reacciona con alarma y frustración. Si no es enfrentado con resistencia firme en este momento, cuando está débil, repentinamente recobra fuerza, crea defensas y empieza a luchar para resistir el destino. El mermar el ego, el liberarnos de tales sentimientos, es “expresar los verdaderos sentimientos del corazón”. Al disminuir nuestro ego, transmitimos el mensaje correcto a otros, y el poder supremo es capaz de ayudarnos y protegernos.
            Nuestro ego continuará al mando mientras busquemos entender, o mientras persigamos el reconocimiento de nuestro punto de vista o una forma de justificarnos. También continúa en el control si nos defendemos, hacemos pactos o nos volvemos duros de corazón por lo que pueda suceder. Al hacerlo, nos separamos, dudando de que lo creativo acuda en nuestra defensa. Aunque algunos puedan querer cambiar o relacionarse con nosotros de una mejor forma, se resisten porque sienten nuestra duda y nuestra actitud de defensa. Mientras nuestro ego pueda controlarnos, no somos de fiar. Aceptar que necesitamos ayuda, y pedirla, es ganar la ayuda del poder supremo.</t>
  </si>
  <si>
    <t>Un impulso o deseo puede inclinar nuestra voluntad hacia lo mejor o hacia lo peor de nosotros mismos, según sea la naturaleza del mismo y la intensidad con la que permitimos que éste se desarrolle.
            Descubrir la verdadera naturaleza de un impulso, es decir, su origen y sus intenciones, puede poner al descubierto la existencia de motivaciones poco consistentes, superficiales e incluso absurdas.</t>
  </si>
  <si>
    <t>· Cuando la pregunta refiere al Qué:
            Sun nos dice que los recursos con que se cuenta están disminuidos; si bien se están inferioridad de condiciones, tal situación no se oculta, ni mucho menos se la pretende disimular con falsas apariencias, antes bien se la asume y se trata de salir adelante haciendo valer poco.
            · Cuando la pregunta refiere al Porqué:
            El porqué de Sun refiere a que en su gran mayoría los recursos fueron absorbidos por las exigencias o prioridades que tuvieron, necesariamente, otros aspectos a los que no se los pudo soslayar.
            · Cuando la pregunta refiere al Cómo:
            Sun nos indica que debemos adecuarnos a las circunstancias que nos impone el tránsito por una etapa austera, esto es, aceptando las restricciones propias que conlleva una situación semejante. En lo posible, se trataría de ser ahorrativos.
            · Cuando la pregunta refiere al Cuándo:
            Sun nos lleva a un momento restringido, en el cual nos vemos sumamente limitados. Es un tiempo de achicamiento en el que no se puede desplegar más de lo que la circunstancia permite, pero, así y todo, es dable hacer lugar a una faceta mínimamente importante aunque no preponderante, es decir, al menos interesante. En realidad, Sun es un lapso residual como consecuencia del tiempo dispensado a otras circunstancias.
            El instante de Sun es cuando para lo mismo se encuentra con menos.
            · Cuando la pregunta refiere al Dónde:
            Sun nos ubica en un lugar que ha sido disminuido en sus dimensiones, es decir, es un sitio que en su momento fue mucho más grande de lo que ahora es. Sun es un ámbito que ha dado parte de su espacio a la configuración de otro sitio.
            Entre las muchas cosas, Sun puede tratarse simplemente de cualquier sitio que se ha disminuido a favor de otro.
            · Cuando la pregunta refiere al Quién:
            Sun nos describe a alguien venido a menos. En Sun vemos a una persona que ya no cuenta con el poder o los recursos que en otra oportunidad supo tener, pero que sin embargo es sincero y no oculta su condición tras apariencias espurias; no obstante, su temperamento y su moral no se han devaluado, sino que apuntalan su disminuida posición.</t>
  </si>
  <si>
    <t>· La interpretación:
            Si es sincero, la disminución de algo puede traer la más grande de las buenas fortunas sin que se deba culpar por ello. Está bien perseverar y esto fomentará sus intereses para emprender proyectos, incluso aunque sus actuales recursos sean limitados. Use todo lo que pueda encontrar e improvise.
            · La situación:
            Es un tiempo de disminución, un tiempo para restringirse y controlar su ira.</t>
  </si>
  <si>
    <t>Mas no canso nunca de esperar en la calle;
            cada día voy a las puertas de la ciudad
            con una alcolla de vino…; podrías regresar sediento.
            ¡Oh! Si pudiera contraer la superficie del Mundo
            para reencontrarte de pronto, de pie, a mi lado.
            (Mao Tsetung. Liriche cinesi, Turín. 1968)
            Perder. Continúa el mensaje de Kieh, aunque con un tono distinto, porque no se trata ya de liberarnos de la ignorancia y de las dudas, sino de saber comprender las cosas y los hechos para evitar perder la serenidad interior y, sobre todo, dañar al prójimo o amenazar las soluciones positivas con un comportamiento inadecuado. Conducido con honestidad e inteligencia, este trabajo silencioso permite obrar serenamente y, aunque no aparezca en toda su importancia, se evidencia en el equilibrio del comportamiento mismo.
            Tiempo de perder: tener fe. Gran fortuna, ninguna culpa. Posibilidad de ser decididos. Útil tener algo que hacer. ¿Cómo comportarse? Pueden utilizarse dos escudillas para el sacrificio.
            La fórmula sapiencial es la síntesis precisa de toda la meditación del signo. La fuerza no debe disminuir ni siquiera en tiempos inciertos y bastante preocupantes, porque puede sostenernos para hacer frente a los acontecimientos que parecen acumular derrotas y adversidades, quizá pequeñas, pero siempre difíciles de aceptar. Kieh describe un tiempo pleno, activo, importante, un tiempo negativo sólo en apariencia, de hecho, la composición (Kan obstinación, Tui, completar) y la estructura (Khwan, la Tierra, la aceptación, Kan, agitar) indican momentos sumamente válidos, que deben vivirse con firmeza para volver a nuestro favor todo aquello que parece conspirar contra nuestra serenidad.</t>
  </si>
  <si>
    <t>Sentido general: el de decrecimiento, de pérdida, de disminución. En lo alto está el trigrama Ken, la montaña, debajo está Tui, el agua durmiente, el pantano; sus vapores suben y hacen crecer a los seres sobre la montaña: disminución abajo, aumento arriba. Se da la indicación de una satisfacción experimentada al servir al superior. Es necesario actuar con la más sincera sumisión a la razón de ser de las acciones que se hacen; entonces la disminución de las actividades diversas será un gran bien y el presagio será dichoso; no habrá exageración ni error y la actividad, firme y equilibrada, continuará sin inconveniente. El aumento disminuye para acercarse a la cosa justa y los detalles superfluos desaparecen; pero la sinceridad es la verdadera base. Todos los excesos en los deseos humanos siempre se originan en la búsqueda de su satisfacción y esa búsqueda es demasiado violenta y jamás es moderada; es necesario disminuir lo superfluo, el exceso, y reencontrar una mayor simplicidad. Pero esta disminución, esta restricción debe seguir los momentos convenientes, ya sea al disminuir la dureza enérgica, ya sea al aumentar la suavidad maleable. La regularidad necesaria a la disminución debe tener lugar de acuerdo con el tiempo. Pues lo que está lleno se vacía y lo que está vacío se llena; sólo es necesario percibir el momento. También hay advertencia de calmar la cólera y las pasiones y de enmendar la propia persona.</t>
  </si>
  <si>
    <t>Las aguas del lago se evaporan al pie de la montaña. Si se pierden sin irrigar las pendientes que dominan, el lago disminuye sin beneficio. Más valdría que la disminución de las regiones inferiores fuera una fuente de beneficio para las regiones superiores. No olviden que la reducción del tren de vida puede llevar a redescubrir placeres intelectuales o físicos que se consideraban demasiado simples en período de opulencia. Una disminución de situación puede ser aprovechable.</t>
  </si>
  <si>
    <t>Disminuir, sacrificar, perder; concentrar, reducir la implicación, disminuir el deseo; aspirar a un objetivo más alto.
            El escenario: la relajación necesariamente hace que se deje en libertad a las cosas. Así que llega el tiempo de la Disminución. Acéptalo. No tengas miedo. Disminución y aumento son el principio de aumentar y disminuir.
            Disminución traerá una conexión con los espíritus. El camino hacia la fuente está abierto. No habrá error. Se trata de un pronóstico que lo faculta y lo habilita. Será ventajoso ponerse en marcha en cualquier dirección. ¿Preguntas cómo puede hacer uso de todo esto? Dos fuentes te permiten hacer lo ofrenda.
            La respuesta: Disminución describe la relación, o tu papel en ella, en términos de la necesidad que existe de sacrificio y de concentración. La manera de encarar la situación es disminuyendo el apego pasional y liberándote de las confusiones provocadas por el exceso de emotividad. Deja a un lado tus ideas fijas, amortigua tus pasiones, refrena tu deseo, refrena tu cólera. Disminuye tu conexión personal. Así se producirá energía disponible para un nuevo desarrollo que te conectará con una dimensión espiritual de la que hasta ahora no has sido consciente. El camino hacia la fuente está abierto. Piensa en lo que estás haciendo y en por qué lo estás haciendo. Así podrás elaborar un plan y seguirlo. Ofrece un sacrificio a los espíritus utilizando dos fuentes. Esto significa que debes amortiguar tu energía agresiva yang y aumentar la energía receptiva yin. Se trata de un pronóstico que te faculta y te otorga poder. Es el comienzo de un nuevo aumento que se acerca y que genera conocimiento y buena fortuna al liberar energía transformadora. También mejorará la conexión entre vosotros. Disminuye lo que está debajo y aumenta lo que está arriba. Así te conectarás con el momento y con el espíritu.
            Este es un período importante, en el que los cambios pueden ocurrir de una manera rápida y fundamental. Si quieres cambiar tu relación, actúa ahora.</t>
  </si>
  <si>
    <t>Este hexagrama describe tu situación como sacrificio y pérdida. Destaca que disminuirte y reducir tus compromisos es la manera adecuada de manejarla. Para estar de acuerdo con el momento, se te dice: ¡disminuye!</t>
  </si>
  <si>
    <t>La disminución es muy propicia e irreprochable si hay honestidad. Es apropiado ser perseverante y recto. Vale la pena ir a algún lugar. ¿Qué es lo que puede utilizarse? Pueden utilizarse dos tazas para la ceremonia.
            Juicio global: la Disminución significa reducir lo de abajo para aumentar lo de arriba; su acción se lleva a cabo hacia arriba. Si hay honestidad en la disminución, será muy propicia e irreprochable. Está bien ser perseverante y recto, y es provechoso tener algún lugar a dónde ir. ¿Qué es lo que puede utilizarse? Dos tazas pueden utilizarse para la ceremonia. Las dos tazas deben ser utilizadas midiendo el tiempo de manera adecuada: la disminución de la firmeza y el aumento de la flexibilidad tienen su momento, lo mismo que la disminución y el aumento, el llenar y el vaciar, se producen en armonía con el tiempo.</t>
  </si>
  <si>
    <t>…así el noble reprime su cólera y refrena
            sus impulsos.
        Disminuyendo los impulsos por medio de la moderación, dejamos que los valores del alma asomen y se expandan.</t>
  </si>
  <si>
    <t>La Imagen: cuando un lago evapora sus aguas pueden enriquecer la montaña en vez de precipitarse cuando el lago se desborda. Del mismo modo es necesario que la gente controle sus instintos naturales y desarrolle su ser interior, a fin de conseguir una personalidad equilibrada.</t>
  </si>
  <si>
    <t>Hablan las imágenes: bajo el monte está el pantano. Tiempo de perder. Sólo el Sabio es capaz de dominar la cólera y limitar sus deseos.
                El pensamiento ilustrado por las imágenes, y sobreentendido en cada una de las partes del mensaje del hexagrama, es el del dominio de sí mismo, el de la calma, aunque haya sido alcanzada con gran dificultad, el de la aceptación serena de los hechos por graves que éstos sean. Y la imagen preciosamente china, como tantas otras del I Ching, compuestas de delicados dibujos, evoca el toque, el refinamiento, la sensibilidad poética de los “paisajes con sauces” de Ma Yuan (1), el artista que, dibujando “un ángulo en cuatro” sugirió que el infinito era el reflejo del alma humana.
                (1) Este artista que trabajó entre 1.190 y 1.224 aproximadamente, se incluye entre los que han contribuido a crear la idea que nos hemos hecho en occidente de la complejidad de la pintura china.</t>
  </si>
  <si>
    <t>Abajo junto la montaña está el lago: la imagen de la Merma: Así el Noble reprime su cólera y refrena sus impulsos. El lago al pie de la montaña sufre la merma de sus aguas (sequedad) que se evaporan enriqueciendo a la montaña con su humedad (aumento). En otro sentido: aquí aparece la imagen de alguien que gasta sus fuerzas vitales en un desarrollo de impulsos pasionales; se impone la merma, representada por el aquietamiento. Así se enriquecen los aspectos superiores del Alma. Es decir, se deben mermar los instintos, las pasiones, en aras de la quietud y de la tranquilidad, de la razón.</t>
  </si>
  <si>
    <t>Comentario a la Imagen: el lago situado abajo, al pie de la montaña, se evapora. Por ello se ve mermado a favor de la montaña, enriquecida gracias a su humedad. La montaña de la imagen de una fuerza testaruda que puede acumularse y condensarse hasta caer en la iracundia; el lago da imagen de un incontrolado regocijo que puede desarrollarse hasta formar impulsos pasionales, cuando ese desarrollo se realiza a costa de las energías vitales. Entonces, es preciso mermar: la ira debe disminuirse mediante el aquietamiento, los impulsos deben frenarse mediante la restricción. En virtud de esta merma de las fuerzas anímicas inferiores se enriquecen los aspectos superiores del alma.</t>
  </si>
  <si>
    <t>Una vez concluidos los negocios, acudir
                pronto allí no es un error.
                Pero ha de considerarse
                hasta donde es lícito mermar a los demás.
                “… esto es viable porque el Superior armoniza
                con uno en su disposición interior”.
            Esta línea inferior quiere actuar para el bien del Maestro o de lo Superior. Y aunque no se atribuye méritos, debe también no “disminuirse” a si mismo más allá de lo necesario; es decir, no debe abandonar su tarea para ir a prestar otros, o más, servicios a su Superior.</t>
  </si>
  <si>
    <t>Actuar y no preguntar. Luego, cuando se haya acabado la tarea, el día, o el tiempo que se tenga que dedicar a eso, acudir a consultar no será un error.</t>
  </si>
  <si>
    <t>El consultante lleva una conducta honesta y desinteresada. Tiene capacidad para moverse entre los asuntos según se requiere en las diversas circunstancias. Su finalidad al consultar es ayudar al Maestro (a lo Superior), pero el Maestro, que analiza y reflexiona cuánto tiene derecho a pedir del consultante, le aconseja a éste que siga como va, que haga lo que piensa que debe hacer. Y que no consulte ahora, sino cuando haya acabado su tarea.
                        Es decir, el Cielo no pide ni exige más de lo que el consultante está haciendo; ni este necesita advertencias. Todo va bien.</t>
  </si>
  <si>
    <t>Si se ha preguntado si tal remedio o medicina es adecuada para tratar una enfermedad, esta mutación significa que sí, que es eficaz. Observar y consultar los resultados más adelante, después de un tiempo conveniente (final del día, después de ciertas horas)</t>
  </si>
  <si>
    <t>Seguir trabajando en ello, reflexionándolo, etc. y no consultar ahora. Consultar luego, al final del día, o de las labores.</t>
  </si>
  <si>
    <t>Esta línea se corresponde con el primer día de la quinta semana de Julio.</t>
  </si>
  <si>
    <t>El que se atribuye todos los méritos de un negocio y se vanagloria de ello, terminará por lamentarlo.</t>
  </si>
  <si>
    <t>Primera línea: ayude a los demás cuando pueda adoptando una actitud adecuada: sin buscar el reconocimiento y sin tratar de desequilibrarlos. Esfuércese por ejercer una influencia delicada y objetiva.</t>
  </si>
  <si>
    <t>Primera línea: irse rápidamente una vez concluida la tarea. La forma en que el sabio se relaciona con nosotros nos muestra la forma en que debemos relacionarnos con los demás. Irse rápidamente significa, literalmente, irse rápidamente cuando uno ha terminado su tarea. El artista, al terminar su actuación deja el teatro sin más. No se queda esperando más tiempo del que la audiencia exige su presencia; se retira, desapegándose de lo que ha logrado. Este desinterés no le permite al ego asumir el poder; se mantiene el equilibrio de uno permitiendo que la verdad interior se imponga. En lo cual debemos confiar.
                    Al estar indefensos, debemos tener cuidado de no comprometer nuestra personalidad, hemos de tener cuidado y mantener nuestros pensamientos correctos y nuestra actitud desapegada y neutral. Pues nuestros medios de influir en otros están limitados a nuestro buen ejemplo y al poder de la verdad interior. El sabio se malgasta persiguiendo nuestra aprobación; no atiende a las exigencias de la lógica o el intelecto. Aunque se retira en presencia de la arrogancia, tolera nuestros errores. Así, si una persona no es receptiva o duda acerca de nosotros, debemos reservarnos hasta que la delicadeza de los sentimientos sea suficiente para reestablecer la comunicación. Cuando el ego de una persona está al mando, nos malgastamos si confiamos en ella, o si intentamos convencerla de algo.
                    Esta línea puede tener que ver con nuestra relación con el sabio. Debemos preguntarnos, por lo tanto, si tenemos una verdadera delicadeza de sentimiento hacia el sabio. ¿Tomamos lo que queremos de su consejo y rechazamos lo que nos resulta desagradable? ¿Lo tratamos como a un amigo atento?</t>
  </si>
  <si>
    <t>¿Moderamos aquellos impulsos y deseos que afectan o impiden el cumplimiento de nuestra voluntad, así como aquellos que podrían suponer un abuso o exceso de confianza?</t>
  </si>
  <si>
    <t>Cuando haya terminado lo que tenía que hacer, no hay culpabilidad en irse rápidamente, pero debe reflexionar cuidadosamente sobre cuánto puede haber quitado a los demás con sus acciones.</t>
  </si>
  <si>
    <t>9 en la 1ª: una vez que nuestros propios deberes han sido llevados a cabo, es bueno dar ayuda a los demás de modo inegoista. La persona sabia, no obstante, procura no recibir ayuda excesiva, pues eso disminuiría la relación. Tanto ayudante como ayudado deben ser sensibles a la situación.</t>
  </si>
  <si>
    <t>El primer nueve: se avanza en las cosas con mucha prisa. Ningún error. Primero, el aumentar, luego, el disminuir.
                    La intervención rápida, cuando ya están claras las conclusiones o, por lo menos, sabemos adónde queremos llegar, tendremos que estar atentos para no ir más allá de lo justo y para evitar que, con nuestra acción drástica y precipitada, podamos comprometer una situación ya difícil de por sí. En cada hecho existe un alternarse de momentos, yangyin, yinyang, la sabiduría precisa y medida de las cosas humanas; no debemos olvidarlo si queremos vivir en armonía con los ritmos universales que se particularizan en los casos individuales de nuestros días.</t>
  </si>
  <si>
    <t>Primer trazo: el inferior, al actuar por el bien del superior, se disminuye a él mismo y no se atribuye ningún mérito. Cuando ha terminado el trabajo para el superior debe retirarse de inmediato; así evitará las faltas. Advertencia de no ir nunca demasiado lejos hacia delante y de permanecer siempre más acá de lo que conviene. El se apresura a dejar fuera lo que hacía para ir a prestar servicio al jefe (cuarto trazo); que sin embargo mida y aprecie siempre sus propias acciones y que no se apresure.</t>
  </si>
  <si>
    <t>Sea servicial sin serlo demasiado, para no molestar a todo el mundo.</t>
  </si>
  <si>
    <t>Cuando esté en posición de ayudar a otros o de que le ayuden, asegúrese de que se ejercite la moderación. Dar o tomar demasiado puede producir una situación desequilibrada. Piense esto cuidadosamente antes de actuar.</t>
  </si>
  <si>
    <t>Al inicio. Tanto el texto explicativo, como el más detallado en el Libro de los Cambios, dejan en claro dos posiciones: la de quien sirve a los demás (tomando como superior a su prójimo, o alguien o algo superior) y la posición de aquel que recibe los servicios. Lo primero que establece esta línea es que “una vez” realizado el acto de servicio, el Sujeto se retira, no establece relaciones permanentes ni íntimas. Es decir, no se trata de sociedades matrimoniales de ningún tipo. Lo segundo que establece es que un servicio altruista no puede morir allí donde el servicio ya ha sido realizado, sino que debe extenderse hacia otras personas, áreas, situaciones, etc. Por último, quien recibe los servicios no debe convertirse en déspota y exigente, aún si ocupase un alto rango; ni puede pretender que los beneficios los reciba solamente quien él quisiera. La humildad está tanto en el dar como en el recibir.
                    En tiempos de merma no se puede pensar solamente en sí mismo, ni se puede exigir merma y sacrificio a otros y uno abstenerse de toda disminución. En este sentido se asemeja al signo 60.</t>
  </si>
  <si>
    <t>Comentario a la línea: es cosa abnegada y buena que luego de despachar sus tareas inmediatas e importantes, ponga uno sus energías al servicio de los demás, ayudando rápidamente donde se puede, sin grandes aspavientos y sin jactarse de ello. Pero a su vez el hombre en posición superior a quien así se ayuda ha de reflexionar y sopesar debidamente cuanto tiene derecho a aceptar sin perjudicar sustancialmente al solicito servidor o amigo. Únicamente allí donde se da esa delicada consideración, podrá uno brindarse incondicionalmente y sin vacilación.</t>
  </si>
  <si>
    <t>Nueve en el primer lugar: termina ya con ese asunto, y hazlo rápido. No habrá error. Hablar de ello hace que disminuya.
                    Ese compromiso es un error. Aléjate de él ahora, rápido. Habla sobre cómo puedes verte fuera del asunto. No permitas que tu determinación se debilite.
                    Dirección: hay fuerzas ocultas funcionando. Se trata del regreso de algo muy significativo. Mantente abierto y aporta lo que sea necesario.</t>
  </si>
  <si>
    <t>Yang. Al terminar lo que tengas entre manos, vete inmediatamente y no habrá reproche; pero reflexiona antes de disminuir.
                    Imagen: terminar lo que tienes entre manos e irse inmediatamente significa perseguir metas más elevadas.</t>
  </si>
  <si>
    <t>Es propicia la perseverancia.
                Emprender algo trae desventura.
                Sin mermarse a sí mismo
                puede uno acrecentar a los demás.
                “… que sea propicio gracias a la perseverancia
                se debe a que el justo medio
                constituye su actitud interior”.
            Ahora trae mala fortuna avanzar o ir a cualquier parte. No decrecer, sino aumentar. La persistencia en lo obtenido por adivinación y la posición central de la línea indica que se cumplirá lo que se quiere.
            Ahora es tiempo de incrementar (ayudar, servir) al Maestro o a otros, sin disminuirse a sí mismo.
            Noble conciencia de sí mismo y seriedad, es la actitud adecuada para ayudar a otros (o servir); sin embargo, también es necesario que uno no reniegue de sí mismo: he ahí el servicio de valor duradero.</t>
  </si>
  <si>
    <t>No actuar y no preguntar. Actuando, se sufrirían pérdidas, ya sean físicas, espirituales o materiales.
                    Consultando se perdería la propia fortaleza, el carácter, lo cual es precisamente lo que debe fomentar el consultante. Ser uno mismo y no preguntar.</t>
  </si>
  <si>
    <t>Esta mutación señala que no debe avanzar entre los asuntos, quehaceres, sin consultar ahora. El consultante tiene una actitud mental muy buena y ha de seguir así, sirviendo al Maestro, pero sin dejar de ser él mismo, que no necesita consultar ahora.
                        Las cosas van como deben ir, y no se necesitan advertencias.
                        *Si uno ha preguntado sobre si tal precio, coste, remuneración, inversión, etc. es justa o no; esta mutación indica que se ha de tener cuidado, pues si se avanza con esas condiciones, el consultante o el sujeto sufrirá pérdidas innecesarias e injustificadas.
                        Hay que ajustar más las condiciones antes de meterse en esa situación. Por tanto, conviene seguir reflexionando y/o afinando la solución. Después, consultar sobre los nuevos datos, cifras, soluciones, hasta que se reciba como respuesta un resultado correcto, bueno.</t>
  </si>
  <si>
    <t>Si se ha consultado sobre un remedio o medicina para tratar una enfermedad, esta mutación aconseja no tomarlo, no tratarlo con eso.</t>
  </si>
  <si>
    <t>En eso que se ha consultado hay pureza… eso es puro… pero no se debe consultar más sobre ello ahora.</t>
  </si>
  <si>
    <t>Esta línea se corresponde con el segundo día de la quinta semana de Julio.</t>
  </si>
  <si>
    <t>Aquel que no quiere ver debilitada su posición tendrá que rechazar todo compromiso y no caer en la pereza o en los placeres indolentes.</t>
  </si>
  <si>
    <t>Segunda línea: para ayudar verdaderamente a los demás, debe mantener su propia dignidad. Todo el mundo entrará en una fase de decadencia si se deja llevar por todo lo que sea inferior.</t>
  </si>
  <si>
    <t>Sin mermarse a sí mismo es posible acrecentar a los demás. Esta línea nos confirma que es correcto recibir pago por nuestros servicios. No es necesariamente algo bueno servir a alguien si al hacerlo le enseñamos a ser egocéntrico y mimado. No debemos cultivar la idea de que podemos recibir sin ser sensibles a las necesidades de aquellos que nos sirven. En el punto de vista del I Ching es un error servir a alguien si de esta forma atendemos a su ego o a sus expectativas irracionales, o si tal servicio compromete nuestros principios. (Ver Ir al Encuentro, hexagrama 44, para una explicación del principio de encontrarse a medio camino)
                    Esta línea también significa que aunque hayamos experimentado una disminución del yo, no debemos perder nuestra dignidad exponiendo nuestras debilidades a la atención de los demás, o practicando la confesión. Todos somos igualmente deficientes. Es falsa humildad exponer nuestras debilidades.
                    Para ayudar a los demás no es necesario ponerse uno mismo en posición dudosa y humillante. Para ayudarlos sólo se requiere que nos adhiramos estrictamente a los límites de la modestia y la paciencia; el momento correcto para decir o hacer algo llegará por sí mismo, sin nuestra intervención. Sólo necesitamos esperar en un estado de consciente inocencia: libre de premeditación o de ideas fijas acerca de cómo es la situación y de lo que debemos hacer acerca de ella. Cuando esperamos con una idea preestructurada, tendemos una emboscada. Si estamos a la búsqueda de oportunidades para explicar, confiar o montar en cólera, nos echamos a perder, y así incurrimos en una innecesaria disminución del yo, al ser humillados.
                    Si somos íntegros, teniendo confianza en nosotros mismos, y tenemos cuidado de adherirnos a los límites impuestos por el principio de “ir a encontrarse a medio camino” (ver Ir al encuentro, hexagrama 44), se nos llamará a la acción con los acontecimientos; entonces, todo lo que digamos o hagamos será apropiado y no encontrará resistencia. A un grado bajo cero, el hielo se aferra testarudamente a las superficies, mientras que a un grado sobre cero, es desplazado con facilidad. Esta es la importancia de trabajar con la situación (ver hexagrama 60, La restricción), y de seguir el camino de la menor resistencia (ver El entusiasmo, hexagrama 16).
                    Esta línea también puede significar que, si en nuestra actitud interna, estamos dispuestos a arriesgarnos a ser malentendidos y a asumir la desaprobación por adherirnos a nuestros principios, acrecentaremos algo en los demás. Irónicamente, nuestro deseo de ser firmes y correctos nos protege de una disminución del yo.</t>
  </si>
  <si>
    <t>¿Moderamos aquellos impulsos y deseos que se desarrollan sin respeto hacia los demás, así como aquellos que suponen una merma inútil de nuestra dignidad?</t>
  </si>
  <si>
    <t>Tenga paciencia. No es el momento para emprender algo ya que es muy probable que se presenten percances. Encontrará, sin embargo, que las circunstancias le permitirán asistir a los demás sin disminuirse usted mismo.</t>
  </si>
  <si>
    <t>9 en la 2ª: para ayudar verdaderamente a los demás es necesario retener nuestra libertad de acción y nuestra autoestima. Esclavizarse por otro lado sin meditarlo nos ocasiona daños, y no trae ningún beneficio duradero a los demás.</t>
  </si>
  <si>
    <t>El segundo nueve: ventajosa la rectitud. Prosiguiendo, desventura. No consentir ni añadir.
                    Existen casos que requieren mucha prudencia y paciencia, porque las dificultades están ocultas y, al menos inicialmente, no pueden ser reconocidas en su verdadera dimensión. Si intervenimos, corremos el riesgo de tropezar con obstáculos más graves, especialmente porque serán inesperados (TuiKan).</t>
  </si>
  <si>
    <t>Segundo trazo: hay advertencia de conservar su pureza; si no, el presagio será desgraciado; si él se entrega a los placeres y a la pereza, lo perjudicará. El hombre inferior, por otra parte, aunque de buena fe, no hace más que aplicar todas sus fuerzas a servir al superior. No es necesario que avance sin razón ni que modifique lo que debe conservar.</t>
  </si>
  <si>
    <t>Desaparecer delante de una persona por humilde que sea es una prueba de grandeza. Inclinarse delante de alguien poderoso, una debilidad.</t>
  </si>
  <si>
    <t>Cuando ayude a otros, asegúrese de mantener su sentido de la dignidad. Si la naturaleza de su tarea disminuye su fuerza o compromete sus principios, o si sacrifica la personalidad para complacer a un superior, estará actuando vergonzosamente. Sólo son dignos los esfuerzos que no disminuyen su ser.</t>
  </si>
  <si>
    <t>Segundo lugar: a la claridad de las explicaciones contenidas en el Libro de los Cambios, esta vez agregaremos algo que ya ha sido estipulado en el signo nº 8, La Solidaridad: el primer acto de solidaridad es para consigo mismo; para servir a los demás se debe poseer fuerza y riqueza interior, un propio centro bien establecido, de otra manera el acto de servir y de amar sería un sangramiento continuo que conllevaría al vaciamiento del Sujeto.
                    Sin embargo, la lectura en el plano mundano difiere a la que se debe hacer en el plano espiritual: en el primero es desaconsejable servir al superior hasta perder el propio centro y poder de decisión; mientras que en lo espiritual no es incorrecto postular a seguir la Voluntad del Superior. La diferencia reside en que Dios no quita ni elimina el discernimiento y la calidad consciente del individuo; mientras que el superior humano tiende a reemplazar la voluntad y la capacidad de opción de la persona que le sirve.</t>
  </si>
  <si>
    <t>Comentario a la línea: una noble conciencia de sí mismo y una consecuente e intransigente seriedad para consigo mismo, es la actitud interior necesaria cuando se quiere servir a los demás. El que se rebaja con el fin de conformarse a la voluntad de un superior, disminuye por cierto su propia posición, mas sin ser útil al otro en forma duradera. Y esto acarrea el mal. Servir al otro sin renegar de sí mismo, he ahí únicamente el verdadero servicio de valor duradero.</t>
  </si>
  <si>
    <t>Nueve en el segundo lugar: pronóstico favorable. El castigo cierra el camino, no disminuye nada, sino que lo aumenta.
                    Es una relación muy ventajosa. Todo el mundo se beneficiará. Pero no te servirá de ayuda si tratas de imponer una severa disciplina a tu pareja. Eso cerrará el camino, pues no disminuirá las cosas sino que las aumentará.
                    Dirección: acepta las cosas y trata de favorecerlas. Mantente abierto y aporta lo que sea necesario.</t>
  </si>
  <si>
    <t>Yang. Es provechoso ser perseverante y veraz, pero sería desafortunado salir en expedición. No (te) disminuyas, sino más bien aumenta (a los demás).
                    Imagen: para el que está seguro en esta situación, es beneficioso ser perseverante y veraz, y esto debe ser considerado su meta.</t>
  </si>
  <si>
    <t>Cuando tres personas marchan juntas,
                se disminuyen en una persona.
                Cuando una persona marcha sola,
                encuentra a su compañero.
                “… si un hombre quisiera andar en
                trío, surgiría desconfianza”.
            En I Ching y en la Naturaleza, todo se presenta por pares: yang y yin; alto y bajo; bueno y malo; cara y cruz. Los pares de hexagramas en “vuelcos”, “relacionados”, “opuestos”, etc. Así pues, donde se juntan tres, se considera que: dos pueden formar o forman “un par”, pero el tercero (uno de los tres) tendrá o tiene ya un compañero, amigo, esposo. fuera del dúo anterior; es decir, tendrá o tiene su propio par, o pareja, etc.; pues todo tiene su par, su “otro lado”, “aspecto de la unidad”. Por tanto, tres significa “desorden” si se sigue en ello.
            El tercer trazo ha de permanecer ahora en soledad, ha de velar por su individualidad en independencia con respecto a lo que haya consultado. No debe pensar en unirse a aquél/aquélla o aquellos ahora.
            Un enlace muy estrecho y muy íntimo sólo es posible entre dos. Pero él que quede solo o aislado de los tres, encontrará a un compañero, que será el adecuado para él.</t>
  </si>
  <si>
    <t>No actuar. Es tiempo de independizarse con respecto a lo consultado. Lo mejor ahora es dedicarse a sí mismo, o a otros asuntos.
                    *Si se preguntó por alguna persona con fines de relación íntima, esta mutación significa que ese camino aún no está claro, pues existe una tercera persona (por un lado o por el otro) que aún es determinante en esta situación.
                    ¿Quién ha de ceder o irse? De momento, ha de hacerlo el que ha consultado. Esta actitud es necesaria para que todo se aclare; y por supuesto, no conviene unirse íntimamente con el otro/a hasta que todo eso se haya aclarado.
                    Tampoco se deben cultivar los celos, ni recurrir a la violencia; pues lo realmente interesante es encontrar a un compañero/a, que haya superado todas esas dudas de verdad; o bien encontrar a alguien más adecuado para el consultante y que desee ser su compañía, “su par”. Es decir, lo verdaderamente interesante es encontrar el amor adecuado, ese que responde con lealtad y cuida de su unión hasta donde sabe y es capaz.
                    Conviene seguir consultando sobre ello según vaya siendo necesario. El Maestro ayudará a unirse, o a liberarse, dependiendo de lo que necesite el consultante. Consultar hasta que el Maestro aconseje retirarse.</t>
  </si>
  <si>
    <t>Si no se ha preguntado nada, o se ha consultado “en general”, esta mutación significa simplemente que el consultante debe avanzar entre los asuntos (o ese asunto) sin consultar ahora. No necesita consultar y puede moverse según su manera de ser. El Maestro le protege y cuida de él, y aunque ocupara una posición solitaria en apariencia, en realidad no está solo.</t>
  </si>
  <si>
    <t>Todo va como debe ir, como debe ser. Conformarse con el estado actual de las cosas y retirarse. No es momento de consultar ahora.</t>
  </si>
  <si>
    <t>Esta línea se corresponde con el tercer día de la quinta semana de Julio.</t>
  </si>
  <si>
    <t>Las uniones de tres miembros suelen producir siempre conflictos (desconfianza, celos, etc); son relaciones destinadas al fracaso.
                    Hay que elegir, y alejar a la persona con la que se tiene menos afinidad.</t>
  </si>
  <si>
    <t>Tercera línea: al renunciar a un elemento inferior se da paso a uno superior. La Deidad llega cuando nos apartamos de nuestro ego y pedimos Su ayuda.</t>
  </si>
  <si>
    <t>Tercera línea: cuando tres personas marchan juntas, su número disminuye a dos. Eliminando lo equivocado en nosotros mismos abrimos la puerta para que entre lo bueno. El sabio no puede ser asociado con el mal. Es posible que nos estemos apegando a algo que no es el sabio para que nos guíe (como pueda ser una idea defectuosa) así, “tres son multitud”.
                    También recibimos esta línea cuando nos hemos lanzado hacia adelante sin esperar a recibir la ayuda del sabio. Aquí la tercera persona es nuestro ego, que se manifiesta como el temor y como una solución estudiada de los problemas. Sólo debemos desapegarnos y esperar a que aparezca la ayuda.</t>
  </si>
  <si>
    <t>¿Moderamos aquellos impulsos y deseos que pueden llegar a provocar dudas y desconfianza en los demás?</t>
  </si>
  <si>
    <t>Si está viajando o avanzando acompañado, encontrará que alguien desaparece, mientras que si va solo, probablemente encontrará compañía.</t>
  </si>
  <si>
    <t>6 en la 3ª: una persona solitaria encontrará fácilmente un compañero cuando algo se emprende. Entre dos personas puede haber relaciones estrechas, pero entre tres siempre surgirán problemas.</t>
  </si>
  <si>
    <t>El tercer seis: tres hombres caminan. Luego, uno se aleja. Un hombre solo camina. Después, obtiene un compañero.
                    La efímera visión de la vida conventual, que el conjunto de las glosas había indicado rápidamente, encuentra en estas frases su justificación (si es que se deben o se pueden justificar las impresiones).
                    Si se quiere trabajar con serenidad, no puede haber muchas personas, porque los celos surgen con facilidad, y aunque puedan permanecer acallados, no por ello serán menos molestos; se producen también discusiones y contrastes que suelen impedirnos continuar por nuestro camino. Cuando estamos solos, o con pocos compañeros, cuando se realizan pocos proyectos a la vez o se examinan los problemas uno a uno sin confundirlos, el trabajo se vuelve ferviente, activo, no habrá dispersión de fuerzas y el interés convergirá hacia un fin sin duda positivo.</t>
  </si>
  <si>
    <t>Tercer trazo: cada uno se pone de acuerdo con su correspondiente, su asociado. Todo, en el universo, existe por pareja y tres está considerado como demasiado y debe ser disminuido. Yang y yin actúan a través de toda la manifestación y sólo existen esos dos polos de fuerza. Se advierte que el número tres constituye un desorden y que es preciso tender hacia la unidad de acción y de finalidad en el asunto proseguido. Si tres hombres actúan, habrá desconfianza mutua; es necesario alejar el primero para hacer un par; entonces podrá realizarse el acuerdo.</t>
  </si>
  <si>
    <t>Tres es una mala cifra para una asociación, porque dos pueden eliminar una.</t>
  </si>
  <si>
    <t>Posiblemente, ahora los vínculos más estrechos sólo se dan entre dos personas. Los grupos de tres crean celos y desconfianza y acaban por dividirse. Sin embargo, quien permanece a solas se vuelve solitario y buscará compañero. Es el momento de buscar un equilibrio apropiado.</t>
  </si>
  <si>
    <t>Tercer lugar: ¡cuidado!, es un Regente Constituyente o “simple”, es decir, una línea fuerte que contiene situación conflictiva. También en el camino de la vida, en este tiempo, hay disminuciones que realizar.
                    La unión de amor entre hombre y mujer es entre dos, y cuando una tercera persona interviene, una debe retirarse. Así, es mejor ser uno solitario que tres mal acompañados. Dos pueden hacer uno. Uno puede hacer dos. Tres es multitud… y debe ser disminuido.
                    En general trata de malos entendidos que surgen de una deformación en las relaciones. O mucha gente se ha mezclado en cosa de pocos, o el fruto que sembraron dos debe ser compartido entre varios que nunca trabajaron en la siembra. Si dos se unen y surge un entrometido, nacerán los malos entendidos.
                    Si un matrimonio quiere resultados benignos debe mantener la fidelidad y no buscar uniones desleales. Como también debe disminuirse el estado de permanente sospecha sobre la lealtad del otro. Los celos deben ser mermados, pues es un “estado latente infernal” que puede conducir a graves efectos.
                    Cuidado con los buenos para dar consejos desde afuera. Aquí la merma es una cuestión de “limpieza” en las relaciones.
                    En lo espiritual: uno se eleva y va al encuentro de su Superior; el otro queda solo y busca nueva unión en la Tierra. El que se eleva es Uno con el Cielo. El que queda mantiene relación espiritual con aquel que se eleva, pero no acompaña al que va a las Alturas. También debe entenderse como: soledad por una opción espiritual no compartida por otros. Además, tiene el significado de: celos mundanos son superados en base a una unión espiritual.</t>
  </si>
  <si>
    <t>Comentario a la línea: donde se juntan tres, hay celos. Entonces uno de ellos tiene que ceder e irse. Un enlace muy estrecho sólo es posible entre dos. Ahora bien, cuando alguien está en soledad, encontrará seguramente al compañero que lo complemente.</t>
  </si>
  <si>
    <t>Seis en el tercer lugar: si hay tres personas viajando, su número disminuye en uno. Si una persona está viajando, encuentra pareja.
                    Si está involucrado en un triángulo, muy pronto se convertirá en una pareja. Si estás solo/a, muy pronto tendrás una pareja.
                    Dirección: es tiempo para una gran empresa. Déjate llevar. Puedes descubrir la posibilidad oculta. La situación ya está cambiando.</t>
  </si>
  <si>
    <t>Yin. Cuando tres personas viajan, se reducen a una sola persona. Una persona que viaja consigue compañía conveniente.
                    Imagen: para alguien que actúa individualmente, el grupo se vuelve sospechoso.</t>
  </si>
  <si>
    <t>Cuando uno disminuye sus defectos,
                hace que el otro acuda presuroso y se alegre.
                No hay tacha.
                “… esto sí que es realmente algo que
                da motivo para alegrarse”.
            Redujo el número de males que le acosaban, y de este modo aceleró la llegada de la felicidad. No hay error. Una reducción de males es de por sí sola un motivo para alegrarse, una felicidad.
            Siente simpatía por la dureza enérgica (de la primera línea, que acude presurosa y muy dispuesta a cooperar) y eso hace posible que se disminuya a sí misma para seguir esa “energía”; entonces, su debilidad se ve perfectamente compensada por la acción enérgica que le imprime esa primera línea con sus consejos. Y por esto mismo sus males disminuyen. Y es causa de alegría y además no constituye ninguna falta.
            Que consulte en este caso con prontitud y rapidez, y experimentará satisfacción. A menudo nuestros defectos impiden… y se ven reforzados por el ambiente…: ser humilde y consultar.</t>
  </si>
  <si>
    <t>Consultar ahora, lejos de ser una falta; es más bien una superación de dudas, defectos; y el Maestro se alegra de esta actitud del consultante. Así pues, lo que conviene es que se consulte de nuevo, sin preguntar nada, para que el Conductor enfoque el tema desde el punto de vista adecuado a la necesidad del momento.
                        Por tanto, hay indicación de no hacer nada (hacia adelante o hacia atrás) sin haber consultado antes. Luego, una vez que el Maestro ha dado el enfoque general, se puede confirmar haciendo ya alguna pregunta en concreto; hasta que se aconseje retirarse y dejar de consultar.
                        Entonces, igual que el Maestro se alegró, así se alegrará el consultante también.</t>
  </si>
  <si>
    <t>Esta línea se corresponde con el cuarto día de la quinta semana de Julio.</t>
  </si>
  <si>
    <t>Quien quiera tener amigos tiene que empezar corrigiendo sus propios defectos. No lo lamentará.</t>
  </si>
  <si>
    <t>Cuarta línea: al corregir sus malos hábitos y al cultivar la inocencia atrae a los demás hacia usted. De ese modo, se extiende la buena fortuna.</t>
  </si>
  <si>
    <t>Cuarta línea: cuando uno disminuye sus defectos, hace que el otro acuda presuroso y se alegre. Aquí se nos aconseja revisar nuestra actitud para encontrar el error específico que obstruye el progreso.
                    La raíz de muchos errores es “mirar hacia atrás”, “mirar de lado” o “mirar hacia adelante”. Esto quiere decir que nos concentramos en lo que han hecho otros, están haciendo o pueden hacer. Este foco de atención nos hace intentar cambiar las cosas. El estar emocionalmente enredado de esta forma perturba nuestro equilibrio.
                    Otra forma de enredarse emocionalmente tiene lugar cuando las cosas han estado yendo bien y empezamos a depender de que los buenos tiempos continúen; entonces no estamos preparados para cuando las cosas van a peor. De igual forma, durante las malas épocas asumimos que las situaciones negativas van a continuar indefinidamente, por lo tanto, adoptamos una opinión opresiva y desesperada. No debemos depender de que los asuntos sean estables o inestables; el cambio es la regla de la vida. Tal dependencia nos hace perder la cautela durante los buenos tiempos y confiar en soluciones estudiadísimas en los malos tiempos. Nos volvemos tan descuidados o nos preocupamos tanto con nuestros problemas que no podemos ser receptivos a las sugerencias del sabio.
                    Las observaciones de lo externo de la situación son incompletas. Es importante ver “la verdad interior” del asunto, que puede ser simplemente que no hay nada que hacer ahora sino desapegarse hasta que sea posible un mayor entendimiento. Una vez que hemos identificado el problema, tenemos la tendencia a fijarnos un plan de acción para “corregirlo”, aunque el escenario esté incompleto. Debemos permitir que la percepción correcta nos penetre. Lo cual sólo es posible si por el momento nos resistimos al deseo de definir el problema o de forzar cualquier solución. Si perseveramos a través de lo que podría llamarse el “momento de la ambigüedad”, daremos al sabio la posibilidad de ayudar. Esta ayuda llegará en el momento que la necesitemos. Mientras tanto, debemos resistir el miedo de que el sabio no vaya a ayudar, o de que el tiempo se agote, o de que de alguna forma debamos llegar a una conclusión.
                    Finalmente, al hacer lo correcto debemos dejar de mirar al sabio buscando una vana aprobación o desaprobación. Sabremos si hemos hechos lo mejor que podíamos haber hecho o no en un momento en particular. Debemos desapegarnos del esfuerzo realizado y de los errores que hemos cometido.</t>
  </si>
  <si>
    <t>Debe trabajar en disminuir sus faltas, esto atraerá a alguien que se mostrará muy satisfecho por sus avances. No se desanime –no habría culpa asociada con tal empeño.</t>
  </si>
  <si>
    <t>6 en la 4ª: nuestras faltas personales pueden ser agravadas por las circunstancias externas. Si se hace un intento sincero por superar nuestras propias faltas, los demás lo percibirán y esto ampliará la amistad. Los otros se echarán para atrás si vosotros mismos no estáis motivados.</t>
  </si>
  <si>
    <t>El cuarto seis: la propia enfermedad disminuye. Se tiene prisa por alegrarse. Ninguna culpa.
                    El lograr dominar nuestros impulsos, corregir ciertas intemperancias de nuestro carácter tal como aconseja esta línea (y como probablemente sea necesario en el caso que interesa), hace que a nuestro alrededor aumente la simpatía, el afecto, la solidaridad, aliviándonos la fatiga de vivir un momento bastante duro. Así encontramos los apoyos materiales y morales que necesitamos. Se anuncia en esta línea mutante el hexagrama I, tendido hacia el futuro, feliz por sus vastos horizontes, confiado por las certidumbres de un instante mágico.</t>
  </si>
  <si>
    <t>Cuarto trazo: la simpatía por la dureza enérgica hace posible su propia disminución a fin de seguir a esa dureza enérgica. Su maleabilidad negativa disminuye por ese hecho y, por eso mismo, el mal disminuye. Que él actúe en ese sentido con prontitud y rapidez, así experimentará satisfacción; la rapidez de la acción constituye el bien.</t>
  </si>
  <si>
    <t>Disminuirse a sus propios ojos, es lograr una victoria importante sobre uno mismo.</t>
  </si>
  <si>
    <t>Si puede descubrir ahora cuáles son sus deficiencias y malas costumbres, realizando un intento serio de reducirlas, encontrará amigos y ayudantes. Una actitud humilde por su parte le abrirá el camino a una alegría e interacción progresivas.</t>
  </si>
  <si>
    <t>Cuarta línea: los propios defectos han causado más daño al Sujeto de lo que él mismo cree. La culpa no va buscada en los demás sino que en los errores o falencias del propio carácter y en la forma de actuar del Sujeto. En un colectivo: los problemas están en su interior, en las formas, en los hechos, en sus componentes; una buena idea debe ser ejecutada por personas y si cada persona no cumple cabalmente con la buena idea del colectivo, es el grupo el que se afecta. No apenas los defectos y carencias son resueltos, el bien y los buenos resultados llegan presurosos; no es el Tiempo Objetivo el que está obstaculizado, sino que es el error de las personas lo que ha puesto un escollo al avance. Aquí la merma debe ejecutarse en el propio carácter, y en el carácter de la empresa en común.</t>
  </si>
  <si>
    <t>Comentario a la línea: a menudo nuestros defectos impiden aun a la gente bien intencionada acercarse a nosotros. Tales defectos se ven con frecuencia reforzados y empeorados a causa del ambiente en que nos hallamos. Si uno logra en sí mismo la humildad necesaria como para deshacerse de esos defectos, liberará a los amigos bien intencionados de un peso interior y conseguirá que ellos se acerquen cuanto antes, para mutua alegría.</t>
  </si>
  <si>
    <t>Seis en el cuarto lugar: disminuye la aflicción. Encargas a alguien que lleve el mensaje con rapidez. Habrá mucha alegría. No habrá error.
                    Esta relación te está perjudicando seriamente. Disminuye tu compromiso. Envía a alguien rápidamente a que lleve el mensaje. Luego, tendrás motivos para alegrarte. No tengas dudas, no se trata de un error.
                    Dirección: transforma el conflicto en tensión creativa. La situación ya está cambiando.</t>
  </si>
  <si>
    <t>Yin. No hay problema al atenuar la enfermedad y producir una pronta alegría.
                    Imagen: si atenúas la enfermedad, es un hecho del que se puede uno regocijar.</t>
  </si>
  <si>
    <t>Sin duda alguien está incrementándolo.
                Diez pares de tortugas no pueden oponerse
                a ello.
                ¡Elevada ventura!
                “… la elevada ventura proviene del
                hecho de que la bendición le llega desde
                arriba”.
            Esta línea es justa, y practica la disminución de su voluntad para seguir a la Sabiduría y a la Voluntad del Cielo. Recibirá mucha ayuda, pues se ve que está muy protegida por la fuerte línea superior, la sexta.
            Cuando se está predestinado a la dicha, ésta llega de forma irresistible. Todos los oráculos del mundo habrán de coincidir mediante signos propicios, y nada debe temer, porque su felicidad obedece a un designio de Dios.
            Este quinto trazo representa a alguien llegando al final del tiempo de la Merma, y que, o bien porque supo comportarse durante todo el ciclo (de la Merma) en conformidad con la Voluntad del Cielo; o bien porque Dios lo quiere así; resulta aumentado y beneficiado de tal modo, que aquí si puede decirse que el final de la Merma es el aumento. Y no hay mayor aumento que el que procede del Cielo. Nadie podrá oponerse a que “eso” marche bien.</t>
  </si>
  <si>
    <t>Actuar. ¿Consultar?
                    Sea cual sea la pregunta o el asunto consultado se cuenta con la protección divina y el consultante alcanzará sus objetivos e incluso más de lo que esperaba. Lo que Dios quiere dar, nadie puede impedirlo, ni oponerse a ello. Los resultados serán excelentes y en lo más íntimo esto se entenderá como una señal de la “presencia” del Creador, y la flor de la gratitud se abrirá para Él.</t>
  </si>
  <si>
    <t>En cualquier caso, esta mutación (salga sola o con otras) es señal de grandes y excelentes resultados.
                        También sirve como garantía de la protección divina cuando se confirma cualquier otra pregunta o consulta.
                        Si no se ha preguntado nada, significa que es momento de consultar, pues el Maestro está ahí, junto al consultante. Pero, también puede ser señal de la llegada de algo inesperado, que causa una gran alegría.
                        Si uno está en peligro, no tiene nada que temer; no le pasará nada.
                        La conducta espiritual del consultante es recompensada con algo que llega desde arriba. ¿Consultar?</t>
  </si>
  <si>
    <t>La enfermedad que preocupa se curará. El remedio adoptado es el eficaz.</t>
  </si>
  <si>
    <t>Eso que se consulta es verídico y un don del Cielo.</t>
  </si>
  <si>
    <t>Esta línea se corresponde con el quinto día de la quinta semana de Julio.</t>
  </si>
  <si>
    <t>Aquel que no busca satisfacer sus inclinaciones, sino que supedita sus designios a la voluntad del pueblo, está en armonía con el universo entero. Buen presagio para el porvenir.</t>
  </si>
  <si>
    <t>Quinta línea: nada puede evitar el éxito que procede de aquellos que siguen lo bueno, lo verdadero y lo inocente en cada momento.</t>
  </si>
  <si>
    <t>Quinta línea: sin duda alguien está acrecentándolo. Nuestro esfuerzo por seguir el camino del bien y de lo bello nos llevará al éxito y al rescate de aquellos a los que estamos ligados por lazos internos.</t>
  </si>
  <si>
    <t>¿Moderamos aquellos impulsos y deseos que pretenden manipular, configurar o moldear el destino a nuestro antojo y según nuestro criterio?</t>
  </si>
  <si>
    <t>Incluso en tiempos de disminución general encontrará que su suerte se mantiene y su fortuna en realidad aumenta, incluso sin esfuerzo. Nada puede atravesarse en su camino en estos momentos. La suprema fortuna es posible.</t>
  </si>
  <si>
    <t>6 en la 5ª: algunas personas nacen afortunadas y esto está muy claro para los demás. La buena fortuna acompañará a todo lo que las personas hagan.</t>
  </si>
  <si>
    <t>El quinto seis: a veces él exagera. Diez tortugas amigas (1) no serán capaces de realizar previsiones (2). Gran fortuna.
                    A veces, hacemos más de lo necesario, lo cual no siempre es un error, por lo menos no en los casos discutidos por la quinta línea. El tiempo es positivo, mejor dicho, muy afortunado, pero todavía no es posible planificar el futuro, ni ver con claridad cuánto nos será dado en estos días voluntariosos y activos. El oráculo es nuestro amigo, su respuesta es por tanto favorable, pero se aconseja no ir más allá de las cosas. El futuro está en formación, y hay mucho por rever antes de determinarlo.
                    (1) Algunos comentadores leen “pares” en lugar de “amigas”, porque el ideograma es el mismo; no obstante, el sentido de la respuesta no cambia, acaso “amigas” lo hace más claro.
                    (2) De revelar el futuro con las líneas de su caparazón mágico.</t>
  </si>
  <si>
    <t>Quinto trazo: practica la justicia y la desconfianza para mantenerse en la situación elevada en que se halla; hace abstracción de su propia voluntad y sigue los consejos del hombre sabio, elevado por encima de él. El será muy ayudado y el presagio es de un gran bien. La multitud es unánime y él basa los designios en la voluntad de la multitud, que es la voluntad del cielo. Hay advertencia de la asistencia que viene de lo alto.</t>
  </si>
  <si>
    <t>Disminuyendo su propia importancia, atrae el respeto de aquellos de los que depende nuestro porvenir.</t>
  </si>
  <si>
    <t>Está marcado por el destino. Nada se interpone en ese camino. Se produce gracias a fuerzas interiores refinadas que le han conducido a esta situación. No tenga ningún miedo. Buena fortuna.</t>
  </si>
  <si>
    <t>La quinta línea dice que ciertamente alguien misterioso lo acrecienta. Diez pares de caparazones de tortugas no podrían oponerse a esta voluntad. Esta línea es Regente Gobernante, por lo tanto “Señor del Signo”, y cuya explicación es fácil de aplicar en lo Macrocósmico. Sin embargo, en lo concreto puede verse diluido. Las tortugas y sus caparazones significan sabiduría oracular y longevidad. Aquí, el Sujeto está recibiendo todo tipo de ayudas desde lo invisible, desde el Cielo; siempre que sea receptivo a los hechos de su fortuna, nada, ni siquiera la sabiduría más antigua, podría oponerse a esta Voluntad Superior.
                    En términos Microcósmicos, podría adaptarse esta situación a uno de esos buenos momentos en que todo es fácil y fluye con extraordinaria eficiencia. Saber manejar y aprovechar tales momentos es cuestión de sabiduría personal. Tratándose de un Tiempo de Merma, esta promesa de dádivas es más bien un “augurio”, un aviso a futuro. De todas formas la dicha llegará tarde o temprano.</t>
  </si>
  <si>
    <t>Comentario a la línea: cuando alguien está predestinado a la dicha, esta llega en forma irresistible. Todos los oráculos, como por ejemplo los que se obtienen por medio de caparazones de tortugas, habrán de coincidir a su favor mediante signos propicios. Nada debe temer, pues su felicidad obedece a un designio superior.</t>
  </si>
  <si>
    <t>Seis en el quinto lugar: quizá te regalen diez pares de tortugas para hacer pronósticos. ¡Nada puede controlarte o contradecirte! El camino hacia la fuente está abierto.
                    ¡Qué respuesta más afortunada! El camino está completamente abierto. Nada puede obstaculizar tus planes y deseos. Los dos seréis cubiertos de bendiciones ¡Disfrutadlo!
                    Dirección: une tu vida interior con la exterior. Acepta las cosas. Mantente abierto y aporta lo que sea necesario.</t>
  </si>
  <si>
    <t>Yin. Si se reciben diez pares de tortugas, nadie puede oponerse. Gran ventura.
                    Imagen: la enorme suerte de los débiles en esta situación es ser ayudado desde arriba.</t>
  </si>
  <si>
    <t>Cuando uno es aumentado sin Merma
                de los demás,
                esto no es un defecto.
                La perseverancia trae ventura.
                Es propicio emprender algo.
                Uno consigue varios servidores,
                pero ya no posee un hogar particular.
                “… esto quiere decir que alcanza un
                alto grado en el cumplimiento de su voluntad”.
                Esto es ganar sin causar pérdidas a otros. Esto presagia el completo cumplimiento de lo que se desea.
                Aquí, en la culminación de la Merma, se ven claramente los síntomas de un cambio; es decir, se ven las señales de la Ganancia. Que actúe prestando atención a lo que hace, con cuidado (rectitud), pues triunfará. Solamente debe guiarse por su intuición; porque si actúa así, sólo querrá el bien o lo mejor para todos, para los demás. Y no habrá error.
                Hablamos de una persona que dispensa bendiciones a todo el mundo. Todo aumento de energía y de fuerza que se le da, redunda en beneficio de los demás. Actuando, y siendo constante, tendrá éxito y los otros le ofrecerán lo que él necesita. Sin embargo, el consultante debe ser consciente de que la fuerza y la oportunidad que se le brindan no deben ser utilizadas de forma egoísta o de forma ególatra, pensando que todo esto se produce por él; sino que es para ser compartido con el otro/los otros.</t>
  </si>
  <si>
    <t>Actuar y consultar una vez más sobre esto mismo, por si hubiera algo más a tener en cuenta. Si el Maestro indica “retirarse”, entonces es que no es necesario saber más para que todo vaya bien.
                    Si se preguntó si algo es correcto o justo, esta mutación indica que sí. No hay daño para nadie, ni error.</t>
  </si>
  <si>
    <t>Día o asunto o tema de aspecto favorables. El consultante se verá favorecido por algo que, no sólo no será perjudicial para nadie; sino que, aún más, será también un beneficio para otro/s.
                        La conducta del consultante es correcta y además redunda en bien de su entorno. Así pues, avanzar entre los quehaceres según vayan surgiendo, y según se vaya necesitando, porque todo irá bien.
                        Si no se ha preguntado nada; esta mutación puede ser una invitación del Maestro para que se consulte en este momento: primero sin preguntar nada con el fin de que sea el propio I Ching el que enfoque la situación a tener en cuenta o a examinar. Pero también puede ser un aviso de que algo bueno está a punto de llegar, que está bastante cerca.
                        ¿Consultar?</t>
  </si>
  <si>
    <t>Eso es una ganancia (es bueno) para el consultante y para los demás. Compartirlo.</t>
  </si>
  <si>
    <t>Esta línea se corresponde con el sexto día de la quinta semana de Julio.</t>
  </si>
  <si>
    <t>Quien actúa imparcialmente en beneficio de las personas llegará al corazón de los hombres. Buen presagio para el porvenir.</t>
  </si>
  <si>
    <t>Sexta línea: por medio de la quietud conseguimos salir adelante. Sea generoso y benévolo con los demás y conseguirá mayores beneficios todavía.</t>
  </si>
  <si>
    <t>Sexta línea: cuando uno es acrecentado sin mermar a los demás, no hay culpa. Al retirarnos y mantener la autodisciplina y la independencia interior, nuestra situación mejora y experimentamos un aumento de nuestra seguridad personal y de nuestra independencia interior. Lo cual de ninguna forma debe llegar a ser una justificación para desdeñar a los demás, rechazarlos, desearles el mal, exponerles sus faltas o ser duros o bruscos. Si nos mantenemos modestos y sinceros, ganaremos la ayuda que necesitamos para rescatarlos. La perseverancia y el trabajo mencionados se refieren a la constancia para refrenar a nuestros inferiores.
                    Esta línea significa que es correcto que se le pague a uno por sus servicios (ver la segunda línea), pero el pago no debe ser excesivo. También quiere decir que debemos esperar pagar una cantidad justa por los servicios de alguien.</t>
  </si>
  <si>
    <t>¿Consideramos que tenemos la suficiente capacidad para controlar y dominar nuestros impulsos y deseos de acuerdo con nuestros objetivos y con las circunstancias?</t>
  </si>
  <si>
    <t>No hay culpa en una situación que lo beneficia a usted, mientras otros no sean afectados. Emprenda algo y persevere y alcanzará la buena fortuna. En el curso de sus esfuerzos encontrará quienes le ayuden y sirvan, aunque su privacidad posiblemente sufra.</t>
  </si>
  <si>
    <t>9 en la 6ª: hay personas de las que todos sus éxitos traen a los demás beneficios y no pérdidas. Por un esfuerzo duro y continuo, esa gente consigue grandes cosas y siempre encuentra ayudantes voluntarios. Actuar de tal modo trae buena fortuna a todo el mundo.</t>
  </si>
  <si>
    <t>El nueve arriba: no decidir ni poner en marcha cosas. Afortunada la firmeza. Ventajoso tener una meta. Se obtienen algunos sirvientes, no se forma una familia.
                    La última línea mutante continúa el mensaje de la quinta con relación al futuro, y aconseja que no planifiquemos, que suspendamos las decisiones, que reflexionemos acerca de la situación antes de obrar.
                    Será conveniente realizar programas y tener algo que conquistar, pero todavía no se conquista nada, y pocas son las cosas que se obtienen porque, a pesar de ser favorable, el tiempo de Sun es un tiempo de fatigas, activas, fervientes, positivas, pero “fatigas” al fin… Las aspiraciones son altas, cuanto realizamos es poco, pero vendrá el tiempo de I, un futuro bastante próximo, en el cual se harán realidad muchos deseos y se confirmarán muchas de nuestras esperanzas.</t>
  </si>
  <si>
    <t>Sexto trazo: en la idea general de la disminución puede haber un momento en que uno se disminuye para obedecer a otro, un momento en que uno se disminuye por el bien de otro, un momento en que uno se disminuye para disminuir el espíritu de otro. Aquí, como la disminución llega a su colmo, trae ya con ella la idea de la transformación. El disminuye y mengua lo que está por debajo de él por la duración enérgica, pero no sigue la vía racional del jefe y se expone a dificultades; también hay advertencia de aventajar lo que está debajo de él; en este caso el presagio será feliz. Conviene que él tenga algo que emprender pues triunfará. Uno se somete a él con humildad, pues él aventaja a los inferiores. ¡Pero que obre con rectitud! No tiene más que seguir sus tendencias, pues el hombre dotado sólo quiere el bien de los demás.</t>
  </si>
  <si>
    <t>Comparta su felicidad tanto con los poderosos, como con los humildes.</t>
  </si>
  <si>
    <t>Amplíe sus objetivos de forma que incluyan una búsqueda más universal. Si lo hace así los demás le apoyarán. Su éxito le conducirá a una nueva conciencia pública. Descubrirá que esta responsabilidad y posición social es un nuevo estilo de vida deseable que beneficia a muchos.</t>
  </si>
  <si>
    <t>La sexta línea también es absolutamente Microcósmica. En términos de “aquí y ahora” significa: entrega por causas comunes; trabajo hecho con amor sin otro interés que satisfacer ese amor interior; luchas y buenos efectos sin egoísmos; intereses comunitarios; deseos e intenciones de entregar y enseñar.
                    En lo espiritual, tanto esta línea como la quinta, son altamente beneficiosas. En la anterior, la voluntad del Cielo es absolutamente concordante con el hacer y pensar del Noble y nadie, ni siquiera los buenos oráculos pueden desmentir u oponerse a una voluntad que sin duda alguna es Superior. Aquí, en esta posición, el Sujeto ya no pertenece al mundo, no tiene lugar fijo, su familia son sus hermanos de fe y los que creen en El Soberano, del cual él es un leal ministro. Todo resulta favorable porque hay armonía entre lo que camina por la Tierra y lo que gobierna en lo Alto.</t>
  </si>
  <si>
    <t>Comentario a la línea: hay personas que dispensan bendiciones a todo el mundo. Todo incremento de energía, todo aumento que les es conferido redunda en bien de todos los hombres y por lo tanto no implica ninguna merma para los demás. Mediante el trabajo diligente y perseverante se tendrá éxito y se encontrará a los ayudantes que serán como uno los necesita. Mas lo que uno va creando no constituye ninguna ventaja personal, ningún privilegio particular limitado; más bien es algo abierto y accesible a todo el mundo.</t>
  </si>
  <si>
    <t>Nueve en el sexto lugar: esto no disminuye nada, sino que lo aumenta. No habrá error. Pronóstico: el camino está abierto. Será ventajoso ponerse en marcha en cualquier dirección. Adquiere sirvientes, no un hogar.
                    Tu relación no se verá disminuida sino aumentada. Traerá cosas buenas para los dos. Los sentimientos que tienes ahora no son un error. Ellos te abrirán el camino. Diseña un plan. Mantente seguro de ti mismo. Conseguirás una ayuda considerable, pero no de una manera permanente.
                    Dirección: una importante conexión se aproxima. Algo muy significativo regresa. Mantente abierto y aporta lo que sea necesario.</t>
  </si>
  <si>
    <t>Yang. No disminuyas, sino aumenta esto. No habrá reproche. Es venturoso ser perseverante y veraz. Es beneficioso tener algún lugar a donde ir; encuentras ayudantes pero no una casa.
                    Imagen: no disminuir, sino aumentar esto, significa la consecución total de tu objetivo.</t>
  </si>
  <si>
    <t>EL AUMENTO</t>
  </si>
  <si>
    <t>la ganancia
        la cosecha
        la mejora
        beneficio (mutuo)
        la abundancia
        la acumulación
        incremento
        crecer
        aumentar
        agrandar
        enriquecer
        elevarse
        evolución
        el buen final
    El Aumento. Es propicio emprender algo.
    Es propicio atravesar las grandes aguas.</t>
  </si>
  <si>
    <t>La idea que prevalece en todo el signo es la de la acción. Ir hacia adelante, aún en medio de dificultades, es lo adecuado en estos tiempos.
        Pero este tiempo de I también es el de la generosidad hacia los demás. Cuando el sacrificio de lo superior produce el aumento de lo inferior, lo inferior se alegra y se llena de gratitud hacia lo superior. Los demás simpatizan con el consultante, y de este modo puede avanzar aún en asuntos difíciles y riesgosos, pues logrará el éxito.
        El aumento también tiene su tiempo, dentro de cuyos límites habrá que llevarlo a cabo. Es cuestión de aprovechar la oportunidad ahora que las condiciones son tan favorables, como cuando el Cielo deposita en la Tierra su energía creadora y ella, participando de el y expandiendo esa energía, va engendrando y dando forma y realidad a todos los seres vivientes. Es cuestión de utilizar el tiempo del Aumento mientras dura, pues este ciclo tiene su final y volverá a ser tiempo de mermar.</t>
  </si>
  <si>
    <t>Excepto la sexta, que contiene una seria advertencia, las demás son todas líneas que presagian lo mejor para el consultante. Incluso la tercera línea que predice obstáculos, los convierte en ganancia para el consultante con sólo seguir al Maestro.
            En la segunda línea se da un curioso caso, ya que significa lo mismo que la quinta del hexagrama 41. Es la única línea de I Ching prácticamente igual a otra cuando “vuelcan” dos hexagramas (un par). También la tercera del hexagrama 63 y la cuarta del hexagrama 64, guardan afinidad parecida. Otro tanto sucede entre la tercera del hexagrama 2 y la tercera del hexagrama 6 (pero estos no son “vuelcos”)
            Las líneas mutantes enriquecen el pensamiento de la fórmula sapiencial y la sugerencia de la imagen, como el ritornelo de una canción.
            A pesar de que el tema del hexagrama es la ganancia, su lección parece girar en torno a la opinión que se pueda tener sobre ella. Si podemos interpretar el “gran movimiento” de la primera línea, como una gran ganancia, entonces podremos interpretar la segunda parte de la línea como un pronunciamiento acerca de la actitud de la gente frente a los que ganan: si lo que ganan es poco, todo será reproches; nada se le reprocha al que ha tenido grandes ganancias: Bertold Brecht tiene algunos textos que pueden tener relación con este tema, la mayoría de ellos sobre el tópico político del “el ladrón y el financista”. El hombre que ha reunido todos los caparazones de tortuga no podría hacerles mejor uso que el emplearlos en hacer ofrendas; también es una buena manera de ahorrarse reproches. La tercera línea nos revela a las anteriores con gran claridad: las ganancias obtenidas del mal llevan hacia el bien y la ausencia de acusaciones. La última línea nos presenta un contraste con las superiores: allí el hombre no recibe nada y es víctima, ya no de las acusaciones sino del ataque directo.</t>
  </si>
  <si>
    <t>Las líneas primera y cuarta representan los regentes constituyentes del signo.
            Segunda y quinta son las regentes que gobiernan todo el hexagrama
            La dominante flexible del trigrama inferior de los asuntos humanos recibe los beneficios de la dominante firme correcta en la posición de autoridad, en el trigrama superior. De estructura similar al número 12, el trigrama inferior de los asuntos humanos aumenta con la línea firme de abajo.
            La idea del Aumento, del incremento, de la multiplicación, se expresa mediante la merma del trazo interior del trigrama superior, siendo así incrementado el trazo inferior del trigrama inferior. Por esta razón funcionan como regentes constituyentes del hexagrama el seis en el cuarto lugar y el nueve inicial. Pero debido a que la merma de lo Superior y el aumento de lo Inferior implica algo otorgado por el príncipe y recibido por el funcionario, el nueve en el quinto puesto y el seis en el segundo puesto son los regentes gobernantes del signo.</t>
  </si>
  <si>
    <t>Las líneas segunda y quinta de este hexagrama 42, guardan correspondencia entre sí y ocupan cada una su sitio; y la primera con la cuarta; y la tercera con la sexta también la guardan</t>
  </si>
  <si>
    <t>Actuar. Aunque la cosa pudiera parecer difícil o peligrosa, todo saldrá bien y se alcanzarán buenos resultados, buenos frutos. Avanzar suave (humilde) y constantemente hasta conseguirlo. ¿Consultar?</t>
  </si>
  <si>
    <t>Cuando sale esta imagen sin preguntar nada, es señal de un momento favorable para el consultante, en el cual llega a alcanzar una buena fortuna (algo bueno) inesperada. También puede ser, y suele ser al mismo tiempo, una indicación para consultar si se desea preguntar algo.</t>
  </si>
  <si>
    <t>Eso sí que es un avance y una ganancia, y además ha sido promovida y provocada desde el Cielo. Aprovecharla.</t>
  </si>
  <si>
    <t>El asunto, el día, se presenta totalmente favorable, y que alguno/s asuntos mejorarán ostensiblemente. Sigue como vas y como tienes pensado hacerlo, todo irá perfectamente y la ganancia se presentará por sí sola, porque el Cielo quiere y permite que así sea.
                Sí, se conseguirá. El comportamiento de uno es una ganancia para él y para los demás también. Y aunque la cosa fuese peligrosa o difícil, todo irá bien.</t>
  </si>
  <si>
    <t>Significa claramente que se restablecerá la salud; que el remedio es el adecuado, etc. Habrá alegría y gratitud hacia el Cielo, cuya intervención ha sido crucial. La Naturaleza ha obrado siguiendo el impulso recibido desde la Voluntad del Cielo.</t>
  </si>
  <si>
    <t>Es el signo del duodécimo mes, aproximadamente Enero en el calendario occidental. Cada línea cubre los seis días que corresponden a la cuarta semana.</t>
  </si>
  <si>
    <t>El hombre de calidad actúa resueltamente cuando se trata de mejorar el bienestar de la comunidad; se esfuerza por distribuir equitativamente las cargas y las riquezas, toma de donde hay mucho para aumentar de donde hay poco.
            Busca el bien, y no se avergüenza de imitar a los humildes si estos lo poseen. Si ve un defecto en sí mismo, lo extirpa. Es la mejor manera de emprender grandes proyectos.</t>
  </si>
  <si>
    <t>Se han puesto en marcha importantes mejoras.
            La llegada del hexagrama I significa un periodo de aumento cuando el poder del Cielo desciende para rodear y fortalecer nuestra vida. Como todas las fases, ésta también tendrá un fin, pero si aprovechamos la ocasión, se pueden hacer grandes progresos.
            Es propio de la naturaleza del ser humano relajarnos y descuidarnos cuando las cosas comienzan a ir bien. El I Ching nos enseña que no deberíamos hacer esto si deseamos los mayores beneficios de los momentos fructíferos. En realidad, nuestras recompensas se multiplican si aumentamos nuestra concienciación en momentos propicios, en lugar de reducirla. Hay dos formas en las que el I Ching nos anima especialmente a hacer esto.
            Nuestra primera tarea es hacer sacrificios por los demás. En todas las interacciones que haga en este momento, debe encarnar la generosidad de pensamiento y acción. Perdone lo que sea inferior en los demás y trate de encontrar lo bueno. Al dar, animar y ayudar atrae a la persona superior que hay en cada uno hacia una acción devota.
            Su segunda tarea en este momento de abundancia es seguir fortaleciéndose “como el trueno y el viento se fortalecen entre sí”. Esto significa que si ve algo bueno en otra persona, debe imitarla y cuando descubra algo inferior en usted mismo, debe eliminarlo.
            Esas simples tareas, si se siguen haciendo conscientemente a lo largo del tiempo, mejorarán su personalidad y su fortuna enormemente. A través del servicio y de la mejoría personal se asegura un gran progreso en los próximos días.</t>
  </si>
  <si>
    <t>Nos están ayudando, por lo tanto, debemos mantener nuestro corazón sereno (libre de deseo)
            El aumento nos dice que estamos en una época de un intenso movimiento hacia el progreso. El poder supremo nos está ayudando. Esta ayuda nos coloca en posición de poder y nos da la sensación de independencia interior. Al continuar nuestro camino encontramos en cierta medida paz y confianza en nosotros mismos. El progreso es comparado fácilmente con las épocas anteriores de impedimento y merma. Ahora, de alguna forma, debemos ser más concienzudos todavía, porque el momento es similar al de Después de la consumación, hexagrama 63, cuando la indiferencia y un descuidado abandono invaden nuestra actitud. Se nos recuerda que el tiempo del aumento no dura, y, por lo tanto, debemos mantener una actitud estable hacia delante y una fuerte independencia interior. Durante la época del aumento, podemos influir en otros si nuestra actitud se mantiene correcta. “Utilizamos” este tiempo cuando recobramos nuestra humildad, nos mantenemos convenientemente y “seguimos adelante”.
            Este hexagrama también afirma que el sacrificio por parte de “aquellos de arriba” rinde beneficio a aquellos de abajo. Cuando sentimos que nos hemos liberado de presiones internas, tendemos a ser intolerantes con otros y a medir su progreso con impaciencia. No importa lo independientes que nos sintamos, no debemos olvidarnos de rescatar a aquellos de los que somos responsables. Aunque rescatarlos signifique dejarlos continuar su propio camino; continuamos teniendo una mente abierta y sacrificamos cualquier tentación de ejecutarlos mentalmente como imposibles. Para ayudar a otros, debemos sacrificar los sentimientos de enajenación o agravio, sin importarnos cómo se comporten. Durante estas épocas, debemos recordar que no habríamos llegado muy lejos sin la ayuda, la fidelidad, y la mente abierta del sabio.</t>
  </si>
  <si>
    <t>Para aumentar la utilidad de lo que pensamos, decimos o hacemos, es necesario poseer aptitudes, habilidades y cualidades que sean prácticas, productivas y beneficiosas.
            Observar la utilidad que pueden llegar a tener ciertos aspectos de nuestra personalidad puede orientar la elección de las aptitudes y cualidades que queremos fomentar o desarrollar y cuáles debemos eliminar y desterrar.</t>
  </si>
  <si>
    <t>· Cuando la pregunta refiere al Qué:
            Yi nos dice que hay un considerable incremento, hay una mayor distribución de los recursos y los emprendimientos toman dimensiones extraordinarias; el ánimo a embarcarse en nuevos proyectos crece con rapidez.
            · Cuando la pregunta refiere al Porqué:
            El porqué de Yi refiere a que se produce una desplazamiento de recursos acumulados hacia planos que se encuentran más deprimidos; el requerimiento de lo que está más abajo no puede ser si no por medio del incentivo de la ganancia.
            · Cuando la pregunta refiere al Cómo:
            Yi nos indica que debemos emprender el objetivo cuanto antes, tomar el protagonismo con una participación mucho más activa y dejar de lado lo improductivo para concentrar toda la energía en la brecha favorable que se nos abre. En lo posible, se trataría de aumentar nuestras cualidades.
            · Cuando la pregunta refiere al Cuándo:
            Yi nos lleva a un momento provechoso, en el que es factible acrecentar ganancias. Es un tiempo favorable para tomar impulso y expandirse, para hacer más de lo que ya se tiene o más en todo aquello que se está procurando. Yi es un lapso efímero que obedece a una determinada corriente de gracia que, como tal, pasa y se va.
            El instante de Yi es cuando la suerte se acrecienta.
            · Cuando la pregunta refiere al Dónde:
            Yi nos ubica en un lugar que ha sido aumentado en sus dimensiones, más precisamente que se ha expandido o tiende a ser más grande de lo que es. Es un sitio al que se le vuelcan muchos recursos.
            Entre las muchas cosas, Yi puede tratarse de un terreno ganado, de un espacio anexado o simplemente de cualquier sitio que empieza a ser más de lo que era o mejora cualitativamente.
            · Cuando la pregunta refiere al Quién:
            Yi nos describe a alguien que ha crecido en capacidad y en recursos. En Yi vemos a una persona con incentivos, con ganas de realizar cosas y, sobre todo, con buena estrella. Pero también Yi se trataría de una personalidad que toma mayor dimensión.</t>
  </si>
  <si>
    <t>· La interpretación:
            Actúe. Un viaje al exterior podría ser favorable.
            · La situación:
            Es un momento en que las corrientes que actúan ocultas favorecen los incrementos. Tome ventaja del momento, imitando lo que le parece bueno y trabajando para liberarse de sus faltas.</t>
  </si>
  <si>
    <t>¡Escabroso es el camino de Shu!
            Más escabroso que ascender
            al cielo azul.
            …
            Cimas en cadenas
            a un dedo del cielo,
            viejos pinos tumbados
            suspendidos de paredes que se precipitan,
            vuelan torrentes,
            estruendo de olas en guerra
            irrumpe en el suelo,
            el agua se abate sobre las riberas,
            rueda sobre las piedras,
            con el tronar de mil gargantas.
            …
            ¡Escabroso es el camino de Shu!
            Más escabroso que ascender
            al cielo azul.
            (Las trescientas poesías T´ang)
            Evolución. Yî es la rectitud innata, el sentido del deber que hace ganar altura a la estatura moral; según Confucio y los confucianos, se trata de una de las virtudes cardinales del hombre, cuyo desarrollo constituye la finalidad de la educación (cfr. El hexagrama 37). El hexagrama Yî se entiende también como el esfuerzo consciente de encarnar, en el ámbito humano, la ley universal. El signo confiere al carácter la necesaria plenitud; en efecto, para que el carácter sea bueno en sentido completo, no basta con la elevación mística, sino que hará falta también que exista grandeza, por eso Yî define el crecimiento orgánico de la personalidad.
            A través de las difíciles experiencias de Kien, Kieh y Sun, llegamos preparados al tiempo de la plenitud, de la conquista, de la consciencia y del conocimiento, o sea, al tiempo de Yî, momento del obrar feliz, cuando finalmente los hechos se convierten en el parangón de las palabras.
            Tiempo de evolución: ventajoso tener un lugar adonde ir. Ventajoso atravesar las aguas de un gran río.
            Se cumplen las empresas más difíciles, incluso las que otras veces hemos intentado inútilmente, o aquellas que han fallado parcialmente. Existe la profundidad de los sentimientos, la capacidad de hacer (KhwanKhân), el entusiasmo de concluir, por ello, si se puede llevar a cabo todo proyecto, las ideas se convertirán en hechos (KanSun)</t>
  </si>
  <si>
    <t>Sentido general: es el del crecimiento, del aumento. Arriba el viento, Sun; abajo Chen, el rayo. El viento y el rayo se aumentan mutuamente y los dos fenómenos se acrecientan entre ellos. Hay ventaja en emprender; hay ventaja en atravesar un gran río. Se disminuye lo que está arriba y se aumenta lo que está abajo; el pueblo se regocija mucho por esto. En presencia de riesgos, hay interés en emprender un asunto, aún peligroso, para remediar la situación presente. Abajo está el movimiento, arriba la humildad; eso constituye la vía racional del aumento. El hombre dotado sabe corregirse y reparar sus errores; así nada será excesivo, pues vuelve el bien por el mejoramiento interior.</t>
  </si>
  <si>
    <t>Cuando estalla bajo el viento, el trueno lo hace subir. El viento, cuando sopla muy alto, degenera en tempestad. Las dos fuerzas se completan, se imbrican, aumentan a medida que se asocian. Yi simboliza el encuentro y la comprensión de dos personas fuertes. Una de ellas domina, pero ninguna adivina cual. A usted le toca imitar lo que encuentra bien en el otro y hacer su autocrítica. Su ascenso hacia el éxito está asegurado: sacar yi es un buen presagio para todo lo que concierne a los intercambios humanos.</t>
  </si>
  <si>
    <t>Aumentar, expandir, desarrollar; derramar más y más; fértil y expansivo.
            El escenario: la disminución sin fin termina por aumentar las cosas. Así que llega el tiempo del Aumento. Acéptalo. No tengas miedo. Disminución y Aumento son el principio de aumentar y disminuir.
            Aumento. Será ventajoso emprender algo en cualquier dirección. Será ventajoso sumergirse en el gran río.
            La respuesta: Aumento describe la relación, o tu papel en ella, en términos de avance y desarrollo. La manera adecuada de encarar la situación es incrementar tu compromiso pasional y poner más energía. Ofrécete de manera libre y abierta, sin reservas. Haced planes juntos y llevadlos a cabo. Todo se beneficiará de vuestro apasionado compromiso. Es un buen momento para comenzar juntos un nuevo proyecto. Gracias a vuestro trabajo o vuestra conexión, habéis provocado un tiempo nuevo y floreciente. Debes ser como el sol naciente. Deja de lado tus viejas ideas. Muévete en armonía con este momento floreciente.
            Este es un periodo importante, en el que los cambios pueden ocurrir de una manera rápida y fundamental. Si quieres cambiar tu relación, actúa ahora.</t>
  </si>
  <si>
    <t>Este hexagrama describe tu situación como incremento y progreso. Destaca que expandir la cantidad y cualidad de tu participación es la manera adecuada de manejarla. Para estar de acuerdo con el momento, se te dice: ¡aumenta!</t>
  </si>
  <si>
    <t>El Aumento vale la pena si se dirige hacia algún lugar. Vale la pena cruzar grandes ríos.
            Juicio global: el Aumento significa disminuir lo de abajo e incrementar lo de arriba; la satisfacción de las personas no tiene ataduras. El sendero es luminoso cuando se baja desde lo alto hacia lo más bajo. Vale la pena si se va a algún lado, significa que habrá felicidad si eres justo y ecuánime. Vale la pena cruzar varios ríos, significa que se ha emprendido el sendero de la acción armoniosa. El aumento es activo de una manera armoniosa, progresando día a día, sin ataduras, Cuando el cielo se expande y la tierra produce, su acrecentamiento es universal. En cualquier caso, el aumento va a la par de los tiempos.</t>
  </si>
  <si>
    <t>Así el noble: cuando ve el bien, lo imita,
            si tiene defectos, se deshace de ellos.
            Así el noble acostumbra a ver (a mirar, a visualizar) lo que mejora, lo que se hace mejor, lo que se perfecciona, lo virtuoso, lo sabio; y en consecuencia muda, cambia, se mejora. Teniendo defectos, faltas o pecados (si ve que tiene errores, defectos) “se golpea a sí mismo”, es decir, lucha contra los propios errores.</t>
  </si>
  <si>
    <t>La Imagen: viento y trueno se refuerzan mutuamente. Toda persona tiene la capacidad de mejorarse. Viendo el bien en los otros, sus acciones pueden ser imitadas. Viendo el mal en nosotros, puede ser eliminado. De este modo puede fortalecerse el carácter.</t>
  </si>
  <si>
    <t>Hablan las imágenes: viento y truenos. Tiempo de evolución. Sólo quien es sabio, conociendo el bien, corrige sus defectos. Si tiene culpas, entonces, las repara.
                El estallido primaveral y estival de la naturaleza preludia siempre una mutación en la vida de los retoños y en la apertura de las flores. Después de una noche de temporal, la vegetación parece milagrosamente mejorada en su riqueza y esplendor, mientras que en el cielo sin nubes, hasta el vuelo de los pájaros y el chillido de las golondrinas, parecen insólitamente alegres, casi triunfantes. Y la tierra despide un perfume a limpio, a calor fecundo, como ocurrió tal vez al despuntar el primer día de la primavera en un mundo que emergía de las tinieblas del “caos”, para conocer, estupefacto, la luz ordenadora del “cosmos”, es decir, del Universo finalmente organizado en sus ritmos y en sus partes, incluso las más remotas. Esto es lo que sugiere la imagen extraordinaria del tiempo de Yî, dibujando la grandeza de unos momentos que han de vivirse como si fueran los primeros y los últimos del mundo.</t>
  </si>
  <si>
    <t>Viento y trueno: la imagen del Aumento. Así el Noble: cuando ve el bien lo imita, si tiene defectos se deshace de ellos. El viento y el trueno se aumentan y se refuerzan mutuamente. Así aprende uno como procurar el Aumento de Sí Mismo, el propio mejoramiento interior. Si uno ve algo bueno debe hacerlo suyo, incorporando a su realidad interna lo que hay de bien en la naturaleza. Si constata algo malo en uno mismo hay que liberarse de ello: ese es el Aumento más importante de la personalidad.</t>
  </si>
  <si>
    <t>Comentario a la Imagen: al observar cómo el trueno y el viento se aumentan y se refuerzan recíprocamente, aprende uno como encontrar el camino hacia el aumento de sí mismo, hacia el propio mejoramiento. Cuando algo bueno se descubre en los demás, debe uno emularlo, haciendo suyo de este modo todo el bien que hay sobre la tierra. Cuando uno observa algo malo en sí mismo, debe quitárselo de encima. Así se libera uno del mal. Semejante modificación ética constituye el aumento más importante de la personalidad.</t>
  </si>
  <si>
    <t>Es propicio llevar a cabo grandes hechos.
                ¡Elevada ventura! Ningún defecto.
                “… los inferiores no lo utilizan para
                su propia comodidad”.
            Es propicio…el presagio es feliz, pero este primer trazo debe comprender su responsabilidad, pues el superior le ha investido de una gran autoridad a pesar de su situación humilde. Con independencia de la simpatía que sienta por él, el Maestro no deja en manos de un inferior asuntos importantes sin haber meditado y reflexionado antes si se puede confiar en él. Un asunto importante sólo se encomienda a una persona (consultante) competente, que tenga cualidades suficientes para aumentar y desarrollar lo que quiere, lo que desea, lo que busca.
            Llevar a cabo grandes hechos…quiere decir que, cuando uno es aumentado desde lo alto debe utilizar esa energía para realizar algo grande, pues por sí solo no hubiera tenido la fuerza para ello, ni se le habría concedido esta responsabilidad, dotada al mismo tiempo con un gran influjo en los demás (autoridad espiritual)
            No lo utilizan para su propia comodidad…quiere decir que el consultante está libre de egoísmo, por eso se le dota de responsabilidad y de autoridad y cuando haya logrado los frutos (lo que se desea) nadie tendrá nada que reprocharle.</t>
  </si>
  <si>
    <t>Hay necesidad de actuar ahí, en eso. Así pues, avanzar según se tiene pensado y según se presiente, habrá aptitudes y fuerza para hacerlo. Se está protegido. ¿Consultar?</t>
  </si>
  <si>
    <t>Si no se preguntó nada, esta mutación significa que es momento de consultar.
                        Consultar otra vez más sin preguntar nada, y el Superior enfocará el tema o la situación a examinar. Luego, preguntar si se cree necesario, etc. Así hasta que el Maestro aconseje retirarse.
                        En sí, esta mutación es un aviso para que se esté preparado ente algo, que se acerca y en lo cual habrá que actuar o intervenir.</t>
  </si>
  <si>
    <t>Ese conocimiento tan elevado se ha logrado con la ayuda del Cielo, y se ha dado para que sea compartido por todos los que quieran. Una gran bendición para compartir con los demás.
                        En el consultante hay luz y fuerza, está agraciado espiritualmente y capacitado para ayudar a otros. Además está protegido.</t>
  </si>
  <si>
    <t>Significa que este es un gran momento para el consultante, un día muy favorable, y que debe estar preparado (es decir, sentirse avisado) de que se acerca algo, en lo cual deberá actuar o ayudar.
                        Ese asunto va bien y es cuestión de seguir actuando (llamar, ir, visitar, relacionarse) en él. Se necesita que el consultante actúe en ello, y se le va a dar la fuerza y la posibilidad de hacerlo, pues será respetado por el otro, los otros, y habrá un beneficio mutuo para todos. El consultante está protegido y todo irá bien. ¿Consultar?</t>
  </si>
  <si>
    <t>Significa que se superará, que todo irá bien, pues se está protegido.</t>
  </si>
  <si>
    <t>Es beneficioso y adecuado aplicarlo, pues básico para la curación.</t>
  </si>
  <si>
    <t>Esta línea se corresponde con el primer día de la cuarta semana de Enero.</t>
  </si>
  <si>
    <t>Cuando nos faltan los medios, no es posible ejercer una acción influyente sobre los acontecimientos. Es preferible tratar de ayudar a una persona cuya situación sea sólida: será un buen presagio para el futuro.</t>
  </si>
  <si>
    <t>Primera línea: su propia buena fortuna hace posible que alcance grandes logros. A través del desinterés y de un sentido del propósito puede conseguir mucho en este momento.</t>
  </si>
  <si>
    <t>Primera línea: es propicio llevar a cabo grandes obras. No se nos ha ayudado sólo para que descansemos en los laureles, para que tomemos una actitud de indiferencia o para que abandonemos nuestro camino. Si usamos nuestro poder y nuestra posición para poner a otros en desventaja, no podemos lograr nada grande, ni permanecer sin faltas. Ejercemos un gran poder cuando encontramos formas de no usarlo. Nos mantenemos humildes y sin falta cuando somos fieles a lo que es universalmente verdadero, y negociamos desde esta base. No debemos poner nuestra atención en lo que otra gente hace o deja de hacer, ni abandonarlos como imposibles debido a las apariencias; debemos mantener nuestras mentes abiertas a lo que ellos pueden llegar a ser, una vez que descubran cómo y por qué tienen que ser fieles con ellos mismos.
                    Esta línea también nos recuerda que se trata, en general, de una época de aumento, en el que nuestros errores no serán tan perjudiciales si los corregimos nosotros mismos.</t>
  </si>
  <si>
    <t>¿Aprovechamos las aptitudes, habilidades y cualidades que poseemos, intentando darles una utilidad práctica y real?</t>
  </si>
  <si>
    <t>Puede avanzar sin sentimientos de culpa para lograr grandes cosas. La situación ofrece el potencial de una suprema buena fortuna.</t>
  </si>
  <si>
    <t>9 en la 1ª: cuando una persona recibe ayuda inesperada ésta debería utilizarse para conseguir cosas que de otro modo serían imposibles. Al avanzar de este modo inegoista puede producirse una gran fortuna.</t>
  </si>
  <si>
    <t>El primer nueve: ventajoso comprometerse en tareas importantes. Gran fortuna. Ningún error.
                    Cuando la experiencia ha sabido dar al carácter la fuerza necesaria y a la mente la lucidez de juicio, todo podrá intentarse. Es pues, tiempo de grandes realizaciones, de fervor, de satisfacciones inimaginables, basta con tener el valor de probar aunque, como siempre, comporte un riesgo y exija una buena dosis de coraje.</t>
  </si>
  <si>
    <t>Primer trazo: sus aptitudes son suficientes para aumentar y desarrollar lo que le interesa. Él goza de la simpatía de un alto funcionario (cuarto trazo). Ubicado en la inferioridad, no puede tener una relación preponderante, pero, como posee la simpatía del que está en una alta situación y lo escucha, deberá asistir y ayudar a este último. Hay un presagio dichoso, pero es preciso que él comprenda su responsabilidad, pues el superior lo ha investido de una gran autoridad a pesar de su condición humilde. Que el superior reflexione, por su parte, antes de confiar un asunto importante a un inferior, aún si éste le es simpático; en principio, los asuntos importantes sólo pueden ser confiados a personas competentes.</t>
  </si>
  <si>
    <t>Sus responsabilidades aumentarán. Una persona importante ha juzgado que lo merece.</t>
  </si>
  <si>
    <t>Ha sido bendecido con la energía necesaria para abordar una tarea importante, que en cualquier otro momento habría evitado o ni siquiera habría considerado. El éxito es suyo si su objetivo es digno y puede realizarlo en BENEFICIO de los demás. Considere esto cuidadosamente. De esta manera su reputación quedará por encima de todo reproche.</t>
  </si>
  <si>
    <t>9 en la 1ª línea: es Regente simple y podría llamar a la cautela, sin embargo, ambas explicaciones en el Libro de los Cambios son positivas; en efecto dice: “¡sublime salud!” lo que es altamente prometedor; agrega: “no hay manchas”. ¿Dónde podría residir lo que llama a la ponderación? Esta línea es representada con la alegoría del “pueblito”, o la gente común del pueblo, y ésta entra en relación con un alto ministro, permitiendo a éste (y no a los otros) realizar obras entre la gente. Es decir, la primera línea es favorecida por la acción de una línea superior; no es, por lo tanto, independiente, y su positividad no es propia sino que proviene de algo externo, en Lo Alto. Llevado al Sujeto quiere decir que la persona puede recibir beneficios de acuerdo a su armonía con algo o alguien superior; y se agrega que los inferiores lo utilizan para la propia comodidad, es decir usufructúan de condiciones que no nacen de ellos mismos… sino que de estamentos superiores, o colectivos. En este acto debe existir mucha modestia y no puede haber intereses mezquinos, pues podría mal llevarse la acción en estas condiciones. De ahí entonces su delicadeza. Aun así, tomando precauciones, es un buen momento para la acción.
                    En términos mundanos predice un buen tiempo de acción y de resultados positivos, pero advierte con respecto a círculos de personas que intentan acomodarse bajo las sombras del que ahora recibe beneficios. Cuidado con los marranos de linda cara: le comerán la mano.
                    Para el Santo: es un llamado a emprender obras de gran valor encomendadas por el Cielo.</t>
  </si>
  <si>
    <t>Comentario a la línea: cuando uno experimenta una gran estímulo que procede de lo alto, deberá utilizar el incremento de energía así obtenido para realizar algo grande, para lo cual de otro modo quizás no habría hallado ni la fuerza, ni entusiasmo por tanta responsabilidad, Por el hecho de hallarse uno libre de egoísmo, se opera una gran ventura, y al lograr ventura, uno permanecerá libre de recriminaciones.</t>
  </si>
  <si>
    <t>Nueve en el primer lugar: será ventajoso despertar y activar lo grande. El camino hacia la fuente está abierto. No habrá error.
                    Tu relación necesita un propósito, una gran idea alrededor de la cual organizaros vosotros y vuestra pasión. El camino está completamente abierto. Es un tiempo correcto para actuar. Sigue adelante. Definitivamente, no habrá error.
                    Dirección: permite que todo esté a la vista. Deja a un lado las viejas ideas. Mantente abierto y aporta lo que sea necesario.</t>
  </si>
  <si>
    <t>Yang. Cuando es beneficioso emprender grandes obras, no hay problema si son muy necesarias.
                    Imagen: no hay problema si las obras son muy necesarias, significa que los subordinados no son pasados por alto.</t>
  </si>
  <si>
    <t>Sin duda alguien lo incrementa.
                Diez pares de tortugas no pueden
                oponerse a ello.
                Una constante perseverancia trae
                ventura.
                El rey lo presenta ante Dios.
                Ventura.
                “… esto viene de afuera”.
            Sin duda alguien lo incrementa….quiere decir que disfrutará de la ayuda de los demás. Como pudiera carecer de ese carácter enérgico, recibirá la ayuda del Superior y encontrará ocasiones de ascender y agrandarse. Así tendrá esa fuerza, que le es absolutamente necesaria. El aumento es triple, se produce mediante personas, mediante el Maestro (los Maestros) que responden tras I Ching (los Oráculos) y mediante Dios, que acepta al consultante cuando el Maestro se lo ofrenda en sacrificio.
            El consultante es correcto (está en su sitio), está dispuesto a escuchar los consejos que reciba al consultar y además ama el bien, quiere lo bueno para todos; es decir, que el consultante también ha creado una triple disposición, que hace que se produzca ese triple aumento.
            Sin duda esta línea encierra un sentido maravilloso de alegría (por el mundo externo) y de profunda dicha espiritual, pues es como sentir la “mano del Creador” sobre uno. Y el Maestro, intermediario entre Dios y el consultante, pide, ruega y honra los méritos del consultante ofreciéndoselos al Supremo en sacrificio. El agradecimiento será extensivo también al Maestro de cada uno, pues es como sentir “el calor de su corazón”. Esto será una prueba de que “su corazón” está atento y volcado en su consultante. Y vela por él.</t>
  </si>
  <si>
    <t>Actúa, haz eso que tienes pensado hacer y avanza. Lo que Dios quiere darte, nadie puede impedirlo. Algo bueno hay en eso que has consultado, que es para ti. Todo saldrá bien y será una ganancia para ti y para aquellos que actúen contigo.
                    Presagio excelente, formidable. El corazón (sus corazones) agradecerá profundamente a Dios cuando todo se compruebe perfecto.</t>
  </si>
  <si>
    <t>Sin preguntar nada, significa que es momento de consultar. O ser la señal de la llegada de algo inesperado, que causará una gran alegría en el consultante. También sirve como garantía de la protección divina cuando se confirma otra pregunta o consulta.
                        En caso de necesidad, fuere cual fuere la que nos aflige, es señal de la llegada de una solución. Si uno está en peligro, no tiene nada que temer. No le pasará nada, saldrá indemne de él.
                        Sea cual sea el asunto consultado, esta mutación (salga sola o con otras mutaciones) es señal de grandes y excelentes resultados. En definitiva, significa que todo irá inmejorablemente. Así pues, avanzar y seguir como se va o se piensa, con confianza, pues llega algo bueno y grande. Y se estará protegido, por lo cual se hallará en condiciones para hacer algo en bien del mundo, de los otros, del otro.</t>
  </si>
  <si>
    <t>Eso es verídico y un don del Cielo. La conducta espiritual del consultante es recompensada con alguna cosa que llega desde arriba.</t>
  </si>
  <si>
    <t>La enfermedad que nos preocupa se curará. El remedio adoptado es el eficaz.</t>
  </si>
  <si>
    <t>Esta línea se corresponde con el segundo día de la cuarta semana de Enero.</t>
  </si>
  <si>
    <t>El que es constante en su amor por el bien, y no permite que el éxito le embriague, encontrará numerosos apoyos espontáneos. Presagio muy feliz para el futuro.</t>
  </si>
  <si>
    <t>Segunda línea: si ama sinceramente la bondad y la verdad, y las persigue en todo momento, nada evitará que pueda alcanzar sus objetivos.</t>
  </si>
  <si>
    <t>Segunda línea: una constante perseverancia trae buena fortuna. El rey lo presenta ante Dios. Si hemos adquirido un destino hostil, no es suficiente trabajar sólo para ser liberado de su opresión; este destino sólo cambiará cuando lleguemos a amar y a seguir el camino del bien por él mismo. Es decir, cuando alcancemos la armonía con lo creativo, cuando ya no seamos víctimas de la duda y del miedo, nuestra vida toma fuerza. De acuerdo con ley cósmica, lo que hemos perdido regresa por sí mismo. Si podemos perseverar manteniendo nuestro corazón firme, el sabio (rey) discutirá nuestro caso, como si fuera ante Dios.</t>
  </si>
  <si>
    <t>¿Poseemos aptitudes, habilidades y cualidades útiles, y sabemos cómo ponerlas al servicio de los demás sin perder por ello la dignidad?</t>
  </si>
  <si>
    <t>Alguien actuará en su beneficio –todos los augurios en este momento son extremadamente favorables. Mantenga su perseverancia y la buena fortuna estará virtualmente asegurada. Alguien con autoridad reconocerá sus méritos abierta y públicamente. Esto también resultará en buena fortuna.</t>
  </si>
  <si>
    <t>6 en la 2ª: la verdadera mejora de una persona sólo puede conseguirse desarrollando el deseo interior por lo correcto. Entonces los objetos deseados son atraídos por sí mismos, y no hay obstáculo que lo impida. La buena fortuna no debe ser una excusa para olvidar nuestros principios. Sino que han de ser asumidos de modo apropiado y utilizados acordemente.</t>
  </si>
  <si>
    <t>El segundo seis: es un momento de evolución. Diez pares de tortugas no tienen el poder (1) de detenerla. Presagio de perfecta fortuna. El Rey ofrece un sacrificio al Ser Supremo.
                    Nada puede detener la actividad del tiempo de Yî, ninguna sombra, ningún cansancio, porque son acontecimientos preparados por muchas cosas, y después de muchas jornadas de fatiga. La evolución no es fácil, son precisamente las contrariedades las que maduran el juicio, las que fortalecen el carácter, las que dan el verdadero conocimiento de las cosas, por ello es justo recordar las experiencias negativas para evitar errores y gozar mejor del momento de la victoria. Así, la evolución continúa hasta los límites extremos, hasta donde puede alcanzar el entusiasmo, mucho más bello aún pues corresponde al sacrificio, a la paciencia, al hecho de haber soportado los tiempos hostiles. Todo esto es lo que nos recuerda la segunda línea.
                    (1) El poder mágico, porque la tortuga era un animal considerado como capaz de predecir el destino, que se leía en las grietas de su caparazón.</t>
  </si>
  <si>
    <t>Segundo trazo: está ausente de prevención y está ubicado con justicia y rectitud; puede seguir la vía con sumisión y el presagio es feliz. Podrá disfrutar de la ayuda y del concurso de mucha gente. Pero como su naturaleza es la maleabilidad negativa, la advertencia es adquirir una firmeza perfecta y durable; su efecto sería carecer de la dureza enérgica y permanente que le es absolutamente necesaria. Recibirá la ayuda de un superior y hallará ocasiones de subir y de crecer.</t>
  </si>
  <si>
    <t>Una felicidad inesperada no debe marearlo.</t>
  </si>
  <si>
    <t>Como es receptivo a energías y objetivos dignos, tiene éxito en sus empresas. Puede considerar que esto es una buena suerte excepcional. Puede mantener el impulso de este tiempo afortunado si conserva la estructura normal de su vida. No se precipite ni sea demasiado confiado.</t>
  </si>
  <si>
    <t>6 en la 2ª línea: la segunda línea posee las mismas palabras que la quinta del signo anterior. Aquí lo hace más grande aún: el rey lo presenta delante de Dios. La lectura de la quinta en el signo anterior facilitará la comprensión de ésta. Es una línea Yin en lugar de una posición determinante. Es decir, es devota, obediente, pero también puede reflejar ciertas debilidades que podrían ser: dudas, crisis de fe, cierta incredulidad. Por esto debe existir una fuerte voluntad, una acción decisiva que vaya al encuentro de las metas superiores. Obtiene beneficios humanos y concretos; la voluntad de la fe cosecha sus frutos y Dios da muestra de haber prestado buenos oídos a las plegarias de la persona.
                    En el terreno mundano es un llamado a fortalecer el carácter y no caer víctima de las propias debilidades. Es un buen Tiempo que podría verse afectado por carencias personales. Sin perder la honestidad y el espíritu de sacrificio, el Sujeto debe controlar sus propios movimientos y no descansar en la observación de sí mismo. En este Tiempo, todo lo virtuoso tiene excelentes proyecciones.</t>
  </si>
  <si>
    <t>Comentario a la línea: el verdadero aumento se produce por el hecho de crear uno dentro de si las condiciones necesarias: disposición receptiva y amor al bien. Con ello lo que se ambiciona adviene por sí mismo con la infalibilidad de una ley de la naturaleza. Allí donde el aumento se manifiesta en armonía con las más altas leyes cósmicas, ninguna constelación de casualidades pueden obstaculizarlo. Todo depende, eso sí, de que la inesperada dicha no lo incline a uno a la frivolidad y negligencia; que antes bien haga suya esa dicha merced a su fortaleza interior y perseverancia. En este caso obtendrá significación ante dios y los hombres, y podrá llevar a cabo alguna obra para bien del mundo.</t>
  </si>
  <si>
    <t>Seis en el segundo lugar: quizás te regalen diez pares de tortugas para hacer pronósticos. ¡Nada puede controlarte o contradecirte! Pronóstico: el camino está abierto para siempre. El rey hace ofrendas al supremo poder. El camino está abierto.
                    ¡Que respuesta más favorable! Cualquier cosa que tú o tu pareja queráis emprender, seguro que saldrá adelante. El camino está abierto para tus ideas, y no sólo ahora, sino también en el futuro ¡Disfrútalo! Pero recuerda al espíritu en medio de tu felicidad. Entonces, el camino estará realmente abierto.
                    Dirección: armoniza tu vida interior con la exterior Acepta las cosas. Mantente abierto y aporta lo que sea necesario.</t>
  </si>
  <si>
    <t>Yin. Si se reciben diez pares de tortugas, nadie puede oponerse. Es propicio ser eternamente perseverante y veraz. Es propicio para el rey hacer ofrendas voluntarias a Dios.
                    Imagen: que algo sea dado significa que proviene de afuera.</t>
  </si>
  <si>
    <t>Uno se ve incrementado por sucesos
                infaustos.
                No hay tacha si eres veraz,
                y caminas por el medio
                e informas al príncipe, provisto
                de un sello.
                “… esto es algo que le corresponde
                a uno con toda certeza”.
            Incrementado por sucesos infaustos…. quiere decir que cuando el Cielo envía desgracias o acontecimientos desventurados, en un tiempo de bendición y enriquecimiento muy poderosos, esto (sus efectos) redundará en beneficio de los afectados. En el tiempo del Aumento, toda desventura que suceda servirá para el bien, para aumentar. Esto normalmente no debería suceder, actuar así, o tomar este tipo de decisiones; pero son tiempos o situaciones excepcionales y ahora conviene este comportamiento.
            Su buena fe influye en el Superior, quien también tendrá confianza en él. Ante la necesidad de actuar, será fuerte y justo e inspirará confianza en el otro. Desea algo con firmeza y utilizará o pasará por cosas buenas y malas, agradables y desagradables, pero no tendrá mayores inconvenientes. Empleará las dificultades para aumentar aquello que le interesa. No se preocupará de su persona, pero sí de proteger a los demás, y actuará. En el fondo va liberándose de sus defectos, desgracias, enfermedades, y obra de acuerdo a la verdad. Por eso ejercerá una influencia que será correspondida y aceptada. Los comentarios tradicionales chinos dicen que el “cetro” (sello al cual se hace referencia en el texto) era una tablilla de jade, que simboliza que somos capaces de dar una seguridad de nuestra fidelidad; que se puede confiar en uno.</t>
  </si>
  <si>
    <t>Actuar. ¡Consultar!
                    Lo que se ha consultado forma parte del destino del propio consultante. Es algo que le servirá para su propio aumento y ganancia, aunque parezca que eso no es bueno, o que tiene mala apariencia.
                    Por lo tanto, conseguirá lo que desea pasando por cosas buenas y malas (en este caso no para él), despreocupándose de su persona; pero protegiendo y cuidando también de los otros. Además inspira confianza, tanto en aquella/s persona/s, como en el Maestro, quien en este tipo de situaciones especiales indica, mediante lo de “la tablilla” (cetro), que conviene avanzar por el medio, es decir, sin excesos, y además ir consultando sobre este asunto antes, durante y después de haber actuado, pues se tendrá su ayuda para que todos se vean beneficiados y se alcance lo deseado con el efecto adecuado para el porvenir.</t>
  </si>
  <si>
    <t>Esto es algo que te convenía saber, conocer, vivir, experimentar. Esto es algo que te conviene estudiar.
                        Consulta sobre ello según necesites e I Ching te aconseje (ahora, luego)</t>
  </si>
  <si>
    <t>Lo que se vive, lo que se experimenta forma parte del “camino” que hay que recorrer. Lo que se sucede tendrá un buen efecto para el futuro. Quizá uno se vea en mala situación (económica, laboral, de salud; o sumido en cualquier tipo de desgracia, ya se material, emocional; o vencido por el deseo sexual o la necesidad); pero, aunque caiga o se encuentre ya en ella, no tendrá tacha si es sincero y consulta al Maestro antes, durante y después de cada paso dado. Es decir, si no se cometen grandes excesos y se deja aconsejar, todo saldrá bien y habrá servido para su aumento y su ganancia espiritual y material. Se habrá hecho algo que había que hacer.</t>
  </si>
  <si>
    <t>Significa que sí, que sirve para alcanzar lo deseado; pero que también conviene andar con cuidado y consultando sobre el tema periódicamente. Así, todo irá bien.</t>
  </si>
  <si>
    <t>Esta línea se corresponde con el tercer día de la cuarta semana de Enero.</t>
  </si>
  <si>
    <t>Hay que saber sacar provecho de las malas experiencias pasadas; así se podrá, en el futuro, evaluar mejor el bien y el mal y actuar con conocimiento de causa: no lo lamentará.</t>
  </si>
  <si>
    <t>Tercera línea: incluso las situaciones difíciles pueden enriquecerle si se relaciona con ellas de la manera adecuada. Siga serenamente el camino de la verdad interior.</t>
  </si>
  <si>
    <t>Tercera línea: uno se va enriquecido por sucesos desafortunados. Esta línea significa que puesto que estamos en general en una época de aumento o de autocorrección, hemos conseguido cierto progreso, a pesar de nuestros errores y de nuestras actitudes equivocadas.</t>
  </si>
  <si>
    <t>¿Poseemos aptitudes, habilidades y cualidades que son útiles incluso en circunstancias y situaciones adversas?</t>
  </si>
  <si>
    <t>Será enriquecido por eventos desafortunados. No hay culpa en esto si demuestra que es sincero, tome un curso medio y mantenga a su superior al tanto de la situación mediante reportes escritos.</t>
  </si>
  <si>
    <t>6 en la 3ª: en tiempos de grandes consecuciones y éxitos es posible volver ventajosos incluso las dificultades y los fracasos. Actuando de modo apropiado, se desarrolla una fuerza interna todavía mayor y se producen buenas influencias, como si fuera por una proclamación legal.</t>
  </si>
  <si>
    <t>El tercer seis: evolución a través de hechos desgraciados. Ninguna culpa. Tener fe y proseguir con equilibrio. Informar al pueblo por medio de pequeñas tablas de jade. (1)
                    Una sombra incluso sobre el luminoso día de Yî, porque los días del hombre, como los de la tierra, constan de zonas de luz que se alternan con rincones de sombra. La línea recuerda que en todo destino existen sufrimientos y desilusiones; no debemos perder la fe en nosotros mismos, sino que debemos continuar construyendo equilibradamente, con fuerza y paciencia, cuanto estamos viviendo en un tiempo fundamentalmente positivo; no tenemos culpas, lo que ocurre era inevitable y quizá el menor de los males.
                    Existen cosas por hacer, pero sobre todo, por decir, es necesario que nos abramos a los demás, que nos comuniquemos, que advirtamos, que demos y recibamos consejos. Constituirá un trabajo muy útil.
                    (1) Cada vez que había que anunciar algún sacrificio, una audiencia de la corte o una invitación imperial, se utilizaban unas pequeñas tablas hechas de una piedra preciosa, normalmente jade, que llevaban los sellos del soberano.</t>
  </si>
  <si>
    <t>Ocupa una jerarquía por encima del pueblo y simpatiza con la dureza enérgica; decide, con firmeza, lo que debe hacerse. Incluso utilizará lo bueno y lo malo con ese fin pero no tendrá inconvenientes; sabrá usar las calamidades, las revoluciones y las dificultades para el crecimiento de lo que él se ocupa. Audaz en el desprecio de su persona, fuerte para proteger al pueblo, actuará por su cuenta. Su buena fe influirá sobre el superior que, a su vez, tendrá confianza en él. Si tiene necesidad de obrar, lo hará con energía y justicia, previniendo, realizando, inspirando confianza. En épocas corrientes no debería obrar así; por el contrario, en épocas excepcionales, hay una advertencia de comportarse así.</t>
  </si>
  <si>
    <t>Grandes riesgos tomados con buena fe pueden consolidarse para grandes éxitos.</t>
  </si>
  <si>
    <t>Descubrirá que va a obtener BENEFICIO de lo que podría considerarse como circunstancias desafortunadas. Sin embargo, si mantiene los principios podrá evitar el reproche.</t>
  </si>
  <si>
    <t>dolor, avisa tiempos desastrosos. Sin embargo, suceden otros hechos consecuenciales que alivian la situación y que al final hace de este tiempo algo enriquecedor. Al mal tiempo, buena cara. Muchos hechos son causados por errores propios.
                    Los acontecimientos desafortunados que podrían enriquecer a la persona son de varios tipos: hechos personales que al final entregan buenas retribuciones; hechos del entorno que liberan a la persona de cosas y efectos que estaban complicando el avance; hechos espontáneos que auguran desastre pero que en la práctica resultan fructíferos. Todo lo que en este Tiempo aparece como delicado o desafortunado trae escondido un beneficio que podría sorprender. Es decir, no se asuste ni se detenga ante los nubarrones… la lluvia será grata y no una engorrosa tormenta como se podría prever. La veracidad ante los errores propios, el no evitar las situaciones sino que enfrentarlas, hacen más fuerte al Sujeto.
                    En lo espiritual: ante el mal y las agresiones del mundo, el Ser espiritual debe acudir a su Príncipe en los Cielos y solicitar ayuda y claridad. Solamente quien posee un “Sello” celestial puede actuar con Sabiduría y auténtica autoridad.</t>
  </si>
  <si>
    <t>Comentario a la línea: un tiempo de bendición y enriquecimiento es tan poderoso en sus efectos que hasta acontecimientos en otro caso desventurados tienen que redundar en beneficio de aquellos a quienes afectan. Ellos se liberan de sus defectos y, como obran de acuerdo con la verdad, conquistan tal autoridad interior que llegan a ejercer influencia como si estuviesen autorizados por un mandato escrito y sellado.</t>
  </si>
  <si>
    <t>Seis en el tercer lugar: los negocios aumentan cuando el camino está cerrado. No se trata de un error. Hay una conexión con los espíritus y el centro se está desplazando. Informa al príncipe. Utiliza el cetro para hablar.
                    Lo que parece ser un acontecimiento desgraciado en tu relación se convertirá en beneficio para los dos. Actúa según tus ideas. No se trata de un error. Cuéntale a tu pareja lo que está sucediendo, Insiste en tu derecho a hablar. Estás conectado con los espíritus y ellos te ayudarán.
                    Dirección: busca amigos que te apoyen. Acumula energía para un paso nuevo y decisivo.</t>
  </si>
  <si>
    <t>Yin. No es reprochable servirse de los acontecimientos desafortunados para progresar. Sé sincero y ecuánime en tu conducta; cuando te dirijas a los nobles, utiliza el símbolo de la autoridad.
                    Imagen: servirse de los acontecimientos desafortunados para progresar es algo que ha existo siempre.</t>
  </si>
  <si>
    <t>Si andas por el medio
                e informas al príncipe,
                él te seguirá.
                Es propicio ser utilizado
                en el traslado de la capital.
                “… porque con ello se verá
                aumentada su disposición de ánimo”.
                Si andas por el medio… viene a decir que esto servirá para convencer al Maestro de nuestra fidelidad y obediencia. Esta tarea no se da a quienes carecen de capacidad o de esas cualidades.
                Utilizado en el traslado de la capital… hace referencia a tareas o empresas riesgosas o esenciales y decisivas para el porvenir. Se representa aquí a una personalidad con esa capacidad para esclarecer (ayudar) al pueblo (a comprender) sobre la Voluntad de lo Superior. Personalidad mediadora, desinteresada, que, renunciando a su egoísmo, aumenta a otros sirviendo a lo Superior; que consigue el beneficio para aquellos a quienes está destinado.</t>
  </si>
  <si>
    <t>Actuar. Consultar sobre este asunto antes, durante y después de cada paso (o día) que haya que dar, hacer o intervenir.
                    Sobre todo, hay que “entregarse” voluntariamente. Es decir, estando conforme por dentro con lo que a uno se le pide.
                    La idea es que hay que darlo todo en eso que se ha preguntado, dedicarse con todas sus fuerzas a ello; pues, aunque la cosa pudiera parecer difícil o arriesgada, al final todo saldrá bien y será una ganancia para el consultante y para el otro/s implicado/s en la situación, además de convertirse en una prueba de confianza y fidelidad al Maestro.</t>
  </si>
  <si>
    <t>Momento de consultar y examinarse. Por lo tanto volver a consultar sin preguntar nada, y que sea el Maestro el que señale aquello que debe tenerse en cuenta.</t>
  </si>
  <si>
    <t>En ese período de tiempo hay que dedicarse con total entrega al trabajo, estudio, quehaceres; y consultando según indique el Maestro. Así habrá ganancia para todos y se conseguirá lo deseado.</t>
  </si>
  <si>
    <t>Sigue con ello con todas tus fuerzas y consultando según se necesite. El Maestro utiliza/rá al consultante para beneficiar a otros. Todo va bien. El comportamiento es el correcto.</t>
  </si>
  <si>
    <t>(Igual que el apartado “a”)</t>
  </si>
  <si>
    <t>Esta línea se corresponde con el cuarto día de la cuarta semana de Enero.</t>
  </si>
  <si>
    <t>Cuando algún conflicto se pone de manifiesto, es mejor actuar como mediador entre las partes y esforzarse para que las relaciones mejoren, haciendo prevalecer el interés general.</t>
  </si>
  <si>
    <t>Cuarta línea: es un momento en el que un sabio intermediario puede ser de gran ayuda. Siga el ejemplo del Sabio y ayude a los demás sinceramente.</t>
  </si>
  <si>
    <t>Cuarta línea: sin andas por el medio… Personificamos el ejemplo del sabio (servimos de intermediario) al ser dedicados, responsables, sinceros y permanentemente desapegados. Eludimos esta responsabilidad si hacemos lo que queremos.</t>
  </si>
  <si>
    <t>¿Evitamos dar lecciones, presumir o hacer uso de fines egoístas de nuestras aptitudes, habilidades y cualidades?</t>
  </si>
  <si>
    <t>Si toma un curso medio y reporta a su superior, él estará tras sus acciones. Puede beneficiarse al involucrarse en empeños mayores, particularmente alguno que implique un significativo cambio de énfasis.</t>
  </si>
  <si>
    <t>6 en la 4ª: es bueno para todos que haya personas inegoistas y justas que actúen como intermediarios entre los líderes y la masa principal de la gente que los sigue. De este modo las buenas influencias se extienden tanto hacia arriba como hacia abajo, para beneficio de todos. Esto es especialmente importante cuando han de llevarse a cabo grandes tareas.</t>
  </si>
  <si>
    <t>El cuarto seis: comportamiento equilibrado. Ventajoso informar claramente a un dignatario. Útil obrar con eficiencia si se debe transferir la capital.
                    La superioridad alcanzada a costa de tantos sacrificios se vuelve útil para todos, se manifiesta en las obras, se traduce en los hechos concretos.
                    El oráculo no sólo consta de sabiduría teórica, sino que desciende hasta lo humano, hasta el detalle, hasta el interés personal cotidiano. Si de debe iniciar un trabajo o asumir un compromiso pospuesto durante largo tiempo porque es muy grave, es éste el momento de obrar con prontitud y seriedad, pero sin miedo a fallar. Son tiempos de equilibrio y de lúcida sabiduría, tiempos que no debemos dejar pasar sin vivirlos en toda su grandeza.</t>
  </si>
  <si>
    <t>Cuarto trazo: ubicado cerca del príncipe o del jefe, ocupa su jerarquía con rectitud. Al emplear la suavidad y ayudar al superior, le resulta muy útil. Carece de precisión y de decisión, por lo tanto tiene interés en apoyarse en el superior y en seguir pasivamente los impulsos del inferior. También la advertencia es que es ventajoso cambiar de país si se consulta la suerte en ese sentido.</t>
  </si>
  <si>
    <t>Un viaje, un cambio, son de buen augurio. Con la condición de que no sean egoístas.</t>
  </si>
  <si>
    <t>Tiene la oportunidad de actuar como mediador entre alguien en una posición superior a usted y los que están debajo, a quienes representa. Si se expresa de una manera razonable y consigue que la prioridad de sus intereses sea el BENEFICIO de todos los implicados, su consejo será seguido. Esta posición de influencia puede tener efectos de largo alcance.</t>
  </si>
  <si>
    <t>6 en la 4ª línea: regente simple. Esta línea está en relación con la primera y resulta clarificadora la lectura de aquella. Mientras que la primera “recibe”, la cuarta “entrega”. Es una situación delicada; el “transferir la capital” simboliza precisamente un acto de suma importancia que debe contar con una cabeza dirigente clara y capaz, y una masa dispuesta a seguir las indicaciones de sus dirigentes. Pero en esta línea se habla de alguien que es intermediario entre el pueblo y su príncipe, el ministro. Mientras que el
                    Libro de los Cambios dice que se debe recurrir a este tipo de mediadores, en la “discusión de los signos” se establece que el mediador está, existe, es inherente a la condición de este Tiempo. En lo concreto, cuando se deben realizar empresas colectivas vitales debe existir una armonía absoluta entre lo alto y lo bajo; y entre lo superior y lo inferior se encuentran los mediadores que facilitan los hechos, y actúan como árbitros y jueces en los conflictos. Si no existiese un orden en los roles, como aquí se menciona, un acto riesgoso no podría llevarse a cabo de buenas maneras. Es una cuestión de orden superior orgánico. La actitud que aquí se aconseja es de transparencia y honestidad. El sentido debe ser: “trabajar para beneficio de los demás”. La alegoría del “traslado de la capital” está basada en hechos históricos, y en éstos los Sabios tuvieron un rol determinante para establecer los nuevos lugares y solucionar los problemas subyacentes que este gran movimiento significaba. Hechos similares vivieron los pueblos centrales de América.</t>
  </si>
  <si>
    <t>Comentario a la línea: es importante que haya personas mediadoras entre conductores y conducidos. Han de ser personalidades desinteresadas, más aún cuando se trata de tiempos de aumento, y el beneficio ha de emanar del conductor hacia el pueblo. De la bendición nada debe retenerse en forma egoísta, pues es realmente preciso que redunde en beneficio de aquellos a quienes está destinada. Semejante personalidad mediadora, que ejerce su buena influencia también sobre el conductor, es especialmente importante en épocas que imponen grandes empresas decisivas para el porvenir y que requieren la conformidad interior de todos los interesados.</t>
  </si>
  <si>
    <t>Seis en el cuarto lugar: el centro se está desplazando. Informa al príncipe y síguelo. Será ventajoso actuar. Cuenta con un traslado de ciudad.
                    El centro de tu vida está cambiando. Permanece leal a tu pareja. Actúa según tus ideas. Cuenta con que todo está cambiando.
                    Dirección: aléjate de peleas y disputas. Procede paso a paso. Acumula energía para un paso nuevo y decisivo.</t>
  </si>
  <si>
    <t>Yin. La conducta ecuánime que se expresa públicamente es imitada. Es provechoso cuando se utiliza necesariamente como fundamento para trasladar la capital.
                    Imagen: la voluntad de ayudar a hacer progresos convenientes es lo que los demás imitan, cuando esta se expresa de manera pública.</t>
  </si>
  <si>
    <t>Si tienes de verdad un corazón bondadoso,
                no preguntes. ¡Elevada ventura!
                De cierto la bondad será
                reconocida como tu virtud.
                “… habrás logrado por completo
                el cumplimiento de tu intención”.
            Si tienes de verdad un corazón bondadoso… Fidelidad, confianza y ser amable es lo apropiado para nosotros ahora. Esto sugiere que se conseguirá lo que se desea.; pero no preguntar, porque se gozará de buena suerte.
            Inspira simpatía y confianza. Será feliz. Podrá realizar lo que desea y esparcirá aumento y ganancias para los demás. Existe confianza recíproca entre él y su Maestro.
            No calcular, no pedir dignidad ni gratitud; más bien sentirse recompensado por encontrar este reconocimiento, que ya se advierte. De tal modo, el influjo de la bendición se expandirá sin impedimentos, según la necesidad interna.</t>
  </si>
  <si>
    <t>Actuar y no preguntar.
                    Se tarde más o menos tiempo en lograr lo que se desea; este presagio asegura que se conseguirá. Así que todo irá bien.</t>
  </si>
  <si>
    <t>Buen día, momento. No se necesita consultar. Al final todo marchará bien, pase lo que pase. No preguntar, hay veces que si uno supiera todo lo que tiene (que hacer o que pasar) para lograr lo que desea, dudaría o no lo haría y, entonces, habría perdido la oportunidad de conseguir aquello que terminará beneficiándole a él y a su entorno con gran influjo, sea lo que fuere eso a lo que se está predestinado.</t>
  </si>
  <si>
    <t>Se está siguiendo una buena conducta. No consultar ahora.
                        Eso es correcto y una ganancia espiritual. No consultar ahora, sino luego, más tarde.</t>
  </si>
  <si>
    <t>Seguir como uno va, según el consultante perciba que debe hacerlo. Hacer o no hacer según se presienta. No necesita consultar. Todo irá como debe ir, y será un beneficio para todos.</t>
  </si>
  <si>
    <t>Se debe seguir tratándola conforme se viene haciéndolo hasta ahora. Y no hacer nada más de momento. Incluso no preguntar por ello ahora, sino más adelante.</t>
  </si>
  <si>
    <t>Es beneficioso utilizarlo, aplicarlo. Y no preguntar ahora más sobre ello.</t>
  </si>
  <si>
    <t>Esta línea se corresponde con el quinto día de la cuarta semana de Enero.</t>
  </si>
  <si>
    <t>Presagio muy feliz para quien actúa con abnegación, con el único propósito de hacer el bien y de mejorar el universo.</t>
  </si>
  <si>
    <t>Quinta línea: la verdadera amabilidad no se expresa con la esperanza de conseguir reconocimiento, sino con la intención de ayudar a los demás. Gracias a ello, es inevitable que los demás forzosamente le reconozcan.</t>
  </si>
  <si>
    <t>Quinta línea: si de verdad tienes un corazón bondadoso… La verdadera bondad surge de la necesidad interior, no implica premeditación y es totalmente espontánea porque está de acuerdo con nuestra naturaleza pura. En la guerra contra la vanidad, debemos considerar si estamos de actuando con inocencia o si lo hacemos para ganar el reconocimiento. A menudo, el mayor acto de bondad tiene lugar cuando renunciamos a los placeres para lograr una relación más correcta. No necesitamos preocuparnos de que nuestro punto de vista sea reconocido, pues todo el que permanece fiel a sí mismo y puro en su corazón, será reconocido.
                    Si insistimos en demostrar nuestros sentimientos para influir en otros o darles el placer de verse reconocidos, cometemos un error al ver nuestros afectos como un premio. Al premiar con nuestros sentimientos, estamos bajo la influencia de la vanidad. Si expresamos nuestros sentimientos porque tememos que ellos necesiten una demostración de cuánto nos importan, estamos sirviendo a sus egos. Cuando nos dejamos llevar por el deseo o el temor, al mostrar nuestros puntos de vista o nuestros sentimientos, o al defender nuestros actos, nos estamos desperdiciando. Si somos conscientes de estar en lo correcto, en lo que se refiere a los motivos y a la firmeza en nuestros principios, lo que decimos espontáneamente será correcto.
                    La verdadera bondad, finalmente, consiste en hacer concienzudamente lo que es correcto sin ser vistos ni oídos por los demás. Cuando decidimos, “me gusta esa persona”, nos arriesgamos al peligro de formar un partido con él, especialmente si decimos que, en efecto, de ahora en adelante dejaremos pasar los errores que pueda cometer. La verdadera lealtad, como la verdadera bondad, debe basarse en lo que es
                    correcto en nosotros mismos; desde esa base nos relacionamos con la gente tal como van y vienen. Cuando ellos se desvían del bien, nos retiramos y mantenemos nuestra reserva y nos mantenemos fieles a su hombre superior. En esto consiste ser un verdadero amigo.
                    Por último, la bondad radica en ser paciente cuando se cometen errores, tanto nuestros como de los demás. Perdonar, es no requerir ningún acto de penitencia, ninguna disculpa. Sólo se nos pide ser pacientes, moderados y justos en nuestra actitud hacia ellos.</t>
  </si>
  <si>
    <t>¿Poseemos aptitudes, habilidades y cualidades útiles, y sabemos cómo ponerlas al servicio de los demás de manera espontánea y desinteresadamente?</t>
  </si>
  <si>
    <t>Si tiene un corazón noble no hay necesidad de consultar al oráculo para esta pregunta. Una buena fortuna suprema estará asegurada y su nobleza será sinceramente reconocida.</t>
  </si>
  <si>
    <t>9 en la 5ª: una persona de corazón verdaderamente bueno no necesita proclamarlo. Sus hechos hablarán claramente por sí mismos.</t>
  </si>
  <si>
    <t>El quinto nueve: ser confiados y generosos. No pedir nada. Presagio de gran fortuna. Hemos de ser confiados y generosos para nuestra propia satisfacción.
                    La humanidad del oráculo se revela una vez más en la dulce y gentil quinta línea, que sugiere que seamos confiados con los demás, que creamos en la fortuna, para estar contentos, para adormecernos en paz, para afrontar, consolados y serenos, cualquier cosa que nos depare el futuro, próximo o lejano, pero que será siempre una incógnita, un misterio que a menudo asusta. Debemos ser buenos, rectos y sabios para nosotros mismos, porque, al sentirnos mejores, podemos tener una mayor apertura hacia nuestro prójimo, una generosidad más verdadera, casi para devolver a la fortuna la alegría de sentirnos tranquilos. Se trata de hermosas palabras válidas para todos.</t>
  </si>
  <si>
    <t>Quinto trazo: dotado de la justicia dura y enérgica, goza de la simpatía e inspira confianza; el presagio es perfectamente feliz. El puede realizar todos sus designios y expande la felicidad completa. Los superiores y los inferiores se tienen confianza recíproca y en unos y otros existe confianza. Se triunfará largamente en sus tendencias.</t>
  </si>
  <si>
    <t>La abnegación será fasta.</t>
  </si>
  <si>
    <t>Una verdadera amabilidad por su parte, algo que hizo o hará sin pensar en su propia ganancia, le traerá reconocimiento.</t>
  </si>
  <si>
    <t>9 en la 5ª línea: es un Tiempo pleno y dadivoso ¿Por qué el Noble tiene dudas sobre sí mismo? No pregunte más: su bondad es reconocida por lo Superior, y el Sujeto no debe esperar reconocimientos abiertos y adulaciones de los demás. Si se es Bondadoso debe, además, ser Humilde. Si la concordancia con lo Superior, con la Inocencia (nointención) y los nobles principios se mantienen en la acción concreta y cotidiana, no se abrigue duda alguna: se logrará todo lo que se ha propuesto.
                    La NoIntención es el “no poseer segundas intenciones”. La buena intención es la Bondad que hace todo de buen corazón. El Cielo premia estas virtudes. ¡Fe y Confianza!</t>
  </si>
  <si>
    <t>Comentario a la línea: la verdadera bondad no calcula, ni pide dignidad y gratitud; más bien sus efectos se despliegan según una necesidad interna. Semejante corazón realmente bondadoso ya se siente recompensado al encontrar reconocimiento, y de tal modo el influjo de la bendición se expandirá sin impedimentos.</t>
  </si>
  <si>
    <t>Seis en el quinto lugar: tiene una conexión con el espíritu y un corazón benévolo. No la cuestiones: el camino hacia la fuente está abierto. Dilo así: “una conexión con los espíritus y un corazón benévolo constituyen mi poder y mi virtud”.
                    Actúa de acuerdo con tu virtud y con amabilidad. Tienes un corazón amable y generoso y un espíritu noble. No te preguntes por qué. Utilízalos. El camino está abierto. Esta relación se crea a través de tu amabilidad y tu compasión.
                    Dirección: acepta las cosas. Mantente abierto y aporta lo que sea necesario.</t>
  </si>
  <si>
    <t>Yang. Ser sincero es incuestionablemente una bendición para el corazón. Es muy propicio. Tener sinceridad es recompensado como una virtud.
                    Imagen: ser sincero es una bendición para el corazón; no lo pongas en duda. La recompensa como una virtud consiste en el logro total de las propias metas.</t>
  </si>
  <si>
    <t>Él no trae aumento para nadie.
                Acaso hasta llegue alguien a golpearlo.
                No mantiene duraderamente firme su corazón. ¡Desventura!
                “… esta es una palabra que señala la parcialidad.
                … esto llega de afuera”.
            El no traer aumento para nadie… quiere decir que el hecho de no beneficiar ahora a los otros es sinónimo de “prejuicios”.Por esta razón, no hay que olvidar los deberes y sus razones o motivos. Si no actúa ahora para beneficiar a esa/s persona/s, alguien le detestará, o habrá resentimientos por parte de los demás. Quien sólo busca su beneficio, su comodidad, a costa y en detrimento del otro, será desdichado y pondrá en peligro el afecto, respeto., que posee por parte de aquel, de aquéllos.
            El texto habla de ser golpeado, esto revela que, de actuar así, se incurriría en la cólera, enfado, incluso reacción violenta o agresiva, de alguien.
            Sería obstinado si no piensa con constancia en aumentar a los demás, no debe marginarse, ni ser parcial, su disposición mental no estaría de acuerdo con las exigencias del tiempo, del momento.
            No debe perder la oportunidad de cumplir con ese deber, servir para el bien de otro. Si no fuera así, uno mismo se perdería el influjo estimulante de los demás y quedaría aislado. Atraería ataques sobre sí.</t>
  </si>
  <si>
    <t>Actúa. Haz eso que has preguntado.
                    Esa/s persona/s te necesita/n ahora, y tú mismo también saldrás ganando y beneficiándote de algo bueno. Y te asegurarás su afecto, su respeto. Sí, hay que ayudar. Consultar más si se cree necesario.</t>
  </si>
  <si>
    <t>Aparecerá alguien a quien habrá que ayudar, entonces ayudar, ir, ver, hacer, etc. según se presente la situación.</t>
  </si>
  <si>
    <t>Lo que se sabe, lo que se conoce, eso por lo que se ha preguntado ha de ser usado para beneficiar a los demás, compartiéndolo con los que se acerquen para ello.
                        En la conducta ser constante y consultar.</t>
  </si>
  <si>
    <t>Es necesario moverse y actuar ya, con prontitud. Hay algo que hacer y no conviene perder esta oportunidad. O simplemente, que hay que seguir siendo constante en ese trabajo, estudio, labor, quehacer; pero es momento de practicarlo y dedicarse a ello ya, en este día, en estos momentos (mañana, según las posibilidades del asunto)</t>
  </si>
  <si>
    <t>Uno conoce la forma de curar o de ayudar, y que hay que hacerlo. Consultar más sobre ello si se considera necesario.</t>
  </si>
  <si>
    <t>Es necesario aplicarlos sin falta, pues serán totalmente beneficiosos y de gran ayuda.</t>
  </si>
  <si>
    <t>Esta línea se corresponde con el sexto día de la cuarta semana de Enero.</t>
  </si>
  <si>
    <t>La avidez engendra siempre la injusticia o la violencia. El ávido termina por ser detestado: mal presagio para el porvenir.
                    El hombre de calidad calma su corazón y sus pasiones antes de actuar y de elegir sus alianzas.</t>
  </si>
  <si>
    <t>Sexta línea: si no ayudamos a los que están por debajo de nosotros, debilitamos nuestros propios cimientos. Los momentos de prosperidad continúan si seguimos siendo generosos, equilibrados y correctos en todo momento.</t>
  </si>
  <si>
    <t>Sexta línea: él no produce aumento para nadie. Esta línea nos advierte de que al usar el poder equivocadamente, perdemos la ayuda de lo creativo e incitamos al ataque de las fuerzas hostiles. Al perder la modestia, perdemos la capa y la espada. Sobre todo, perdemos los beneficios de la época del aumento si no mantenemos el corazón constante, como cuando vacilamos en nuestros valores y reconsideramos si nuestro camino será el correcto. Es necesario conservar nuestra modestia y nuestra independencia interior, para mantener nuestra dirección hacia adelante.</t>
  </si>
  <si>
    <t>La forma en que está actuando no está ayudando a nadie. En realidad, es posible que lo ponga en problemas. Su problema es que no posee control sobre sus emociones y esto muy probablemente le ocasione percances.</t>
  </si>
  <si>
    <t>9 en la 6ª: es debe de un líder ayudar a quienes le siguen. Si no lo hace sus seguidores no le apoyarán cuando les haga exigencias. En cambio, sus enemigos se acercarán pues la gente no estará en armonía.</t>
  </si>
  <si>
    <t>El nueve arriba: él no evoluciona. Quizá se agite. No tiene el corazón firme, no tiene constancia. Desventura.
                    Incluso en los tiempos luminosos de Yî pueden existir sombras que se proyectan sobre la voluntad, sobre el entusiasmo, sobre la alegría de vivir en armonía con el propio destino. Una detención constituye ya una derrota, y la sexta línea mutante señala precisamente esta pausa de cansancio, un momento de humillación en un tiempo que se convierte en soledad, porque ya no somos capaces de afectos, de amistades, de entusiasmos simples y grandes, que dan color a los días difíciles. Se trata del “peligro” dentro de un paréntesis muy afortunado y feliz, el riesgo de toda vida; el oráculo dice que el saber evitarlo o superarlo con fuerza de ánimo, es recuperar la fortuna y reencontrar el sentido de la propia existencia.</t>
  </si>
  <si>
    <t>Sexto trazo: no actúa para ventaja del solicitante porque no hay ninguna situación precisa; él reclama una ventaja excesiva para sí mismo y busca su bien por medios tortuosos y egoístas. Como los deseos son extremos, él está cegado y olvida sus deberes y su razón de ser; utiliza la violencia y la usurpación, y de allí surgen el resentimiento y la enemistad. Si se coloca el lujo y el bienestar por encima de todo, el resultado será la violencia; lo hombres se detestarán. El presagio es desdichado pues hay carencia total de mesura y de prudencia. Querer pedir a los hombres que satisfagan su propio egoísmo, es atraerse su odio; hablar bajo el impulso del miedo, agitarse en medio del peligro, no buscar a los amigos, eso es lo que espera al que busca su propio bien en detrimento de otro. El presagio es desgraciado.</t>
  </si>
  <si>
    <t>No es usted el más fuerte; es el otro.</t>
  </si>
  <si>
    <t>Aunque le parece tener los medios para el BENEFICIO de los demás, en realidad carece de ellos. Esto no está de acuerdo con las exigencias de los tiempos. Perderá su posición de influencia y quedará abierto al ataque. Es algo verdaderamente desafortunado.</t>
  </si>
  <si>
    <t>9 en la 6ª línea: la sexta línea es la única absolutamente negativa. El Sujeto no tiene tranquilo su corazón, es decir, sus sentimientos, sus emociones. Es unilateral para ver y analizar el mundo: primero yo, luego yo y más tarde yo. Desde afuera, en su relación con lo externo: situaciones, ideas o personas lo afectan, lo mal influencian. Pero el Sujeto no lo quiere aceptar y no va con las exigencias de su tiempo. Testarudo y egoísta. Confucio comenta acertadamente en el Libro de los Cambios, al final dice: “….cuando ninguno está con nosotros, vienen los malvados”. Como toda sexta línea es una advertencia y debe tomarse muy en serio.</t>
  </si>
  <si>
    <t>Comentario a la línea: el sentido de la situación es que los superiores deben aumentar a los inferiores mediante su renunciación. Al perder uno la oportunidad de cumplir con ese deber y al no servir para bien de nadie, se sustrae asimismo al influjo estimulante de los demás, viéndose muy pronto aislado. De ese modo atrae ataques sobre sí, Una mentalidad que no permanece siempre en armonía con las exigencias del tiempo, acarreará necesariamente la desventura.
                    Confucio dice acerca de esta línea: "El noble aquieta a su persona antes de moverse; se recoge, se concentra en su mente antes de hablar; afirma sus relaciones antes de solicitar algo. Al poner en orden estos tres aspectos, gozará de plena seguridad. Mas cuando uno es impensado y brusco en sus movimientos, la gente no coopera. Si uno es agitado en sus palabras, éstas no encuentran eco en la gente. Si uno pide algo sin haber establecido relaciones previas, la gente no se lo da. Cuando nadie se queda junto a uno, se acercan los malhechores".</t>
  </si>
  <si>
    <t>Nueve en el sexto lugar: esto definitivamente no te hace aumentar. Quizá tu pareja te castigue. Tu corazón carece de perseverancia. El camino se cierra.
                    Estás siendo inconstante, caprichoso y quizá mentiroso con tu pareja y contigo mismo. Nada bueno puede venir de esa actitud. No juegues con la gente. El camino se cerrará y te verás abandonado al peligro.
                    Dirección: clarifica tus límites. Deja a un lado las viejas ideas. Mantente abierto y aporta lo que sea necesario.</t>
  </si>
  <si>
    <t>Yang. No aumentes tanto algo que pueda ser asaltado; cuando tu mente se pose en algo, no seas tan persistente que te atraiga desventura.
                    Imagen: decir que algo no debe ser aumentado tanto, en general se refiere a lo parcial; decir que puede ser asaltado se refiere a lo que puede venir de fuera.</t>
  </si>
  <si>
    <t>KUAI</t>
  </si>
  <si>
    <t>EL DESBORDAMIENTO</t>
  </si>
  <si>
    <t>la resolución
        la proclama
        abrirse paso/ irrupción/ adelanto
        avance
        ordenar definitivamente
        desafío
        arrojo
        (auto) determinación
        ser decidido, resuelto / la decisión/ decidir
        divergir
        separación
        dividir, cortar
        la ruptura
        superando el mal
    El Desbordamiento.
    Resueltamente el asunto ha de darse
    a conocer en la corte del rey.
    Ha de proclamarse conforme a la verdad. ¡Peligro!
    Hay que dar aviso a la propia ciudad.
    No es propicio tomar las armas.
    Es propicio emprender algo.</t>
  </si>
  <si>
    <t>La proclamación en la corte del rey, viene indicada por la posición de la línea yin sobre la quinta regente (comparar con el hexagrama 23, La Desintegración, allí también significaba división entre lo yang y lo yin)
        Que es favorable tener una meta u objetivo, viene indicado porque tras un gran avance de las cinco líneas fuertes (lo yang), la última de ellas llega hasta ocupar el puesto regente (además fuerte en puesto impar)
        No es propicio tomar las armas… quiere decir que la situación promete éxito y no una lucha con desenlace dudoso; de ahí que no sean necesarias las armas (una intervención agresiva)
        La vía del hombre dotado crece, la de lo inferior está a punto de desaparecer: cinco fuertes y la última débil. La debilidad (el sexto trazo) ha de ser eliminada y tomar una decisión resueltamente, pero esto no requiere una acción violenta (si llevara armas, se perdería el respeto de la gente) sino hablando, actuando, comunicándose, con sinceridad; es decir, siendo fiel a la propia forma de ser del consultante. Se puede actuar así, pues hay fuerza y serenidad para ello. La lucha contra el sexto trazo es necesaria, por eso una resolución tranquila, serena y confiada es la disposición de ánimo adecuada. A veces es mejor no hablar mucho, siendo sincero, pero cuidadoso.
        Una sola persona vil puede oprimir a muchos. Una sola posición incontrolada puede oprimir y entenebrecer el corazón y la mente.
        Ahora es necesario luchar contra algo de esto para establecer el bien:
        1. La decisión ha de fundarse en fuerza y amabilidad.
        2. No engañarse y no ceder ante el mal. Y tampoco disimular o embellecer nuestros defectos o pasiones.
        3. La lucha no ha de ser violenta; ni uno ha de forzarse a sí mismo más de lo que puede. Basta con ser conscientes de nuestras pasiones, defectos.
        4. La mejor manera de combatir el mal, lo malo, es dedicarse a actuar en sentido contrario.</t>
  </si>
  <si>
    <t>Las cinco líneas yang representan lo nuevo, aquello que viene a sustituir al viejo orden, cerca ya de la estación del verano.
            El hexagrama Kwâi trata de la manera en que pueden ser derrocados los hombres corruptos que se han encaramado en el poder. Más eficaz que la fuerza de las armas es en este caso la simpatía, o sea que la lucha contra el poderoso no debe ser militar sino política. De allí el consejo del rey Wan: el desenmascaramiento del criminar y el sincero pedido de ayuda tendrán un gran efecto en la corte, entre otras cosas porque así el sujeto podrá canalizar hacia su bando todos los cortesanos descontentos. Además de la simpatía general, el sujeto debe asegurarse el apoyo de la gente de su propia región, pues es de ella que extraería sus fuerzas si tuviera que enfrentarse militarmente al tirano. Pero el sujeto debe ser consciente de las penurias que impone a su pueblo al lanzarlo a la guerra, y por eso es importante que utilice hasta el máximo la vía política. No hacer esto último equivale a iniciar el avance que indica la primera línea, con las consecuencias que en ella aparecen, y que son fruto del apresuramiento. Más vale ser como el sujeto de la segunda línea, libre de autosuficiencia, inmerso en la aprensión y buscando simpatizantes bajo el fuego de las medidas hostiles de su rival político. En la tercera línea vemos que el sujeto no ha podido continuar con su estrategia y se ha visto forzado a emprender el camino de las armas cuando aún el tiempo no es muy propicio para la acción; es por esto que el mal se hace presente. Sin embargo el hombre superior posee virtudes que lo ubican por encima de las circunstancias: su determinación lo hace continuar la lucha hasta extremos en que sus asociados pierden la confianza en él, y en la cuarta línea tenemos al tirano presentando los estragos de un suplicio, bastante común en la China, que consiste en vapulear el trasero del criminal hasta dejarlo pelado. Pero el tirano aún tiene una salida: actuar como una oveja que avanza tras sus compañeras; aún tiene adeptos en la corte y en el pueblo, y lo mejor que podría hacer es confundir con ellos –sin pretender dirigirlos en ese momento hasta ver llegar tiempos mejores. Es por esto que el duque de Kâu precisa que el hombre pequeño debe ser extirpado con la mayor determinación.</t>
  </si>
  <si>
    <t>El quinto trazo, yang, es el regente gobernante, correcto en su puesto, encabeza, empuja a lo yang contra el sexto yin; es el trazo que puede y debe dominar totalmente las circunstancias.
            El sexto trazo, yin, es el regente constituyente. El sentido de las circunstancias viene profundamente marcado por este trazo en la cúspide del hexagrama.
            La dominante en quinta posición de autoridad hace que las demás eclipsen resueltamente la línea débil de la posición superior de poder.
            El sentido del signo surge de la circunstancia de hallarse un trazo oscuro en el puesto extremo, arriba del todo. Por lo tanto el seis del tope es el regente constituyente del signo. Los cinco trazos luminosos, empero, se dirigen resueltamente contra el trazo oscuro. El trazo quinto los encabeza, y se encuentra además situado en un puesto de honor; luego el nueve en el quinto puesto es el regente gobernante del signo.</t>
  </si>
  <si>
    <t>En este signo el sexto puesto, ocupado aquí por el regente, tiene en cuenta * la relación de solidaridad con el quinto trazo.
            En todo el signo sólo se da relación de correspondencia entre el tercer y sexto trazos.</t>
  </si>
  <si>
    <t>Actuar. Ser fuerte y decidido. No dudar, no tener miedo, ni inquietud. Todo irá bien. Hacerlo como uno tiene pensado y decidiendo conforme a la verdad.
            Ahora no es necesario consultar más sobre este asunto, no hay advertencias o mutaciones; pero será útil y beneficioso consultar sobre ello según vaya siendo necesario, a la larga.</t>
  </si>
  <si>
    <t>Esta es una señal de que se debe avanzar entre los asuntos, en el día, según se va. Hay que mantener un comportamiento decidido, resuelto. No dudar; no miedos ni inquietud.</t>
  </si>
  <si>
    <t>Avanzar de acuerdo con eso, o con la actitud que se viene siguiendo en la conducta. No dudar, no temer y no inquietarse, significa vencer sobre lo malo, sobre lo dañino.
                I Ching es también un arma que sirve para defenderse; pero ahora no es necesario utilizarla, sólo se necesita ser decidido y avanzar resueltamente.</t>
  </si>
  <si>
    <t>Hay que tratar, o seguir tratando, esa enfermedad conforme se viene haciendo, para eliminar definitivamente ese mal. Consultar según se necesite.</t>
  </si>
  <si>
    <t>Es eficaz y correcto, y no se debe dudar de ello, ni temer nada. Todo irá bien.</t>
  </si>
  <si>
    <t>Es el signo del tercer mes, aproximadamente Abril en el calendario occidental. Cada línea cubre los seis días que corresponden a la primera semana.</t>
  </si>
  <si>
    <t>Al denunciar el mal y el error, el hombre de calidad actúa resueltamente pero sin agresividad, instruye a quienes están en el error, con sinceridad y buena fe, para incitarlos a volver al camino de la razón. Procura no apoyarse más que en la verdad estricta. Si no lo hace, el peligro es grande.
            Quien quiere que el bien prevalezca no debe dejar de dar ejemplo, acabando desde el principio con sus propios defectos o carencias.</t>
  </si>
  <si>
    <t>Un desbordamiento. No vuelva a hacer los malos hábitos.
            La llegada del trigrama Kuai indica que está a punto de producirse un cambio largamente esperado. En este momento está a punto de desaparecer una dificultad que le ha oprimido durante mucho tiempo. Es importante responder de manera adecuada.
            Existe la tentación de obtener alivio cayendo en las trampas del ego: en el orgullo, una vez que se ha eliminado el problema, en la soberbia que supone haber triunfado a través de la corrección, en la ira contra alguien que pensamos que era la fuente del problema, o en el deseo de permanecer libre de toda dificultad en el futuro. Ninguna de esas respuestas es apropiada para la situación que tenemos entre manos.
            En este momento es necesario mostrar determinación: un firme compromiso de continuar la batalla por el bien y de hacer un examen de conciencia que haga posible todo lo bueno. No es un momento para recaer en hábitos mentales negativos y disfrutar de unas “vacaciones” proporcionadas por el desbordamiento. No se duerma en los laureles, trate de avanzar profundizando en su fuerza interior y en su resistencia a la influencia de las personas inferiores, tanto en usted mismo como en los demás. Fortalezca a aquellos que le rodean dando ejemplo de mejoría personal y de corrección. En este momento, aquel que haga un uso adecuado de esta oportunidad tiene la posibilidad de realizar un importante progreso y de alcanzar la buena suerte.</t>
  </si>
  <si>
    <t>Tomar la resolución de mantenerse dentro de los límites correctos.
            Ruptura significa dos tipos de cambio: cuando lo yin fluye dentro del espacio dejado por lo yang, y cuando lo yang fluye en el espacio dejado por lo yin. Una forma de ruptura sigue a la otra. Al recorrer el camino correcto resueltamente, encontramos que los obstáculos ceden o “son rotos”. Si pasamos del punto medio, al llegar a ser duros u orgullosos, o si dejamos de perseverar para disfrutar de una mejor situación, la ruptura se presenta como una ruptura en las relaciones.
            Encontramos la primera clase de ruptura (eliminación de obstáculos) al perseverar resueltamente en la actitud correcta. Esto quiere decir que nos mantenemos emocionalmente desligados de las situaciones que nos tientan a reaccionar de una forma emocional. Así como aparecen las emociones, dispersamos su energía, reconociéndola y resistiéndola resueltamente. Dejamos de luchar, sacrificamos las aflicciones, dispersamos la ira y la frustración, resistimos el deseo, desmantelamos la excesiva confianza en nosotros mismos y sacrificamos los anhelos de tener derechos y expectativas. De esta forma privamos a nuestro ego de energía, y así no les damos a los egos de los demás nada con que competir. Con esta resuelta firmeza interior, fortalecemos la naturaleza superior de los demás y la situación cambia (ruptura). Al mantener la resolución de seguir esta disciplina, invocamos el poder de lo creativo, el cual siempre actúa ayudando a aquéllos que siguen el bien.
            Cuando la situación mejora, se debe tomar una clase de resolución. Ahora debemos guardarnos de intervenir en los asuntos de los demás, diciéndoles lo que tienen que pensar. No debemos volver a caer en los hábitos mentales que nos condujeron a los problemas que tenemos. Cuando el triunfo llega no debemos ser duros ni orgullosos, ni tenemos que felicitarnos por estar en lo correcto. No descansamos en nuestras virtudes, ni medimos nuestro progreso. La resolución significa que continuamos humildemente hacia delante, decididos a permanecer firmes en nuestro curso.
            La resolución implica actuar tajantemente contra las pasiones y los temores que dominan nuestra mente, haciéndonos perder nuestro sentido del límite, cuando nos olvidamos de la aceptación y la noacción, o cuando nos dejamos llevar por la presunción. Cada día se nos ocurren toda clase de ideas. Aquellas que reconocemos como absurdas las descartamos inmediatamente; las ideas menos definidas tienden a quedarse en nuestras mentes hasta que adquieren credibilidad, simplemente porque no hemos decidido qué clase de ideas son. De esta manera son aceptadas como por descuido para a continuación penetrar en el subconsciente, donde continúan influenciando nuestro pensamiento y nuestro comportamiento. Es necesario llevar estas ideas a la superficie, para ver lo que son realmente. Cuando descubrimos que son “verdades a medias” seductoras, las podemos descartar.
            Si las ideas sin valor han llegado a ser la respuesta habitual a las situaciones, debemos poner los medios para que no vuelvan a aparecer. Una vez que hemos resistido el compulsivo atractivo (o amenaza) que este hábito trae consigo, al menos en tres ocasiones, el hábito habrá sido enormemente debilitado, o totalmente superado (este es el significado de “tres veces” mencionado en La revolución, hexagrama 49)
            Es importante tener en cuenta que los diferentes hexagramas nos dan diferentes formas de abordar las influencias negativas. Por ejemplo, La dispersión, hexagrama 59, se refiere a la técnica específica de “disolver” los sentimientos de la ira y la enajenación. Al elegir abandonar estos sentimientos, los dejamos “irse flotando”. Les damos libertad mentalmente, como uno haría con un pájaro enjaulado. Al emplear tales imágenes ganamos poder sobre las influencias negativas. Hasta que probamos esta técnica, no nos damos cuenta de que una cosa tan simple nos puede liberar de algo que nos ha controlado con garras de acero.
            Cuando recibimos las líneas en La liberación, hexagrama 40, normalmente quiere decir que estamos bajo la influencia de sutiles e intransigentes emociones como la vanidad. A estas emociones se hace referencia en una línea como “tres zorros halagüeños”, y en otra como “un halcón apostado sobre un alto muro”. El hexagrama indica que se deben “matar” estas emociones. El acto de matar un mal motivo requiere primero que esté entre nosotros y exige la liberación de los obstáculos; entonces lo conquistamos con la resolución en contra de su influencia. Somos tan sinceros en nuestro esfuerzo que es “matado”. También nos ayuda imaginarnos mentalmente matando las ideas, como si les tirásemos flechas. Este acto tiene éxito si queremos liberarnos sinceramente de este hábito mental.
            Algunas veces un impulso hacia el mal está tan poco definido que sólo podemos percibirlo como una disposición de ánimo, corrompiendo nuestra actitud. La técnica para tratar con esta clase de problema es descrita en el Ir al encuentro, hexagrama 44. Apenas somos conscientes de que este estado de ánimo está ahí; lo observamos como uno puede observar un “pez en la pecera”. Mientras no podamos deshacernos de éste de inmediato, estos medios nos permiten no perder el control en los momentos críticos.
            A través de la lectura cotidiana del I Ching hallamos las técnicas apropiadas para hacer frente a cualquier situación. Cada técnica requiere un cierto tipo de resolución. Sólo la resolución irrumpe en el problema. Gradualmente, con la práctica, desarrollamos la habilidad de reconocer la técnica apropiada para cada situación dada.</t>
  </si>
  <si>
    <t>Cualquier decisión que debamos tomar se puede plantear como una elección entre dos posibilidades.
            Por un lado, siempre tenemos la posibilidad de optar por censurar, prohibir, negar, enfrentarnos o luchar contra aquello que puede suponer un freno, obstáculo o impedimento al objetivo que intentamos conseguir con nuestra decisión.
            Aunque, por otro lado, también tenemos la posibilidad de optar por propiciar, fomentar y favorecer todo aquello que nos acerca y nos aproxima al objetivo que intentamos conseguir con nuestra decisión.</t>
  </si>
  <si>
    <t>· Cuando la pregunta refiere al Qué:
            Kuai nos dice que la situación es incontenible, más exactamente desbordante, es decir, se va de las manos; se está tratando por todos los medios de tomar una resolución que se exprese con la suficiente autoridad y la debida coherencia para neutralizar la amenaza.
            · Cuando la pregunta refiere al Porqué:
            El porqué de Kuai refiere a una tensión constante y creciente que se ha ido condensando hasta el punto de llegar a un grado de presión para el cual ya no bastan las actuales barreras.
            · Cuando la pregunta refiere al Cómo:
            Kuai nos indica que debemos actuar sin que la realidad nos desborde, evitando cualquier tipo de acción desesperada e irreflexiva o violenta; sin embargo, hay que ser consciente del peligro y actuar en consecuencia tomando todos los recaudos. En lo posible, se trataría de tomar una resolución.
            · Cuando la pregunta refiere al Cuándo:
            Kuai nos lleva a un momento que irrumpe, más precisamente a un momento que no puede ser sofrenado, que no puede ser evitado. Es un tiempo que se instala por presiones y desaloja a cualquier otro periodo que se resista a cumplirse.
            El instante de Kuai es cuando lo incontenible exige una determinación.
            · Cuando la pregunta refiere al Dónde:
            Kuai nos ubica en un lugar donde las presiones son constantes, donde los límites no alcanzan y donde está en riesgo el propio espacio, es decir, donde resulta muy difícil mantener la posición. Es un sitio en que no se puede ser débil.
            Entra las muchas cosas, Kuai puede tratarse de una manifestación pública, de un espacio rebasado de público o simplemente de cualquier sitio que se vea desbordado, ya sea física o socialmente.
            · Cuando la pregunta refiere al Quién:
            Kuai nos describe a alguien que puede vivir muy presionado, al borde de perder los límites, de precipitarse. En Kuai vemos a una persona que, por lo general, irrumpe en las situaciones, se expone y deja bien en claro su posición con resoluciones firmes.</t>
  </si>
  <si>
    <t>· La interpretación:
            Cuéntele a sus superiores con sinceridad sobre la situación asegúrese de que ellos entiendan. Hay peligro aquí, así que necesita hacérselo saber a quienes lo rodean. No actúe agresivamente, pero actúe.
            · La situación:
            Es un tiempo para adelantar. No se duerma en los laureles y asegúrese de distribuir las recompensas entre quienes lo ayudaron.</t>
  </si>
  <si>
    <t>Por la mañana, hilos de seda,
            por la noche, nieve.
            Quien conoce el sentido de la vida humana,
            alcanza el fondo de la alegría.
            No dejes tu copa de oro
            vacía, contra la luna.
            (Las trescientas poesías T´ang)
            Decidir (1). La estructura otorga carácter al signo, porque habla de la infinidad, de la fuerza, de la soberanía, del dominio, de la potencia, todo aquello que se refiere a Khien. Quien ha llegado a lo alto (Yi) puede ver con claridad, decidir, realizar elecciones, pero siempre con mucha cautela porque cuando estamos decididos, podemos sobrepasar los límites de la sabiduría.
            Tiempo de decisiones: obrar abiertamente en el Palacio del Rey. Dureza al imponernos tener fe (2). No es útil oponerse a nuestros enemigos. Ventajoso tener algo que comenzar.
            Cuando se ven las situaciones en su totalidad resulta un deber, para quien comprende las cosas, intervenir para evitar que los acontecimientos se precipiten, orientándose acertadamente hacia soluciones positivas.
            Se trata de un momento de elecciones quizá difíciles, pero muy urgentes, porque algo habrá que hacer para no malgastar un tiempo tan pleno en aperturas, un futuro que reserva aún promesas elevadas. Los “enemigos” pueden ser momentos de desaliento, discusiones, dificultades inesperadas, gente que sin saberlo, obstaculiza la realización de cuanto se desea; será inútil oponerse con rabia a estas presencias negativas, no lograríamos eliminarlas, será mejor resistir y mantenernos fuertes al soportarlas sin dejarnos condicionar por su insistencia. No son más que un motivo del tiempo de Cuai, y se diluirán solas, como las nubes arrastradas por el viento; al menos es lo que dicen la estructura y la composición del hexagrama.
            (1) Dividir, distinguir, cierto. El ideograma tiene un amplio espectro de significados secundarios que, en definitiva, pueden englobarse en los principales; algunos son: decidir, sentenciar, juzgar, ratificar, determinar.
            (2) La fe es también la sinceridad de las intenciones, la fe interior cuando sabemos que estamos en lo justo. El ideograma “gritar”, “proclamar”, es una expresión china que comporta también el sentido de mandar, dar órdenes a una multitud.</t>
  </si>
  <si>
    <t>Sentido general: el de la determinación, de la decisión brusca, de la reglamentación, de la detención. Arriba está el trigrama Tui, el pantano; abajo está Ch´ien, el cielo. La ola se desborda e invade, pues está ubicada en el lugar más elevado. La multitud de positividades sube y expulsa la única negatividad, que es la detención, la desaparición. La vía del hombre dotado se amplía, la del hombre inferior se borra; éste habrá de desaparecer. Este hombre inferior todavía está en su lugar y no se lo puede expulsar sin peligro; el hombre dotado medita y se contiene, esperando el medio y el momento de actuar. Ya, él habla abiertamente con la fe interior que lo sostiene y lo guía. ¡Que vigile todo y tenga cuidado, sin embargo! Aún hay temores y peligros que temer. La vía del hombre inferior es decadente, pero que su corazón esté en guardia para evitar la desgracia. Para reformar y suprimir el desorden, el hombre santo debe en primer lugar reformarse a sí mismo antes de reformar a los demás. La dureza enérgica no debe ser excesiva y la violencia no debe ser continua; es necesario hacer prevalecer la vía racional. No hay que dormirse sobre la seguridad pero tampoco hay que temer hablar y mostrar la verdad, expandiendo los beneficios sobre los inferiores.</t>
  </si>
  <si>
    <t>La situación indicada por guai no es normal; el agua del lago, que se ha levantado por encima del cielo, corre el riesgo de no permanecer allí mucho tiempo. Paralelamente, los que ocupan posiciones para las que no se sienten preparados, los que se obligan a permanecer en situaciones delicadas no tienen suerte. Actúe antes de que sea demasiado tarde, antes que el “aguacero” se precipite sobre el lago. Abandone una situación escabrosa. Permanezca en un puesto superior sólo si está en condiciones de ocuparlo.</t>
  </si>
  <si>
    <t>Resolución, actuar con claridad, tomar una decisión y anunciarla; ruptura; romper con el pasado, separarse; limpiar las cosas y sacarlas a la luz.
            El escenario: el Aumento sin fin termina por provocar una ruptura. Así que llega el tiempo de la Decisión y la Separación. Acéptalo. No tengas miedo. Decisión significa ruptura. Lo fuerte atraviesa lo flexible.
            Decídete y muéstrate en la corte del rey. Estás conectado con los espíritus. Grita incluso si delante está la adversidad. Ésta es información de la capital. No será ventajoso acercarse a la gente si estás armado. Será ventajoso contar con algún rumbo.
            La respuesta: Decisión y Separación describen la relación, o tu papel en ella, en términos de encarar las dificultades con resolución. La manera de afrontar la situación es clarificar lo que debes hacer y anunciarlo, incluso si tienes que dejar alto atrás. Estás pasando por una crisis y debes ser honesto al respecto. Saca a la luz lo que está oculto. Hay un viejo fantasma muy enfadado en esta situación, recuerdos y vivencias que han regresado para vengarse de los vivos. Decide lo que vas a hacer. Debes hablar con tu pareja de este asunto, sin que te importe el peligro que esto pueda encerrar. Puede que hayas llegado a un punto en el que los espíritus se separan. Tienes la fuerza, no tengas miedo. Los espíritus están contigo. No seas agresivo sin necesidad. Elabora tus planes y actúa de acuerdo con ellos con claridad y decisión. Supera los obstáculos. Exponerte al peligro te hará resplandecer. Es un tiempo en que los fuertes saldrán adelante. Lleva a cabo tus planes.</t>
  </si>
  <si>
    <t>Este hexagrama describe tu situación como separación y direcciones divergentes. Destaca que dividir resueltamente tus energías es la manera adecuada de manejarla. Para estar de acuerdo con el momento, se te dice: ¡diverge!</t>
  </si>
  <si>
    <t>La resolución se da a conocer en la corte real. Existe un aviso sincero sobre la existencia de un peligro. Dirígete a tu propio territorio. No es beneficioso ir directamente a la guerra. Es provechoso ir a algún lugar.
            Juicio global: la Resolución significa hacer distinciones, que la fuerza se separa de la debilidad. Implica ser poderoso, pero complaciente, firme, pero armonioso. Cuando se da a conocer en la corte real,
            indica una situación en la que la debilidad predomina en cinco ocasiones tanto como la fuerza. Si hay un aviso sincero sobre la existencia de un peligro, aquel ilumina la situación. Dirígete a tu propio territorio; no sacarás ningún provecho de encaminarte directamente hacia la guerra, ya que esta decisión te conduciría a situaciones desesperadas. Es provechoso ir a algún lugar, ya que el crecimiento de la fuerza se habrá entonces terminado.</t>
  </si>
  <si>
    <t>Así el noble dispensa riquezas hacia abajo
            y recela cobijarse en su virtud.
        En tiempos de generosidad, el consultante que practica estos presagios…evita atesorar para sí mismo, y lo que recoge, en cambio, lo distribuye generosamente evitando de este modo la mezquindad.</t>
  </si>
  <si>
    <t>La Imagen: cuando un lago se ha elevado por encima de sus orillas o el agua se ha evaporado a los cielos, habrá que esperar la subsiguiente liberación de este agua, por inundación o por lluvia. Si acumulamos riquezas sólo para nosotros mismos, entonces la pérdida será también segura. Continuamente examina sus propios motivos, asegurándose de que siempre sigue el curso correcto de acción, y no se ciega a las necesidades de los demás.</t>
  </si>
  <si>
    <t>Hablan las imágenes: el pantano se eleva hacia el cielo. Tiempo de decisiones. Sólo el Sabio es capaz de prodigar sus riquezas (1) incluso a los inferiores. Por ello, él es recto y también prudente.
                El de Kwâi es un tiempo abierto, un tiempo de decisiones y de trabajo, pero también de generosidad intelectual, tiempo de ir al encuentro de los demás, que tal vez vivan momentos opacos, tiempo de ensanchar nuestros horizontes y de afrontar decisiones difíciles, pero que no se pueden posponer.
                Aguas al otro lado del cielo, una visión frecuente en el I Ching, que de vez en cuando suscita terror, maravilla, perplejidad, deseo de elevación, según la suerte de las mutaciones. Aquí se trata de un dilatarse de las esperanzas, de un evento extraordinario que señala tiempos extraordinarios, como los de Kwâi.
                (1) Naturalmente, se trata de valores morales, intelectuales o afectivos; rara vez, y en casos muy especiales, se trata de cosas materiales.</t>
  </si>
  <si>
    <t>El lago ha subido al cielo: la imagen del Desbordamiento. Así el Noble dispensa riquezas hacia abajo y recela cobijarse en su virtud. El agua que se eleva hacia el cielo amenaza con lluvia torrencial. El Noble se previene para evitar un violento derrumbe. Quien atesora mezquinamente para sí sufrirá la consecuencia de un derrumbe. Por eso el Noble en cuanto recolecta, distribuye; en la regeneración de su carácter no se empeña en cuestiones de amor propio, antes bien, se somete en cada instante a un riguroso autoexamen.</t>
  </si>
  <si>
    <t>Comentario a la Imagen: cuando el agua del lago se ha elevado al cielo, ello hace temer que se desencadene una lluvia torrencial. Es el noble lo considera una advertencia, tomando a tiempo las medidas necesarias para prevenir una catástrofe, un violento derrumbe. Quien intentara atesorar riquezas únicamente para sí solo, sin pensar en otros, experimentaría sin duda la violencia de su derrumbe. Pues a toda recolección sigue la distribución. Por eso el noble, ya mientras recolecta, distribuye. De igual modo, en la formación de su carácter tiene buen cuidado de no empecinarse en cuestiones de amor propio, sino de mantenerse en condiciones de causar buena impresión gracias a un constante y riguroso autoexamen.</t>
  </si>
  <si>
    <t>Poderoso en los dedos de los pies que
                avanzan.
                Si uno acude sin estar a la altura de
                la cuestión, comete una falta.
                “… si uno acude sin estar a la altura de la cuestión
                es una falta”.
            Esta línea podría moverse haciendo una gran demostración de fuerza, pero sufriría y pasaría vergüenza al fallar. Si se moviera sin los preparativos necesarios (sin saber, sin estar a la altura de…), fracasaría, cometería una falta.
            En cambio, si actúa de la manera conveniente, será capaz de seguir siendo correcto. Tiene tendencia a avanzar precipitadamente y entonces sería culpable de su error.
            Hay que avanzar decididamente, pero este primer paso es difícil, hay que tener cuidado. Uno tiene ganas de avanzar, pero todavía se encuentra con una fuerte resistencia en algo.
            Sopesar, no aceptar la tarea a no ser que estemos seguros del éxito; intervenir sólo hasta el punto en que estemos seguros. Una ciega acometida sería perjudicial, pues podría darse una inesperada recaída (en lo malo, en lo desfavorable) y las consecuencias serían desastrosas.</t>
  </si>
  <si>
    <t>Consultar de nuevo. Hay algo que se necesita saber para no cometer una falta.
                    Consultar y preguntar: ¿qué debo hacer, o tener en cuenta para no cometer una falta en este asunto? En esta respuesta se encontrará aquello en lo que se debe reflexionar. A veces será avanzar de cierta forma; otras será estarse quieto definitivamente; en otras se pedirá al consultante que no pregunte. Es decir, que avance según le indique la imagen y que no dude ni pregunte.
                    Y después, si se cree necesario, todavía se puede confirmar si se ha interpretado bien lo que obtuvo como respuesta. Si la imagen tercera fuera sin mutaciones, un elogio o una bendición (un buen presagio) entonces es que se ha interpretado correctamente y se han entendido bien los consejos.
                    Si la respuesta fuese mala, un mal presagio, entonces será necesario seguir consultando y confirmando. Hasta que todo quede aclarado.</t>
  </si>
  <si>
    <t>Esta mutación significa que se continúe como se va y que no se consulte nada ahora.</t>
  </si>
  <si>
    <t>sobre_el_dia_hoy1</t>
  </si>
  <si>
    <t>No consultar ahora, hacerlo luego, más adelante.</t>
  </si>
  <si>
    <t>Esta es una señal para tener cuidado y poner atención en lo que se hace.
                        Esta mutación indica que debemos seguir consultando antes de efectuar cualquier movimiento. Así pues, consultar hasta que se reciba la orden de “no preguntar”. A veces, esta respuesta es inmediata, lo cual equivale a decir que todo va bien, y que uno debe ser decidido y no dudar ni tener miedo. Debe seguir como va, y no preguntar. Todo marchará bien.</t>
  </si>
  <si>
    <t>No avanzar ni creer en eso sin consultar antes.</t>
  </si>
  <si>
    <t>Esta línea se corresponde con el primer día de la primera semana de Abril.</t>
  </si>
  <si>
    <t>Aquel que avanza ciegamente, sin medir ni dominar su fuerza, no podrá dominar la situación por mucho tiempo. Terminará por lamentarlo.</t>
  </si>
  <si>
    <t>Primera línea: todavía se produce resistencia. Avance únicamente en la medida en la que pueda viajar con espíritu de calma y ecuanimidad. Ignore las demandas de triunfo del ego o resuelva todo de una vez.</t>
  </si>
  <si>
    <t>Poderoso en los dedos de los pies que avanzan. Error. Aquí el peligro llega por excesiva confianza en nosotros mismos y por el entusiasmo eufórico. Vemos que debemos tomar la resolución de apartarnos de otros, atravesando los obstáculos con una “mordedura decisiva”. Nuestro ego, sin embargo, nos dejaría pasado el punto supuesto, para apartarse con entusiasmo; o vemos que debemos dispersar la enajenación, pero pasamos de la reserva digna a ser demasiado indulgentes. Esta posición dominante del ego es percibida por la otra persona intuitivamente; por lo tanto vuelve a defenderse, defraudando nuestras intenciones.</t>
  </si>
  <si>
    <t>¿Tomamos decisiones de manera precipitada y sin tener suficientes motivos y razones para hacerlo?</t>
  </si>
  <si>
    <t>Quizás se sienta con energía y confianza para presionar un avance, pero si no está a la altura de la situación podría cometer un error.</t>
  </si>
  <si>
    <t>9 en la 1ª: cuando estamos a punto de emprender una difícil tarea es importante hacer acopio primero de nuestra propia fortaleza. Si vamos más allá de sus límites, cabe esperar una pronta derrota y puede perderse todo.</t>
  </si>
  <si>
    <t>El primer nueve: enérgica voluntad de proseguir (1). Avanzar sin imponerse. Se comete un error.
                    Si se tiene seguridad, las ideas claras, confianza en sí mismo, incluso el trabajo más difícil se vuelve factible. Existen posibilidades de errores, quizás se cometen errores, pero no tienen importancia, porque las conclusiones, si se persiguen con la firmeza necesaria, serán positivas en todo sentido. Sin embargo, se trata de los primeros momentos del tiempo de Kwâi, por lo tanto habrá que ser cautos al proponer y discutir, no es cuestión que afrontemos con dureza las situaciones, pero podemos comenzar a penetrarlas para adquirir la sabiduría indispensable para vivirlas después de la forma justa, conociendo todas sus dimensiones.
                    (1) Literalmente: avanzar con los dedos de los pies.</t>
  </si>
  <si>
    <t>Primer trazo: positivo y enérgico, pone esas cualidades en su marcha hacia delante. Si obra de modo conveniente, será justo, si no habrá exceso de positividad. Por lo tanto, que se domine continuamente pues hay tendencia a avanzar con precipitación. Entonces, el error sería evidente. Son culpables los que obran por exceso en su decisión.</t>
  </si>
  <si>
    <t>Ocupar una situación para la que no se está destinado no aporta ningún beneficio.</t>
  </si>
  <si>
    <t>A pesar de una fuerte resolución, los inicios se encuentran en el más difícil y peligroso de los tiempos. Asegúrese de que es igual a la tarea que tiene en mente. Un error cometido ahora puede convertirse en un contratiempo insuperable. Es mejor que vuelva a pensarlo todo.</t>
  </si>
  <si>
    <t>Primera línea: antes de tomar una decisión, aun en un tiempo tardío, el Noble debe ponderar los elementos y sacar sanas conclusiones. La frivolidad, la tozudez y el subjetivismo puede ser la última trampa tendida para que el Sujeto caiga irremediablemente. En esta línea el Sujeto se pone en concordancia con las características del Signo 34. Si el macho cabrío arremete con los cuernos… se enredará en los matorrales.
                    Sea cauto y cuidadoso. Tampoco se convierta en indeciso o débil. Analice y planifique…</t>
  </si>
  <si>
    <t>Comentario a la línea: en épocas de decidido avance resulta particularmente difícil el primer paso. Se siente uno entusiasmado como para emprender un decidido avance. Pero la resistencia es muy fuerte todavía. Es cuestión de sopesar entonces la propia fuerza y de intervenir tan sólo hasta el punto en que uno pueda estar seguro del éxito. Una ciega arremetida será perjudicial, pues precisamente en los comienzos puede una inesperada recaída acarrear las más funestas consecuencias.</t>
  </si>
  <si>
    <t>Nueve en el primer lugar: fuerza en el pie que va delante. Si continúas así, no habrá éxito. Habrá error.
                    Si tratas de dirigir esta relación, seguro que fracasarás. Sencillamente, no estás preparado para ello. Esa no es la manera de actuar.
                    Dirección: no tengas miedo de actuar solo. Estás asociado con una fuerza creativa. Úsala correctamente.</t>
  </si>
  <si>
    <t>Yang. Cuando se avanza poderosamente con los pies es reprochable actuar sin éxito.
                    Imagen: es reprochable actuar de manera incompetente.</t>
  </si>
  <si>
    <t>Llamada de alarma.
                Al atardecer y durante la noche armas.
                No temas nada.
                “… porque uno ha encontrado el camino medio”.
            Lo fuerte prevalece sobre lo débil. El lugar es el de lo débil, pero su carácter es fuerte. Esta incongruencia se ve totalmente compensada por su excelente posición central. De modo que el miedo, o las dudas sugeridas, no deben preocuparnos. La fuerza de la atracción del carácter se impondrá sobre la débil posición, y en un tiempo de decisión (de Resolución) lo fuerte atraerá algo bueno.
            Hay que mantenerse en guardia y estar listos, preparados para algo que llega… algo bueno.
            Estar dispuesto lo es todo. Uno tiene cuidado y sabe adaptarse a las circunstancias y no tiene que asustarse ni inquietarse. Estar vigilante, mantenerse sobre aviso frente a lo que llega, y permanecer en medio de la dificultad. Cuando se cultiva el carácter, la gente lo ve; la razón vence a las pasiones o prevalece sobre ellas. Estando preparado, se sentirá seguro.</t>
  </si>
  <si>
    <t>Actuar. ¿Consultar? Pero lo fundamental es prepararse, estar dispuesto para aceptar algo que llega, algo que aún no se ve ni se oye, pero que se acerca y llega con toda seguridad. No temer nada, no asustarse, lo que llega es bueno; inesperado, pero bueno. Esperar tranquilo/a a que se presente, a que llegue.</t>
  </si>
  <si>
    <t>Esto es andar correctamente por el camino espiritual. No temer pues nada. Además, viene un cambio inesperado que trae bendición.</t>
  </si>
  <si>
    <t>Esta mutación indica que no hay nada que temer; es más, este es un aviso de que llega algo (un cambio inesperado), que traerá la solución, lo deseado. Es decir, llega un cambio para bien, se produce la mejoría, etc.</t>
  </si>
  <si>
    <t>Donde se aplique, se producirá un cambio inesperado para bien.</t>
  </si>
  <si>
    <t>Esta línea se corresponde con el segundo día de la primera semana de Abril.</t>
  </si>
  <si>
    <t>El hombre de calidad no descarta la aparición de dificultades, pero no se deja llevar por la pasión. Perfectamente dueño de sí, se mantiene alerta, preparado para toda eventualidad. No lo lamentará.</t>
  </si>
  <si>
    <t>Segunda línea: no pierda de vista en ningún momento los peligros ocultos. De ese modo, nunca se sorprenderá y podrá afrontar cualquier situación con elegancia y buena disposición.</t>
  </si>
  <si>
    <t>Un grito de alarma. No temas nada. Los acontecimientos o imágenes que se acercan nos van a empujar a actuar. No debemos dejar que la excesiva confianza en nosotros mismos nos haga salirnos de nuestros límites. Si recordamos que todavía no estamos en estado de equilibrio, podemos evitar cometer tales errores.</t>
  </si>
  <si>
    <t>¿Acumulamos suficientes motivos y argumentos cuando nos vemos en la necesidad de tomar una decisión sin perder de vista, en ningún momento, el objetivo que intentamos conseguir?</t>
  </si>
  <si>
    <t>No se preocupe cuando las alarmas se disparen, incluso si hay peleas a su alrededor –no tiene nada que temer.</t>
  </si>
  <si>
    <t>9 en la 2ª: la persona sabia es siempre consciente de la posibilidad de peligro y de las influencias dañinas que la rodean. No les tiene miedo, pues está preparada por su fuerza interior para resolver los problemas. La gente respetará y seguirá a dicho líder resoluto pero sensatamente cauto.</t>
  </si>
  <si>
    <t>El segundo nueve: imponer respeto abiertamente (1). Hay soldados día noche. Ninguna preocupación.
                    Es el momento de aclarar y comunicar nuestros pensamientos, de iniciar alguna discusión o, en cierto modo, de iniciar conversaciones precisas sobre nuestras intenciones. Las palabras han de ser cautas (los soldados), pero se puede intervenir sin temor a ser intempestivos o inoportunos porque, vigilando el comportamiento, nos adecuamos a los tiempos del hexagrama, que proponen energía en la decisión y sabiduría en el obrar.
                    (1) Literalmente: proclamar la propia dignidad.</t>
  </si>
  <si>
    <t>Segundo trazo: el hombre dotado suprime al hombre inferior; es preciso estar en guardia y listo para cualquier eventualidad. Adentro, desconfianza e inquietud; afuera, advertencia grave y sincera; la imagen es que, de noche hay soldados enemigos; que no se alarme, pues él se inquieta y prevé, dispuesto a todo advirtiendo a los otros. Su lugar y posición son excelentes.</t>
  </si>
  <si>
    <t>No deje que la pasión pueda más que la razón.</t>
  </si>
  <si>
    <t>Ahora es mejor desarrollar de modo continuo precaución y fuerza interior. Compórtese como si se encontrara constantemente en peligro. Gracias a una intensidad de conciencia aumenta su seguridad y ya no tiene que temer a las dificultades.</t>
  </si>
  <si>
    <t>Segunda línea: de acuerdo a la exposición total de la línea, el Sujeto está en el lugar que le corresponde, lo que facilita toda precaución dictada por las circunstancias.
                    Las armas de las cuales habla esta línea (cautela y decisión) tienen que ver con posibles amenazas, temores escondidos, promesas de hacer mal, y miedo a sufrir daño. A pesar de esto, no habrá mal, sobre todo si el Noble se mantiene bien centrado y en ningún momento extravía su firmeza interior y su Fe en lo Superior. No provoque a los perros rabiosos… pero si ladran es porque no se atreven a morder. Ni los temores ni los aullidos deben causar timidez… estar vigilante y armado de claridad, así estará en grado de iniciar el cambio que se requiere.</t>
  </si>
  <si>
    <t>Comentario a la línea: estar dispuesto lo es todo. La decisión marcha inseparablemente unida a la precaución. Cuando uno es cauteloso y circunspecto, no tiene por qué asustarse ni agitarse. Permaneciendo vigilante a toda hora, mientras todavía no hay peligro alguno, se encontrará uno armado y protegido para cuando el peligro se acerque, y no habrá nada que temer. El noble se mantiene sobre aviso y en guardia ante lo que todavía no es visible, y anda con cuidado frente a lo que todavía no puede oírse; así permanece en medio de las dificultades como si no fueran dificultades. Cuando alguien cultiva su carácter, la gente se le subordina por sí misma. Al vencer la razón, las pasiones se retiran por sí mismas. Ser circunspecto y no olvidar la armadura, he ahí el recto camino hacia la seguridad.</t>
  </si>
  <si>
    <t>Nueve en el segundo lugar: alarmas y protestas. No hay modo de descansar por la noche. Permanece armado. No te inquietes.
                    La relación pasa por una situación tensa y estimulante, y las cosas vienen de todas partes a la vez. No te preocupes. Deja a un lado las tristezas del pasado. Conseguirás lo que deseas. Esta situación puede renovar la fuerza creativa de la relación.
                    Dirección: revolución y renovación. Estarás asociado con una fuerza creativa. Úsala correctamente.</t>
  </si>
  <si>
    <t>Yang. Cuando se es cauteloso y se está alerta, incluso si hay asaltantes en la noche, no hay preocupación.
                    Imagen: no existe preocupación, a pesar de que pueda haber atacantes, cuando has alcanzado un camino de equilibrio.</t>
  </si>
  <si>
    <t>Ser poderoso en las mandíbulas trae desventura.
                El noble está firmemente resuelto.
                Anda solitario y se encuentra bajo la lluvia.
                Es salpicado y se murmura contra él.
                Ninguna tacha.
                “... esto definitivamente no es una falta”.
            Situación ambigua, de mala apariencia, de soledad. Es momento de ser resuelto, de avanzar enérgicamente. Y no preguntar, no usar “la fuerza de las mandíbulas”.
            El Superior (el quinto trazo regente) conoce la tendencia del tercero hacia el sexto y por ello perseguirá y expulsará a lo vil, a lo falso, a las dudas. No hay o habrá falta, pues al final, esta línea se somete a los consejos del Superior y acaba relacionándose con la sexta de la manera conveniente. Gracias a la fuerza de su carácter se ve protegido en su relación con lo yin.</t>
  </si>
  <si>
    <t>Actuar, avanzar con decisión a pesar de la mala apariencia. No preguntar. Consultar luego, más adelante.
                    Existe una relación con algo o con alguien oscuro (a veces son simples dudas, otras puede ser una persona, o los propios defectos) y esa relación no debe interrumpirse, pues le corresponde tenerla ahora, pero dominándola. Estando ahí, haciendo eso, pero sin llevarla a límites que hicieran perder ese control.
                    Es decir, uno está obrando según su manera de ser y en acuerdo con las necesidades actuales (suyas o del entorno); de ahí, que al final todo irá bien y se demostrará que él tenía razón, el tiempo lo demostrará, aunque muchos otros pudieran criticarle en estos momentos.</t>
  </si>
  <si>
    <t>Hay relación con algo oscuro, o de mala apariencia, o de apariencia oscura para otros. Pero esto debe obviarse, no tomarlo en cuenta; sino seguir avanzando según la propia forma de ser, aunque uno se sienta solo. No hay falta, no hay error.
                        No consultar más sobre este asunto ahora.</t>
  </si>
  <si>
    <t>No hay que preocuparse porque se dude, o porque la apariencia no sea muy buena. Finalmente todo irá bien y la fuerza y la salud se impondrán. Nada debe desviarnos.</t>
  </si>
  <si>
    <t>Esta línea se corresponde con el tercer día de la primera semana de Abril.</t>
  </si>
  <si>
    <t>Quien se comporta con agresividad, con terquedad, va por el mal camino. Mal presagio para el futuro. El hombre de calidad actúa resueltamente, pero sin ira ni animosidad hacia sus adversarios. El futuro del dará la razón.</t>
  </si>
  <si>
    <t>Tercera línea: la situación trata de obligarle a actuar. No se deje arrastrar por ella. No haga nada hasta que exista un sentido sereno de la verdad.</t>
  </si>
  <si>
    <t>El hombre superior está firmemente resuelto. No hay culpa. La ambigua situación nos empuja a actuar, a revolvernos en contra de alguien para exponer su mal comportamiento, para ajustar cuentas, o porque parece mejor volver a continuar una relación íntima. No obstante, lo adecuado es no actuar porque él no ha corregido su actitud de descuidada indiferencia. No hacemos nada, aunque nadie entienda porqué no adoptamos una actitud para concluir el asunto. “Nadie” incluye a nuestros inferiores.
                    Esta línea sirve también para referirse a creer que es imposible seguir el camino. No debemos perder la confianza en nosotros mismos. Necesitamos permanecer resueltos a continuar nuestro camino, a mantenernos concienzudos y a pedir ayuda.</t>
  </si>
  <si>
    <t>¿Esperamos hasta disponer de suficientes argumentos y motivos racionales para poder tomar una decisión en firme, a pesar de la posible incomprensión de los demás?</t>
  </si>
  <si>
    <t>No se confíe de las apariencias superficiales o tendrá percances. Necesita aferrarse firmemente a su resolución interior, incluso aunque esto lo fuerce a caminar por un sendero solitario y difícil. Podrá sentirse incómodo y ser el objeto de las críticas, pero esta es la única forma de no sentirse culpable.</t>
  </si>
  <si>
    <t>9 en la 3ª: cuando toda la gente se queja de la injusticia es muy difícil no unirse a ella. La causa de la justicia, sin embargo, puede ser servida manteniendo algún contacto con gente necia, supuesto que no les permitamos contaminar nuestro ser interno. Tales acciones serán mal entendidas, pero una persona con verdadera fuerza de carácter puede soportar tales problemas.</t>
  </si>
  <si>
    <t>El tercer nueve: energía en los pómulos (1). Sólo quien es sabio sabe ser muy decidido. Caminamos solos y encontramos lluvia. Estamos enlodados e irritados. Ninguna culpa.
                    A veces, incluso la sabiduría y la decisión puede ser mal interpretadas o no tenidas en cuenta con la debida seriedad. Entonces comienzan las incomprensiones, nacen las dudas, nos sentimos solos, inseguros, profundamente tristes, en dificultad con nosotros mismos, o ante los problemas que las jornadas nos proponen, y ya no esperamos que nos llegue una pausa de serenidad. Cada tiempo cuenta con sus horas oscuras; la indicada por la tercera línea, es una de esa horas difíciles, lentas, opacas como el desconsuelo. Pero pasa, quizá haya pasado ya, y no dejará rastros en el ferviente obrar de los días futuros.
                    (1) El ideograma 頄 indica los huesos frontales, además de los cigomas.</t>
  </si>
  <si>
    <t>Tercer trazo: es el momento en que se toma la decisión apoyándose en la dureza enérgica y en la actividad. Su situación todavía no es muy elevada; en la quinta fila está el príncipe o el jefe, y como el tercer trazo asume solo la autoridad con dureza, hay desdicha. La negatividad del sexto trazo debe ser suprimida y este tercer trazo, perdido en la masa de las positividades, siente una secreta simpatía por esa negatividad. El no se reúne con la multitud, porque quiere actuar solo. El inconveniente de esa manera de ser es evidente, mientras que el hombre dotado, en ese momento crucial, debe actuar con energía y decisión. Se le advierte con severidad para evitar que cometa esa falta. Sin embargo, el presagio es feliz al final; aunque su superior se entere de su actitud, terminará por expulsar al hombre inferior; no habrá culpabilidad pues, finalmente, el tercer trazo romperá en el momento oportuno.</t>
  </si>
  <si>
    <t>Un amigo que ocupaba una posición inadecuada la abandona voluntariamente o no. Necesita su simpatía.</t>
  </si>
  <si>
    <t>Su lucha contra un adversario debe realizarla a solas. Aunque todo su medio se ponga contra el enemigo, la batalla sigue siendo sólo suya. Superando esta dificultad, puede alinearse temporalmente con ella. Esto parece malo, y usted es incomprendido, pero al final permanece sin error.</t>
  </si>
  <si>
    <t>Tercer lugar: el conjunto de la situación de esta línea podría resumirse así: el lodo salta y mancha la blancura del Sujeto, éste no se queda en las sombras, no rehúye sus responsabilidades, no intenta hacerse fuerte bajo mantos oscuros, enfrenta la tormenta, soporta ser enlodado pero actúa con decisión y firmeza, y esto lo salvará de lo negativo. Si no se tomó una severa decisión antes fue por temor a las reacciones y las represalias, pero llegado el momento de retirarse, hay que proceder, sin más. “Ser poderoso en las mandíbulas”, quiere decir que hay mucha palabra fuerte, amenazas, peroratas; pero el Noble no debe caer en este juego. Ya no es el tiempo de “hablar”, es la hora de “hacer”.</t>
  </si>
  <si>
    <t>Comentario a la línea: la situación en que uno se halla es ambigua. Mientras que todos están embarcados en una resuelta lucha contra lo vil, hay alguien que se encuentra solo, manteniendo determinada relación con el hombre vulgar. Si en tal caso quisiera mostrarse fuerte exteriormente y, antes de que maduraran las circunstancias, pretendiese enfrentarse con aquél, sólo lograría poner en peligro la situación
                    total; pues el plebeyo adoptaría entonces, con anticipación, medidas contrarrestantes. La tarea del hombre superior se ve aquí sumamente dificultada. Él ha de estar firmemente decidido en su fuero íntimo y, mientras conserve el trato con ese hombre vulgar, deberá, con todo, mantenerse apartado de cualquier participación en sus manifestaciones vulgares. A causa de ello, desde luego lo desconocerán, lo menospreciarán. La gente pensará que forma parte del partido del hombre vulgar. Se encontrará totalmente solo, puesto que nadie lo comprenderá. Sus relaciones con el hombre vulgar lo mancillan a los ojos de la multitud, y las gentes se vuelven contra él con murmuraciones. Sin embargo, él sobrelleva el desconocimiento y no comete error alguno, pues permanece fiel a sí mismo.</t>
  </si>
  <si>
    <t>Nueve en el tercer lugar: fuerza en los pómulos. El camino se cierra. El Ser superior debe decidir una y otra vez. Caminad solos y encontrad lluvia. Te indignas como si te hubieras manchado. No habrá error.
                    Estás relacionado con personas crueles que pretenden causarte daño. El camino está cerrado. Observa la situación con claridad y aléjate ahora mismo. Te verás atrapado en una avalancha de insultos y abusos. No hay error. Sé muy claro y aléjate cuanto antes.
                    Dirección: expresa tus sentimientos. Busca amigos que te apoyen. La situación ya está cambiando.</t>
  </si>
  <si>
    <t>Yang. La fuerza en el rostro puede traer desventura. Las personas sabias viajan solas con decisión; si se encuentran con lluvia y se mojan, hay irritación, pero ninguna culpa.
                    Imagen: si las personas cultas son decididas, serán irreprochables.</t>
  </si>
  <si>
    <t>En los muslos no hay piel
                y resulta difícil el caminar.
                Si uno se dejara guiar como una
                oveja, se desvanecería el arrepentimiento.
                Pero al escuchar estas palabras no se
                creerá en ellas.
                “… el puesto no es el correcto.
                … la comprensión no es lúcida”.
            El consultante está inquieto, no puede quedarse en su sitio, quisiera avanzar a toda costa; pero se camina vacilante, indeciso, con dificultad, falto de fe, de inteligencia, sufriendo y con dudas, quizá en situación desagradable, humilde, que avergüenza. Pero el camino está obstaculizado.
            Su amor propio le induce a querer avanzar. Si se desprendiera de él, todo marcharía bien. Escuchar este consejo.
            Debiera abandonar, detenerse, pero las líneas fuertes le presionan y le empujan hacia delante sin dejarle respiro. Si no se deja llevar por ese empuje no tiene nada que temer. Pero ha de creer en este consejo, creer en el consejo dado por I Ching. Contentarse y no forzar la situación.
            Si uno se dejara guiar como una oveja…quiere decir que lo correcto es dejarse empujar por las circunstancias y así avanzará y ayudará a otros a avanzar correctamente.</t>
  </si>
  <si>
    <t>No actuar. Permanecer donde uno está y no querer avanzar.
                    Adaptarse a las circunstancias y conformarse con las cosas como son y como están; pues aunque no se crea así, esto tal y como va es lo mejor, y además la Voluntad del Cielo hace que sea así. Ser decidido y no actuar. Consultar si se cree necesario.</t>
  </si>
  <si>
    <t>Avanzar entre los asuntos dejándose fluir, aceptando las cosas como se presenten y conformándose con la posición que se ocupa. El Cielo gobierna los acontecimientos y conviene ser decidido y tener fe en que todo irá bien.
                        Si se fuerza la cosa o se intentara reventar la situación, el daño sería irremisible. Hacer caso a este consejo. ¿Consultar?</t>
  </si>
  <si>
    <t>Se avanza según se puede. Tener fe, todo va conforme debe ser. Avanzar con decisión y no dudar. Todo se encamina hacia la victoria, hacia un buen final.</t>
  </si>
  <si>
    <t>Seguir el tratamiento que se viene dando. Cualquier cambio debería ser contrastado mediante nueva consulta. La fortaleza, la salud, se está imponiendo sobre la debilidad, pero aún falta un poco para la recuperación total.</t>
  </si>
  <si>
    <t>De momento no es necesario, pues todo está avanzando por sí solo hacia la curación, hacia la resolución del problema.</t>
  </si>
  <si>
    <t>No avanzar por ahí sin consultar más.</t>
  </si>
  <si>
    <t>Esta línea se corresponde con el cuarto día de la primera semana de Abril.</t>
  </si>
  <si>
    <t>No puede obtener buenos presagios quien se ve constantemente asaltado por las inquietudes. Su acción es indecisa: avanza y retrocede, sin escuchar los consejos que se le dan.
                    Sería mejor que se dejara llevar.</t>
  </si>
  <si>
    <t>Cuarta línea: la inquietud le anima a forzar su voluntad sobre la situación. Eso le puede llevar a la desgracia. Deje que el pastor de la verdad interior le guíe como a un cordero.</t>
  </si>
  <si>
    <t>Si uno se dejara guiar como una oveja, se desvanecería el arrepentimiento. Aquí nos encontramos frente a los peligros de ser resueltos. Cuando una resolución llega al extremo de resultar dura, o cuando al deshacernos de la enajenación nos volvemos demasiado indulgentes, nos desviamos de nuestro camino y ya no podemos escuchar interiormente. Nuestros sentimientos se endurecen cuando escuchamos a nuestro orgullo, o bien se ablandan si escuchamos al deseo. Debemos sacrificar la dureza y resistir el deseo si queremos volver a la modestia y a la simplicidad y regresar a la reserva y al equilibrio interior.
                    Dejarse guiar como una oveja quiere decir que dependemos de la verdad interior. No memorizamos lo que tenemos que decir, sino dejamos que lo correcto llegue por sí mismo en el momento preciso. Esto es posible si mantenemos un vacío interior: ni escuchamos las quejas de nuestros inferiores, ni pretendemos saber todas las respuestas por adelantado.</t>
  </si>
  <si>
    <t>¿Tenemos en cuenta que nuestro amor propio, nuestro orgullo y nuestra vanidad son obstáculos o frenos que pueden confundirnos o desorientarnos a la hora de tomar una decisión?</t>
  </si>
  <si>
    <t>Ahora se encuentra en grandes dificultades. Si fuera a rendirse y aceptar ser guiado, su remordimiento desaparecería –pero es muy dudoso que vaya a aceptarlo.</t>
  </si>
  <si>
    <t>9 en la 4ª: mucha gente desea conseguir grandes cosas, pero encuentra su camino continuamente bloqueado. Cuanto más se esfuerzan tanto más difíciles se vuelven las cosas. Dichas personas rehúsan aceptar el único consejo sensato: dejarse de vanos conflictos y permitir que las cosas tomen su verdadero curso.</t>
  </si>
  <si>
    <t>El cuarto nueve: glúteos sin piel. Además, el caminar es indeciso. Se escuchan comentarios y no se cree en ellos.
                    Resulta fatigoso el caminar cuando se tienen excoriaciones o cuando las articulaciones se encuentran afectadas. No escuchamos nada de aquello que nos sugieren, no nos informamos con la suficiente atención sobre lo que deberíamos informarnos a fondo, y esto constituye un error grave. La línea advierte que debemos permanecer vigilantes, porque el ferviente tiempo de Kwâi pasa por una zona de sombras y, si nos equivocamos de camino, luego nos será imposible reencontrar las ocasiones perdidas. Quizá no escuchemos ni siquiera al oráculo, o no queramos comprenderlo…</t>
  </si>
  <si>
    <t>Cuarto trazo: actuar con indecisión, avanzar sin marchar derecho, con dificultad. Con su positividad, este trazo ocupa una línea negativa y carece de energía; él querría detenerse, pero la multitud de positividades avanza y lo urge; no puede permanecer en reposo. Si sigue la acción de la multitud podrá disipar sus temores. No podrá hacerlo pues no creerá en los consejos que le dan y, al carecer de energía, no podrá corregirse y obedecer al deber. En ello habrá un mal muy grande. La advertencia es que es necesario creer en el consejo del I Ching: él no está satisfecho con su posición y no avanza; que se conforme con seguir la multitud de positividades, así evitará las lamentaciones. Pero que se abstenga de seguir su tendencia que lo impulsa a avanzar subiendo y colocándose ante la multitud; ella no lo conseguiría. Si él la sigue, la hará avanzar empujándola.</t>
  </si>
  <si>
    <t>No se haga el sordo.</t>
  </si>
  <si>
    <t>Mientras sigue avanzando encontrará un nuevo obstáculo. Su RESOLUCION ha alcanzado un grado en el que no puede detenerse. Si aceptara que los tiempos son difíciles y dejara a otros la dirección, sus problemas se resolverían. Este consejo, sin embargo, carece de significado, pues no puede dejar que le guíen.</t>
  </si>
  <si>
    <t>Cuarto lugar: el puesto no es el que corresponde. Camina sin fuerza en las piernas, pero se obstina y prosigue. No se deja guiar, no cree a las advertencias, no escucha consejos. Todo se haría fácil si obedeciera a lo Superior y actuara como una oveja, ávida por la mano de un experto pastor. Pero se consulta al oráculo sin creer en éste; escucha y olvida; siempre piensa que puede imponer su voluntad, cree que tiene razón, carece de autocrítica. Si este no fuese el caso de quien consulta, es aconsejable mirar alrededor, pues en la compañía podría existir esta obstinada tendencia y podría conducir al Noble a luchas estériles.</t>
  </si>
  <si>
    <t>Comentario a la línea: uno padece una inquietud interior, de modo que no puede quedarse en su sitio. Quisiera avanzar a toda costa, y al intentarlo se topa con obstáculos insuperables. Así entra en conflicto con su propia situación interior. Esto proviene del amor propio con el cual uno pretende imponer su voluntad. Si se desprendiera de ese amor propio, todo marcharía bien. Pero este consejo, como tantos buenos consejos, será pasado por alto. Pues el amor propio hace que, si bien tiene oídos, uno no pueda oír.</t>
  </si>
  <si>
    <t>Nueve en el cuarto lugar: con los huesos descarnados, te sacan de tu lugar de reposo, arrastrándote con una correa como una oveja. Desaparece la causa de la tristeza. Oyes las palabras de la gente y no confías en ellas.
                    Has sido castigado o herido por tu pareja y te encuentras aislado. Debes encontrar un nuevo lugar para vivir. Procura adaptarte. No te dejes atrapar por las emociones negativas. No temas. Tus preocupaciones desaparecerán pronto. No creas lo que la gente te diga en este momento, y cuida tus palabras.
                    Dirección: espera el momento correcto. Transforma el conflicto en tensión creativa. La situación ya está cambiando.</t>
  </si>
  <si>
    <t>Yang. Cuando no hay carne en las nalgas, se detiene el paso. Si llevas a una oveja atada a una cuerda, lo lamentarás. Pueden oírse palabras sin creer en ellas.
                    Imagen: decir que el paso se detiene significa que la posición no es adecuada. Decir que pueden oírse palabras sin creer en ellas significa que la escucha no es clara.</t>
  </si>
  <si>
    <t>Ante la cizaña se requiere una firmedecisión.
                Andar por el medio queda libre detacha.
                “… el centro no se halla todavía bajo la luz”.
            Debe adoptar una decisión, tener un comportamiento decidido, resuelto, frente a algo que se aferra con tenacidad como la cizaña. Todavía no se ha logrado el resultado de la acción.
            Del consultante depende suprimir lo negativo. Pero su tendencia le lleva a acercarse a eso, a lo negativo, y en ese momento se volvería culpable. Pero si vence esa tendencia, será ayudado por justicia por su acción. Vigilar, pues el corazón humano a veces (o siempre) alberga algo que le puede apartar de la rectitud.
            Es capaz de mantenerse decidido y ocupa el puesto prestigioso, de modo que se espera de él que sea consecuente.
            Creciendo una y otra vez, la tenacidad de la cizaña es difícil de combatir. Algo o alguien, encumbrado y/o arraigado, debe ser combatido. Uno mantiene relación con él/ello y puede flaquear al pensar que esta es una lucha sin esperanza. Que no sea así. Ser decidido, no dejarse desviar del camino. Así andará por el medio y quedará libre de tacha.</t>
  </si>
  <si>
    <t>Actuar y avanzar decididamente, sin dudas, sin miedo, sin inquietud. Así se vence sobre las últimas dificultades, los últimos problemas, causa de desorden. Si se avanza, se vencerá.
                    Sin embargo, si la consulta es sobre sexo u otro tipo de placeres, esta mutación puede adquirir otros matices. Puede ser que, en estos casos, uno deba enfrentarse a ciertos males, defectos, o excesos, con raíz en el propio consultante; y entonces se hace necesario seguir consultando y analizando si se debe avanzar, hace eso, o no. Consultar y confirmar, hasta que todo haya sido aclarado.</t>
  </si>
  <si>
    <t>Buen día, buena suerte. Buen signo. Avanzar como se va, con resolución. El trabajo, la tarea, los quehaceres, los estudios, van bien y es cuestión de seguir avanzando sin dudar, sin miedo. Aunque parece que todavía no se ven los resultados de la acción, no dudar. Los buenos resultados se producirán con toda seguridad. No se necesita consultar más ahora sobre esto.
                        En temas de familia, relaciones sociales, grupos, quizá haya enfrentamiento con alguien cercano, que tiene poder por razón del puesto que ocupa, y que dificulta la situación. Hay que luchar sin armas, sin violencia; pero hablando claramente y exponiendo el propio parecer sobre el asunto. A veces son necesarios estos pequeños disgustos para no permitir que lo débil, lo vulgar, lo innoble, usurpe el poder de la situación subyugando a los demás.
                        Como esta tarea con frecuencia es muy difícil y lleva tiempo desenmascarar el mal ante los demás, pudiera ser que uno sintiera la tentación de abandonar la lucha pensando que no se puede hacer nada, que no se lograrán los resultados apetecidos. Que no suceda esto. Que nadie interfiera en el camino. Enfrentar el problema y eso se irá consiguiendo, tarde más o menos, según la gravedad del caso.</t>
  </si>
  <si>
    <t>Son correctos, adecuados para la sanación, para la solución. Sin duda.</t>
  </si>
  <si>
    <t>Eso es correcto. Todo va bien. No dudes y no consultes más sobre ello ahora.</t>
  </si>
  <si>
    <t>Esta línea se corresponde con el quinto día de la primera semana de Abril.</t>
  </si>
  <si>
    <t>Cuando se ha tomado una resolución, hay que atenerse a ella, actuando resueltamente, sin violencia y sin atender a los malos consejeros. No lo lamentará.</t>
  </si>
  <si>
    <t>Quinta línea: si tiene el hábito de sentirse atraído por todo lo que es inferior, rompa con él en este momento. Persevere en lo correcto, acepte la vida y alcanzará el éxito.</t>
  </si>
  <si>
    <t>Al tratar con la cizaña es necesaria una firme resolución. Caminando por el medio permanece libre de culpa. La costumbre, simbolizada por la cizaña, es fuerte. Debemos permanecer resueltos en contra de perder nuestra independencia interior y nuestro equilibrio, y en contra de permitir que otros puedan provocarnos preocupación, desear o cuestionarnos. Debemos mantener nuestra serenidad. Es necesario dejar que la gente que desea errar siga su camino; mientras tanto nos mantenemos firmemente resueltos a no abandonarlos como imposibles. No debemos perder la confianza en nosotros mismos ni tampoco en nuestras habilidad para perseverar y tolerar a los demás, ni la de soportar la situación en general.</t>
  </si>
  <si>
    <t>¿Nos apoyamos en el mayor número de motivos racionales y objetivos que nos proporcionen el convencimiento necesario para mantener con paciencia y constancia la esperanza en el éxito de la decisión?</t>
  </si>
  <si>
    <t>Necesita abordar la situación con firmeza y eliminar de raíz los problemas (traducción literal, “desyerbar”) que le aquejan. Tomar un curso medio lo liberará de cualquier culpa.</t>
  </si>
  <si>
    <t>9 en la 5ª: como todo jardinero sabe, vencer a las malas hierbas requiere una lucha constante. De modo similar una buena persona en posición inferior tendrá una lucha constante con gente inferior que ha alcanzado posiciones de autoridad. Debemos permanecer resueltos frente a tales problemas, reteniendo así la fuerza interna de carácter.</t>
  </si>
  <si>
    <t>El quinto nueve: la hierba hienlu (1) se quiebra fácilmente. Si se obra sin equilibrio no se es culpable.
                    Quizá haya habido una intervención demasiado precipitada; abandonada toda cautela, nos dejamos atrapar por la circunstancias, pero en el fondo, no somos culpables porque creíamos que obrábamos bien,
                    por ello, no habrá consecuencias negativas, sólo un ligero malestar, alguna que otra reflexión, nada más. Sin duda, no se trata de una condición de serenidad interior, y es posible que las cosas no estén en equilibrio, pero, de todos modos, no es una condición negativa, porque invita a la reflexión y a la actividad, mental o física, en un tiempo de fervor y de realizaciones.
                    (1) Una variedad de espinaca cuyo tallo está lleno de agua, por lo que resulta bastante frágil.</t>
  </si>
  <si>
    <t>Quinto trazo: de él depende la supresión de la negatividad; por el contrario, su tendencia lo lleva a aproximarse y apretarse contra ella; su culpabilidad es grande. Si logra vencer esa tendencia, será ayudado por la justicia en su acción. Pero que se vigile a sí mismo pues el corazón del hombre siempre siente algún deseo que lo lleva a apartarse de la vía racional.</t>
  </si>
  <si>
    <t>Cuando se ha tomado una decisión, hay que sostenerla.</t>
  </si>
  <si>
    <t>Cuando trate de derribar a adversarios u obstáculos en posiciones de poder necesitará una gran RESOLUCION y determinación. Las raíces de esta oposición son profundas y extensas, y, a menos que las erradique completamente, la oposición volverá a una posición de poder. La calma completa le permitirá salir del difícil trance.</t>
  </si>
  <si>
    <t>Quinta línea: puede tener todo muy claro mentalmente, pero las relaciones y los compromisos no permiten actos claros y se carece de toda libertad. Se es fuerte, pero una relación interior con aspectos negativos está trabando la toma de resolución. Todo indica que la fortaleza del Sujeto lo obliga a ser consecuente, y en verdad nadie espera lo contrario de éste; sin embargo, esta determinación conlleva a una ruptura interior con situaciones, pensamientos o relaciones que aún tienen un peso emocional o mental en el Sujeto. Aquí se expresa toda la esencia de la lucha entre las dos fuerzas radicadas en la psiquis del individuo. Todo lo que se considera “importante” en verdad lo es en términos comunes y vulgares, no lo es en lo trascendente ni en la proyección a largo plazo.</t>
  </si>
  <si>
    <t>Comentario a la línea: la cizaña vuelve a crecer una y otra vez y es difícil extirparla. Así también la lucha contra un hombre común encumbrado requiere una firme resolución. Uno mantiene relaciones con él y en vista de ello podría temerse que llegue a abandonar la lucha por considerar que esta es una lucha sin esperanza. Pero esto no debe suceder. Es necesario seguir, decididamente, sin dejarse desviar del camino. Únicamente así quedará uno libre de faltas.</t>
  </si>
  <si>
    <t>Nueve en el quinto lugar: juncos en la tierras altas, decisión, decisión. No es un error desplazar el centro.
                    Debes elegir entre dos alternativas. Debes tomar una decisión. No tengas miedo a un cambio radical. Hay una fuerza creativa involucrada.
                    Dirección: reafirma tu idea central. Actúa con resolución. Estás conectado con una fuerza creativa. Úsala bien.</t>
  </si>
  <si>
    <t>Yang. Es irreprochable la conducta decidida, pero es al mismo tiempo complaciente y ecuánime.
                    Imagen: aunque la conducta ecuánime no recibe ningún reproche, tampoco es elogiada.</t>
  </si>
  <si>
    <t>¡Ningún llamado!
                Finalmente llega la desventura.
                “… es definitivamente necesario no permitir que
                perdure la desventura del no llamar”.
            Este trazo representa el mal que debe ser extirpado. Es necesaria la cautela, el cuidado. La cosa parece fácil (cinco trazos fuertes contra uno débil); pero sus rasgos yin sugieren que éste se las arreglará para acallar, para silenciar, para no dejar hablar, para deformar la acción del consultante (o las indicaciones de I Ching)
            No permitir que sea así, pues si uno traga con ello, luego surgirían nuevos males, como los retoños de una mala simiente. Lo principal está logrado, sólo queda esa simiente que hay que exterminar. El peligro consiste en que parece fácil. Pero, si no se está en guardia, este mal logra fugarse, y reproducirse luego.
            Al final aparece o aparecerá la mala fortuna si no se actúa resistentemente, o se permite la debilidad, lo vulgar.
            Lo negativo, por las buenas o por las malas, va a ser aniquilado. La advertencia es doble:
            a) Si se persiste en lo malo, en lo vulgar, en las dudas, etc., las consecuencias serán desdichadas.
            b) Si uno se comporta decididamente contra todo eso; esta mutación representa el triunfo final.
            Se trata de corregir o transformar el camino de lo débil, de lo vulgar, de las propias limitaciones y debilidades.</t>
  </si>
  <si>
    <t>Actuar. Ser decidido. Es cuestión de expulsar las últimas dudas, lo que queda de miedo o inquietud. Así se alcanzará el efecto deseado, o los resultados apetecidos. Y todo habrá ido bien. Consultar y confirmar si se necesita, o bien por si hubiera que tener algo más en cuenta.
                    Sobre la conducta sexual, esta es una señal para que se consulte y se confirme lo necesario hasta que esté claro que se debe hacer. Consultar.</t>
  </si>
  <si>
    <t>Avanzar decididamente, los resultados, la victoria, están ya a la vista; pero es necesario ser resistente, no dejarse vencer por la debilidad o el miedo.
                        Aunque la cosa parezca fácil, hay que ser cuidadoso, no sea que rebrote lo malo, los problemas. Lo principal está logrado, falta sólo el último peldaño, esfuerzo, actuación, etc. para el triunfo final. ¿Consultar?</t>
  </si>
  <si>
    <t>Avanzar decididamente en eso, o en la conducta que se viene siguiendo y no consultar más ahora. No dudar.</t>
  </si>
  <si>
    <t>No abandonar el tratamiento seguido, pues queda un último foco de mal que ha de ser definitivamente aniquilado si no se quiere que vuelva a reproducirse. No dudar, el resultado está muy cerca ya. ¿Consultar?</t>
  </si>
  <si>
    <t>Aplicarlos sin miedo, eso servirá para corregir totalmente la debilidad, el desorden, los problemas. Si no se hiciera así, los males volverán a brotar dados su tenacidad, su arraigo o su tipo de naturaleza. ¿Consultar?</t>
  </si>
  <si>
    <t>Esta línea se corresponde con el sexto día de la primera semana de Abril.</t>
  </si>
  <si>
    <t>No se puede avanzar sin voluntad ni constancia, porque no recibiremos ninguna ayuda por más que la solicitemos. Mal presagio para el porvenir.</t>
  </si>
  <si>
    <t>Sexta línea: la situación parece haberse resuelto, pero puede que no sea así. Sólo la firme devoción a la conducta correcta le aporta el deseo de completarla.</t>
  </si>
  <si>
    <t>Ningún grito. Finalmente llega la desgracia. La ruptura ha tenido lugar. Las cosas parecen mucho mejor, pero el asunto no está enteramente resuelto. Debemos tener cuidado de no perder la reserva volviéndonos demasiado indulgentes, o consintiendo en aceptar un comportamiento incorrecto. Si restablecemos relaciones con alguien, mientras los problemas todavía no están resueltos, nos desperdiciamos. Las condiciones de igualdad y de justicia deben ser firmemente establecidas, no por lo que se diga, sino por lo esencial de la forma de vida de la persona.
                    No necesitamos abrigar el odio o mantener malos recuerdos que nos digan que la situación todavía no está resuelta. Los recuerdos llegan por sí mismos. Debemos dejar la corrección y el castigo de los malignos inferiores al sabio, al no ser ésta nuestra esfera de acción. Mientras mantenemos algún motivo de queja, prevenimos su corrección. La fuerza que sana y corrige no puede responder si nuestro ego está presente, exigiendo resultados.
                    Si nos hemos estabilizado y liberado de las presiones para actuar, debemos tratar que estas presiones no resurjan hasta que las respuestas habituales sean completamente conquistadas.</t>
  </si>
  <si>
    <t>¿Nos confiamos siendo demasiado optimistas, o nos dejamos llevar por la euforia cuando tomamos una decisión creyendo que todo está resuelto y solucionado?</t>
  </si>
  <si>
    <t>Aunque no ha habido advertencia, la presente situación eventualmente tendrá una desenlace desafortunado.</t>
  </si>
  <si>
    <t>6 en la 6ª: el mal, tanto dentro de nosotros mismos como en los demás, es muy difícil de superar. Incluso cuando parece haberse alcanzado el éxito completo, debemos estar en guardia por los diminutos remanentes del mal que posteriormente se desarrollarán de nuevo. Prestad mucha atención a los detalles.</t>
  </si>
  <si>
    <t>El seis arriba: ninguna admonición. Al final, desventura.
                    El tiempo de Kwâi concluye y los horizontes se cierran con malestar interior o la inacción. No hemos escuchado los llamamientos, no hemos comprendido las sugerencias, quizá hayamos pretendido demasiado, quizá no hayamos sido lo bastante enérgicos al intervenir, pero ya es tarde para solucionarlo. Ya llegarán otras ocasiones que podremos aprovechar, las mutaciones nos traerán otras posibilidades, nos propondrán elecciones válidas, el ciclo estacional no concluye jamás porque el último día de invierno constituye la vigilia de la primavera, y esto ocurre en la naturaleza y en la vida de los hombres.</t>
  </si>
  <si>
    <t>Sexto trazo: el decrecimiento de la negatividad será total; la multitud de los hombres dotados la lleva suprimiendo el peligro de los hombres inferiores; la extinción será completa y absoluta. La advertencia es doble: o es el hombre inferior el que ha formulado la pregunta y para él, la respuesta es ineluctablemente desdichada, o es el hombre dotado quien la ha formulado y para él es el triunfo final. Los llamados y los gritos no servirán de nada; el hombre dotado no tiene intención de exterminar a todos los hombres inferiores, sino de corregirlos y transformarlos; él suprime definitivamente la vía racional de esos hombres inferiores.</t>
  </si>
  <si>
    <t>Si está decidido a cambiar todo, radicalmente, no deje nada de lado. Un hecho minúsculo puede tomar proporciones alarmantes.</t>
  </si>
  <si>
    <t>El peligro procede de una semilla del mal que hay en su propio ser, quizás un autoengaño u ocultamiento que le ciega. Precisamente, cuando siente que puede relajar su RESOLUCION y seguir adelante sin ayuda, eso le hará equivocarse. Mala fortuna.</t>
  </si>
  <si>
    <t>Sexta línea: muchos hechos advierten o muchas señales alertan, pero la aparente debilidad de lo malo y del mal hace pensar al Sujeto que en realidad se está exagerando un tanto sobre la real potencia tenebrosa del problema. Si mantuviera este pensar negligente y cayera en su propia trampa, lo que es débil (el mal) se reforzaría hasta convertirse en una nueva fuerza que avasallará sin dudar. Es preciso acabar con el mal justamente cuando se halla en un punto de mínima expresión; una conciliación con el mal no es posible. Se debe estigmatizar hasta el último vestigio y no dejar ni un grano de su germen en ningún recoveco del Ser y de su entorno. Así también con lo malo de uno mismo: no hay que ser autopermisivo; y con los demás no debe existir una falsa compasión con quien ha sido abandonado por su maldad.</t>
  </si>
  <si>
    <t>Comentario a la línea: al parecer se ha conquistado la victoria. Únicamente queda un saldo del mal, cuyo decidido exterminio está a la orden del día. Todo parece sumamente fácil. Mas precisamente en ello consiste el peligro. Cuando uno no está en guardia, el mal logra escapar mediante encubrimientos, y una vez que ha logrado fugarse, surge una renovada desventura de los gérmenes que ha dejado: pues el mal no muere fácilmente. También en lo que se refiere al mal radicado en el propio carácter, debe realizarse un trabajo a fondo. Si negligentemente dejara uno subsistir algún resto, brotarían nuevos males.</t>
  </si>
  <si>
    <t>Seis en el sexto lugar: ni lloras ni te quejas. Si sigues así, el camino se cerrará.
                    Si tu pareja y tú no os contáis lo que estáis haciendo, os veréis solos y aislados. Comunicaos. Hablad con vosotros de la situación. Ahora.
                    Dirección: actúa. Estás conectado con la fuerza creativa. Utilízala correctamente.</t>
  </si>
  <si>
    <t>Yin. Si no hay alerta, al final acaece la desdicha.
                    Imagen: no se puede hacer durar por más tiempo la desdicha de no estar alerta.</t>
  </si>
  <si>
    <t>KOU</t>
  </si>
  <si>
    <t>EL IR AL ENCUENTRO</t>
  </si>
  <si>
    <t>simboliza un encuentro
        el encuentro inesperado
        la casualidad
        venir al encuentro/ encontrarse/ reunirse
        intrusión
        encontrar inopinadamente
        interrelación
        la complacencia
        el acoplamiento
        relación sexual
        cópula
        contacto
        casar/ emparejar/ unir/ ligar
        la transigencia/ transigir
        tentación (llegar a encontrarse)
        tropezando con tentaciones
    El Ir al Encuentro. La muchacha es poderosa.
    No debe uno casarse con semejante muchacha.</t>
  </si>
  <si>
    <t>El ir al encuentro quiere decir que éste es inevitable, aunque no se busque.
        La muchacha simboliza lo débil que empieza a mostrarse.
        El tiempo que describe este hexagrama es el de las tentaciones (relaciones matrimoniales, pasiones carnales) y el trazo yin que entra por debajo es determinante para esta situación; aunque su apariencia es poca, o parece poca cosa, hay que tomarla ya en consideración y controlarla a tiempo para evitar que alborote o enrede, o que haga daño. Ante lo yin, hay veces que habrá que ceder e ir a su encuentro y otras veces habrá que dominarlo y no dejar que actúe, avance, progrese, copule. Hay que saber tratar lo débil para que no cause daño a la Voluntad del Cielo; si no es así, lo yin se topará duramente con lo fuerte; es decir, se causará daño a sí mismo.</t>
  </si>
  <si>
    <t>Las cinco líneas fuertes deben detener el avance de la única yin; que aparece por abajo ascendiendo, luego de haber sido “expulsada” (por arriba) en el hexagrama anterior, el 43.
            El mensaje vasto y profundo de Kâu se ha evidente en el mensaje de las líneas mutantes, más que en la fórmula sapiencial y en las imágenes plenas de sabiduría y de poesía. Dicho mensaje se articula, preciso, en seis puntos clave, ilustrando situaciones distintas, pero muy cotidianas y propias de la experiencia de todos.
            Aquí parece haber un individuo pequeño que comienza a ganar poder, con el riesgo de que en un tiempo llegue a gobernar el país. Si no se le detiene a tiempo, su influencia irá en aumento, reemplazando a los hombres buenos con sujetos de su misma calaña. Debe ser atado a una cosa sólida, por ejemplo, un poste de metal, y no debe permitirse que avance en ninguna dirección, pues se volverá desagradable y peligroso. En la segunda línea tenemos una metáfora que alude al aspirante de la primera línea: él es la bolsa llena de peces, y un amigo suyo lo está conduciendo al lugar donde se realiza el festín. No debe permitirse tal encuentro. En la tercera línea aparece un sujeto que ha sido castigado, pero que sigue avanzando. ¡El sujeto es indetenible!</t>
  </si>
  <si>
    <t>Regente constituyente, o “simple”, es el primer trazo.
            Los trazos segundo y quinto, regentes gobernantes, son indicativos de alguien con cualidades para dominar lo yin, que viene al encuentro. El quinto acentúa más esta característica, pues es fuerte en puesto fuerte y además situado en el puesto de honor, afuera, dominando la situación incluso en lo externo.
            Las dos dominantes firmes, en la segunda posición del interés propio y la quinta posición de la autoridad, se encuentran poniendo límites a la única flexible que trata de infiltrarse desde abajo.
            El signo “Ir al Encuentro” toma su significado de la única línea oscura que aparece abajo; por eso la línea inicial es el regente constituyente del signo. Pero los cinco trazos Yang tienen todos el deber de dominar, de domar el Yin; entre ellos el segundo y el quinto son de naturaleza fuerte y central. El primero se encuentra próximo al Yin, dispuesto a domarlo; el otro permanece en el puesto de honor y se allega desde arriba para domarlo. Por eso el nueve del quinto puesto y el nueve del segundo son los regentes gobernantes del signo.</t>
  </si>
  <si>
    <t>En este signo las relaciones de correspondencia sólo se dan entre la primera y la cuarta líneas.</t>
  </si>
  <si>
    <t>Actuar. ¿Consultar?
            Esta imagen sin mutaciones significa actuar si es eso lo que se preguntó. En este caso lo débil son las dudas, que comienzan a minar la fuerza del consultante. Así pues, actuar y no dudar. Todo marchará adecuadamente. Controlar la situación desde el principio es lo adecuado, pero también es conveniente actuar con un cierto talante transigente con los demás y/o uno mismo, sin excesos.</t>
  </si>
  <si>
    <t>Si no se consultó nada significa que se debe seguir controlando la situación con fuerza y no consultar ahora. No es momento.
                En general tiene el sentido de que si en el transcurso del día, o de los asuntos, se produce un mal momento, o la entrada de un elemento oscuro, o nada claro en las diversas situaciones, hay que saber “mirarlo” desde el principio, sin hacer nada especial, pero tampoco perdiendo el control o dejando que se produzca daño. Así se evitará el mal.</t>
  </si>
  <si>
    <t>Tratarla según se sabe, se viene haciendo, o que prescriba el médico, sanador, etc. Así se estará controlándola desde el principio y todo se solucionará.</t>
  </si>
  <si>
    <t>No debe aplicarse ahora. Sólo conviene seguir observando el curso o el estado de las cosas y eso se irá solucionando poco a poco, pero sin enredos ni complicaciones.</t>
  </si>
  <si>
    <t>Cuidado. No avanzar ahora, tanto para consultar, como si se ha preguntado por alguna cosa o teoría. Hay algo que conviene examinar y observar. Si se consultó por la conducta espiritual, significa que no se dude y que no se consulte, aunque se vea en contacto con algo “yin”, deseo.
                Si se consultó por una teoría o similar, mantenerse vigilante y alerta ante algo que ha de ser controlado, dominado, desechado, apartado, desestimado.</t>
  </si>
  <si>
    <t>Es el signo del quinto mes, aproximadamente Junio en el calendario occidental. Cada línea cubre los seis días que corresponden a la primera semana.</t>
  </si>
  <si>
    <t>El hombre de calidad debe temer la unión con quienes acuden a él con pensamientos interesados. Si se ve obligado a tratar con tales personas, procura definir con precisión el papel de cada uno y marcar los límites que no deben atravesar.</t>
  </si>
  <si>
    <t>La oscuridad reaparece de forma inesperada. Reina la precaución y la reticencia.
            Es un momento peligroso. A través de una erupción de nuestra naturaleza inferior la oscuridad ha interrumpido el flujo de luz. Lo inferior puede resultar muy seductor y, si no tenemos determinación para resistirnos a él, podemos caer en la desgracia.
            Dentro de nuestro ser, es un momento para examinar nuestras motivaciones; las que sean de dudoso honor deberían arrancarse de raíz y eliminarse. Recele de las situaciones que tengan que ver con su ego y que le tienten a caer en la ira, la soberbia o el deseo. Emplee activamente su naturaleza superior en tratar de corregir las ideas y las circunstancias tentadoras; lo que parezca sospechoso casi seguro que lo será.
            En su conducta con los demás, practique la modestia, la independencia y la paciencia con gran disciplina. Evite la ira o la arrogancia cueste lo que cueste; retírese cada vez que no pueda reunirse con otra persona de forma equilibrada e independiente. Tampoco debe animar a los demás a renunciar a su equilibrio ni a complacerlos si lo hacen así. Una vez más, retírese a meditar con tranquilidad si las circunstancias indican la presencia de influencias inferiores. La reticencia y el examen de conciencia están a la orden del día.</t>
  </si>
  <si>
    <t>No responder a la seducción, especialmente a la seducción del poder.
            A un cierto nivel, “ir al encuentro” quiere decir tener una mente abierta, ser pacientes y tolerantes frente a lo que se nos aproxima. El camino del sabio del I Ching es el de tener una mente abierta, paciente y tolerante frente a lo que consultamos. Pero, como menciona el hexagrama, sólo se intenta “ir hasta medio camino”, o sólo ir hasta una distancia determinada. Cuando cualquier persona, situación o idea requiere que sacrifiquemos nuestra naturaleza superior o que comprometamos nuestra dignidad inferior, entonces eso sería ir demasiado lejos. No se pretende que traspasemos los límites de la dignidad y el comportamiento correcto.
            El comentario denota que “el hombre vulgar se encumbra únicamente porque el hombre superior lo considera inofensivo y le otorga poder”. Lo cual quiere decir que permitimos las malas ideas y situaciones mediante el rechazo de las advertencias, a ráfagas, de la intuición. Es como si recorriésemos la mitad del camino para salir a su encuentro. Al abordar una situación o una idea, debemos preguntarnos si el implicarnos en ella nos hará traspasar los límites del comportamiento correcto. Definitivamente, no debemos entretenernos en ninguna idea o implicarnos en ninguna situación que contenga factores de seducción. Recibir este hexagrama muchas veces indica que fomentamos ideas que son incorrectas, seductoras o halagadoras.
            Lo fácil, lo seductor o lo halagador está descrito como “una descarada muchacha que se entrega con ligereza, arrebatando de ese modo para sí el dominio de la situación”. Ya se trate de una persona, una situación o una idea, halagadora o reconfortante, al llegar de una forma descarada y fácil debería ser una advertencia suficiente como para mantenernos firmes en nuestras líneas directrices internas acerca de lo que es correcto y esencial.
            El principio oscuro, tras haber sido eliminado, subrepticia e inesperadamente vuelve a imponerse desde dentro y desde abajo. Justo cuando habíamos conseguido desapegarnos, nuevas quejas internas renacen de forma sutil, aparentemente de forma inocente. Una vez que las escuchamos nos sentimos insatisfechos; entonces se presenta la tentadora solución como una persona, idea o como un objetivo deseable. Aunque la tentación pueda parecer suficientemente inofensiva, una vez que la consideremos seriamente, se apoderará de nosotros por completo y se interpondrá con fuerza. Todo esto sucede porque al escucharla, o al ir a encontrarse a mitad de camino, permitimos que el ego gane poder.
            Una situación similar se presenta cuando percibimos que lo inferior de los demás viene a nuestro encuentro, tratando de manipularnos o desequilibrarnos. Para responder a los inferiores de los demás, primero tenemos que reconocer la tendencia de nuestros inferiores de ir al encuentro de los otros a medio camino. Observar el mal en los demás invariablemente despierta nuestro ego, que nos incita a hacer pagar insulto con insulto y golpe con golpe (con toda seguridad piensa que porque ha tenido que aceptar la disciplina, los demás también tienen que ser castigados y limitados). Una vez que permitimos que nuestro ego sea brusco e intolerante, desarrolla un poder diabólico. Para disminuir ese poder necesitamos volver a ser humildes. Lo cual puede requerir que recordemos cómo se nos ayudó a superar algunas de nuestras debilidades. Es posible que necesitemos traer a la memoria el poder que nuestros temores y falsas ideas han tenido sobre nosotros y nuestra dificultad para liberarnos de ellos, porque estos son los mismos temores y falsas ideas que despiertan el mal que observamos en los demás.
            Todas las líneas mutantes del hexagrama tienen que ver con mantener nuestro ego desarmado en presencia de los egos de los demás o de sus indisciplinados inferiores. Cuando los demás son falsos, no debemos echarnos a perder con respuestas de ira y frustración por las cuales perdemos nuestra independencia interior. Ni debemos tratar de resolver nuestros problemas mediante el conflicto y la lucha, o por medio del galanteo o la seducción. En todo caso, debemos permitir que se muestre el camino por el cual los problemas se pueden resolver de forma natural. Esto llega a ser posible cuando concedemos espacio a los demás y cuando mantenemos nuestra independencia interior y nuestra dignidad.
            Para controlar nuestro ego y nuestros inferiores, es esencial que nos los alimentemos escuchando sus quejas. Otorgamos poder a los malos pensamientos cuando los consideramos seriamente. Para dejar de escucharlos, una vez que ya lo hemos hecho, son necesarias la persistencia y la firmeza. Es más fácil detenerlos al principio; cuanto más los contemplamos, tanto más nos convencen de su punto de vista. Cuando el mal se muestra en los demás, debemos vigilar y hacer refrenar nuestra reacción de inmediato, así no somos condescendientes con lo que hacen, ni reaccionamos de forma belicosa: entregamos el asunto al cosmos y nos adherimos a un punto de vista moderado y justo para cada cosa que suceda.
            Para controlar a nuestros inferiores es necesario reconocer nuestro estado emocional. ¿Estamos impacientes, enfadados o frustrados? ¿Deseamos algo? ¿Estamos pensando lo que otros hicieron de malo, o estamos pensando el considerarlos como imposibles? Estas voces del ego hacen peligrar la perseverancia; si no las controlamos, pronto destruirán la independencia interna que tiene el verdadero poder de vencer el mal.
            Para controlar los inferiores de los demás, los toleramos para que continúe existiendo la oportunidad de un buen influjo. Al mismo tiempo, no atendemos ni prestamos atención a sus exigencias; ni explicamos ni defendemos nuestra posición. Hacer confidencias acerca de nuestra forma de vida a alguien que no es receptivo es desperdiciarnos.
            También tenemos en cuenta que no podemos vencer al mal. Sólo podemos aminorarlo con la modestia (siendo concienzudamente correctos), reservados y con el poder de la verdad interior. Debemos reconocer el mal y no debemos permitir que nos atraiga su vórtice. Tenemos éxito en esta batalla cuando, a pesar de todo, mantenemos o recobramos nuestra compasión por aquellos que se equivocan. Recordamos que yerran porque malentienden la verdad de la vida, lo cual los liberaría de la fuerza oscura.
            Cuando logramos mantener la disciplina durante tales desafíos, encontramos a lo creativo a medio camino, y de esta forma obtenemos la ayuda que necesitamos para completar nuestra tarea.</t>
  </si>
  <si>
    <t>Tropezar con algo aparentemente inofensivo, que ofrece numerosas ventajas y beneficios con poco esfuerzo, y cuyas consecuencias son bastante fáciles de asumir, es posible e incluso puede ser cierto.
            Pero normalmente este tipo de situaciones son dudosas y difícilmente creíbles, y en algunas ocasiones pueden esconder segundas intenciones poco claras o efectos y consecuencias desconocidas e imprevisibles.</t>
  </si>
  <si>
    <t>· Cuando la pregunta refiere al Qué:
            Kou nos dice que el ensamble no es fácil, es más bien impactante, fuerte y dotado de impulsividad, lo que implica un cierto riesgo que hace un contacto duradero poco probable; lo que viene hacia uno no es tan benigno como parece.
            · Cuando la pregunta refiere al Porqué:
            El porqué de Kou refiere a que no se tiene en cuenta, o se ignora, la complejidad de un contacto con un factor que en apariencia tiene una naturaleza distinta de la que muestra, por lo cual las verdaderas intenciones no pueden ser advertidas de entrada.
            · Cuando la pregunta refiere al Cómo:
            Kou nos indica que debemos tomar nuestras precauciones y no ser tan complacientes; hay que ser un poco más desconfiado y evitar los contactos impulsivos. En lo posible, se trataría de no dejarse llevar por las apariencias.
            · Cuando la pregunta refiere al Cuándo:
            Kou nos lleva a un momento súbito y subrepticio, más precisamente casual y enmascarado, pero que conduce a la transigencia. Es un tiempo de contactos inconvenientes, con efectos insospechados. Se trata de un periodo en el cual se cree haber encontrado lo que se buscaba.
            El instante de Kou es cuando las apariencias engañan.
            · Cuando la pregunta refiere al Dónde:
            Kou nos ubica en un lugar transitorio, incidental, es decir, no predeterminado sino fortuito. Es un sitio que tiene por característica el producto de una confluencia, más exactamente Kou es donde ocurrió un encuentro determinado.
            Entre las muchas cosas, Kou puede tratarse simplemente de cualquier sitio, siempre y cuando sea o haya sido azaroso.
            · Cuando la pregunta refiere al Quién:
            Kou nos describe en principio a alguien ocasional, pero que tiende solapadamente a transformarse en alguien permanente. En Kou vemos a un sujeto que aparente ser mucho más débil y mucho más inocente de lo que realmente es, pero que guarda en sí un poder insospechado.</t>
  </si>
  <si>
    <t>· La interpretación:
            Una mujer poderosa está involucrada aquí. No es buena idea asociarse con ella.
            · La situación:
            Un momento para el encuentro o para propiciarlo. Téngalo en cuenta cuando decida comunicarles a otros lo que se ha de hacer.</t>
  </si>
  <si>
    <t>Rojo naranja amarillo verde
            azul índigo violeta,
            ¿Quién danza en el espacio
            llevando en la mano la cinta multicolor?
            Después de la lluvia vuelve el sol oblicuo,
            gargantas y montañas
            se tiñen de azul de una en una.
            (Mao Tsetung, Tutte le poesie, Newton Compton Italiana, Roma, 1972)
            (1) Encontrarse: Kâu es un hexagrama que indica las variadas formas que permiten que una unión sea activa, subrayando sus ventajas y sus peligros. Su mensaje es útil en el plano práctico, porque los consejos de Kâu se refieren a los problemas cotidianos de la vida de todos. La presencia de Khien en la estructura y en la composición, indica un tiempo activo, tiempo de fuerzas que se encuentran para destruir si son doblegadas por la firme voluntad de dirigirlas hacia el bien.
            Tiempo de encontrarse: la jovencita es fuerte. No aprovecharse de ella. Debe ser desposada.
            La situación puede desbocarse y después será más difícil dominarla; será mejor intervenir de inmediato y con decisión, estudiando las formas adecuadas para vivir este momento sin demasiados sufrimientos. En líneas generales, esta advertencia también es válida puesto que el atarse a los poderosos creyéndolos menos fuertes de lo que en realidad son, resulta muy arriesgado, y suele ocurrir con frecuencia en el cambiante curso de los acontecimientos humanos. Unirse para ponerse de acuerdo sobre bases sólidas, no convertirse en siervos y no servir a los demás, he aquí el sentido del mensaje de todo el hexagrama, que constituye una advertencia muy sabia.
            (1) Unirse, encontrar, coito.</t>
  </si>
  <si>
    <t>Sentido general: es el del encuentro; se compone de los trigramas Ch´ien y Sun, el cielo sobre el viento; el viento recorre el universo, encontrando e inquietando a los seres que están bajo el cielo. Se da también, por la posición del único trazo femenino bajo los otros trazos masculinos, el sentido de la unión sexual, del matrimonio. Uno de los primeros sentidos es que esta débil negatividad está en vía racional de aumento gradual de su fuerza; la jovencita que crece se hace fuerte y el muchacho se vuelve débil; el kua representa la negatividad que comienza a avanzar, que aumenta poco a poco, toma fuerza y se opone a la positividad; conviene no elegirla para desposarla. La negatividad encuentra de modo repentino a la positividad y este encuentro es irregular; la energía y el ardor son extremos, pero tomar a esa negatividad como compañera sería perjudicial para la positividad, pues ella dominará y el estado de alianza será imposible. Todas las veces que se trate de muchachas, de hombres inferiores, bárbaros, extranjeros, si sus fuerzas aumentan gradualmente, ¿cómo una alianza podría durar mucho tiempo? Por lo tanto, es preciso abstenerse. La aptitud del kua está precisada por el encuentro de un príncipe (o jefe) justo y recto con un servidor justo y enérgico; uno y otro emplean la dureza enérgica para recibir la justicia y la rectitud; así pueden ejercer una gran acción sobre el universo. Por lo tanto, es a la causa, considerada en la primera apariencia de sus efectos y por mínima que sea, a la que el hombre advertido atribuye mayor importancia. El viento (el trigrama Sun) es el príncipe (o jefe) que extiende sur órdenes a los cuatro puntos cardinales, en un movimiento circular, como el torbellino del viento.</t>
  </si>
  <si>
    <t>Si ha sacado este hexagrama, póngase a reflexionar en el dinamismo de los encuentros. El cielo domina el viento, pero el viento trastoca todo lo que se encuentra debajo del cielo. El trigrama inferior, sun, aunque esté dominado, no está en posición de obediencia total: el viento sopla por todas partes, bajo el cielo y sobre la tierra, y allí encuentra todo. El trazo yin en la base del hexagrama simboliza una mujer que se apresta a encontrar hombres. Según los antiguos chinos no será necesariamente un encuentro feliz, a menos que concierna a los estudios o a una promoción social.</t>
  </si>
  <si>
    <t>Bienvenida, encuentro, abrirse; contacto intenso; todas las formas del acto sexual; actuar a través del yin.
            El escenario: después de la Separación hay encuentros. Así llega el tiempo de la Cópula. Acéptalo. No tengas miedo. Cópula significa encuentros. Lo flexible se encuentra con lo fuerte.
            En la cópula, la mujer fortalece las cosas.
            No te asocies con una mujer codiciosa.
            La respuesta: Cópula describe la relación, o tu papel en ella, en términos de estar abierto a lo que el futuro traiga consigo. La manera de encarar la situación es darse cuenta de que los encuentros breves e intensos encierran un gran poder creativo. No trates de controlarlo. Este encuentro pasional del destino lleva consigo una fuerza que te rebasa. No te opongas a ella. Dale la bienvenida. Mantente abierto a todo lo que sea novedoso. Pero no trates de aferrarte a ello. Ríndete y actúa desde la feminidad. Trata de entender esta fuerza delicada. Estás frente a un tipo de encuentros breves e intensos, llenos de poder creativo. Hay grandes acontecimientos en juego. Estos encuentros maravillosos vienen y se van, como el cielo y la tierra cuando se encuentran en un momento radiante. No trates de aferrarte a ello y detenerlo. Este encuentro te conectará a una fuerza creativa. Úsala correctamente.</t>
  </si>
  <si>
    <t>Este hexagrama describe tu situación como un encuentro con energías primitivas. Destaca que desentrañar tu situación personal como conexión de fuerzas objetivas es la manera adecuada de manejarla. Para estar de acuerdo con el momento, se te dice: ¡acopla!</t>
  </si>
  <si>
    <t>Si una mujer es poderosa en un encuentro, no intentes casarte con ella.
            Juicio global: un encuentro es una conjunción, lo blando se encuentra con lo duro; no deben intentar casarse porque no durarán juntos. Cuando se encuentran cielo y tierra, aparecen las cosas y los seres. Cuando la firmeza encuentra la ecuanimidad y la rectitud, el mundo entero funciona bien. ¡Es fundamental la duración del encuentro!</t>
  </si>
  <si>
    <t>Así procede el príncipe al difundir sus órdenes
            Proclamándolas hacia los cuatro puntos cardinales.</t>
  </si>
  <si>
    <t>La Imagen: el viento sopla bajo los cielos, extendiéndose en todas direcciones. Del mismo modo un líder influye en todos los que le rodean por medio de sus órdenes, poniendo en acción incluso a gente que desconoce.</t>
  </si>
  <si>
    <t>Hablan las imágenes: el viento pasa por debajo del cielo. Tiempo de encuentros. El príncipe extiende su autoridad proclamándola a los cuatro orientes.
                La unión se compone de obediencia solidaria y de fusión de pensamientos, pero también de fuerza, de lo contrario, la cohesión no se logra en su plenitud. Los tiempos exigen “estar juntos”, apoyarse y ayudarse mutuamente, sólo de estos encuentros podrán desarrollarse ciertas realizaciones y las promesas de Kwâi podrán mantenerse.</t>
  </si>
  <si>
    <t>Bajo el cielo se encuentra el viento: la imagen de Ir al Encuentro. Así procede el príncipe al difundir sus órdenes proclamándolas hacia los cuatro puntos cardinales. El viento sopla debajo del cielo y llega a todas partes. Es el influjo del gobernante por medio de sus órdenes. El Cielo (Dios) está lejos de las cosas terrenales pero las moviliza por medio del Viento (Espíritu). Así el gobernante se mantiene lejos del pueblo pero sus mandatos lo movilizan, y lo llevan a cumplir su voluntad.</t>
  </si>
  <si>
    <t>Comentario a la Imagen: la situación es parecida a la del signo "Vista" (Nº 20). Allí el viento sopla por sobre la tierra, aquí sopla por debajo del cielo. En ambas ocasiones llega a todas partes. Mas si allí el viento se hallaba abajo, sobre la tierra, daba como resultado la imagen de cómo el gobernante se entera de las condiciones reinantes. Aquí el viento sopla desde lo alto, lo cual alude al influjo que ejerce el gobernante por medio de sus órdenes. El Cielo se mantiene lejos de las cosas terrenales, pero las moviliza mediante el Viento. El gobernante se mantiene lejos del pueblo, pero lo moviliza mediante sus órdenes y las manifestaciones de su voluntad.</t>
  </si>
  <si>
    <t>Hay que frenarlo con galga de bronce.
                La perseverancia trae ventura.
                Si uno lo deja seguir su curso, sufrirá desventura.
                También un cerdo flaco tiene propensión
                a embravecerse y hacer estragos.
                “… esto significa que el camino (el sentido) de
                lo débil es ser conducido”.
            Uno se encuentra débil (o con la debilidad), o de algún modo se ve impedido; pero la constancia en los consejos, dejándose guiar, nos conducirá a la salida (o freno) de las dificultades.
            La expresión: con galga de bronce del texto alude al material, a la herramienta con la que se frena el carruaje, lo débil. Para controlar todo esto (algo yin en crecimiento) conviene sujetarlo, frenarlo desde el principio; así todo irá bien, no habrá desgracia.
            No descuidarse con esto que se compara con un cerdo flaco, haya que evitar que se haga fuerte y potente. Si no es así, lo débil mostrará su verdadera naturaleza oscura y hará daño a lo fuerte, a lo bueno, a lo noble y ya será tarde.</t>
  </si>
  <si>
    <t>No actuar. No hacer nada.
                    Aquí, al salir mutante la línea, el rasgo yin adquiere un matiz más grave que en la imagen sin mutaciones. Por eso simplemente mantener eso, ese asunto, bajo observación, siendo tolerante con los defectos propio/s o de otro/s. Al final, un poco más adelante, se podrá actuar, se logrará lo deseado.
                    *En cuanto a la conducta sexual, placeres, etc. esta mutación es ambigua. Se necesita confirmar si se debe actuar o no. Si la respuesta es favorable, entonces sólo es necesario se consciente de que esta ha de ser una conducta ocasional, que no debe ser duradera. Pero tampoco hay que agobiarse, la educación siempre lleva su tiempo.
                    Por el contrario, si la respuesta al confirmar fuera desfavorable o un mal presagio; entonces, definitivamente no conviene actuar, ni ceder ante el deseo; pues uno se causaría un gran daño al oponerse a la Voluntad del Cielo.
                    Consultar pues lo que se necesite para dejar claro el comportamiento a seguir.</t>
  </si>
  <si>
    <t>No consultar. Seguir avanzando como se va y no dejar que las dudas, los miedos, el nerviosismo, etc. alteren nuestro comportamiento.</t>
  </si>
  <si>
    <t>Continuar con el tratamiento que se viene siguiendo, o bien aquel que indique el médico o sanador. No sería bueno dejar la enfermedad sin tratamiento, se corre el riesgo de que aumente, de que vaya a más.</t>
  </si>
  <si>
    <t>No deben ensayarse ahora. Solamente mantener el curso o estado de las cosas bajo observación, y poco a poco todo irá mejorando.</t>
  </si>
  <si>
    <t>No creer eso, no ir por ahí.</t>
  </si>
  <si>
    <t>Esta línea se corresponde con el primer día de la primera semana de Junio.</t>
  </si>
  <si>
    <t>Cuando un elemento dudoso se manifiesta en la comunidad, hay que contenerlo e impedir que actúe sin perder un instante. Será un buen presagio para el porvenir.</t>
  </si>
  <si>
    <t>Primera línea: el momento para controlar lo inferior está comenzando. Cualquier emoción negativa que trate de expresarse en este momento se debería detener antes de que llegue a asentarse. Utilice su voluntad para recuperar el equilibrio.</t>
  </si>
  <si>
    <t>Primera línea: hay que detenerlo con un freno de bronce. También un cerdo flaco tiene propensión a embravecerse y hacer estragos. Nuestro ego empieza con una voz lastimera, débil, autocompasiva; una vez que lo escuchamos, de súbito, gana poder vociferando, desvariando y exigiendo acción. Es más fácil controlarlo al principio. “El freno de bronce” se refiere a la severidad al poner en acción la fuerza de voluntad necesaria para controlarlo. El poder del ego acrecienta ciertas emociones como el miedo, la vanidad, el deseo, el entusiasmo, la enajenación, la ira, la impaciencia, la agitación, la insatisfacción, la ansiedad, la duda y la indignación justificada. Estas emociones actúan en detrimento de nuestros buenos sirvientes: el poder de la voluntad, la dedicación al bien y nuestra inclinación hacia la moderación y la justicia.
                    Las emociones negativas se muestran primero como un vago estado de ánimo o una mínima turbulencia en el lago luminoso. Sólo cuando empiezan a ponerse de manifiesto podemos ganar poder sobre ellos, por eso se nos aconseja controlar su avance constantemente. (En la primera línea de Lo adherente, hexagrama 30, se nos aconseja tratar con los primeros pensamientos que tenemos al despertar, porque son los pensamientos que controlan el resto del día)</t>
  </si>
  <si>
    <t>¿Sabemos cómo frenar a tiempo, sin participar o involucrarnos en situaciones dudosas y poco claras, antes de que sea demasiado tarde?</t>
  </si>
  <si>
    <t>Debe poner freno a lo que sea que esté pasando, aún cuando le resulte difícil. Este es el único camino a la buena fortuna en el momento. Si deja que las cosas sigan su curso el infortunio le acechará y podrá convertirse en foco de una ira considerable de procedencia inesperada.</t>
  </si>
  <si>
    <t>6 en la 1ª: si se descubre un pequeño error insinuándose en algo, debe ser firmemente atajado de inmediato. Si algo erróneo se descuida, crecerá y acabará por ocasionar problemas.</t>
  </si>
  <si>
    <t>El primer seis: atar con una barra de metal. Afortunada la rectitud. Tener algo que hacer. Ver las desgracias. Un cerdito delgado va y viene, saltando confiado. (1)
                    Cuando un elemento centralizador tiende a prevalecer (obviamente puede tratarse también de un pensamiento o de una convicción), habrá que darle otra dimensión a tiempo, igual que se frenan las fantasías excitadas, para no perder la libertad de acción. Tal como lo expone el caso indicado por esta primera línea, a veces no se trata siquiera de un elemento de mucho interés, si bien se impone de alguna manera para hacer que nuestra atención se concentre en un determinado tema.
                    El futuro, al desarrollar el presente y desatar nudos, aclarará la importancia de todo aquello que ahora no es más que una presencia fastidiosa o preocupante.
                    (1) Normalmente, el cerdo es considerado como el símbolo de las tendencias oscuras, de la ignorancia, de los bajos instintos; por eso es una presencia negativa, si bien no demasiado condicionante, al menos por el momento, porque es “delgado”, por lo tanto todavía es pequeño.</t>
  </si>
  <si>
    <t>Primer trazo: es el trazo que acaba de nacer y que tiene que crecer; la vía del hombre inferior se agranda; para contenerla y limitarla, es necesario combatirla desde el comienzo, en el momento en que todavía no está desarrollada. Es necesario detener la negatividad que crece, como una “barra de metal”. Entonces el presagio será feliz para la positividad, que aumentará progresivamente y se completará de modo de perjudicar la negatividad. No descuidar la negatividad, ésa es la advertencia profunda, y el texto la compara con un “cerdo flaco que brinca”; este animal es un ser negativo y brutal; todavía es débil y brinca, pero hay que evitar que sea fuerte y poderoso, si no sumergirá la positividad. El hombre inferior aún está en estado de debilidad, y herirá al hombre dotado que no le impida actuar. Hay que estar en guardia.</t>
  </si>
  <si>
    <t>Llegado a cierta madurez, la verdadera naturaleza de los seres y de las cosas surge como si nunca hubiera estado reprimida. Si es buena, tanto mejor. Si es mala hay que oponerse a ella sin piedad.</t>
  </si>
  <si>
    <t>Tiene la oportunidad de poner límites a un elemento inferior, impidiendo así que crezca su influencia. Pero no caiga en la tentación de dejar que las cosas se desarrollen de forma natural. Si ignora el problema, no desaparecerá, sino que se convertirá en un problema importante. Actúe ahora.</t>
  </si>
  <si>
    <t>Aunque la primera línea es clara, llamemos la atención de ella porque se trata de una línea Regente Simple, es decir, de conflictos. Estando ésta en el inicio podría condicionar la entera situación. Por esto se aconseja frenar la rueda del enemigo con botas de bronce, es decir: detener lo negativo en sus manifestaciones primarias con fuerza, severamente, con firmeza.
                    En el Libro de los Cambios dice en su último acápite: “es de notar que esta línea se toma en cuenta únicamente en cuanto objeto”. Es decir, la imagen de “frenar con una bota de bronce” significa que hay que ser firme y severo con la situación objetiva, con los hechos concretos, con el comportamiento, con la acción. No es el Sujeto el que debe frenarse, sino que es el Sujeto quien debe ejecutar la acción del freno. Es externo. Es poner fin a situaciones que intentan envolver al Noble. Son aspectos que atacan desde afuera del Sujeto. La imagen del cerdo flaco representa, además, los bajos instintos y los deseos bestiales que deben ser frenados en uno mismo. Una vez que estos instintos se desaten, harán estragos en la vida del Sujeto.</t>
  </si>
  <si>
    <t>Comentario a la línea: cuando subrepticiamente se ha entrometido un elemento inferior, es necesario ponerle freno de inmediato y con energía. Al lograr frenarlo de una manera consecuente podrán evitarse efectos malignos. Si se le deja curso libre sobrevendrá ciertamente la desgracia. No debe uno dejarse seducir, y tomar a la ligera aquello que furtivamente se va introduciendo, por considerarlo de poca monta. Mientras un cerdo es todavía joven y flaco no podrá alborotar gran cosa, pero una vez que haya devorado lo suficiente como para saciarse y fortalecerse, cobrará vigencia su verdadera naturaleza, si con anterioridad no se le han impuesto las debidas restricciones.</t>
  </si>
  <si>
    <t>Seis en el primer lugar: átalo todo con una cuña de metal. Pronóstico: el camino está abierto. Si te desplazas en alguna dirección, el camino se cerrará. Un cerdo está atado, con la pezuña herida. Hay una conexión con los espíritus.
                    El camino está abierto y los dos estáis conectados con el espíritu. Pero algo está interfiriendo el flujo de su bendición. Abandona tus planes inmediatos y resuelve las cosas. Si intentas controlar la situación, sólo conseguirás enredarte.
                    Dirección: actúa. Estás conectado con una fuerza creativa. Úsala correctamente.</t>
  </si>
  <si>
    <t>Yin. Al utilizar un freno metálico, augura buenos presagios el ser perseverante y veraz. Si vas a algún lugar, verás desgracias; un cerdo famélico se embravece.
                    Imagen: utilizas un freno metálico cuando la debilidad se apodera de ti.</t>
  </si>
  <si>
    <t>En el recipiente hay un pez. ¡Ningún defecto!
                No es propicio para huéspedes.
                “… existe el deber de no hacérselo llegar a los
                huéspedes”.
            Cuando el texto habla de que en el recipiente hay un pez, (yin también significa pez) se refiere a la primera línea.
            No es propicio para huéspedes… quiere significar que a pesar de existir relación de correspondencia entre esa primera línea y la cuarta (el huésped), la primera línea, de naturaleza yin, raramente suele ser firme o constante, lo contrario de la segunda. La falta de franqueza destruye la unión, el encuentro. Si no está clara la unidad de acción entre los dos trazos, bien porque uno tiene una doble intención o porque también aspira a la unión con otros más; habrá separación.
            Hay personas que esperan ahora compartir algo con nosotros pero el consultante no depende todavía de sí mismo (aunque debería ser así)
            Así las cosas, el segundo puesto, leal al Superior, debe retener al primero; retener como se retiene a un pez en una pecera, no matándolo, destruyéndolo o siendo violento; sino poniéndole límites (pecera); es necesario dejar que no vaya más allá, ni dejarlo desplegarse o que afecte, influya o escandalice, a los demás. Por lo tanto contenerse y no unirse a extraños (huéspedes). De este modo se evitará el mal y nada perjudicial sucederá al consultante si se obra de esta manera.</t>
  </si>
  <si>
    <t>Se puede actuar o avanzar, pero debería hacerlo siendo él mismo, sin depender de otros para estar bien o mal.
                    Hasta que la voluntad de los demás converja con la nuestra, debemos avanzar sin esperar todavía la unión perfecta o adecuada. Las voluntades no confluyen todavía hacia la misma meta y conviene ser tolerante, pero sin dejarse avasallar. Ser uno mismo: he ahí la clave para que todo vaya bien. Así pues, relacionarse, pero sin intimidad.
                    *En cuestiones de sexo, no actuar, no dejar que el deseo penetre más adentro. Contenerse.</t>
  </si>
  <si>
    <t>Ser uno mismo. Se está capacitado para controlar y dominar la situación. Avanzar relacionándose, si ese es el caso, pero sin buscar ahora enlaces o uniones más estrechas o íntimas de lo que son en estos momentos. Relacionarse pero permaneciendo como al margen, como en soledad aún en medio de los acontecimientos. Así todo irá bien y no se producirá ningún daño en la situación.
                        Quizá el día no sea de los más favorables, o quizá haya que andar bregando con los defectos propios o ajenos. Ser transigente, aguantar; pero también cuidar de que no vayan a desorbitarse de modo que pudieran causar daño.
                        Ceder lo necesario, no más. De todas formas, consultar más adelante si se cree necesario, o si se viera uno en situación crítica. Observar, vigilar, examinarse.</t>
  </si>
  <si>
    <t>Todo va bien, a pesar de alguna cosa que ronda por ahí. Sé tú mismo, avanza sin dejarte dominar por las dudas, el miedo, etc. y no consultes más sobre esto ahora.</t>
  </si>
  <si>
    <t>El mas está bajo control y dominado. No conviene introducir cambios en el tratamiento que se sigue. De esta forma irá mejorando y no se presentará daño alguno.</t>
  </si>
  <si>
    <t>Si se preguntó por una solución a un problema, estudio, etc. Significa que su aplicación sería útil para contener o solventar esa dificultad.</t>
  </si>
  <si>
    <t>No hacer nada con respecto a esa teoría, sigue observando, reuniendo información, etc. antes de aceptarla con garantías.</t>
  </si>
  <si>
    <t>Esta línea se corresponde con el segundo día de la primera semana de Junio.</t>
  </si>
  <si>
    <t>Aquel que mantiene una relación firme y sincera, no lo lamentará. En cambio, el que vive apegado a dos personas a la vez dará muestra de falta de sinceridad y de firmeza en sus afectos; mal presagio para el futuro.</t>
  </si>
  <si>
    <t>Segunda línea: aparece un oscuro impulso. No se resista a él con violencia. Simplemente, decline expresarlo y espere pacientemente, concentrándose en lo correcto, hasta que pase.</t>
  </si>
  <si>
    <t>Segunda línea: un pez en la pecera… lo mantenemos bajo suave vigilancia. Algunas veces parece que no podemos librarnos de un impulso malo, de la agitación o el deseo. En lugar de resistirlo violentamente, lo que quiere decir que nuestro ego está tratando de controlarse él mismo, debemos perseverar en una suave pero firme resistencia ante cualquier impulso de hacer cualquier cosa. Gradualmente, esta resistencia nos da fuerza. Hasta entonces, debemos tener cuidado de no permitir que el impulso maligno se muestre en nuestras acciones. Al concentrar nuestra atención en mirar hacia adentro, dejamos de mirar hacia fuera, a aquello que perturba nuestra independencia interior.
                    Esta línea también se refiere a nuestra tendencia a ser bruscos hacia los inferiores de los demás. Los sentimientos de desdén se originan en nuestro ego; satisfacerlos ocasiona problemas.</t>
  </si>
  <si>
    <t>¿Nos mantenemos en alerta ante una situación dudosa y poco clara, evitando recurrir a actitudes agresivas que nos involucrarían en la misma?</t>
  </si>
  <si>
    <t>No se preocupe cuando las alarmas se disparen, incluso si hay peleas a su alrededor –no tiene nada que temer</t>
  </si>
  <si>
    <t>9 en la 2ª: las malas influencias deberían ser mantenidas bajo un suave control no represivo. Habrá que tener mucho cuidado, sin embargo, para que no contaminen a los demás, lo que permitiría al mal aumentar su fuerza. Si esto sucede, no ocurrirá daño alguno.</t>
  </si>
  <si>
    <t>El segundo nueve: el paquete contiene pescado (1). Ninguna culpa. Ninguna ventaja para el huésped.
                    Continúa el mensaje simbólico. Es preciso que controlemos los aspectos negativos de la situación (el pescado está “en el paquete”), por lo que no representan un peligro inmediato, pero mientras tanto, existen, y habrá que conocerlos para evitar que su amenaza se cumpla de un modo inesperado, por lo que resultaría mucho más peligrosa, Tiempo de uniones, sí, pero no con gente demasiado extraña a nuestros problemas o a nuestra vida; ello no haría más que confundir la situación de la que intentamos salir y que ya de por sí es poco clara.
                    (1) El pez tiene diversos significados simbólicos opuestos. Aquí ha de entenderse como la imagen de la confusión que reina en el agua, por consiguiente como presencia negativa, por cuanto representa la escasa claridad de las ideas y de las acciones.</t>
  </si>
  <si>
    <t>Segundo trazo: hay asociación entre el primero y segundo trazo. La firmeza y la justicia de este segundo trazo supondrían una reunión feliz con la negatividad. Pero ésta está rodeada por la multitud de positividades y por eso es muy buscada; su carácter de maleabilidad negativa raramente le permite la firmeza; por consiguiente, la unión es difícil entre los dos trazos y no hay sinceridad de sentimiento. La ausencia de sinceridad destruye el afecto que preside al encuentro. No hay que extender ese afecto a los extraños; la vía del afecto debe ser la unidad exclusiva y si hay dos objetos en ese afecto, habrá separación. El consultante todavía no depende más que de sí mismo; si sabe contenerse y no unirse con la multitud de positividades evitará el mal.</t>
  </si>
  <si>
    <t>El encuentro de un hombre y de una mujer que tienen los mismos ideales concluirá en una ayuda recíproca preciosa. Si son demasiado diferentes, no saldrá nada bueno.</t>
  </si>
  <si>
    <t>Mantenga oculta la situación. Controle suavemente los puntos débiles y no les deje manifestarse. Si llegaran a ser evidentes para los demás, las cosas se le irían de las manos.</t>
  </si>
  <si>
    <t>Segundo lugar: es Regente Gobernante y representa a un pez (principio negativo) que es retenido en su acuario, es decir, en sus límites. Así la insidia no extiende su mala influencia hacia personas amigas.
                    Es decir, si el Noble actúa con severidad, como lo explica la primera línea, la tentativa del mal arremeterá con el entorno, involucrando a otras personas, envolviendo a círculos más amplios, invitando a huéspedes de piedra que solamente servirán para confundir al Noble. El Sujeto aquí debe limitar la problemática a los hechos reales y no involucrarse en el “dime y diré” que enreda a más personas de las necesarias. Debe mantener la amabilidad y el comportamiento sereno. Así, a pesar de algunos salpicones y manchas, todo irá bien.</t>
  </si>
  <si>
    <t>Comentario a la línea: al elemento bajo no se le aplica violencia, sino que se lo mantiene bajo una mansa vigilancia. En tal caso nada malo debe temerse. Pero es preciso cuidar que no vaya a juntarse con personas extrañas, ya que una vez suelto y dejado en libertad desplegaría con desenfreno sus malas inclinaciones.</t>
  </si>
  <si>
    <t>Nueve en el segundo lugar: hay un pescado envuelto dentro. No hay error. No es ventajosa la hospitalidad.
                    Mantente tranquilo y apartado. Tus ideas han dado fruto y la matriz está llena. Necesitas silencio e intimidad. No te será provechoso ir de visita o recibir un huésped.
                    Dirección: retírate para hacer que crezca la fuerza creativa. Úsala correctamente.</t>
  </si>
  <si>
    <t>Yang. No hay problemas cuando el pescado está en el cesto, pero no beneficia al invitado.
                    Imagen: tener un pescado en el cesto se refiere a una obligación que no alcanza a los invitados.</t>
  </si>
  <si>
    <t>En los muslos no hay piel
                y resulta difícil el caminar.
                Si se tiene siempre presente el peligro,
                no se cometerá una falta grande.
                “… continúa andando sin dejarse conducir”.
            Hay dudas, problemas. Parece que no quiere quedarse en su sitio. No encuentra reposo y busca la unión con eso (con la primera línea, yin) o esas personas, la situación es peligrosa, la tentación de relacionarse con lo maligno se le brinda abiertamente, y…bien quisiera uno, pero no puede, las circunstancias, por suerte, lo impiden.
            En este tiempo conviene dejarse conducir, ser prudente y no actuar fuera de propósito, fuera de tiempo. Así se terminará evitando toda falta. Si uno es consciente de esta situación peligrosa, evitará cometer faltas mayores.</t>
  </si>
  <si>
    <t>No actuar. ¿Consultar?
                    El consultante desea avanzar hacia algo o alguien que le atraen, pero por suerte para él, este camino está cerrado y las circunstancias se lo impiden. Si se es consciente de esto y se deja conducir, se evitará cometer una falta y caer en una situación peligrosa y humillante.</t>
  </si>
  <si>
    <t>Si no se preguntó nada, quedarse quieto y no consultar ahora. Dedicarse a los asuntos, tareas, trabajo, estudios, y conformarse con el estado actual de las cosas.
                        Todo avanza como debe ir y conviene dejarse llevar por el curso que tomen los acontecimientos, sin variar metas o fines. Seguir el rumbo que se lleva y no variarlo ni desviarse de él.</t>
  </si>
  <si>
    <t>Seguir como se va, dejarse llevar por el curso de los acontecimientos sin variar el tratamiento que se sigue. Si se es constante, todo irá evolucionando favorablemente y se evitarán errores y daños.
                        *Si no hay tratamiento: consultarlo, por si hubiera que seguir alguno.</t>
  </si>
  <si>
    <t>No cambiar, seguir con los actuales.</t>
  </si>
  <si>
    <t>Consultar de nuevo y preguntar exactamente: ¿Qué debo hacer o tener en cuenta para dejarme conducir por la Voluntad del Cielo? Si saliera un buen presagio, sería señal de que todo va bien y se debe seguir como se va, o creer en eso que se examinó. Por el contrario, si la advertencia es mala, reflexionar sobre ella y consultar de nuevo hasta que esté claro.</t>
  </si>
  <si>
    <t>Esta línea se corresponde con el tercer día de la primera semana de Junio.</t>
  </si>
  <si>
    <t>El que permanece indeciso, tentado por una relación culpable, terminará por lamentarlo. En la misma situación, el hombre de calidad se retira sin vacilaciones.</t>
  </si>
  <si>
    <t>Tercera línea: sentimos la tentación de enfrentarnos a nuestro propio caso. Eso sólo servirá para atraer al infortunio. Observe la urgencia, pero no se deje llevar por ella.</t>
  </si>
  <si>
    <t>Tercera línea: resulta difícil el caminar. Estamos tentados de contender con otros para ganar puntos, o para hacernos sentir o que se nos entienda. Todo ello incrementa el conflicto interior existente. Afortunadamente no abandonaremos nuestro camino por tal ambición, el deseo o cualquier otra emoción que se origine en nuestro ego. Hacer cualquier cosa para impresionar a los demás, ya sea por el deseo o la ira, se origina en el apego y se perpetúa en el vórtice que se origina cuando nos desperdiciamos.</t>
  </si>
  <si>
    <t>¿Aprovechamos a nuestro favor cualquier circunstancia que pueda ayudarnos a evitar, eludir o mantenernos al margen de situaciones dudosas y poco claras?</t>
  </si>
  <si>
    <t>No se confíe de las apariencias superficiales o tendrá percances. Necesita aferrarse firmemente a su resolución interior, incluso aunque esto lo fuerce a caminar un sendero solitario y difícil. Podrá sentirse incómodo y ser el objeto de las críticas, pero esta es la única forma de no sentirse culpable.</t>
  </si>
  <si>
    <t>9 en la 3ª: siempre existe la tentación de adoptar malos hábitos. Afortunados somos si las circunstancias lo impiden. Esto puede hacer difícil que actuemos del modo correcto, pero si podemos ver los peligros se evitarán mayores desgracias.</t>
  </si>
  <si>
    <t>El tercer nueve: glúteos sin piel. De hecho, él avanza titubeante. Errores no graves.
                    Un momento de gran incertidumbre, pero si somos prudentes en nuestros actos y en nuestras palabras, no cometeremos errores irreparables. Podemos continuar con cuanto estamos proyectando, pero con calma, sin querer llegar, por lo menos por ahora, a decisiones definitivas, porque el momento indicado por la tercera línea no es precisamente de cosas definitivas. El no oponerse a la sugerencia de los tiempos, constituye una garantía de conclusiones felices.</t>
  </si>
  <si>
    <t>Tercer trazo: atraído por el primer trazo, se expone al segundo y no puede ir más lejos. Es objeto del odio y de los celos del segundo y permanece en su lugar sin estar en reposo. Como no está satisfecho de su posición, quiere irse, pero sus tendencias lo llevan hacia la única negatividad ubicada en la línea inferior y su acción es vacilante; hay dificultad para progresar hacia delante y él no puede renunciar a ello rápidamente. Sin embargo, este trazo posee la dureza enérgica y está ubicado con satisfacción en el trigrama Ch´ien. Por lo tanto, la ceguera no es definitiva. Si él reconoce su falta de rectitud y se emociona ante el temor del peligro, si no osa actuar inadecuadamente, podrá terminar evitando todo peligro grave. Si busca provocar un encuentro contrario al deber, es seguro que será culpable. Cuando se conoce el peligro, si se lo detiene, no llega a ser considerable. El tiene tendencia a no permanecer en su lugar; pero que sepa que si actúa no avanzará. Si no encuentra a nadie, no recibirá ningún golpe del mal causado por la negatividad. Pero que sea prudente.</t>
  </si>
  <si>
    <t>Cuando se conoce el peligro, a todo precio hay que evitarlo.</t>
  </si>
  <si>
    <t>Aunque se sienta tentado a entrar en una situación inferior, se ve retenido a pesar de sí mismo. Debe resolver ahora este conflicto de indecisión. Piense mucho en ello, alcance un poco de percepción y podrá evitar los errores.</t>
  </si>
  <si>
    <t>Tercer lugar: aquí la situación es parecida al Sujeto de la cuarta línea del signo anterior (43). La diferencia reside en que bajo este signo es la situación misma la que no permite que el Sujeto persista en su pasión.
                    Es el deseo de placeres el que empuja al Sujeto a romper su armonía. Sin embargo, las cosas no se presentan fáciles y a pesar del descenso anímico que provoca este apasionamiento, el obstáculo no permitirá que se concretice un encuentro nefasto y dañino. Lo correcto aquí es no luchar contra lo que impide avanzar: aquietarse y aceptar que en el freno está su salvación.</t>
  </si>
  <si>
    <t>Comentario a la línea: uno se siente interiormente tentado a trabar relaciones con el elemento maligno que abiertamente se le brinda. Es esta una situación muy peligrosa. Por fortuna, las circunstancias constituyen un impedimento: bien quisiera uno... pero no puede. Esto da por resultado una dolorosa indecisión cuando es necesario actuar. Pero si se comprende claramente lo peligroso de la situación, por lo menos se evitará cometer faltas mayores.</t>
  </si>
  <si>
    <t>Nueve en el tercer lugar: con los huesos descarnados te sacan de tu lugar de reposo. Adversidad. Sin lo grande, cometerás un error.
                    Te encuentras aislado y has sido castigado o herido por esta relación. Trasládate a otro lugar. Tendrás que enfrentarte con tu pasado, pero no te rindas. Encuentra una idea central y cree en ella.
                    Dirección: no te involucres en peleas o disputas. Busca amigos que te apoyen. Acumula energía para un paso nuevo y decisivo.</t>
  </si>
  <si>
    <t>Yang. Cuando no hay carne en las nalgas, se detiene el paso. Estimúlate para un mayor esfuerzo y no habrá ningún problema.
                    Imagen: el paso se detiene significa que esa conducta es todavía poco sólida.</t>
  </si>
  <si>
    <t>En el recipiente no hay ningún pez.
                De ello surge desventura.
                “… (la desventura) proviene de que se ha
                mantenido apartado del pueblo”.
            Aislarse o distanciarse de abajo, de la primera línea que representa al pueblo, lo vulgar, no es la actitud correcta. Existe el deber de relacionarse entre ellos. Si se deja pasar el momento….peligro.
            A la gente, a lo pequeño, hay que tolerarlo ahora para que todo vaya bien. Así ellos también estarán dispuestos para cuando uno necesite su ayuda o su colaboración en algo. Si uno se aparta ahora, deberá atribuirse a sí mismo las malas consecuencias que ese comportamiento genere en el futuro.</t>
  </si>
  <si>
    <t>Actuar, ir allí, hacer eso. ¿Consultar?
                    Aunque se dude de si conviene hacer eso, o de relacionarse con esa/s persona/s; conviene hacerlo o ir allí. Si uno se eleva o se aparta de eso, si deja pasar esta oportunidad, las consecuencias para el futuro serán desastrosas, o se perderá su colaboración más adelante. Y la culpa será del propio consultante.</t>
  </si>
  <si>
    <t>Hay veces que hay que relacionarse con lo bajo, o con gente menos “elevada” espiritualmente que uno. Ceder, tolerarlo.</t>
  </si>
  <si>
    <t>Aunque no sea un día o momento especialmente bueno, es conveniente avanzar entre los asuntos y relacionarse con los demás.
                        Quizás no nos hallemos muy motivados para ello, o puede ser que no estemos muy conformes con la forma de proceder de los otros, o quizá nos estemos hartando de su falta de confianza en nosotros, o de sus manifestaciones poco amables. Sin embargo, si nos apartamos y no salimos a su encuentro, esta actitud nuestra empeorará todavía más las cosas y se perdería su apoyo y colaboración en el futuro acerca de cosas y asuntos en los cuales nos serán de gran utilidad. Si por el contrario, ahora somos tolerantes, además de irnos mejor de lo que esperábamos, nos garantizaremos su apoyo y ayuda.
                        Tolerar, ceder, dar ahora; para ser tolerado, avanzar y tomar en el futuro.
                        Si se preguntó por el trabajo o los estudios, significa que ahora es tiempo de actuar, trabajar, estudiar; pues lo que se hace es beneficioso para los demás. Si se pierde ahora la oportunidad de ayudar, luego nos arrepentiríamos.</t>
  </si>
  <si>
    <t>Buscar la ayuda y el consejo de los demás. Algo nos aportarán, que será de gran ayuda. Consultar más, o confirmar esto si se considera necesario.</t>
  </si>
  <si>
    <t>Aplicarlos ahora es lo correcto. No hacerlo significa perder una oportunidad valiosa.</t>
  </si>
  <si>
    <t>Hay algo vulgar en eso, pero es adecuado seguir tratándolo, desarrollándolo. No rechazarlo bruscamente.</t>
  </si>
  <si>
    <t>Esta línea se corresponde con el cuarto día de la primera semana de Junio.</t>
  </si>
  <si>
    <t>Quien no protege a los que están a su cargo y se aleja o se despreocupa de ellos, verá cómo inevitablemente se apartan de él, hasta perderlos para siempre. Mal presagio para el porvenir.</t>
  </si>
  <si>
    <t>Cuarta línea: los demás pueden dar rienda suelta a las cualidades inferiores. No sirve de nada juzgar, condenar o corregirlas. Se aconseja la tolerancia y la ayuda, independientemente de lo grave que sea la dificultad.</t>
  </si>
  <si>
    <t>Cuarta línea: no hay pez en la pecera. La tendencia a ser brusco al responder a los inferiores de los demás proviene de nuestros inferiores. Al aprender del I Ching, nuestros inferiores, que han tenido que disciplinarse, ahora se vuelven intolerantes con los inferiores indisciplinados de los demás. La severidad no es un criado apropiado para el bien. Aunque no haya falta en encontrar repugnante el mal, debemos corregir el estado de ánimo descontento, la envidia o un sentimiento superior y permitir que continúe fermentando el bien. Si, al tomar esta actitud, hemos alienado a la gente, debemos sobrellevar su animadversión con entereza.</t>
  </si>
  <si>
    <t>¿Rechazamos sistemáticamente cualquier situación dudosa y poco clara por un exceso de temor o inseguridad antes de observar si existen segundas intenciones?</t>
  </si>
  <si>
    <t>Ahora se encuentra en grandes dificultades. Si fuera a rendirse y aceptar ser guiado, su remordimiento desaparecería –pero es muy dudoso que vaya a aceptarlo</t>
  </si>
  <si>
    <t>9 en la 4ª: merece la pena cultivar la amistad de personas que no parecen tener mucha importancia en el momento presente. Posteriormente puede necesitarse su ayuda, y sería culpa nuestra si no nos la dieran entonces.</t>
  </si>
  <si>
    <t>El cuarto nueve: un paquete sin pescado. Se evidencia el momento desafortunado.
                    El pez, símbolo no sólo de confusión, sino también de fertilidad por la rapidez con que se reproduce, representa una realidad positiva y, dado que no existe, la desilusión y la pena dominan en un momento difícil de superar por los variados obstáculos con los que se topa la acción.
                    Las líneas mutantes definen, por lo general, momentos pasajeros, y no tiempos largos o condiciones duraderas, por ello, con un poco de paciencia se podrá superar este paréntesis desmoralizador para reencontrar la confianza y el entusiasmo que nos permitirán continuar.</t>
  </si>
  <si>
    <t>Cuarto trazo: está atraído por el primer trazo pero éste ya ha encontrado el segundo trazo; falta el encuentro deseado, pierde lo que tiene. Este trazo ocupa una situación elevada y pierde el concurso del inferior, pues ya ha perdido su virtud él mismo. Por consiguiente, el presagio es desdichado. Hay un sentido de separación que el consultante aplicará a la preguntar formulada, ya se trate de relaciones entre príncipe y súbdito, jefe y agente, esposo y esposa, amigos y camaradas, superior e inferior. La dificultad surgirá pues jamás consiguen unirse. El que está abajo tiene motivos para alejarse.</t>
  </si>
  <si>
    <t>Amigos descuidados se convierten en enemigos.</t>
  </si>
  <si>
    <t>No se vuelva tan reservado que llegue a perder contacto con gentes de menor importancia. Puede necesitar su ayuda y apoyo en algún momento del futuro. Si no comunica con ellas ahora, no serán capaces de ayudarle más tarde. Entonces habrá infortunio.</t>
  </si>
  <si>
    <t>Cuarto lugar: en efecto, se trata de un alejamiento del Noble, que al apartarse de su centro ha causado daño sobre su propia persona. La lucha entre lo mundano y lo divino, y los desencuentros a los que se ha visto sometido el individuo, lo han conducido muy lejos de Sí Mismo y ya comienza a sentir un desequilibrio que lo lleva por el sendero como carreta sin eje. Es urgente discernir, cavilar, meditar y retomar el centro de los asuntos. Serenar pasiones y acudir a la sabiduría, es lo correcto. El aislamiento no es bueno. Se ha apartado de los suyos y de sus tareas principales. No es el tiempo de la retirada, es el momento del reingreso a la normalidad y restablecer la unión con sus pares. Rodeado de “gente común” no puede alejarse de ésta como quisiera, aún la necesita y no debe volverla en su contra. Tolerar y planificar el vuelco, eso es lo aconsejable.</t>
  </si>
  <si>
    <t>Comentario a la línea: a la gente pequeña hay que tolerarla, a fin de que siga siendo benévola con uno. Así también se la podrá utilizar cuando en algún momento se necesite de ella. Cuando uno se aparta y no va a su encuentro, esa gente se aleja y no estará a disposición si alguna vez se la necesita; en tal caso uno deberá atribuirse la consecuencia a sí mismo</t>
  </si>
  <si>
    <t>Nueve en el cuarto lugar: no hay un pescado envuelto dentro. Sublevarse cierra el camino.
                    Por el momento no hay posibilidades creativas en relación. Poner objeciones o rebelarse no servirá de ayuda.
                    Dirección: ve hasta el fondo del problema. Convierte el conflicto en tensión creativa. La situación ya está cambiando.</t>
  </si>
  <si>
    <t>Yang. No tener pescado en el cesto causa desventura.
                    Imagen: la desventura de no tener pescado en el cesto se refiere al alejamiento de la gente.</t>
  </si>
  <si>
    <t>Un melón cubierto de hojas de sauce:
                líneas ocultas.
                Entonces la cosa le llega a uno como
                caída del Cielo.
                “… ocupa el centro y es correcto.
                … pues la voluntad no se desprende
                del designio”.
            Cubrir el melón significa que es hora de esconder la belleza, la luz, el fruto deseado. No intervenir forzando la situación, sino dejarla madurar por sí misma (abajo, en el trigrama de abajo, el comienzo yin= fruto que hay que dejar madurar). Ahora conformarse siendo fuerte y correcto, guardando estas cualidades dentro de sí, y sabiendo ser humilde, “escondiéndose”; porque el encuentro con lo deseado llegará ciertamente y llegará ordenado por el Cielo. Luego, uno recibe este fruto, como si le perteneciera y será un motivo de gran alegría para el consultante Esto no es ilusorio, sino verdadero.
            Ahora quieto, para dominarse; luego podrá actuar y transformar la situación. Así no va contra su destino, y si pide ayuda al Maestro tendrá los consejos del Superior y éste le irá ayudando para que siga yendo de acuerdo a la Voluntad del Cielo.
            Como caída del Cielo… quiere decir que lo que desea esta bella línea, central y bien situada, está en consonancia con Su Voluntad. Debe confiar.
            Un consultante fuerte, elevado, afirmado en sí mismo, es tolerante, esconde orden y belleza, conoce lo que debería ser o hacerse. Pero en este tiempo no debe mostrarlo abiertamente, ni debe molestar o forzar a los otros (la situación)</t>
  </si>
  <si>
    <t>Ahora no actuar, continuar protegiendo y fomentando eso que se ha estado haciendo o que se desea conseguir. No forzar las cosas, tolerar los pequeños fallos o errores de los demás, el retraso. Callar, confiar, ser fuerte, pues eso que se ha consultado se conseguirá con toda seguridad; solamente se necesita que se deje madurar la situación. Entonces eso (algo) llegará por orden del Cielo y será una gran alegría para el consultante. ¿Consultar?</t>
  </si>
  <si>
    <t>Esta es una “voz de ánimo” y la señal no ilusoria, sino real, de que se conseguirá algo que se está esperando. Algo que será una gran alegría, va a llegar con toda certeza. Continuar como se va, esperando, sin forzar. Todo está bien.</t>
  </si>
  <si>
    <t>Es correcta y se da la promesa de una gran alegría (o fruto) que llegará. Continuar tal como se está haciendo.</t>
  </si>
  <si>
    <t>Continuar como se va, pues el fruto y la alegría llegarán como “caídos del Cielo”. La salud se restablecerá, lo deseado (o algo más) se logrará un poco más adelante.</t>
  </si>
  <si>
    <t>Aplicar nuevos remedios o soluciones no es necesario ahora; sólo conviene dejar que las soluciones anteriores, el fruto de lo comenzado, se desarrollen y madure. Sin hacer nada más en especial, las circunstancias son ya, de por sí, favorables.</t>
  </si>
  <si>
    <t>No tomar ninguna decisión al respecto aún, pues con el tiempo llegará, o aparecerá otro conocimiento y/o alguna percepción, o clave, que será la solución a lo que se busca. No es necesario abandonar, sino simplemente observar, reflexionar, esperar a lo que llegará sin más. ¿Consultar?</t>
  </si>
  <si>
    <t>Esta línea se corresponde con el quinto día de la primera semana de Junio.</t>
  </si>
  <si>
    <t>El brillo de la seducción exterior no puede ser jamás equivalente al encanto interior. El hombre de calidad renuncia a ese brillo exterior y no hace ostentación de sus cualidades: las cultiva interiormente. Su éxito será así aún más rotundo.</t>
  </si>
  <si>
    <t>Quinta línea: no utilice su posición y sus principios para regañar a los demás. Confíe en todo lo que sea cierto y la bondad que hay en usted transformará los elementos inferiores de los demás sin hacer un esfuerzo excesivo por su parte. La delicadeza conduce al éxito.</t>
  </si>
  <si>
    <t>Quinta línea: un melón cubierto con hojas de sauce. No debemos intentar convencer a la gente de lo que es correcto. Por el contrario, debemos tener confianza en ser un buen ejemplo; lo cual por sí solo tiene el poder de convencer a la gente de lo que es el bien.
                    Cuanto más dependamos de la lógica, el intelecto y las fórmulas para triunfar o para influir en los demás, más dudas y conflictos despertaremos. Confiar en la lógica indica que dudamos de que la verdad se revelará por sí misma o de que la gente podrá verla a su manera y a su debido tiempo. Si nos desapegamos y seguimos nuestro camino, decaerá el poder eclipsante de los argumentos y de la duda iniciada a través de la persuasión.</t>
  </si>
  <si>
    <t>¿Controlamos una situación dudosa y poco clara, descubriendo y desenmascarando las verdaderas intenciones que se ocultan tras las apariencias?</t>
  </si>
  <si>
    <t>9 en la 5ª: un líder sabio es capaz de apoyarse en su propia fortaleza de carácter para influenciar a otros que se hallan en posiciones inferiores. No le es necesario hacer pomposas exhibiciones de poder, ni necesita quejarse continuamente de sus acciones. Ellos responderán a su libertad, y mostrarán el respeto a su integridad siguiendo sus direcciones.</t>
  </si>
  <si>
    <t>El quinto nueve: envolver un melón con la corteza del árbol del ki (1). Atenerse a la ley (2). Algo cae del cielo espontáneamente.
                    El melón, fruta dorada, fresca, perfumada, se deteriora rápidamente y se pudre si no se le protege con hojas y corteza de árbol; del mismo modo, las personas débiles, los sentimientos poco profundos, las convicciones no arraigadas, las situaciones imprecisas pueden convertirse en presencias negativas en la vida de cada uno, si no las reconocemos a tiempo y nos fiamos demasiado de su apariencia. La línea advierte que debemos cuidarnos de lo que ocurre a nuestro alrededor, porque estamos amenazados por la inseguridad oculta de personas o condiciones que teníamos por seguras. La insidia se esconde en lo que considerábamos como certezas, no debemos dejarnos engañar. Podría ocurrir algo imprevisto que aclarara la situación, pero podríamos también no reconocer la fuerza y el valor de este “caso”, y el no reconocerlo ni considerarlo como importante, sería un verdadero error.
                    (1) El sauce.
                    (2) Seguir las reglas de la propia conducta sin renunciar.</t>
  </si>
  <si>
    <t>Quinto trazo: no recibe ninguna simpatía por parte del inferior y no encuentra a nadie. Pero si se adapta a la vía racional del encuentro llegará necesariamente a él. Es necesario saber curvarse y plegarse, ser humilde y desdibujarse, tener las virtudes inferiores de justicia y rectitud; que contenga esas cualidades en él mismo y las desarrolle hasta la más perfecta sinceridad; entonces, algo descenderá del cielo; obtendrá seguramente algo, tendrá la visita del sabio y nunca permanecerá sin encontrar lo que busca. Que permanezca inmóvil para dominarse, entonces podrá volver de nuevo, podrá actuar y transformarse. Sus tendencias no están en contra de su destino. Pedir el socorro del sabio es mantener sus tendencias de acuerdo con la razón de ser del cielo; algo vendrá del cielo y lo regocijará.</t>
  </si>
  <si>
    <t>El encuentro de una persona a la que se obligó espontáneamente y sin vanidad conducirá a la felicidad y al éxito.</t>
  </si>
  <si>
    <t>La persona superior confía ahora en la corrección de sus principios y en la fuerza de su carácter para conseguir un efecto. Actúa tranquilamente desde el interior. Su voluntad está en consonancia con la dirección del cosmos y alcanza su objetivo.</t>
  </si>
  <si>
    <t>Quinta línea: en términos espirituales está señalando que lo mejor del fruto en el Hombre no ha sido tocado por esta lucha. Ahora hay que cuidar el fruto sagrado, potenciarlo y aprender a cuidar su esencia de vida eterna. Se explica la alegoría del fruto y la parsimonia en el acto de cubrirlo. En términos concretos se trata de los hechos que culminan con los tiempos establecidos. Siendo sabio y de una belleza interior, salido airoso de una prueba difícil, el Sujeto no impone sus criterios ni pretende ventajas de su posición dominante.</t>
  </si>
  <si>
    <t>Comentario a la línea: el melón es símbolo del principio oscuro. Es dulce, pero se pudre fácilmente, debido a lo cual se lo cubre con hojas de sauce para protegerlo. La situación es tal que un hombre fuerte, elevado, afirmado en sí mismo, protege con tolerancia a los inferiores que son sus subalternos. Él posee dentro de sí las líneas firmes del orden y la belleza. Pero no hace ostentación de ellas. Prefiere no causar molestias a los otros con apariencias externas e ingratas amonestaciones, los deja en plena libertad, confiando firmemente en el poder de transformación interior que mora en una personalidad fuerte y pura. Y ¡he aquí que el destino se muestra favorable! Los inferiores responden a este influjo y caen en sus manos como frutos maduros.</t>
  </si>
  <si>
    <t>Nueve en el quinto lugar: utiliza un mimbre para envolver los melones. La elegancia te arropa desde el cielo.
                    Se trata de una hermosa inspiración. Literalmente proviene del cielo. Lo que hagas ahora aportará elegancia y belleza a toda tu vida y a tu relación.
                    Dirección: la fundación de un noble linaje. Actúa con resolución. Estás conectado con una fuerza creativa. Úsala correctamente.</t>
  </si>
  <si>
    <t>Yang. Envolver un melón con hojas de sauce es velar la belleza. Hay un descenso del cielo.
                    Imagen: para las personas asentadas sólidamente en esta posición, velar la belleza significa ser ecuánime y recto. Que haya un descenso del cielo significa estar decidido y no ceder el propio destino.</t>
  </si>
  <si>
    <t>Va al encuentro usando los cuernos.
                Humillación. No hay tacha.
                “… arriba esto se acaba. De ahí la humillación”.
            Usando los cuernos… quiere decir que no debe avanzar forzando las cosas (o la consulta). Su encuentro sería muy forzado.
            Ahora es tiempo de retirada, si se retira no incurrirá en falta. Si se mantiene apartado de lo vulgar, su entorno le tachará de orgulloso e inaccesible; pero como él ya no está atado por el deber de actuar en eso, aunque otros se muestren disconformes, no cometerá error.
            Así que pues, no hacer caso de las críticas o de los enfados de aquéllos que no comparten su punto de vista o este punto de vista.</t>
  </si>
  <si>
    <t>No actuar.
                    No hay deber de actuar. Es más, hacer eso o ir allí, o relacionarse con él/ella, ellos/as, sería forzar las cosas demasiado y tampoco se conseguiría ningún efecto apreciable o consistente. Puede ser que los demás se enfaden, o critiquen; pero no debe darse importancia a eso.
                    Tampoco es necesario consultar más ahora sobre este tema.</t>
  </si>
  <si>
    <t>La conducta que se lleva es la que se puede.</t>
  </si>
  <si>
    <t>Quizá no sea un gran momento, un gran día; sin embargo conviene seguir con la conducta que se lleva, sin hacer nada más en especial y sin comprometerse en cosas poco claras.
                        Pero sobre todo, esta mutación significa que no es necesario consultar ahora.</t>
  </si>
  <si>
    <t>No ceder ni aceptar ahora nada en ese tema. Continuar investigando, esperando y no consultar más ahora.</t>
  </si>
  <si>
    <t>Esta línea se corresponde con el sexto día de la primera semana de Junio.</t>
  </si>
  <si>
    <t>A aquel que se muestra altanero y tajante en sus decisiones le será difícil hacerse amigos; él mismo provocará su propia desilusión.</t>
  </si>
  <si>
    <t>Sexta línea: los retos constantes que nos presentan nuestras cualidades inferiores, ya sean las suyas propias o las de alguien más, deben eliminarse. Limítese a seguir siendo consciente de su conexión con el Sabio y a tolerar acusaciones o situaciones desagradables con ecuanimidad y moderación.</t>
  </si>
  <si>
    <t>Sexta línea: va al encuentro con los cuernos. Cuando lo inferior en los demás nos aborda para desafiarnos, es necesario retirarnos y mantenernos desapegados de su desconfianza y hostilidad. Puede parecer brusco e irracional desde su punto de vista, pero es lo que debemos hacer. Podemos sobrellevar su animadversión con entereza.
                    Esta línea también se refiere a las ocasiones en que nuestros inferiores claman por explicaciones lógicas y respuestas razonables. Tal actitud intelectual frente a la vida interior, frente al I Ching o frente a nuestro camino, no funciona. Debemos sobrellevar la animadversión de nuestros inferiores.</t>
  </si>
  <si>
    <t>¿Rechazamos con seguridad, por convicción propia y sin dar demasiada importancia a las formas, aquellas situaciones que nos producen dudas y desconfianza?</t>
  </si>
  <si>
    <t>Aunque no ha habido advertencia, la presente situación eventualmente tendrá un desenlace desafortunado.</t>
  </si>
  <si>
    <t>9 en la 6ª: cuando una persona se ha alejado de los asuntos cotidianos de los demás, encontrará molesto prestarles atención, y los desechará como si no fuesen preocupación suya. Esto puede disgustarles, pero ello tiene poca importancia, pues ya no tiene necesidad alguna de contacto con ellos. Siempre que la actitud de ellos no le trastorne, no habrá daño alguno.</t>
  </si>
  <si>
    <t>El nueve arriba: él sale a recibirnos con los cuernos (1). Inquietud. Ninguna culpa.
                    Una situación delicada y difícil de afrontar con calma porque parece bastante inquietante. No constituye una culpa el titubear, pero sería un error no afrontarla con energía porque, en definitiva, el tiempo de Kâu es un tiempo positivo y de grandes realizaciones, tal como lo indica la presencia de Khien en la estructura y en la composición.
                    Las inquietudes son difíciles de superar, pero si nos damos cuenta de que poseen raíces graves, con la voluntad, podremos lograr al menos que no nos paralicen. Esto es lo que sugiere la última línea del hexagrama, concluyendo el mensaje de Kâu.
                    (1) Los “cuernos” son símbolo de la fuerza, de la violencia, de la agresividad, pero se trata de características ocultas, a nivel inconsciente, porque en la China arcaica el cuerno solía simbolizar la Luna.</t>
  </si>
  <si>
    <t>Sexto trazo: trazo duro, enérgico, altivo; ¿quién se aliaría con él? Que sólo se tome a sí mismo si los hombres evitan encontrarlo. Es duro, pero sin situación no puede obtener lo que busca; el sentido adivinatorio es idéntico al del tercer trazo de arriba.</t>
  </si>
  <si>
    <t>¡Qué importa si algunos se apartan de usted porque cambió de situación!</t>
  </si>
  <si>
    <t>Aunque se aparte de un elemento inferior y lo rechace abiertamente, seguirá estando ahí. Le considerarán orgulloso y reservado. Sería más práctico y menos humillante retirarse tranquilamente. Sin embargo, no será culpado por sus actos.</t>
  </si>
  <si>
    <t>Sexto lugar: a pesar de la dureza del carácter de este Sujeto, no existen malas consecuencias. Es una elección respetable: alejarse de las malas influencias y los ambientes dañinos puede comportar la pérdida de personas y elementos buenos que allí moran entremezclados; aunque parezca muy dura la posición, es necesaria. Hay dolor, pero se logra romper con los desencuentros que laceran los sentidos. No importa como lo califiquen a uno, ni tampoco que los “comunes” o “vulgares” no entiendan o critiquen.
                    En lo espiritual: “perdónalos Señor, no saben lo que hacen”.
                    El Noble, ante las tentaciones del mundo, opta por retirarse a lugares apartados y solitarios. Esta opción no es una petición de Dios, es una elección del individuo, pues debido a su carácter duro y fuerte, prefiere esta alternativa antes que volver a pasar por la agotadora lucha que ha significado este Tiempo.</t>
  </si>
  <si>
    <t>Comentario a la línea: si uno se ha retirado del mundo, el torbellino mundanal suele hacérsele insoportable. Hay a menudo gente que, con noble orgullo, se mantiene apartada de todo lo vulgar, rechazándolo con brusquedad dondequiera le salga al encuentro. A tales hombres se los tilda de orgullosos e inaccesibles, mas dado que ya no se hallan atados al mundo por deberes de acción, esto no tiene mayor gravedad. Ellos saben sobrellevar con entereza la animadversión de la muchedumbre.</t>
  </si>
  <si>
    <t>Nueve en el sexto lugar: te apareas con tus propios cuernos. Desconcierto y confusión. No hay error.
                    Has convertido una experiencia gozosa en una prueba de fuerza y habilidad sexual. No se trata de un error serio, pero te confunde acerca de lo que realmente es la relación.
                    Dirección: no tengas miedo de actuar solo. Estás asociado con una fuerza creativa. Úsala bien.</t>
  </si>
  <si>
    <t>Yang. Encontrar los cuernos es vergonzoso, pero no hay culpa.
                    Imagen: encontrar los cuernos significa la vergüenza del agotamiento en la parte más alta.</t>
  </si>
  <si>
    <t>TS´UI</t>
  </si>
  <si>
    <t>LA REUNION</t>
  </si>
  <si>
    <t>la unidad
        el grupo
        la asamblea
        concentrar/ reunir
        agregación
        la recolección/ la cosecha
        la reconcentración
        cosechar
        armonía
        la unión feliz
        cooperación
        agruparse
        formando parte de un grupo
        apiñar/ juntar
    La Reunión. Éxito.
    El rey se acerca a su templo.
    Es propicio ver al Gran Hombre.
    Esto trae éxito. Es propicia la perseverancia.
    Ofrendar grandes sacrificios engendra ventura.
    Es propicio emprender algo.</t>
  </si>
  <si>
    <t>Cuando hay que reunir, ya se trate de hombres o cosas, es necesario tener conciencia de lo espiritual, de la Voluntad Divina. Lo espiritual es trasfondo común de la comunidad humana. Como miembros de la Naturaleza, lo espiritual es el lazo de unión con el Cielo. El que aprende a reconocer tales fuerzas y principios, aprende a ordenar y clarificar la multitud de circunstancias, de gentes, de asuntos.
        También preparándose para reunir es preciso vigilar lo imprevisto que pueda surgir en la reunión, en la acumulación. Separar lo que pudiera ser malo, las discusiones, los abusos de fuerza por parte de algunos…
        Es propicio ver al Gran Hombre, quiere decir que se debe consultar para mantener las cosas en orden. Al principio el desorden es normal, natural entre los gentíos, en las reuniones de gran número, en agrupaciones. Sin embargo, es preciso guardar el orden y para ello la muchedumbre (lo yin) ha de ser conducido, influido, ayudado por un gran hombre, el quinto trazo.
        Ofrendar grandes sacrificios..., el significado del texto es el hacer algún tipo de sacrificio, orar sacrificar... Así el consultante irá concentrando esa fuerza moral e influyente capaz de unificar el mundo, de alcanzar grandes obras, metas…, de actuar para Bien.
        Observar lo que cada uno va recogiendo (en ese tema) y se irá comprendiendo su interior; es decir, su forma de ser, su carácter, sus tendencias, sus verdaderas inclinaciones. Hacer uso de la alegría, del buen humor, para relacionarse con los demás y la cosa será recíproca. Y ser constante en los presagios recibidos, así lo que hagamos estará de acuerdo a la Voluntad del Cielo.
        Aparece aquí una similitud con el hexagrama 59, La Disolución, donde para llegar a la reunión hay que dispersar los efectos del egoísmo separador recurriendo a fuerzas espirituales o religiosas. Mientras que en este, el 45, se reúne lo separado.
        El momento promete abundancia floreciente, pero los medios a emplear deben ser proporcionales al fin o meta a alcanzar, evitando la avaricia, las acciones mezquinas. Así pues, adaptarse a las circunstancias, aceptar las cosas como son y actuar sometiéndose a la Voluntad del Cielo, consultando. El Maestro (al consultar) indicará la forma correcta de avanzar, y con Él sabrá encontrar el éxito en las obras comenzadas o que comience.</t>
  </si>
  <si>
    <t>El rosario de las líneas mutantes desgrana su tranquila sabiduría deteniéndola en seis puntos, precisos como el toque de vísperas en un campanario lejano, erguido en la llanura.
            Este hexagrama podría llamarse “escenas en torno de una alianza”, pues habla sobre diversas posibilidades nacidas de un pacto. Las primeras dos líneas son una explícita presentación de los requisitos, las dificultades y las ventajas de un pacto: 1) quien busca la alianza debe tener resueltas todas las dificultades internas, de lo contrario la unión sería desigual, existiendo el grave riesgo de que uno de los asociados aproveche la debilidad del otro. 2) El éxito de una alianza depende de la compatibilidad de quienes la integran. 3) La existencia de pequeñas dificultades al inicio de la alianza no debe cegar a los socios frente a las ventajas básicas de su unión. La quinta línea nos muestra a un individuo que ha llegado al poder gracias a una alianza múltiple, pero sufriendo la desconfianza de algunos asociados. El hombre superior no debe tomar otras medidas que aquellas encaminadas a demostrar su sinceridad, en la esperanza de convencer a los incrédulos. Es posible que el sujeto de la sexta línea sea uno que no logró establecer una alianza: suspira y llora, pero su situación también puede ser ventajosa, sobre todo si el poderoso de la quinta línea no asume una actitud correcta frente a sus asociados.</t>
  </si>
  <si>
    <t>Regentes son cuarto y quinto trazos. El quinto es el soberano, correcto y poderoso en el sitio apropiado. Ambos yang en puestos elevados y que reúnen en torno a ellos a los demás yin.
            La dominante en la cuarta posición de la conciencia social se alinea con la dominante en la quinta posición de autoridad, creando una reunión ordenada.
            Son regentes del signo el nueve en el quinto puesto, y en segundo término, también nueve en el cuarto puesto. En el hexagrama son únicamente estos dos trazos Yang los que ocupan puestos elevados, reuniendo así en torno de ellos a todos los trazos Yin.</t>
  </si>
  <si>
    <t>Se da únicamente entre las líneas primera y segunda con sus respectivas compañeras, la cuarta y quinta.</t>
  </si>
  <si>
    <t>Actuar ahora es ir acumulando poco a poco grandes resultados.
            Dejarse llevar por esa sensación de ir avanzando a ver qué sucede, a ver que se puede esperar de ese asunto, o con esa/s persona/s. Se está capacitado para actuar y conviene consultar sobre esto según se vaya necesitando, pues hay que saber adaptarse a las circunstancias y enfrentar las cosas de la manera adecuada. El Maestro indicará la forma correcta de conducirse frente a cualquier imprevisto que pudiera surgir en este asunto.</t>
  </si>
  <si>
    <t>Todo va bien en este sentido. Tener en cuenta que lo espiritual (Dios) es el origen de la acumulación, de la reunión; y es por tanto, el punto de unión de todos los seres. Avanzar con devoción y ofrecer lo que se vive como un pequeño sacrificio al Señor del Cielo. Consultar cuando se crea necesario.</t>
  </si>
  <si>
    <t>En general todo va bien. Avanzar en el día (período) y entre los asuntos, dejándose guiar por la propia intuición y adaptándose a las circunstancias que afloren en el devenir.
                El consultante está acumulando buenos efectos gradualmente, que serán muy útiles y beneficiosos en el futuro. Seguir así y seguir consultando conforme se vaya necesitando y el Maestro indicará el curso correcto a seguir.</t>
  </si>
  <si>
    <t>Se está produciendo la mejora, pero conviene seguir observando el tratamiento que se está llevando y continuar consultando ante las dudas o imprevistos que pudieran surgir. De momento no hay porqué preocuparse, así que continuar como se va. Todo va bien.
                *Si no hay tratamiento: consultar por si acaso fuese necesario buscar (actuar) o no.</t>
  </si>
  <si>
    <t>Sin mutaciones, es señal de que se pueden aplicar. Los buenos efectos se irán acumulando poco a poco hasta dar por resultado el éxito final.
                Mantener todo esto bajo vigilancia, en observación, y consultar para continuar con el buen orden, para seguir acumulando sobre bases correctas.</t>
  </si>
  <si>
    <t>Se puede avanzar de acuerdo a eso, pero todavía no se ha producido la maduración total del asunto; por eso conviene seguir estudiando, meditando, reflexionando, etc. y consultando para seguir en buen orden.</t>
  </si>
  <si>
    <t>Es el signo del segundo mes, aproximadamente Marzo en el calendario occidental. Cada línea cubre los seis días que corresponden a la quinta semana.</t>
  </si>
  <si>
    <t>Toda unión trae consigo inevitablemente imprevistos y conflictos. Por ello el hombre de calidad toma precauciones: se prepara para defenderse de los imponderables; separa los elementos dudosos, los parásitos y los agitadores; permanece alerta para limitar en todo lo posible las causas de conflicto</t>
  </si>
  <si>
    <t>Para conducir a los demás hacia lo bueno, debemos purificar nuestra propia personalidad.
            El I Ching nos enseña que el mundo no puede avanzar hacia la armonía y el bienestar a menos que los seres humanos actuemos al unísono hacia lo que es bueno y cierto. Nuestro poder como individuos se multiplica cuando nos reunimos como familias, grupos y comunidades con objetivos comunes. Nuestra fuerza colectiva hace posible el cambio positivo en el mundo. Sin embargo, el enorme poder de los colectivos humanos debe estar dirigido por un líder cualificado. El hexagrama Ts´ui le anima a desarrollar su personalidad para convertirse en un líder.
            Antes de que una persona pueda reunirse con los demás para alcanzar lo bueno, primero debe reunirse con sus propios principios adecuados. Un líder que no sea equilibrado y sosegado interiormente siempre sufrirá las sospechas de sus seguidores y, cuando más los necesite, ellos dudarán de usted. Por tanto, la primera tarea de un posible líder es acumular en su propia personalidad todo lo que sea bueno, verdadero y correcto.
            En un sentido verdaderamente real, el progreso del mundo depende de su progreso como individuo. Concéntrese, pues, en examinar y en corregir sus pensamientos, actitudes y acciones. Desarrolle su personalidad convirtiéndose en el tipo de persona a la que usted seguiría ciegamente y sin dudar. Aprenda a aceptar el progreso natural que se produce cuando actúa en armonía con los principios adecuados y no busque el perfeccionamiento a expensas de esos principios. Prepárese para evitar las desgracias, previéndolas de antemano.
            Al purificar su personalidad de esta manera y al aferrarse firmemente a las grandes cosas, se conduce a usted mismo y a los demás hacia el bienestar y la fortuna.</t>
  </si>
  <si>
    <t>No debemos entregarnos a dudar de nosotros mismos ni de nuestros principios.
            El dictamen en este hexagrama nos advierte de que nos preparemos para aquella discordia en la que la gente se congrega en grupos, y “renovemos nuestras armas para afrontar lo imprevisto”. Su mensaje no es el de reunir a la gente en grupos, sino el de desarrollar la firmeza de carácter necesaria para los tiempos en que ocupamos la posición de liderazgo.
            Al seguir el camino del sabio, siempre somos líderes de algún grupo. Nuestra responsabilidad no es la de hacer de madre o de padre de aquel grupo, o supervisar el comportamiento de los demás o su proceso de aprendizaje; sino simplemente seguir lo elevado y bueno que hay en nosotros mismos. Lo cual se comunica a los demás a través del poder de la verdad interior y del buen ejemplo.
            Aunque los grupos cuenten con líderes ya designados, el verdadero conductor (subconsciente) de cualquier grupo es la persona que conecta con los demás por medio de la firmeza de su entendimiento interno de la verdad. Tal persona puede ser joven o vieja, hombre o mujer. Por medio del aprendizaje del camino del sabio y recibiendo su ayuda, desarrollamos la responsabilidad de conducir a otros. Esto requiere que acumulemos (reunamos o amontonemos) conocimiento de los principios cósmicos que gobiernan la vida; también requiere la firmeza de carácter para mantenerlos, y la habilidad para esperar sin vacilar, orientados en la dirección esencial. Al reunir estas cualidades de carácter acumulamos el poder que automáticamente las acompaña.
            Con frecuencia recibimos este hexagrama como recordándonos que las grandes cosas no pueden llevarse a cabo hasta que hayamos adquirido la necesaria estabilidad interior, sin la perturbación de las situaciones ambiguas. Los acontecimientos externos ya no nos sacuden al punto que nos hacen perder la dirección, llevándonos a vacilar acerca de nuestro entendimiento de la verdad interior, creando una pausa en nuestro camino hacia delante, o haciéndonos dudar del poder de la verdad para resolver nuestros problemas.
            También podemos recibir este hexagrama cuando nos sentimos decepcionados porque todavía no hemos logrado un progreso visible en la situación. Debemos ser conscientes de que antes de que ocurran cambios obvios, es preciso que tengan lugar cambios invisibles en la psique de las personas. Todo llega a su debido tiempo. El camino del sabio consiste en lograr el progreso sólo con pequeños pasos que no pueden ser medidos u observados por nuestro ego. Mientras tanto debemos mantener la voluntad dirigida hacia delante. Esto es, tener una actitud de “espera correcta” (ver La espera, hexagrama 5), y esta actitud cumple con el consejo de la primera línea, “de ser sinceros hasta el fin”.
            En situaciones de reunión debemos hacer que funcione nuestro conocimiento acumulado de la verdad interior, lo cual sucede cuando nos mantenemos firmemente resueltos frente a los desafíos y las dificultades. Controlamos nuestro alimento inferior cuando estamos resueltos a hacer frente a las ideas que debilitan nuestra voluntad y nos hacen vacilar, haciéndonos perder el equilibrio interno y dudar de nuestro sentido de lo correcto. La vacilación de nuestro equilibrio interno y la duda al adherirnos a nuestros principios hace que aquellos que nos siguen con sus ojos internos vacilen.
            Teniendo una actitud correcta y comportándonos de acuerdo a ésta, obtenemos la ayuda que necesitamos del poder supremo para llevar a cabo nuestra obra. Pedir ayuda del poder supremo para completar nuestra obra; pedirla, recibirla y recordarla es esencial. Ninguna gran obra puede llevarse a cabo sin ella.
            Después de cada fase de progreso, por pequeña que sea, debemos renovar nuestra disciplina interna, de otra forma, un sentido de poder creciente acabará convirtiéndose en un exceso de autoconfianza y descuido. También debemos volver a la reticencia y a la simplicidad. La simplicidad es el atributo que posibilita que la visión y el entendimiento del líder lleguen a manifestarse como los logros de la gente.
            Cada fase de progreso lleva no sólo al éxito, sino a un mundo mejor y a una más elevada espiritualidad en todos los seres. Nuestro desarrollo interior más insignificante es de la mayor importancia para acabar con el sufrimiento en el mundo y para mejorar la condición humana, porque el estado de cosas existente en el mundo es un reflejo del esfuerzo acumulado de los seres humanos por seguir el bien dentro de ellos mismos.</t>
  </si>
  <si>
    <t>Formar parte de un grupo ofrece la posibilidad de compartir ideas y experiencias, y a pesar de los posibles malentendidos que puedan surgir y en los que nos podamos ver involucrados, nos ofrece la posibilidad de participar y colaborar en un proyecto común.
            Pero también, al formar parte de un grupo, puede existir el riesgo de ceder y perder parte de nuestra individualidad e identidad personal en favor del grupo.</t>
  </si>
  <si>
    <t>· Cuando la pregunta refiere al Qué:
            Ts´ui nos dice que hay un punto de reunión, un eje en torno del cual las coincidencias se reconocen a partir de factores profundos que las enlazan más allá de lo coyuntural.
            · Cuando la pregunta refiere al Porqué:
            El porqué de Ts´ui refiere a que existe una matriz configurativa a la cual responden diversos factores, es decir, hay patrones comunes que son la base hacia un objetivo unificador.
            · Cuando la pregunta refiere al Cómo:
            Ts´ui nos indica que debemos hacer hincapié en el punto o factor de unión, allí donde las coincidencias son unívocas, dejando de lado todo interés particular que se interponga a la idea unificadora. En lo posible se trataría de concentrar todo aquello que tenga una misma meta.
            · Cuando la pregunta refiere al Cuándo:
            Ts´ui nos lleva a un momento congregador, más precisamente a un momento que da motivos para agruparse. Es un tiempo celebrado, donde todo se junta. Se trata de un lapso de reafirmación del cual depende un objetivo o una idea.
            El instante de Ts´ui es cuando el tiempo particular se subordina al tiempo grupal.
            · Cuando la pregunta refiere al Dónde:
            Ts´ui nos ubica en un centro de reunión, un lugar con el cual se identifica mucha gente o un grupo determinado de personas. Es un sitio en cierta manera emblemático.
            Entre las muchas cosas, Ts´ui puede tratarse de la sede de una institución, de la sede de una agrupación, de un lugar histórico, de un templo o simplemente de cualquier sitio en el que organizadamente se aglutine gente.
            · Cuando la pregunta refiere al Quién:
            Ts´ui nos describe a alguien aglutinante, con capacidad de liderazgo, posiblemente ya un líder o en vías de serlo. En Ts´ui vemos a una persona con carisma, que sabe interpretar el sentimiento de la gente y que expresa muy bien la esencia de la cosa que representa.</t>
  </si>
  <si>
    <t>· La interpretación:
            Todo indica éxito. Alguien con autoridad está por tomar acción y promoverá su situación para que conozca a alguien con habilidad. Se necesitará perseverancia, así como generosidad y acción.
            · La situación:
            Es un momento para reunir. En tales situaciones siempre es una buena política prepararse para enfrentar circunstancias imprevistas.</t>
  </si>
  <si>
    <t>¡Con cuánto amor he atado los haces de paja!
            Tres estrellas brillan en el cielo.
            ¡Oh, qué noche esta!
            …
            ¡Con cuánto amor hemos recogido el heno!
            Tres estrellas nos iluminan el rincón
            saliente de la casa.
            ¡Oh, qué noche esta!
            …
            ¡Con cuánto amor podé los arbolillos!
            Tres estrellas resplandecen en la puerta.
            ¡Oh, qué noche esta!
            (Mao Tsetung, Liriche cinesi, Turín, 1968)
            Cuando se han superado las indecisiones y se han realizado las uniones válidas, llega el tiempo ferviente y feliz de cosechar los frutos de un obrar largo y fatigoso, y los frutos serán proporcionales al compromiso y a la tarea realizada. El mensaje del hexagrama puntualizará los momentos serenos y las inquietudes, presentes incluso en las estaciones activas y ricas como las de Yhui (Khân en la estructura), pero, sobre todo, indicará la mejor forma para vivir sus importantes horas.
            Tiempo de cosechar (1). Felicidad. El Rey tiene un templo en construcción para sus antepasados. Útil ver a un hombre importante. Ventajosa la firmeza. De buen augurio utilizar bestias grandes para el sacrificio (2). Ventajoso tener una finalidad.
            La majestuosa figura del soberano que sube al templo de los antepasados incluso antes de que su construcción esté acabada por completo, domina la fórmula sapiencial y restituye al lenguaje del oráculo ese carácter sagrado, que los compiladores sabios y los desconocidos parecen olvidar al puntualizar los problemas cotidianos.
            El de Yhui es un momento yang, el tiempo espléndido del estío, cuando la cosecha de las mieses llena el aire de ritornelos y los campos de alegres voces; un momento que ha de vivirse con sabiduría, pero también con alegría, ocupándonos fervientemente de nuestras tareas, atentos y serenos como atentos y serenos se muestran los campesinos al manejar la guadaña durante la siega.
            (1) Reordenar, multitud, colección, agrupación, reunión.
            (2) Grandes víctimas, es decir grandes sacrificios.</t>
  </si>
  <si>
    <t>Sentido general: el de la reunión, del agrupamiento. Arriba está Tui, el pantano, abajo está K´un, la tierra; es la reunión de las aguas sobre el suelo. La vía para hacer esa reunión no es única, pero la muchedumbre debe poseer el concurso de un gran hombre para recibir los beneficios de un gobierno regular. Debe imponerse el orden, pues el desorden es natural en una reunión y es preciso que esa unión esté de acuerdo con la rectitud. El momento es el de una abundancia floreciente pero los medios deben ser proporcionados al fin a alcanzar; no corresponde la avaricia y es necesario evitar las acciones mezquinas. Por lo tanto, hay que adaptarse a la oportunidad del momento, plegarse a la razón de ser de las cosas, luego obrar sometiéndose al destino impuesto por el cielo. Se usa la vía racional del placer y de la satisfacción para conducir al pueblo; es necesario, además, la sumisión de éste al superior; al ser recíproca la satisfacción, la reunión es posible. Hay interés en ver a un hombre célebre que aconsejará e indicará si la vía elegida es buena. Se advierte también que hay que permanecer en guardia para velar sobre las cosas imprevistas que podrían surgir en la reunión, a causa de las discusiones posibles y de los abusos de la fuerza. Hay que apartar lo que es malo, preparar y reunir.</t>
  </si>
  <si>
    <t>El lago, reunión de aguas, domina la tierra. Este hexagrama es importante para los políticos, porque evoca también la reunión de los hombres. Para evitar los desórdenes, se necesita un responsable. El mejor será el que sepa a la vez guiar sus movimientos y sus aspiraciones y penetrar en los peligros y las emboscadas imprevistas. Sin embargo con prudencia se podrán aplicar estos consejos a la vida de familia y de sociedad.</t>
  </si>
  <si>
    <t>Acumular, reunir juntar, congregar; multitudes; un gran esfuerzo trae una gran recompensa.
            El escenario: los seres se conocen y luego se reúnen. Así que llega el tiempo de la Reunión. Acéptalo. No tengas miedo. Reunión significa agrupación.
            Reunión traerá el éxito. El rey se acerca al templo de los ancestros para recibir las bendiciones. Será ventajoso ver al Ser superior. Éxito. Se trata de un pronóstico favorable. Ofrece un gran sacrificio. El camino está abierto. Será ventajoso emprender algo.
            La respuesta: Reunión describe la relación, o tu papel en ella, en términos de acumular y reunir energía. La manera de encarar la situación es juntar a las personas y a las cosas en un esfuerzo común. Es un tiempo para los grandes proyectos. Haz cosas con tu pareja y con los demás. Une tus recursos y tu conocimiento con los de tu pareja. Habla con alguien que pueda ayudarte a comprender lo que está en juego. No se trata de una emoción particular. Se necesitan tanto grandes ideas como un gran sacrificio. Traza un plan y llévalo a cabo. Anticípate al peligro para que no te pille por sorpresa. En este momento existe una gran conexión llena de alegría. Trabajad con ella y conseguid que sea productiva.</t>
  </si>
  <si>
    <t>Este hexagrama describe tu situación como recoger y armar. Destaca que congregar personas y cosas mediante un sentimiento o meta comunes es la manera adecuada de manejarla. Para estar de acuerdo con el momento, se te dice: ¡apiña!</t>
  </si>
  <si>
    <t>La Reunión conduce al éxito; el rey acude a su templo. Es útil ver a las personas de valía alcanzar el éxito. Es beneficioso ser veraz. Es conveniente hacer un gran sacrificio. Es provechoso tener algún lugar a donde ir.
            Juicio global: una reunión significa una asamblea. La fortaleza, armoniosa y complaciente, es equilibrada y sensible; así se concentra la reunión. El rey acudiendo a su templo significa hacer ofrendas de piedad filial. Es útil ver a personas de valía alcanzar el éxito, en el sentido de reunirse alrededor de lo que es correcto; así, es beneficioso ser veraz. Es conveniente hacer un gran sacrificio, y es provechoso tener algún lugar a donde ir; esto significa seguir la dirección del cielo. Observa el motivo de sus reuniones y podrás ver la situación de todos los seres en el universo.</t>
  </si>
  <si>
    <t>Así el noble renueva sus armas
            para afrontar lo imprevisto.
        Este es un tiempo para ser previsor (querellas, robos….). Preparado y en guardia lo inesperado puede evitarse.</t>
  </si>
  <si>
    <t>La Imagen: un lago reúne las aguas y las mantiene por encima de la tierra. En tal situación siempre existe el peligro de que las aguas se desborden y ocasionen daños. Cuando personas y posesiones se hallan reunidas, hay peligro de que se produzcan desacuerdos personales, así como pérdidas por robo. La persona sabia se prepara para todas las posibilidades, y así evita la desgracia al ser capaz de actuar rápidamente.</t>
  </si>
  <si>
    <t>Hablan las imágenes: el pantano sobre la tierra. Tiempo de cosecha. Sólo el Sabio es capaz de elegir las armas de guerra. Él sabe defenderse (1) de lo imprevisto.
                Tiempo de acuerdo y obras, de regocijo interior y de satisfacciones, pero que ocultan algunas insidias (Khân en la estructura) que, con un poco de sabiduría, podremos evitar. Las imágenes vuelven a proponer la visión de aguas que inundan la tierra, pero en este caso, en sentido positivo, pues se trata del extenderse de las obras fecundas, de la felicidad, de la tranquilidad que puebla las jornadas llenas de ocupaciones. No obstante, la advertencia es clara: prudencia, aunque parezca que transitamos por caminos fáciles en un tiempo luminoso, siempre existen trampas en las que puede no resultar agradable caer; cada estación tiene sus días sombríos, bastará con que sepamos defendernos con tranquila sabiduría para evitar las sombras de este esplendoroso camino.
                (1) Literalmente: estar en guardia contra…</t>
  </si>
  <si>
    <t>El lago está sobre la tierra: la imagen de La Reunión. Así el noble renueva sus armas para afrontar lo imprevisto. Las aguas reunidas en el lago sobre la tierra pueden desbordarse: es necesario prevenir. En las reuniones pueden surgir querellas contra las cuales hay que estar precavidos. Así puede evitarse la aflicción.</t>
  </si>
  <si>
    <t>Comentario a la Imagen: cuando el agua se reúne en el lago elevándose por sobre la tierra, existe la amenaza de un desbordamiento. Hay que tomar medidas de precaución contra ello. Así también donde se juntan hombres en gran número surgen fácilmente querellas; donde se juntan bienes se produce fácilmente un robo. Por eso es preciso, en épocas de reunión, armarse a tiempo, con el fin de defenderse de lo inesperado. La aflicción terrenal se presenta en la mayoría de los casos a causa de acontecimientos inesperados para los que uno no está preparado. Si uno se halla preparado y en guardia, la aflicción puede evitarse.</t>
  </si>
  <si>
    <t>Si eres veraz, mas no hasta el fin,
                habrá ya confusión, ya reunión.
                Si llamas, después de un solo apretón
                podrás volver a reír.
                No lamentes nada. Acudir carece de tacha.
                “… la voluntad está sumida en confusión”.
            El momento es favorable para avanzar, las circunstancias son propicias; por tanto no deberíamos dudar Si la sinceridad o la confianza no son completas o no se lleva hasta el final, habrá momentos de unión y momentos de separación. No debería haber motivos para la ansiedad a pesar de los sustos, de las dudas. Terror innecesario. Ser previsor. A veces se tiene miedo y duda; otras ríe; pero no debería dejarse influir tanto por esos estados anímicos
            No dejarse influir por los dos trazos yin arriba de él, pues habrá desorden y resultados confusos.
            Si llamas… hace mención a no abandonar las relaciones con la cuarta línea, así evitará las faltas. Por un lado, quiere reunirse o mantener la relación con un conductor hacia el cual se levantan las miradas; pero, por otro lado también desea otra compañía o más de una. Esto influye en el consultante y se producen dudas y vacilaciones. Así no hay un centro firme.
            Mas, si uno es consciente de esta situación y clama por ayuda, bastará un gesto del conductor (el cuarto trazo) para solucionar y poner orden. Por tanto, no dudar: seguir al Superior es, sin más, lo correcto.</t>
  </si>
  <si>
    <t>Actuar. ¿Consultar? Si es la primera vez que se pregunta sobre si actuar o no en un asunto cualquiera, significa: actuar. Es necesario y muy conveniente. No tener miedo, no dudar. Todo irá bien.</t>
  </si>
  <si>
    <t>También significa, a veces, que se duda de I Ching, o de lo espiritual, de Dios, del Maestro. O bien, que se duda si consultar sobre ese aspecto espiritual ahora. Esto implicaría desorden. Por tanto, consultar y confiar en el Maestro, sin miedo, sin dudas. Una llamada, una voz pidiendo ayuda; y el Maestro acudirá protegiendo, ayudando, alegrándose por esa actitud del consultante.</t>
  </si>
  <si>
    <t>Es momento de consultar las dudas y confiar en los consejos del Guía, del Maestro. En general significa que se avance entre los asuntos, quehaceres, labores, estudios, hasta que se haya logrado el objetivo o meta que se persigue.
                        *Caso especial en esta mutación son las preguntas sobre relaciones personales, emparejamientos, noviazgos. Si el consultante y está en relaciones con alguien, significa que no se dude de esa unión. Falta confianza, hay dudas, recelos, interferencias de cualquier tipo. Pero si se deja desviar y no permanece fiel al otro, entonces habrá momentos o períodos de unión y otros de separación. Todo avanzaría hacia el desorden. La verdadera unión no se lograría.
                        Consultar más si se considera necesario.</t>
  </si>
  <si>
    <t>Si uno sigue un tratamiento, pero no hasta el final; es decir, no lo sigue el suficiente tiempo, entonces empeorará o se producirán complicaciones. Así pues, es necesario continuar tratando la enfermedad y consultar hasta que se haya logrado el efecto deseado.
                        *Si no hay tratamiento, preguntar: ¿es necesario buscar uno?</t>
  </si>
  <si>
    <t>Actuar en eso, aplicarlo y darle la duración adecuada. Para ello consultar según vaya siendo necesario.</t>
  </si>
  <si>
    <t>Seguir avanzando por ese camino. Se está empezando y falta madurarlo. Observar, estudiar. Y consultar más.</t>
  </si>
  <si>
    <t>Esta línea se corresponde con el primer día de la quinta semana de Marzo.</t>
  </si>
  <si>
    <t>Primera línea: aquellos que dudan de lo que es correcto pierden el camino. No permita que su ego salga a la luz ahora. Concéntrese en la humildad, en la aceptación y en la inocencia y alcanzará el éxito.</t>
  </si>
  <si>
    <t>Primera línea: si eres veraz, pero no hasta el fin… Nuestros objetivos deben ser los más elevados. Debemos ser absolutamente firmes sobre lo que es justo y correcto y no debemos vacilar. La falta de firmeza hace que vacilen los que se reúnen a nuestro alrededor. De igual forma, si miramos hacia atrás para ver si los demás están siguiéndonos, es que mantenemos secreta duda respecto a que el seguir la verdad y lo bueno logrará su rescate. La gente nos seguirá sólo si estamos libres de dudas e indecisiones acerca de lo que es bueno y verdadero, y si continuamos nuestro camino con independencia de lo que hagan los demás.
                    Al seguir nuestro camino es inevitable que seamos desafiados por los egos de la gente. Nuestra independencia interior atrae a gente y revitaliza su potencial espiritual, pero también amenaza sus egos, haciendo que se sientan intranquilos acerca de los caminos equivocados que han estado siguiendo. También sienten envidia porque perciben el poder de la independencia interior y les gustaría poseer tal poder. Sus egos buscan la fórmula o “el secreto”, porque creen que nuestra independencia interior es alguna clase de truco que puede ser emulado fácilmente.
                    También se preguntan si se nos puede hacer perder el equilibrio con facilidad y si pueden hacernos dudar acerca de lo que sabemos, porque si sus egos pueden probar a sus yos reales que somos falsos, sus egos continuarán firmemente en el control. Así nos ponen a prueba, ya sea con halagos o con seducción, o presentándose ellos mismos como un problema que tenemos que resolver, o siendo agresivos. Muchas veces, durante estas pruebas, somos arrojados contra algo que no entendemos. El primer impulso que presentan nuestros inferiores es el vacilar, dudando de todo lo que hemos aprendido. Al escuchar las dudas así expuestas, nuestro ego retoma el control, volviendo a las viejas costumbres de disputar, forzar soluciones o cambios. Podemos evitarlo si reconocemos que nos están sometiendo a prueba, y si dejamos de dudar acerca de lo que hemos aprendido. También nos fiamos de lo que conocemos como verdadero y dejamos que nos muestre el camino para salir de las dificultades.
                    Darnos cuenta de que nos van a poner a prueba puede ayudarnos a mantenernos resueltos y firmes. Aceptamos retrocesos aparentes y nos cuidamos de no dejar que la resolución degenere en brusquedad e intolerancia. Si bien soportamos a los inferiores de la gente, de ninguna manera participamos en los juegos que ponen en marcha con el propósito de desequilibrarnos. Si se ha impuesto como un problema, simplemente ignoramos el problema. No estamos obligados a participar en sus juegos ni a resolver el problema.</t>
  </si>
  <si>
    <t>¿Evitamos dejarnos llevar o condicionar por las opiniones de los demás y por los malentendidos que puedan poner en duda los verdaderos objetivos que el grupo persigue y que nos llevaron a formar parte del mismo?</t>
  </si>
  <si>
    <t>Si no se aferra a su sinceridad inicial a menudo sentirá confusión. A pesar de esto, una vez que se haga conocer su situación mejorará enormemente. No se lamente –la forma en que está actuando no implica culpa.</t>
  </si>
  <si>
    <t>6 en la 1ª: cuando la gente está en grupo existirán toda suerte de posibilidades, y será difícil decidir cuál es el curso de acción correcto. Cuando la necesidad de liderazgo sea vista con claridad, se hallará un líder sabio capaz de guiarles. Si siguen su consejo todo irá bien.</t>
  </si>
  <si>
    <t>El primer seis: tener una confianza ilimitada. Ora dispersión (1), ora cosecha. Muchos llamados. Un conjunto de cosas incita al arroz. Ninguna preocupación, interviniendo no se cometen errores.
                    La primera línea mutante crea una atmósfera estival, la de los campos durante la siega o la vendimia. Cualquier pretexto es válido para echarse a reír, por todas partes se oyen voces alegres, no existen las inquietudes, o al menos, se han dejado de lado, nadie comete errores al manejar la guadaña o al guardar los racimos maduros, porque todos aman su trabajo y este amor se refleja en gestos expertos, religiosos, como si de un rito se tratase. Más que sugerencias, existe la descripción de un estado de ánimo, el que la situación, los pensamientos, los proyectos, los encuentros deberían componer en este momento especial, quizá el más feliz de los del I Ching. Si tratamos de adecuarnos a él, viviremos exactamente al ritmo preciso de las mutaciones que nos depara un momento yang.
                    (1) Confusión, barullo, alegre desorden de gente.</t>
  </si>
  <si>
    <t>Primer trazo: se corresponde simpáticamente con el cuarto trazo pero está rodeado de negatividades que no conservan la rectitud; si abandona a aquel con el que se corresponde con rectitud y simpatía y sigue a los de su cualidad, habrá desorden. Puede ser que en su vía de unión con el cuarto trazo haya gritos y risas a su alrededor; que no se emocione por eso y que continúe actuando según la correspondencia simpática; evitará las faltas. Si no, volverá a caer en la multitud de negatividades inferiores y entrará de nuevo en ellas. La advertencia es muy clara.</t>
  </si>
  <si>
    <t>La elección de un líder es una opinión estrictamente personal. Ninguna influencia exterior debe tomarse en consideración.</t>
  </si>
  <si>
    <t>Línea inferior: su vacilación para unirse completamente con otros y comprometerse con los objetivos compartidos crea indecisión en su vida. Sólo resolverá este problema si penetra en el centro. Encuentre al líder o a la fuerza compulsiva central. Si pide ayuda en estos momentos la recibirá.</t>
  </si>
  <si>
    <t>La explicación del Libro de los Cambios concentra el contenido en la relación con alguien, un jefe o un líder (una empresa, un proyecto), al cual se admira, se quiere, pero aún se está lejos de su centro de reunión. La veracidad del Sujeto (del consultante) no es continua, se bloquea, titubea. A momentos se ubica en su lugar y luego, por inconstancia, se pierde. Esto amarga al propio Sujeto, pero basta que éste llame (es decir “hable”) para obtener respuesta; si tiende su mano (acto de humildad) le será dado nuevamente. Se llega a esta situación debido a influencias de personas o ambientes muy cercanos o familiares que lo hacen dudar y causan incertidumbre; o son causas traumáticas que provienen de experiencias pasadas. Quizá su centro no esté entre esa gente ni en tales círculos… es urgente adquirir libertad de criterio. Debe estar en su hermandad de acción (personas con las mismas ideas y deseos de actuar en conjunto) y así obtendrá los frutos anhelados.</t>
  </si>
  <si>
    <t>Comentario a la línea: la situación es tal que uno participa del deseo de reunirse en torno de un conductor hacia el cual se levantan las miradas. Pero uno se halla en compañía numerosa y permite que ésta influya en él y así se producen vacilaciones en la decisión. De este modo no se encuentra un centro firme para la reunión. Pero si uno manifiesta, expresamente, esta emergencia y clama por ayuda, bastará un gesto del conductor para subsanar cualquier emergencia. Por lo tanto es necesario no dejarse inducir a error. Adherir a aquel conductor es, sin más, lo correcto.</t>
  </si>
  <si>
    <t>Seis en el primer lugar: hay una conexión con los espíritus, pero no completa. Así que a veces hay desconcierto, a veces reunión. Tras alguna protesta, un apretón de manos te hará sonreír. No te inquietes, continuar no es un error.
                    Tu relación está conectada con una profunda fuente de energía, pero el vínculo no está del todo claro. Esa es la razón por la que las cosas se presentan tan inestables, de pronto alegres y al momento siguiente confusas. No os preocupéis. Tendeos la mano, tocaros el uno al otro y la tensión se disolverá en sonrisas y alegría. Ciertamente que no hay error. La conexión es muy real.
                    Dirección: sigue la corriente de los acontecimientos. Procede paso a paso. Acumula energía para un paso nuevo y decisivo.</t>
  </si>
  <si>
    <t>Yin. Cuando hay sinceridad que no dura hasta el final, aparece el caos y la agitación. Cuando gritas, parte (del grito) es risa. No te preocupes; sin continúas (tu acción) no habrá problemas.
                    Imagen: caos y agitación significan que sus mentes están confusas.</t>
  </si>
  <si>
    <t>Dejarse llevar trae ventura y permanece
                sin tacha.
                Si uno es veraz,
                es también propicio brindar una pequeña
                ofrenda.
                “… el centro no ha variado todavía”.
            Dejarse llevar….quiere decir que ser atraído hacia algo (ir hacia delante) tiene buena fortuna y no habrá error. Ser confiado.
            El camino a seguir no se elige al azar, a lo loco; están obrando fuerzas ocultas que reúnen a personas que armonizan entre sí. Abandonarse a ello, a esa atracción y no se cometerá ningún error. No son necesarios preparativos ni formalidades.
            Mantenerse con constancia en el puesto correcto y que evite la “mutación”, es decir, que evite el ser transformado (cambiar o contradecir el sentido de este presagio) al sufrir las influencias del grupo en que se encuentra, de los demás.
            Brindar una pequeña ofrenda…y obtener ventaja ofreciendo esto como un sacrificio, pues existe , sin más, mutua comprensión. Dios acepta una pequeña ofrenda si esta se hace “de corazón”.</t>
  </si>
  <si>
    <t>Actuar. ¿Consultar?
                    Hay buenas cualidades y buena actitud mental para obrar correctamente. Es favorable avanzar o sentirse atraído hacia eso, o hacia esas personas. Todo irá bien. Las consecuencias serán buenas para el consultante.</t>
  </si>
  <si>
    <t>Esta mutación significa que el consultante debe seguir como va, continuar con los asuntos tal como los lleva, fiándose de su intuición, adaptándose a las circunstancias. Si se siente incitado a actuar, entonces actuar. Si se siente inclinado a no hacer nada especial, entonces no hacer nada.
                        Si ya se tiene información anterior, por haberlo consultado antes, significa que se siga ateniendo a lo que ya sabe, que sea constante y que no se deje perturbar por las dudas o por el miedo.</t>
  </si>
  <si>
    <t>Continuar con la conducta que se sigue. Todo va bien y se cuenta con el apoyo del Maestro.</t>
  </si>
  <si>
    <t>Todo avanza favorablemente. Continuar con el tratamiento que se sigue, pues se logrará la sanación.
                        *Si no hay tratamiento: consultar por si fuera necesario buscar uno.</t>
  </si>
  <si>
    <t>Actuar, aplicarlos, según se vaya necesitando.</t>
  </si>
  <si>
    <t>Es correcto y conviene seguir desarrollándolo. Consultar más.</t>
  </si>
  <si>
    <t>Esta línea se corresponde con el segundo día de la quinta semana de Marzo.</t>
  </si>
  <si>
    <t>Segunda línea: deje que la verdad interior le guíe, tanto a usted como a los demás. Las personas que pertenecen a una comunidad se reunirán de manera natural. Sea sincero y deje que lo Creativo haga todo el trabajo.</t>
  </si>
  <si>
    <t>Segunda línea: dejarse llevar trae buena fortuna. Esto quiere decir que no debemos adoptar actitudes artificiales que creemos que mantendrán las cosas en equilibrio o que conseguirán que las cosas avancen más rápidamente. Ni siquiera tenemos que intentar mantener las cosas en equilibrio, o temer al desequilibrio existente. Sólo tenemos que mantenernos abiertos y libres y permitir que las cosas sucedan como tiene que ser. No resistimos la atracción, ni le atribuimos más importancia de la que tiene. Nos mantenemos simples e inocentes, y así conservamos nuestro equilibrio interior.
                    Mientras las relaciones se están subsanando no debemos permitir que el orgullo, la autocompasión u otras emociones del pasado nos hagan planear la forma en que las cosas tendrían que funcionar. No urdimos cómo unirnos, ni erigimos obstáculos arbitrarios que exijan a los demás que hagan esto o que estén de acuerdo con aquello otro. Permitimos que lo creativo subsane la situación. Mientras tanto, nos mantenemos firmes en nuestros principios, independientes y autosuficientes, poniendo cuidado en no aceptar nada falso y de no participar en ninguna clase de seducción.</t>
  </si>
  <si>
    <t>¿Aceptamos el rol que nos corresponde cuando formamos parte de un grupo, evitando que sea nuestro orgullo quien dicte los criterios a seguir?</t>
  </si>
  <si>
    <t>No hay culpa en dejarse llevar por algo en este momento –en verdad, es probable que lo conduzca a la buena fortuna. Si es sincero en su acercamiento, incluso una pequeña oferta beneficiará su causa.</t>
  </si>
  <si>
    <t>6 en la 2ª: cuando la gente se reúne en grupos es importante no unirse a ellos sin reflexionar. El corazón dará un fuerte consejo sobre la decisión. De este modo no tenemos porqué tener miedo de unirnos al grupo equivocado, ni necesidad de hacer preparativos elaborados para unirnos. Incluso la más pequeña oferta de ayuda será apreciada, si se hace al grupo al que, por espíritu, pertenecemos verdaderamente.</t>
  </si>
  <si>
    <t>El segundo seis: presagios de fortuna. Ninguna culpa. Será premiada la confianza si se hacen las ofrendas de primavera.
                    La segunda línea continúa con el tema de la vida fraternalmente dividida y religiosamente vivida en armonía con el transcurrir de las estaciones, que los ritos consagran y que la confianza otorga al futuro. Habrá quienes tenga experiencias más lejanas, pensamientos más vastos, conocimientos más profundos, o quizá más adecuados que los nuestros, por ello es justo que nos fiemos del juicio desinteresado de personas en las que creemos para confrontarlo con el nuestro, y alcanzar así la claridad sin inútiles dudas.</t>
  </si>
  <si>
    <t>Segundo trazo: él posee la justicia y la rectitud, está atraído por el quinto trazo, el príncipe, el jefe, que tiene la rectitud y la justicia. Pero está rodeado de negatividades que procuran arrastrarlo; que tenga confianza en el quinto trazo y que lo siga con fe y sinceridad; por esas cualidades, podrá seguir al superior, porque la buena fe y la unión son la base de todo posible acuerdo, sobre todo porque el quinto trazo desciende sobre él para aliarse con él. Que se mantenga con energía en su lugar y que evite transformarse, es decir sufrir las influencias de las negatividades del grupo en que se halla.</t>
  </si>
  <si>
    <t>Los que se parecen deben reunirse.</t>
  </si>
  <si>
    <t>Línea segunda: se sentirá misteriosamente atraído por determinadas personas o esfuerzos, aunque quizá no sea esto lo que había planeado. Ceda a ese impulso. Ahora están trabajando fuerzas grandes e invisibles y la buena fortuna vendrá si se somete a ellas.</t>
  </si>
  <si>
    <t>Se trata de no pretender manejar todo ni de elegir arbitrariamente el propio camino. Son muchos los aspectos que se deben tener en consideración antes de resolver una nueva situación. En un tiempo de balance hay que recoger lo que viene de atrás y desmenuzar los hechos y vivencias del reciente pasado para aprender, discernir, determinar y entablar nuevos indicios. Las relaciones del corazón son las verdaderas. No coloque mente allí donde hay sinceros sentimientos. Todo exceso de intelectualismo conlleva a caminos y conclusiones enredadas y poco claras.
                    En lo espiritual: no pretenda saber todo. Hay fuerzas divinas que están obrando, porque vd. está ya incluido en el Plan de Dios. Aprenda a esperar y siga en obediencia lo que el Espíritu induce.
                    Lo cierto es que no se puede emprender lo nuevo con lo viejo y obsoleto; hay un cambio que debe realizarse antes de iniciar lo nuevo: sobre todo en cuanto a mentalidad y costumbres.</t>
  </si>
  <si>
    <t>Comentario a la línea: en épocas de reunión no debe uno elegir arbitrariamente su camino. Están obrando fuerzas secretas que conducen a la unión a los hombres que armonizan entre sí. Es menester abandonarse a esta atracción, pues así no se cometerá ningún error. Donde existen relaciones interiores no hacen falta grandes preparativos ni formalidades. Hay sin más una mutua comprensión, como cuando la divinidad acepta graciosamente aún una pequeña ofrenda, si ésta proviene del corazón.</t>
  </si>
  <si>
    <t>Seis en el segundo lugar: haz que las cosas duren más, y el camino se abrirá. Hay una conexión con el espíritu. Será ventajoso hacer una ofrenda.
                    La energía para la relación está presente, pero tardará un tiempo en hacerse notar. No tengas prisa. Haz que las cosas duren más. El camino se abrirá. Haz una ofrenda con las cosas en las que crees, aunque tus recursos sean escasos.
                    Dirección: busca en tu interior para encontrar la salida. Busca amigos que te apoyen. Acumula energía para un paso nuevo y decisivo.</t>
  </si>
  <si>
    <t>Yin. Atrae la buena suerte y no tendrás problemas. Si eres sincero, es útil hacer una ofrenda.
                    Imagen: no tendrás problemas si atraes la buena suerte, porque ello significa que no ha habido cambio y la ecuanimidad ocupará el centro.</t>
  </si>
  <si>
    <t>Reunión entre suspiros.
                Nada que sea propicio.
                Acudir carece de tacha.
                Pequeña humillación.
                “… arriba está lo suave”.
            Parece que lo mejor es no avanzar ahora. Ir no sería una falta, pero traería ciertos pesares. Quiere reunir/se, pero ahora los demás no quieren, o no pueden.
            No aceptar seducción alguna; más bien buscar la unión con el Maestro derecho y justo, que le acoge voluntariamente y con alegría. Apoyarse arriba, en el quinto puesto, tiene sabiduría.
            Uno quiere reunir/se, pero se le ve solo. La situación es insostenible y se hace necesario orientarse hacia lo Superior para superar esta situación inmerecida, humillante,</t>
  </si>
  <si>
    <t>Sólo en caso de extrema urgencia es aconsejable actuar, avanzar y pedir ayuda. Pues a pesar de la mala apariencia, la ayuda se conseguirá. Quizá uno se sienta un poco humillado, o en una posición muy humilde, pero eso no tendrá mayor importancia. Todo irá bien.
                    Consultar más, o confirmar esto si se cree necesario.
                    Si la cosa no es urgente, entonces lo mejor es no actuar. No avanzar ahora. No es un buen momento para ello. Consultar y mantenerse unido al Maestro.</t>
  </si>
  <si>
    <t>No es necesario consultar ahora. Todo va conforme debe ir y es menester seguir avanzando entre las circunstancias según se pueda.
                        Quizá uno se sienta solitario, marginado, en situación inmerecida. Pero ahora conviene saber adaptarse a las condiciones presentes, hasta que los buenos efectos que se van acumulando surtan su efecto y se pueda avanzar más libremente hacia la meta deseada.</t>
  </si>
  <si>
    <t>Aunque parezca que no se está mejorando, no conviene variar o cambiar el tratamiento que se está aplicando sin consultar, o sin la guía de un gran experto. Hay que dejar que los buenos efectos se vayan acumulando poco a poco.
                        En caso de mucha urgencia moverse, actuar, buscar ayuda, pero si esto se consulta antes y se confirma, mejor.</t>
  </si>
  <si>
    <t>Ahora no es conveniente aplicar nada nuevo en eso.</t>
  </si>
  <si>
    <t>Ahora no es momento de consultar. Hacerlo más adelante. Uno cuenta con la ayuda del Maestro, no perder la confianza en Él.</t>
  </si>
  <si>
    <t>Esta línea se corresponde con el tercer día de la quinta semana de Marzo.</t>
  </si>
  <si>
    <t>Tercera línea: aquel que sea humillado y aislado desea volver a unirse con los demás. La generosidad, la tolerancia y la confianza en el Sabio acaban por curar todas las heridas.</t>
  </si>
  <si>
    <t>Tercera línea: pequeña humillación. Esta línea nos indica que a cierta persona le gustaría reunirse con nosotros o con el sabio y seguir el camino del bien. De alguna forma, porque se siente aislado y humillado, la situación parece ser insostenible. Por lo tanto, de momento, es mejor que proceda con su desarrollo fuera del grupo. A pesar de estar separado de aquellos a los cuales pertenece, progresará satisfactoriamente si crea una alianza firme con su naturaleza superior y sigue el camino del sabio.
                    Aunque deba encontrar su propio camino solo, no podemos considerarlo una tediosa molestia por sus errores de principiante; debemos mantener una mente abierta y paciente.
                    Cuando alguien busca la unidad de lo bueno debe aceptar la humildad de empezar desde una posición mermada. La verdadera humildad es el principio del cambio que perdura. Como un extranjero en país extraño, por así decirlo, es necesario que busque una alianza con el sabio, el profesor invisible que enseña a través de los sueños, la meditación, el sentido de la verdad de uno mismo y el I Ching. El sabio, accesible por estos medios, es el centro de toda comunidad. Si el principiante se sometiese sinceramente a la guía del sabio (confiando en lo desconocido y sin pretender que ya sabe el camino), el subyugamiento de su ego garantizará su progreso. No es suficiente “suspirar” o simplemente querer ser parte de la unidad de lo bueno o querer progresar. Podemos obtener la bondad y el progreso sólo sometiéndonos a las enseñanzas del sabio, y trabajando sinceramente en la autocorrección.</t>
  </si>
  <si>
    <t>¿Somos capaces de reconocer cuándo nos hemos dejado llevar por nuestro orgullo, y consideramos la necesidad de restablecer nuestra relación con el grupo del que formamos parte?</t>
  </si>
  <si>
    <t>Aunque las personas se están reuniendo, es una situación triste que no ayudará a sus intereses. No hay culpa asociada a su actuación, pero puede ocasionarle una leve humillación.</t>
  </si>
  <si>
    <t>6 en la 3ª: un recién llegado puede encontrar difícil unirse a un grupo ya existente, y se sentirá molesto al no ser aceptado en él con facilidad. Si es así, deberíamos colaborar estrechamente con alguien ya bien establecido en el grupo. La aceptación general vendrá posteriormente.</t>
  </si>
  <si>
    <t>El tercer seis: cosechar, lamentos de dolor. Allá no hay ninguna ventaja. Justo hacer algo.
                    Una pausa de sombras en el transcurso de la tranquila luminosidad de estos días; un momento yin en el paso de translúcidas horas yang, al igual que ocurre en todas las vicisitudes terrenales, en las de la naturaleza y en las del hombre. Una sola granizada no destruye la cosecha; la arruina y asusta al campesino, pero la tierra cálida del estío renueva generosamente sus frutos si una mano prudente interviene para ayudarla en su tarea. No existe ninguna ventaja en llorar sobre las hojas quebradas por la furia de los elementos, habrá que hacer algo con energía para restablecer la armonía a todo aquello que ha sido arrasado en un momento de rabiosa desesperación.</t>
  </si>
  <si>
    <t>Tercer trazo: hombre maleable y negativo, desprovisto de rectitud; pide unirse con alguien y nadie quiere ir con él pues no son de su especie, y el cuarto trazo, con el que él querría ir, lo abandona a causa de su falta de rectitud. El llora y se lamenta, grita y se enoja pero arriba y abajo, nadie quiere aliarse con él y nada le es ventajoso. Únicamente su alianza con el sexto trazo podrá salvarlo pues él se le parece, por ser blando y negativo y estar ubicado en el colmo de la satisfacción pasiva. Por lo tanto, habrá cierta aprensión y molestia en sus pasos sucesivos, hasta que se encuentre con el sexto trazo; este encuentro tendrá lugar después de una desgracia. Se advierte que es necesario apartar las seducciones violentas y contraer rápidamente la alianza con el que es recto y justo que lo recibe con satisfacción y sumisión.</t>
  </si>
  <si>
    <t>Cuando se llega el último a un grupo, a veces uno se siente incómodo. El tiempo y la paciencia ayudados podrán integrarse.</t>
  </si>
  <si>
    <t>Línea tercera: se reduce el deseo de unidad. El grupo está cerrado y se sentirá humillado si sigue en sus intentos de penetrar en él. Si hacerlo tiene una enorme importancia para usted, podrá conseguir el objetivo alineándose con un miembro influyente del grupo.</t>
  </si>
  <si>
    <t>Sujeto espiritual aislado y sin correspondencia debido a que no concibe sus relaciones como algo externo ni superficial. Toda unión es interior y de altos valores espirituales o de intereses comunes elevados. Quizás la forma de lograr el reconocimiento y unión con los demás sea un poco embarazosa y aunque existan situaciones incómodas, si hay verdad de sentimientos, la unión se logra de todas maneras. En lo mundano: se ha titubeado por mucho tiempo y ya parece no haber cabida en lo que se quisiera, pero aún es tiempo para hacer parte del colectivo que romperá su aislamiento. No hay que ser tan exigentes cuando se trata de uniones: no hay nada “perfecto”.</t>
  </si>
  <si>
    <t>Comentario a la línea: uno siente a menudo una necesidad de adhesión, pero ya todos los demás que lo rodean se han reunido entre sí, en círculo cerrado, y uno queda aislado. La situación toda, tal como se presenta, es insostenible. Es cuestión entonces de orientarse hacia el progreso, de adherirse decididamente a un hombre que se halla más próximo al centro de la reunión para que lo introduzca a uno en el círculo cerrado. Esto no será un error aún cuando, como individuo marginado, ocupara uno por lo tanto una posición un tanto humillante.</t>
  </si>
  <si>
    <t>Seis en el tercer lugar: primero la reunión, luego, los lamentos. No emprender nada será ventajoso. Seguir adelante no es un error. Ser pequeño en este momento trae desconcierto y confusión.
                    Tan pronto como empieces a introducir cambios en la relación, te verás inundado por un cúmulo de preocupaciones y recuerdos dolorosos. No hay nada que puedas hacer. Aléjate amable y tranquilamente. No se trata de un error. Si simplemente tratas de adaptarte a la situación, te verás inmerso en el desconcierto y la confusión.
                    Dirección: mantente abierto a una nueva influencia, que te asociará con una fuerza creativa. Utilízala bien.</t>
  </si>
  <si>
    <t>Yin. Cuando la reunión y los lamentos van juntos, no es de ningún provecho. Ve y no habrá culpa; sólo un poco de vergüenza.
                    Imagen: ve y no habrá culpa, mientras que exista el consentimiento de arriba.</t>
  </si>
  <si>
    <t>¡Gran ventura! Ningún defecto.
                “… pues el puesto nada exige”.
            Buena fortuna. Acepta a los de abajo y a los de arriba de él. Su posición es modesta, humilde, respetuosa y será libre si practica esto.
            Sus aptitudes son buenas. Que no busque elevarse demasiado, sino que se vaya adaptando a las circunstancias y que se relacione con superiores e inferiores.
            Puesto del ministro, ayudante capaz, que procura la unión, la alianza con el regente Superior; y no reclama el mérito para sí. Persona que en nombre del Superior reúne a la gente en torno de él. No ambiciona ventajas egoístas, sino que trabaja desinteresadamente a favor del bien general; por lo tanto su labor se ve coronada por el éxito y todo se encamina hacia lo bueno, lo favorable.</t>
  </si>
  <si>
    <t>Actuar. ¿Consultar?
                    Buena suerte. Esta línea, además, es un elogio y una alabanza para el consultante. Todo irá bien y no habrá daños ni errores en la situación. Muy buena línea.</t>
  </si>
  <si>
    <t>Buen día. Momentos muy favorables para el consultante en sus asuntos, o en ese asunto por el que se consulta. Avanzar como uno sabe o piensa. Y si los demás se acercan a él/ella, no hay problemas ni nada por lo que preocuparse, pues todo será para bien y todo marchará inmejorablemente.
                        Esta mutación es un elogio, una voz de ánimo para el consultante.</t>
  </si>
  <si>
    <t>Conducta muy buena, de grandes resultados. Elogio.</t>
  </si>
  <si>
    <t>Todo va perfectamente. La curación, si no está presente ya, le falta muy poco. Consultar lo que se necesite.</t>
  </si>
  <si>
    <t>No dudar, eso es correcto y apropiado y su efecto será bueno con toda certeza.</t>
  </si>
  <si>
    <t>Eso está de acuerdo con la Voluntad del Cielo. Está de acuerdo con el bien para todos.</t>
  </si>
  <si>
    <t>Esta línea se corresponde con el cuarto día de la quinta semana de Marzo.</t>
  </si>
  <si>
    <t>Cuarta línea: si trabaja generosamente por el bien, le llegará el éxito y la buena suerte.</t>
  </si>
  <si>
    <t>Cuarta línea: gran fortuna. Porque deseamos poner a un lado los suspiros de la tercera línea, y trabajar sin egoísmo por el bien, nuestro trabajo tiene éxito, atrayendo la unidad humana.
                    Esto es verdad aunque muchas veces debamos proceder solos, siguiendo nuestros pensamientos y nuestras acciones malentendidas sin que haya una oportunidad de poder influir. Porque somos realmente desinteresados y perseveramos en la búsqueda del bienestar general, y nos mostramos imperturbables ante la forma en que nos miran los demás, nuestro trabajo llega a ser “coronado por el éxito”, con todos los obstáculos eliminados.</t>
  </si>
  <si>
    <t>¿Participamos y colaboramos en los objetivos comunes del grupo al que pertenecemos y del que formamos parte, sin buscar o ambicionar intereses personales y egoístas?</t>
  </si>
  <si>
    <t>Lo que está haciendo está libre de culpa y deberá conducirlo hacia una buena fortuna enorme.</t>
  </si>
  <si>
    <t>9 en la 4ª: una persona sabia, que trabaja por el bien de otros, será capaz de reunir ayudantes a su alrededor, de modo que sus esfuerzos se vean coronados por el éxito. Dado que sus corazones no son egoístas, habrá buena fortuna.</t>
  </si>
  <si>
    <t>El cuarto nueve: gran fortuna. Ningún error.
                    Esta es la atmósfera de Yhui: reina la perfecta armonía, los días transcurren fervientes, las relaciones con los demás son confiadas y los pensamientos van devanando la madeja de las cosas por hacer, precediendo tranquilamente al futuro. Justo es que gocemos de este tiempo intocable, pero no debemos creer que es eterno. Guardemos en el granero las semillas brillantes de estas horas perfectas, para que nos den esperanza cuando las sombras se proyecten amenazantes sobre nuestra fuerza de ánimo. Y luego, hacer, hacer, hacer, seguros que no cometemos errores, confiados en que estamos construyendo algo válido.</t>
  </si>
  <si>
    <t>Cuarto trazo: cerca del príncipe o del jefe (quinto trazo), él puede hacer la unión del príncipe y del súbdito por una parte, y del pueblo y los inferiores por otra. No es recto, no obstante, y hará falta que un gran acontecimiento le evite la culpabilidad y que espere un signo; si no su situación es inmerecida y su acción será sospechosa.</t>
  </si>
  <si>
    <t>Como obra para el bien de manera desinteresada, el sabio agrupa a los seres a su alrededor.</t>
  </si>
  <si>
    <t>Línea cuarta: en esta posición se une a otros para servir a un objetivo más grande. Ese sacrificio traerá éxito personal.</t>
  </si>
  <si>
    <t>Llevado a situaciones específicas, esta línea expresa que el Sujeto se encuentra en una óptima situación para lograr uniones y frutos más allá de sus propios intereses, exclusivamente personales.
                    En esta línea se manifiesta todo el poder de la unidad entre un obediente servidor y un Superior (o causa) justo (a). Por esto es un Tiempo altamente benigno en lo espiritual. La obra puede llevarse a cabo sin dudas ni prejuicios pues el Creador acompaña plenamente la tarea del Noble. En lo mundano: buenas condiciones entre quien manda y quien ejecuta. Empresas armoniosas.</t>
  </si>
  <si>
    <t>Comentario a la línea: queda señalado aquí un nombre que, en nombre de su soberano, reúne a la gente en torno de él. Puesto que no ambiciona ventajas particulares para sí, sino que trabaja desinteresadamente a favor de la unidad general, su labor se ve coronada por el éxito y todo se encamina hacia el bien.</t>
  </si>
  <si>
    <t>Nueve en el cuarto lugar: el gran camino está abierto. No habrá error.
                    Puedes hacer lo que quieras en esta relación, siempre que actúes con amor y sinceridad. El gran camino está abierto. Nada de lo que hagas será un error.
                    Dirección: cambia de grupo. Deja a un lado las viejas ideas. Mantente abierto y aporta lo que sea necesario.</t>
  </si>
  <si>
    <t>Yang. La gran ventura no es reprochada.
                    Imagen: cuando no hay reproche sólo si hay gran ventura, significa que la posición no es muy apropiada.</t>
  </si>
  <si>
    <t>Si al reunir ocupa uno su posición,
                ello no acarrea ningún defecto.
                Si algunos no adhieren todavía de verdad,
                se requiere una elevada y constante perseverancia,
                pues así se desvanece el arrepentimiento.
                “… la voluntad no es todavía bastante
                luminosa”.
            Por su alta posición, reúne alrededor de él. Pero aún no tiene asegurada la confianza de los otros y ahora debería esforzarse en ello. Todavía no ha conseguido el resultado de la acción.
            Digno de la situación que ocupa, no comete faltas. Si no tiene la confianza de todos, deberá ser constante para demostrar que se la merece, para que los otros se den cuenta de ello.
            La posición para reunir está dada, pero hay alguna dificultad (Ken). El influjo detenido, debe por tanto añadir la constancia, influir constantemente, pues es de naturaleza buena y así todo irá bien.
            Los demás se reúnen espontáneamente alrededor de él sin que lo busque. Esto sólo puede ser para bien. Se adquiere una cierta influencia útil. Más también puede reunir gente, personas, que no confían totalmente en él, sino que llegan motivados por el puesto que ocupa este trazo. Así que no queda más remedio que ganarse la confianza trabajando, actuando confiada y constantemente y siendo leal al propio deber.</t>
  </si>
  <si>
    <t>Actuar. ¿Consultar?
                    Es posible que alguien no confíe totalmente en el consultante, pero hay que demostrar que los demás pueden llegar a confiar en él/ella, pues realmente se poseen cualidades y aptitudes para hacer la cosa bien, además de poseer el puesto que tiene la posibilidad de aprovechar la situación, el trabajo, esa labor. A base de cumplir con el propio deber, se superará esa desconfianza. Aunque parezca que aún no se recoge el fruto de la acción, hay que seguir la labor.</t>
  </si>
  <si>
    <t>En general significa que hoy es un buen día, que se tienen buenas cualidades y buena actitud mental. Seguir con ahínco como se va.
                        Parece que aún no se reconoce el comportamiento bueno y correcto del consultante, o que no se produce ningún fruto o resultado; sin embargo, está realmente en camino de conseguirlo. Si sigue correctamente el camino marcado por el Maestro, se ganará la confianza de las personas necesarias para conseguir el resultado apetecido.
                        Así pues, avanzar y consultar cuando se vea necesario para seguir obrando de acuerdo a las necesidades del asunto, del tiempo, de las circunstancias.</t>
  </si>
  <si>
    <t>Para ganarse la confianza de los maestros espirituales, del Cielo, del Creador, es necesario consultar, si se necesita, y luego obedecer, escuchar, saber aceptar voluntariamente esos consejos. Es bueno pedir luz para interpretar los presagios y fuerza para obedecerlos, pues lo uno sin lo otro no sirve o no es suficiente.
                        Por tanto, examinarse y consultar preguntando: ¿qué debo tener en cuenta para que se pueda confiar totalmente en mí? Después, analizar la respuesta y obrar en consecuencia.</t>
  </si>
  <si>
    <t>Continuar con el tratamiento que se sigue hasta el final. No falta mucho para la sanación, para la curación, y aunque parezca que no hay resultados; si se continúa con ello, el éxito será cierto.
                        *Si no hay tratamiento: consultar por si fuera necesario buscar uno.</t>
  </si>
  <si>
    <t>Actuar, aplicarlos. Se puede confiar en eso.</t>
  </si>
  <si>
    <t>Esta línea se corresponde con el quinto día de la quinta semana de Marzo.</t>
  </si>
  <si>
    <t>Quinta línea: algunos de los que se reúnen pueden no ser sinceros al hacer lo correcto. No se deje atraer por las malas influencias. La forma de conseguir que los demás se unan le permite mejorar como persona.</t>
  </si>
  <si>
    <t>Quinta línea: si hay algunos que todavía no están trabajando sinceramente… El único medio de tratar con la gente que secretamente desconfía de nosotros es mantener nuestra independencia interior. Esto no quiere decir que debamos evitar nuestra responsabilidad por amor a la comodidad, rechazando la situación o actuando para cambiarla. Sólo necesitamos la voluntad de seguir solos, sin intentos artificiales o forzados de persuadir a los demás de nuestro punto de vista. Es natural que sospechen de nuestra influencia; una posición de influencia e independencia interior siempre despierta la envidia. La envidia manifestada como desconfianza sólo puede ser eliminada volviéndonos más concienzudos. Con el tiempo, y a la vista de nuestra consistencia de carácter, esta resistencia desaparecerá.
                    Algunas veces esta línea se refiere a nuestra desconfianza para con el sabio; todavía “no nos adherimos sinceramente”.</t>
  </si>
  <si>
    <t>¿Mantenemos el equilibrio entre lo que ofrecemos al grupo y lo que recibimos del mismo, protegiendo y defendiendo nuestra individualidad, y preservando nuestra forma de ser y nuestra voluntad?</t>
  </si>
  <si>
    <t>Asociarse con otros no implica culpas en la presente situación y le provee la oportunidad de ser líder. Si algunos de aquellos que le siguen no están sinceramente comprometidos, un enorme grado de perseverancia será necesario para que las cosas lleguen a feliz término.</t>
  </si>
  <si>
    <t>9 en la 5ª: una persona en puestos de autoridad reunirá de un modo natural a otros a su alrededor. Será capaz de utilizar su influencia para promover buenos proyectos, pero deberá tener mucho cuidado para poner de su parte a quienes no se hallan plenamente dedicados a sus ideales. Sólo la fortaleza de carácter y el buen ejemplo podrán conseguir esto.</t>
  </si>
  <si>
    <t>El quinto nueve: no es un error para los hombres el recogerse. Falta la fe. La pureza de intenciones es firme y duradera. Las inquietudes desaparecen.
                    No hay error alguno en permanecer unidos durante la distensión de los días tranquilos, quizá un poco atolondrados, pero preciosísimos por la enrarecida atmósfera que los hace casi perfectos. No obstante, sentimos miedo, pero un miedo injustificado, al menos en el presente. Podemos y debemos superar todo estado de duda, para analizar los problemas con serenidad de juicio y para prepararnos a aceptar sus más lejanas consecuencias, incluso las que no sean confortantes. El tiempo de la “cosecha” es el tiempo de almacenar en un rincón de nuestro espíritu, la fuerza y la alegría que nos faltarán luego de forma inevitable.</t>
  </si>
  <si>
    <t>Quinto trazo: es digno de la situación que ocupa y no comete faltas. Si no tiene la confianza de todos, deberá reformar su virtud y vigilar sus tendencias.</t>
  </si>
  <si>
    <t>En toda reunión, siempre hay individuos que critican los hechos y las opciones. Tomando en consideración sus críticas, se lograrán aliados.</t>
  </si>
  <si>
    <t>Línea quinta: la persona que se encuentra en esta posición tiene mucho poder e influencia dentro del grupo. Muchos se unen a él por esta causa. Pero él tendrá que demostrar sus virtudes y cualidades de liderazgo para obtener la confianza genuina del grupo. Si lo hace así podrá lograr sus objetivos.</t>
  </si>
  <si>
    <t>Establecer bases claras de unión, formas nítidas de acción y metas comprensibles y bien entendidas por todos: eso es lo justo en este excelente tiempo de acción y verificación. No puede existir dilación. Quien titubea o pone trabas, es mejor que se desembarque de la obra o empresa. Toda duda en este tiempo es contraproducente y hasta un contrasentido. Los tibios de hoy son en verdad los mediocres de siempre y por ambiguos como aquellos, no vale la pena mermar el esfuerzo ni prolongar plazos. La voluntad de los que aún no tienen la luz en Sí Mismos debe someterse a la firme voluntad de los que tienen luz y claridad. Si los que no saben creen en los que saben, todo irá bien.</t>
  </si>
  <si>
    <t>Comentario a la línea: cuando los hombres se reúnen espontáneamente alrededor de alguien, y tal cosa le acontece a uno sin que lo busque, sólo podrá ser para bien. Se adquiere así una cierta influencia que podrá resultar sumamente útil. Pero con ello naturalmente se da también la posibilidad de que se reúnan alrededor de uno personas que no se allegan movidos por un sentimiento de confianza interior, sino únicamente a causa de la influyente posición en que uno se halla. Esto es ciertamente lamentable. Frente a tales gentes no hay más remedio que conquistar su confianza mediante una incrementada e invariable constancia y lealtad al deber. Así la secreta desconfianza se supera poco a poco y se elimina todo tipo de arrepentimiento.</t>
  </si>
  <si>
    <t>Nueve en el quinto lugar: reunión en perfecto orden. No hay error. No es necesario ofrecer un sacrificio. Pronóstico: un manantial inagotable. Las causas de la tristeza desaparecerán.
                    Se trata de una relación amistosa y honesta que puede convertirse en una fuente inagotable de bienestar e inspiración. Sigue trabajando. Las dudas y la tristeza que ahora sientes desaparecerán la relación se afirmará.
                    Dirección: guarda energía para actuar cuando llegue el momento de la llamada. Imagina la situación desde otra perspectiva. Acumula energía para un paso nuevo y decisivo.</t>
  </si>
  <si>
    <t>Yang. Cuando los que no son sinceros se reúnen manteniendo los rangos, no hay culpa. Si la base es siempre auténtica, desaparece el arrepentimiento.
                    Imagen: reunirse manteniendo los rangos significa que tu aspiración no es muy elevada.</t>
  </si>
  <si>
    <t>Quejumbre y suspiros,
                torrentes de lágrimas.
                Ningún defecto. “…
                él no se tranquiliza allá arriba”.
            Se ve afligido por el dolor, por el pesar, pero el aislamiento no es culpa suya.
            No sabe que hacer. Si sigue sus pasiones o fuerza la situación, no encontrará lo que le conviene. El noble está atento al lugar que debe ocupar y no debe insistir en cambiar de posición. Si sabe contentarse, entonces su corazón no sufre, no se agita, ni se mueve sin reflexionar.
            Se le hace una advertencia de que es necesario el descanso, la tranquilidad, el reposo en tal situación.
            Es favorable ver al Gran Hombre, adherirse al 5º trazo, su regente.
            Este trazo quisiera reunirse con otros, pero los demás no son conscientes de que uno lo desea con buena voluntad, no para hacer daño. Así que uno se entristece y se queja. Este es el camino, pues así puede ser que el otro o los otros entren en razón y se den cuenta; produciéndose así la deseada y buscada posibilidad de unión. Si no es de esta forma, será de otra; si no es con esa persona/s, será con otra/s. De momento conviene mantenerse abierto a esa posibilidad, desearlo y esperar.</t>
  </si>
  <si>
    <t>No actuar. No hacer nada de eso. Consultar según se crea necesario.
                    Aunque el consultante quisiera, los demás no lo quieren, o no le creen, o no confían en él/ella. No comprenden la buena intención del consultante.</t>
  </si>
  <si>
    <t>Uno no se siente contento ni conforme con el estado actual de las cosas. Quizá no se encuentra colaboración, ayuda, reconocimiento por parte de otros. Pero hay que conformarse con las condiciones actuales y permanecer sereno, pues uno está haciendo las cosas como debe hacerlas.
                        Seguir con los deberes, asuntos, labores, tal y como se pueda. Y no consultar ahora.</t>
  </si>
  <si>
    <t>Todo avanza perfectamente, tranquilizarse, serenarse. No es necesario consultar sobre ello. Todo acabará bien.</t>
  </si>
  <si>
    <t>Aplicarlos tranquilamente. No habrá daño ni error. ¿Consultar?</t>
  </si>
  <si>
    <t>Esta línea se corresponde con el sexto día de la quinta semana de Marzo.</t>
  </si>
  <si>
    <t>Sexta línea: el verdadero progreso sólo se alcanza si somos sinceros en nuestra devoción al Sabio. Si no es así, lo lamentaremos.</t>
  </si>
  <si>
    <t>Sexta línea: lamentos y suspiros… Esta línea y la anterior algunas veces se refieren a nuestra relación con el Sabio. En la línea anterior puede ser que estemos adhiriéndonos al I Ching o al camino porque creemos que así vamos a obtener las ganancias que buscamos, y no porque veamos el camino correcto. La agitación, así como la indecisión en los tiempos de adversidad, implican que nuestra confianza es incompleta. No estamos firmes en nuestro centro. Si lo reconocemos y “buscamos ayuda”, es posible conseguir una alianza con el Sabio.
                    Si esta línea se refiere a otra persona, debemos mantener una mente abierta cuando se acerca a nosotros.
                    Nos “lamentamos y suspiramos” por lo largo que parece alcanzar un progreso perdurable. Nuestro corazón infantil tiene algo de resistencia acerca del camino del Sabio. Los deseos y los lamentos derrotan a la independencia interior que asegura el progreso. Es importante pedir ayuda para obtener un entendimiento más elevado que nos permita liberarnos de estas emociones.</t>
  </si>
  <si>
    <t>¿Expresamos con buena disposición nuestra postura y nuestras opiniones cuando consideramos que han sido mal interpretadas?</t>
  </si>
  <si>
    <t>Esto terminará en lágrimas, pero no por su culpa.</t>
  </si>
  <si>
    <t>6 en la 6ª: si se desea la cooperación, pero nuestra ayuda no es aceptada, está bien que nos sintamos tristes. Al ver la pena real que resulta, otros pueden entonces verse influenciados a adoptar una actitud de colaboración fructífera.</t>
  </si>
  <si>
    <t>El nueve arriba: suspiros, lágrimas, muchas lágrimas. Ninguna culpa.
                    Incluso el sol de Yhui tiene su ocaso; volverá a nuestros horizontes en otros momentos, pero mientras tanto, concluye el tiempo feliz con la amargura de la nostalgia y el estupor de las desilusiones inesperadas. Toda alegría es una conquista sufrida, por ello las lágrimas de hoy preparan el corazón para la alegría renovada, cuando la futura mutación vuelva a traernos tiempos serenos. Que no están lejos, tal como lo sugiere el hexagrama Shang.</t>
  </si>
  <si>
    <t>Sexto trazo: es el hombre maleable y negativo que se ubica en una situación elevada que le agrada. Pero ninguno se alía con él; él llora y gime; él mismo es la causa de su desdicha y no sabe qué hacer. Ávido y atento a sus pasiones, no puede elegir la posición que le conviene, aún en las jerarquías. El hombre dotado, por el contrario, está atento a la elección de su lugar y, si éste es contrario al deber, no permanece en él; sabe conformarse con la adversidad o la prosperidad y su corazón no sufre por ello; no se agita, no se mueve sin reflexión. Hay una advertencia de transformación interior necesaria para lograr el reposo.</t>
  </si>
  <si>
    <t>No se una a cualquiera. Espera encontrar seres elegidos. Aunque lo deprima la soledad.</t>
  </si>
  <si>
    <t>Línea superior: cualquier movimiento hacia la unión será rechazado. Esto le traerá frustración, pues sus intenciones son mal comprendidas. Lo que debe hacer es dirigir la atención hacia el interior con el fin de penetrar en el significado de esta falta de armonía. Un acuerdo interior con su ser fortalecerá la posición y así la unidad acabará por ser posible.</t>
  </si>
  <si>
    <t>Richard Wilhelm es generoso en la explicación de ésta línea en su traducción, pues en verdad el Sujeto no es víctima de otros que lo desconocen y desprecian, sino que más bien es el único responsable de hallarse en un lugar solitario, en una altura que el mismo individuo eligió. Si éste es modesto puede encontrar correspondencia hacia abajo, en los lugares inferiores, es decir, rompiendo su burbuja. Querer colmarse de posesiones y riquezas (de cualquier tipo) ha conllevado a la soledad que ahora pesa y hace suspirar. Sin embargo, si el Sujeto va en busca de lo noble, de lo que se ha demostrado virtuoso y loable, y acepta las compañías que la vida le brinda con sinceridad, todo marchará bien, no habrá arrepentimiento.</t>
  </si>
  <si>
    <t>Comentario a la línea: puede suceder que uno bien quisiera adherir, pero los otros desconocen sus buenas intenciones. Luego uno se entristece y se queja. Pero este es el camino que corresponde. Pues así puede suceder que el otro entre en razón y uno, a pesar de todo, encuentre todavía la tan buscada y dolorosamente extrañada posibilidad de adhesión.</t>
  </si>
  <si>
    <t>Seis en el sexto lugar: pagas tributo con gemidos, lágrimas y lamentos. No es tu culpa.
                    Hay una conexión difícil. Lo estás pagando con lágrimas. Aunque nada de lo que ocurre es realmente culpa tuya, ¿estás seguro de que quieres que dure?
                    Dirección: la comunicación está bloqueada. Procede paso a paso. Acumula la energía para un paso nuevo y decisivo.</t>
  </si>
  <si>
    <t>Yin. Suspiros, lágrimas y quejas expresadas no atraen ningún reproche.
                    Imagen: suspiros, quejas y lágrimas expresadas significan que no se está seguro en la cumbre.</t>
  </si>
  <si>
    <t>SHENG</t>
  </si>
  <si>
    <t>LA SUBIDA</t>
  </si>
  <si>
    <t>el empuje hacia arriba
        seguir hacia arriba (el principio de la ascensión)
        penetrar hacia lo alto
        el escalamiento
        la ascensión/ ascender
        subir/ elevarse
        fermentar
        (el) avance
        consecución
        prosperar
        promoción
        adelanto
        crecer
        acumular poco a poco
        avanzando paso a paso
    La subida tiene elevado éxito.
    Hay que ver al Gran Hombre.
    ¡No temas!
    La partida hacia el Sur trae ventura.</t>
  </si>
  <si>
    <t>El nombre del signo Sheng, se traduce, directamente, como subir peldaño a peldaño y también como progreso mediante el esfuerzo. Nacimiento, elevación, subida; los trigramas componentes del signo señalan la figura de la madera bajo tierra, y con la imagen del árbol naciendo de la tierra, que crece y se agranda; se está hablando de libertad de acción, de oportunidad de elevarse, de subir paso a paso, poco a poco, para llegar a ser grande y… tener elevado éxito.
        La ascensión aquí ha de ser modesta y humilde, sin miedo y apoyada en la voluntad del noble que con su esfuerzo avanza y asciende desde una condición inferior hacia el poder y la influencia espiritual. Así, el éxito es seguro. Lo propicio de las circunstancias procede de lo invisible, y debe aprovecharse este tiempo para trabajar (Sun tiene la acepción de construcción o trabajo)
        La acumulación de conocimientos, de virtudes, ha de ser gradual, lentamente, mediante pequeños resultados sucesivos. El noble no ha de inquietarse, aunque parezca que no se avanza rápidamente, pues no hay obstáculos. Orientándose hacia el Sur, hacia la luz, y consultando, se conseguirá el cumplimiento de lo deseado. El Maestro está sobre ello.
        Cuando en el Texto se dice que “es preciso,”… y no “es propicio” ver al Gran Hombre, como es lo usual; es porque la causa del éxito no se basa en las necesidades del mundo, sino en una causa trascendente.</t>
  </si>
  <si>
    <t>Las líneas proporcionan los necesarios pasos para el ascenso del Noble, requiriendo confianza; algún sacrificio, alguna renuncia; avance sin detención; sintonía con el Espíritu y perseverancia. Avanzar más allá (sexto trazo) ya no encuentra riqueza sino oscuridad.
            Las líneas mutantes describen un arco lúcido y preciso, fijando los distintos modos de este ascenso hacia las alturas interiores y las realizaciones serenas, articulando un mensaje que se resume en una sola y hermosa palabra, rara en el lenguaje de los hombres: la fe.
            Este hexagrama ilustra diversas formas del ascenso. El primero es un ascenso afortunado, debido a que aquellos que se encuentran encima del sujeto no se oponen a su llegada, al contrario, la reciben con alegría. Se habla de un ascenso cuyo mérito no se encuentra únicamente en las virtudes del sujeto que ha ascendido. La segunda línea muestra a la sinceridad supliendo a la opulencia que podría manifestarse en un sacrificio. Aquí es conveniente recordar el dicho de Confucio: “en las ofrendas es mejor mostrarse humilde que extravagante”. En la tercera línea el sujeto aparece ascendiendo hacia un objetivo engañoso cuya verdadera naturaleza, al igual que la de una ciudad, no puede ser conocida desde lejos. Tal vez sea mejor que llegue y sufra una desilusión. El sujeto de la cuarta línea vive tres ascensos, ninguno de los cuales es realmente suyo: ha llegado hasta la corte, pero como empleado; presentará las ofrendas del rey, pero ¿cuál será su situación ante los dioses?; asciende por el monte Khî, al servicio de otra persona, portando una ofrenda ajena. La quinta línea simboliza un ascenso correcto, mientras que la sexta nos muestra a un sujeto que asciende a ciegas: realiza su jornada expuesto a todos los peligros, sólo la incesante práctica de la firme corrección podría salvarlo.</t>
  </si>
  <si>
    <t>Regente gobernante es el quinto puesto. Pero en este signo el ascenso comienza desde abajo, así el trazo inicial, imagen de la raíz del árbol, de Sun, se considera regente constituyente de la imagen.
            El regente del signo es el seis en el quinto puesto. A este trazo se refiere lo dicho en el comentario para la Decisión: “lo blando asciendo, con tiempo, hacia lo alto”. El seis en el quinto puesto es la línea más venerada de entre los trazos ascendentes. Pero el ascenso comienza ciertamente desde abajo. El signo tiene como símbolo el leño que crece en medio de la tierra. Ahora bien, el seis inicial es regente del semisigno Sun y representa la raíz del leño, por eso el seis inicial es cuando menos un regente constituyente del signo.</t>
  </si>
  <si>
    <t>Se dan por un lado entre la segunda y quinta líneas, donde una débil (en contra de lo natural) sirve a otra fuerte. De otro entre la tercera y sexta.</t>
  </si>
  <si>
    <t>Esta imagen sin mutaciones es muy favorable, por tanto actuar, dar un paso hacia delante en eso por lo que se consulta. No temer, todo irá bien.
            Conviene avanzar así, paso a paso, según requieran las circunstancias; por eso se dice que es preciso seguir consultando sobre ello según se necesite.</t>
  </si>
  <si>
    <t>La imagen de la “ascensión espiritual”. Nos elevamos desde lo más bajo (profundidades de la tierra) hacia lo más alto: el Cielo, lo espiritual más puro.
                Esté más arriba o más abajo, esta imagen indica que el consultante avanza libremente hacia arriba, a mejor; aunque pudiera parecer que no es así, o no se perciba así. Por eso: No temer. Lo visible y lo invisible están llenos de aspectos propicios.</t>
  </si>
  <si>
    <t>Día o momentos muy favorables, tanto en lo interno, como en lo externo.
                Para lograr los buenos efectos que promete esta imagen, se requiere solamente seguir esforzándose y mantener firme la voluntad en los presagios que vaya dando el Maestro al consultar.
                Si esta imagen se ha obtenido sin ninguna mutación, entonces no es necesario consultar más ahora (sobre eso); pero tampoco se prohíbe expresamente. Más bien, anima a consultar según lo vaya necesitando el consultante.
                Los asuntos, los temas, todo avanza favorablemente.</t>
  </si>
  <si>
    <t>En evolución muy favorable. Pero se necesita continuar con el tratamiento si es que se está aplicando alguno. La mejoría es/será evidente. Si no hay tratamiento todavía: consultar una vez más y analizar se conviene actuar o no; es decir, buscar alguno o no.</t>
  </si>
  <si>
    <t>Avanzar conforme se va haciendo. Todo se desarrolla como debe ser. No se necesita consultar ahora.</t>
  </si>
  <si>
    <t>Es el signo del undécimo mes, aproximadamente Diciembre en el calendario occidental. Cada línea cubre los seis días que corresponden a la quinta semana.</t>
  </si>
  <si>
    <t>Cuando se trata de mejorar, el hombre de calidad actúa metódicamente, sin impaciencia y con constancia. Aumenta su buena reputación perfeccionando sin cesar sus cualidades. Si encuentra dificultades para progresar, busca el apoyo de los más poderosos que él. Si actúa con tacto y sigue humildemente sus consejos, no lo lamentará.</t>
  </si>
  <si>
    <t>La actividad basada en la verdad conduce al progreso y a la buena suerte.
            Es un momento en el que se pueden hacer grandes progresos por medio del esfuerzo de la voluntad. Sin embargo, es fundamental que toda actividad se caracterice por la humildad, la conciencia y la adaptabilidad. El progreso, al igual que hace un árbol, se enrosca alrededor de los obstáculos en lugar de enfrentarse a ellos, empujando de manera muy firme y, al mismo tiempo, delicada.
            En este momento, no hay nada que temer de los demás. Siéntase libre de pedir ayuda a aquéllos que están en posición de dársela. No sea servil ni enérgico con todos los que se encuentre. Limítese a reunirse con los demás de manera tolerante y con buena voluntad. Aquellos que buscan lo bueno en los demás lo encontrarán allí.
            Si le asalta el temor o la duda, siga concentrado serenamente en la actividad que tenga entre manos. Cultive la independencia y la confianza interior en el liderazgo del Sabio. El momento es propicio para el progreso si hace un esfuerzo inocente, sincero y equilibrado.</t>
  </si>
  <si>
    <t>Al seguir sinceramente el camino del sabio obtenemos la ayuda del cosmos.
            Este hexagrama está relacionado con el crecimiento directo e inmediato, sugerido por la imagen de empujar hacia arriba. Cuando crecemos, también crecen todos aquellos que tienen conexión con nosotros “por las raíces” (ver La paz, hexagrama 11). Poniendo un sincero esfuerzo para actuar con resolución contra nuestras dudas, adhiriéndonos al potencial del gran hombre que hay en los demás y manteniéndonos tolerantes y alerta, logramos mantener nuestra inocencia y penetramos hacia lo alto con determinación. Desmantelamos nuestras barreras, nuestras defensas, y nuestros planes y ambiciones. Mantenemos cuidadosamente nuestra independencia en cada situación desafiante. Cedemos modestamente a la guía de nuestro maestro, el sabio. Al fortalecernos por la humildad y la consciencia, atraemos los beneficiosos poderes del cosmos.</t>
  </si>
  <si>
    <t>Avanzar, crecer o evolucionar requiere, en cualquier caso, un esfuerzo de la voluntad orientado hacia un objetivo posible y bien definido.
            Pero incluso cuando las circunstancias son favorables, puede ocurrir que lleguemos a tener dudas de nuestra propia suerte, pudiendo provocar recelos y temores inexistentes que frenen y dificulten el esfuerzo de nuestra voluntad, o por el contrario, podemos caer en un exceso de confianza que nos lleve a disminuir nuestros esfuerzos.</t>
  </si>
  <si>
    <t>· Cuando la pregunta refiere al Qué:
            Sheng nos dice que con la voluntad, a través del esfuerzo, se está logrando ascender posiciones; el camino está libre de obstáculos, la actividad es lenta pero incesante y apunta cada vez más alto.
            · Cuando la pregunta refiere al Porqué:
            El porqué de Sheng refiere a que las posiciones escaladas son las lógicas a las que normalmente llega, siempre y cuando no se presenten complicaciones desmesuradas o anormales, cuando se trabaja con esfuerzo y abnegación.
            · Cuando la pregunta refiere al Cómo:
            Sheng nos indica que debemos seguir avanzando, sin cesar; con voluntad y trabajo; es oportuno fijar un objetivo más elevado. En lo posible, se trataría de bregar por estar cada vez un escalón más arriba.
            · Cuando la pregunta refiere al Cuándo:
            Sheng nos lleva a un momento que apunta a otro. Es un tiempo escalonado, dividido en instancias. Se trata de un periodo que transcurre lentamente pero sin interrupciones, progresivo.
            El instante de Sheng es cuando sólo es posible subir con esfuerzo.
            · Cuando la pregunta refiere al Dónde:
            Sheng nos ubica en un lugar con distintos niveles, más precisamente con diferentes pisos. Es un sitio que se encuentra en una posición más alta que otro, pero de ninguna manera es el más elevado. Pero también Sheng es el paso que conduce a una cumbre.
            Entre las muchas cosas, Sheng puede tratarse de un edificio de apartamentos, de una planta alta, del sendero de una montaña, de un elevador, de una escalera o simplemente de cualquier sitio que para llegar a él implique tener que subir.
            · Cuando la pregunta refiere al Quién:
            Sheng nos describe a alguien laborioso, abnegado, que no se detiene. En Sheng vemos a una persona que progresa lentamente pero de forma segura. Se trata de una personalidad que persigue lo suyo con extraordinaria constancia, y prefiere hacer silenciosamente y sin caer en métodos vehementes. En síntesis, se trata de un individuo en ascenso.</t>
  </si>
  <si>
    <t>· La interpretación:
            Vea alguien con autoridad y deje de preocuparse. La salida hacia el Sur es el camino hacia la buena fortuna.
            · La situación:
            Esta es esencialmente una situación de crecimiento. La mejor forma de tomar ventaja de ello es combinar los pequeños logros de manera que estos puedan hacer parte de algo noble e impresionante.</t>
  </si>
  <si>
    <t>Por la ventana velada se pone el día
            poco a poco en el crepúsculo amarillo,
            en la dorada estancia nadie
            ve los rastros del llanto.
            Mudo y solo está el vacío patio
            la primavera toca a su fin:
            las flores del peral tapizan el suelo,
            la puerta no se puede abrir.
            (Las trescientas poesías T´ang)
            Shang también es un tiempo yang, un tiempo de realizaciones, de obras intensas, pero es más interior que Yhui, más personal, más concentrado en una experiencia individual. Naturalmente, se trata de una experiencia vasta e importante como la comunitaria, porque se la vive y se la sufre como elevación mística, perfeccionamiento, conquista interior que se convierte en un bien para todos y en una apertura necesaria para la orientación del pensamiento.
            Dado que la estatura interior se mide por los hechos que reflejan la perfección alcanzada, Shang constituye también un momento de conquistas concretas, de lucidez mental, de trabajo que se concluye felizmente, sin dudas, salvo las de la verdadera sabiduría.
            Tiempo de subir (1). Grandes realizaciones. Esforzarse por ver a un hombre importante. No preocuparse. Afortunado dirigirse hacia el sur. (2)
            Es el momento de afrontar los problemas más arduos, de obrar sin titubeos (dirigirse hacia el sur), la ocasión adecuada para concretar proyectos suspendidos, e iniciar cosas nuevas; en efecto, existen aperturas imprevisibles en este tiempo abierto al futuro, activo, pleno de promesas válidas y de realizaciones.
            (1) Promoción, ascender, 1,8 litros, es decir, la capacidad máxima de las antiguas orzas de vino utilizadas en los banquetes y en los sacrificios.
            (2) El sur significaba el trabajo activo, la fatiga eficaz, el esmero concreto.</t>
  </si>
  <si>
    <t>Sentido general: el del nacimiento, de la elevación, del ascenso. Está compuesto por el trigrama superior K´un, la tierra, el trigrama inferior Sun, el bosque. El bosque está bajo la tierra, el árbol nace de la tierra; crece y se agranda. Hay libertad de expansión. Hay advertencia de buen augurio, de ir a ver a un hombre importante y avanzar ante él; ir hacia la región iluminada, dirección benéfica. El momento implica la oportunidad de elevarse y no hay que alarmarse por los fracasos temporarios. Es preciso acumular y amasar poco a poco para hacerse grande y para avanzar; esta acumulación de conocimientos y virtudes se hace poco a poco, lentamente, a través de pequeños resultados sucesivos. Que no haya falsa inquietud.</t>
  </si>
  <si>
    <t>Sheng simboliza el momento de la expansión durante el cual no se choca con nada o casi nada. Analizando el hexagrama, se comprueba en efecto que el impulso hacia arriba de un elemento tan fuerte como el viento no encuentra ningún obstáculo en los tres trazos yin de la tierra. En ese momento, fuerza y violencia no son necesarias, y si encuentra un obstáculo bastará con costearlo. Los viajes son venturosos.</t>
  </si>
  <si>
    <t>Hacer el esfuerzo, no preocuparse; escalar la montaña paso a paso; levantarse a sí mismo, cumplir las expectativas; avanzar, elevarse.
            El escenario: juntarse con lo que está arriba implica un Ascenso. Acéptalo. No tengas miedo. Ascensión significa que las cosas no vienen a ti con facilidad.
            Ascenso traerá el éxito supremo. Observas y utilizas al Ser superior. No te inquietas. Un castigo en el sur abre el camino.
            La respuesta: ascenso describe la relación, o tu papel en ella, en términos de elevarte a un nivel más alto y a una conexión más grande. La manera de encarar la situación es marcarse un objetivo y trabajar paso a paso para conseguirlo. Echad raíces y ascended hacia las alturas. Al final conseguiréis lo que os habíais propuesto. Pon orden dentro de ti. Habla con personas que puedan ayudarte. Observa lo que hay grande en tu amor y en tu vida. El camino hacia la fuente de la energía está abierto. Eso genera conocimiento y buena fortuna al liberar energía transformadora. Sin lugar a dudas, estás en tu camino. Es tiempo de que dejéis atrás el caos de vuestras vidas. Trabajad duro para lograrlo. Corregid las cosas y poneos en marcha juntos. Vuestro objetivo ya está cerca.</t>
  </si>
  <si>
    <t>Este hexagrama describe tu situación como elevarse a un plano más alto. Destaca que fijarse una meta más elevada y marchar hacia ella paso a paso es la manera adecuada de manejarla. Para estar de acuerdo con el momento, se te dice: ¡asciende!</t>
  </si>
  <si>
    <t>El ascenso es un gran éxito; por ello verás a personas elevadas y no debes preocuparte. Una expedición hacia el sur presagia buenos augurios.
            Juicio global: adáptate siendo flexible a la ocasión y ascenderás. Armonioso y receptivo, respondiendo con fuerza equilibrada; este es el camino del gran logro. Por ello verás a personas de influencia; no te preocupes, porque habrá felicidad. Una expedición al sur augura buenos presagios, lo que significa que tu objetivo se ve cumplido.
            Notas: “una expedición hacia el sur presagia buenos augurios”. La dirección sur está asociada con el fuego, que simboliza capacidad de percepción, atención e inteligencia.</t>
  </si>
  <si>
    <t>Así el noble, con gran dedicación, 
            acumula lo pequeño para lograr 
            lo elevado y lo grande.
        Así, el consultante que obedece los presagios que recibe a través de esta imagen aprende (o practica) a ser flexible al realizar el Tao, amasando lo pequeño suele encumbrar lo grande.</t>
  </si>
  <si>
    <t>La Imagen: los árboles crecen del suelo, abriéndose camino de modo implacable, pero sin prisa, rodeando todos los obstáculos conforme se elevan. Del mismo modo, la persona progresa con resolución, paso a paso, a lo largo del sendero correcto, para conseguir su éxito final. (Notad que en este hexagrama SUN toma su significado alternativo de “madera”)</t>
  </si>
  <si>
    <t>Hablan las imágenes: en medio de la tierra crece un árbol. Tiempo de subir. Sólo quien es Sabio practica la virtud de la obediencia. Se eleva y se hace grande, acumulando pequeñas cosas.
                El árbol es el símbolo de la vida, que evoluciona, que asciende hacia el cielo y evoca todos los símbolos de la verticalidad; con su cíclico despojarse y cubrirse de hojas representa el carácter de la evolución cósmica: muerte y regeneración. El árbol pone en comunicación a los tres niveles del cosmos: el subterráneo, por las raíces que indagan en la profundidad en la que se entierran; la superficie de la tierra, por el tronco y las primeras ramas que suelen rozar la hierba, las alturas, por las ramas superiores y la copa erguida atraída por el cielo. Los reptiles se deslizan entre las raíces; los pájaros vuelan entre las ramas y construyen sus nidos entre las hojas; por ello, el árbol relaciona el mundo desconocido y misterioso que existe “debajo de la tierra”, y la abierta claridad del mundo superior. Además, el árbol reúne a todos los elementos: al agua que se convierte en la linfa vital; a la tierra, que se integra en su estructura; al aire, que nutre al follaje; al fuego, que seca el tronco invadiéndolo con su calor.
                Por lo tanto, el árbol es la imagen del tiempo de Shang, de la evolución, del crecimiento interior, del extenderse de las obras. Son los detalles ocultos, las pequeñas cosas las que convierten en esplendoroso este paréntesis fértil de la vida.</t>
  </si>
  <si>
    <t>En medio de la tierra crece la madera: la imagen de la subida. Así el Noble, con gran dedicación, acumula lo pequeño para lograr lo elevado y lo grande. La madera en la tierra crece pausadamente y constantemente hacia la altura y se dobla para eludir obstáculos. Así el Noble es abnegado en su carácter y no descansa jamás en su progreso. “Faena que nunca fatiga, que crea lentamente y nunca destruye, que para edificar las eternidades pone sólo un grano de arena sobre otro, mas, siempre eliminando y pagando la gran deuda de los tiempos… minuto a minuto; día a día; año tras año…”</t>
  </si>
  <si>
    <t>Comentario a la Imagen: la madera en la tierra crece sin prisa y sin pausa hacia la altura, doblándose dócilmente para eludir los obstáculos. Así el noble es abnegado en su carácter y no descansa jamás en su progreso.*
                *A propósito cf.:
                "Faena que nunca fatiga,
                que crea lentamente y nunca destruye,
                que para edificar las eternidades
                pone sólo un grano de arena sobre otro,
                mas tachando de la gran deuda de los tiempos minutos, días, años".</t>
  </si>
  <si>
    <t>La subida que encuentra confianza
                trae gran ventura.
                “… los de arriba coinciden en la voluntad”.
            Subida que encuentra confianza…los de arriba coinciden…es así porque los Superiores, los que gobiernan arriba (K´un). armonizan con lo que queremos, coincide en la forma de ser.
            Posición inicial muy baja (como la raíz de un árbol) y desconocida, pero la energía para elevarse procede de esa posición (de la tierra). Pero hay relación esencial con los de arriba y eso le procura la confianza que necesita para realizar algo. Subida cierta, avance cierto.</t>
  </si>
  <si>
    <t>Si uno está interesado en actuar: Actuar.
                    La voluntad de los demás coincide con la del consultante. Es decir, desean también actuar con él/ella en eso.
                    Se cuenta, además, con la aprobación de I Ching. Tiene Su apoyo. Avance bueno o necesario, aunque la cosa “no parezca correcta”, o “un acto oscuro”.</t>
  </si>
  <si>
    <t>Aunque el consultante crea que sus cualidades son pocas, o que se mueve entre lo más bajo, o que su poder es poco, o su posición muy débil; está avanzando correctamente y en pleno crecimiento espiritual. Se empieza a crecer desde lo más bajo, desde el fango, la ignorancia, la pasión; para llegar a lo más alto, a lo más noble. Además tiene el apoyo del Maestro, que le estimula a avanzar (seguir) así. ¿Consultar?</t>
  </si>
  <si>
    <t>Todo avanza adecuadamente en los asuntos, ese asunto, etc. Continuar así, como uno/a sabe o piensa. Se está apoyado, ayudado desde arriba, y todo irá bien.</t>
  </si>
  <si>
    <t>Mejoría notable. Continuar con el tratamiento hasta el final, hasta que se indique o sea indicado suspenderlo. Consultar según se necesite.</t>
  </si>
  <si>
    <t>Eso es adecuado, bueno para la solución, la curación, sanación. Muy aconsejable.</t>
  </si>
  <si>
    <t>Correcto, adecuado, se puede confiar en eso. Quizá sea sólo un paso más, un avance más, que conviene cumplir, aprender, saber. Consultar según se necesite.</t>
  </si>
  <si>
    <t>Esta línea se corresponde con el primer día de la quinta semana de Diciembre.</t>
  </si>
  <si>
    <t>Cuando se encuentran demasiadas dificultades para progresar por uno mismo, no hay que vacilar en solicitar la ayuda de alguien más poderoso para tomarlo como modelo y adquirir experiencia. Será un buen presagio para el futuro.</t>
  </si>
  <si>
    <t>Primera línea: lo mismo que ocurre arriba, sucede abajo. La confianza necesaria para avanzar no se encuentra en nuestro ego, sino en nuestra relación con el Sabio.</t>
  </si>
  <si>
    <t>Primera línea: ascenso que recibe confianza. Nos mantenemos espiritualmente en forma al mantenernos conscientes de los sentimientos profundos, libres de nuestro ego. Tal humildad y sinceridad invoca la ayuda del poder supremo.</t>
  </si>
  <si>
    <t>¿Tenemos algún objetivo posible y bien definido hacia el que orientamos nuestros esfuerzos, mirando hacia el futuro sin temor y sin volver la vista atrás?</t>
  </si>
  <si>
    <t>Una vez que sus intentos de empujar ascendentemente reciban la confianza de quienes le rodean, una buena fortuna enorme le sonreirá.</t>
  </si>
  <si>
    <t>6 en la 1ª: la fortaleza de carácter y el trabajo duro necesarios para conseguir grandes cosas, a menudo empiezan en simples y humildes comienzos. Si este bien es reconocido por quienes están encima, y se inspira confianza, el éxito llegará.</t>
  </si>
  <si>
    <t>El primer seis: subir confiado. Gran fortuna.
                    El de Shang es un tiempo en el que hay que “creer”; debemos mantenernos serenos porque sólo la confianza en nosotros, en los demás, en las cosas, en los acontecimientos, dará la medida del éxito. Ninguna inquietud, ninguna incertidumbre, ni siquiera un volver la vista atrás para cotejar experiencias pasadas, rencores lejanos, temores de otros días; sólo hemos de seguir adelante, para cubrir el mayor camino posible, mientras el sol siga alto en el cielo. La noche no tardará en dejar caer sus sombras, entonces, deberemos observar el camino recorrido para que nos resulte menos fatigoso el camino que hoy continúa veloz, con la incertidumbre de que llegaremos a la meta.</t>
  </si>
  <si>
    <t>Primer trazo: se sirve de la suavidad y ocupa la línea de la humildad; sube para servir a la dureza enérgica del segundo trazo y ambos suben al mismo tiempo; es un presagio feliz. Seguir al sabio enérgico y justo para avanzar, ser humilde para con él, ésa es la vía del momento.</t>
  </si>
  <si>
    <t>Una acumulación de pequeños resultados dará uno grande.</t>
  </si>
  <si>
    <t>Línea inferior: aunque su posición dentro de la situación de la pregunta es inferior, tiene por naturaleza un acuerdo con sus superiores. El AVANCE y la promoción son posibles gracias a su trabajo laborioso. Eso dará a los que están por encima confianza en su capacidad. Buena fortuna.</t>
  </si>
  <si>
    <t>Primera línea: desde el punto de vista espiritual esta línea muestra una armonía total entre el Gobernante Superior y la voluntad del Noble, y eso permite que todo lo que el Sujeto hace es correcto ante Dios y los Hombres. En lo mundano es un ascenso de condiciones basado en la mutua confianza entre un superior y un subalterno. En lo interior es un avance que tiene como causa un profundo enraizamiento de la propia personalidad y de la férrea voluntad del Sujeto. También se describe el secreto del yoga chino, cuyo objeto es elevar la energía del cuerpo hasta lo más alto del Ser.
                    El “pequeño sacrificio” de la segunda línea representa un acto de humilde reconocimiento hacia Dios y hacia quienes progresan en común. Sin importar las formas, se es grato y contento con el trato del trabajo colectivo. La tercera línea sigue ascendiendo y a pesar de las dudas y de una sensación subjetiva de soledad, el progreso no se detiene.</t>
  </si>
  <si>
    <t>Comentario a la línea: se presenta aquí la posición inicial del ascenso. Así como la madera extrae la energía para su ascensión de la raíz que de por sí se halla muy abajo, también la energía para elevarse procede de esta posición. Es baja y desconocida. Pero existe un parentesco íntimo esencial con los que arriba gobiernan, y esta comunión le procura a uno la confianza que se necesita para llegar a realizar algo.</t>
  </si>
  <si>
    <t>Seis en el primer lugar: asciendes con confianza y sinceridad. El gran camino se abre.
                    Has sido reconocido. Tu pareja se ha dado cuenta de tu valía. Ahora todas las puertas están abiertas para ti. Asciende a la montaña y encuentra el objeto de tu deseo.
                    Dirección: comienza un tiempo grande y floreciente. Si te dejas llevar, puedes descubrir la posibilidad oculta. La situación ya está cambiando.</t>
  </si>
  <si>
    <t>Yin. Ascender mediante la confianza es muy propicio.
                    Imagen: ascender mediante la confianza es muy propicio; significa un encuentro más elevado de las mentes.</t>
  </si>
  <si>
    <t>Cuando uno es veraz,
                es también propicio ofrendar un pequeño
                sacrificio.
                “… la veracidad del nueve en el segundo
                puesto aporta alegría”.
            Este segundo fuerte trazo es el que reúne las mejores cualidades del signo, y no el débil regente en el quinto puesto. El consultante es fuerte, pero no armoniza con el entorno, da poca importancia a las formas, es un poco rudo. Pero es veraz y sincero y no causa daño.
            El presagio es bueno, la fe y la confianza, prometen, conducen a la alegría.</t>
  </si>
  <si>
    <t>Lo primero sería ofrecer la situación que se está viviendo en ese asunto como un pequeño sacrificio a Dios (orar).
                    Después, aunque surjan “problemillas”, pequeños inconvenientes; se tendrá buena suerte, y habrá alegría.
                    Si ya se está actuando, o se acaba de recibir la orden de hacerlo; entonces, hacer un esfuerzo y no dar demasiada importancia a ciertos retrasos, inconvenientes. Pues todo irá bien y se alcanzará el éxito, lo que se desea, el objetivo.
                    Si aún no se está actuando, o es la primera vez que se pregunta si actuar o no: Conviene indagar una vez más a I Ching, confirmando si conviene actuar ya, ahora; o si lo mejor es seguir esperando un poco más.</t>
  </si>
  <si>
    <t>El consultante lleva un comportamiento correcto (relaciones) en sus actividades. Quizá, a veces, parece que se muestra demasiado duro, o brusco, (quizá no se fije mucho en los detalles, o no dé mucha importancia a las formas) pero su sinceridad es más potente que todo eso. Y tendrá alegría si se esfuerza en avanzar cuando sea aconsejable avanzar; y si tiene paciencia cuando no se deba avanzar por una pausa necesaria, (orar) ofrecer esta situación, o día, al Señor, Creador de todos los seres y consultar lo que se necesite.</t>
  </si>
  <si>
    <t>Las grandes cualidades de este trazo (consultante) no están en un puesto adecuado para ellas. Indica: Grandes aptitudes en un puesto donde parece que pasan desapercibidas. Grande, sincero. La forma sin adornos. Sencillez. Ofrecer (orar) a Dios. Él sabrá ayudar.</t>
  </si>
  <si>
    <t>Ofrecer esa situación como un pequeño sacrificio a Dios, y continuar como se va, aunque pudiera parecer que no se avanza rápidamente, el resultado final es bueno. Alguna cosa presenta ciertas resistencias, pero no tienen mayor importancia. Al final esas resistencias, esos detalles, son superados y el avance no se detendrá, todo va bien. ¿Consultar?</t>
  </si>
  <si>
    <t>Eso en principio es bueno. Lo que se sugiere a esta 2ª línea de la Subida es que, además de saber dar sus pasos, debe considerar el cuándo hay que darlos, si ya o un poco más adelante. No sólo debe saber qué está bien para avanzar; sino cuando dar el paso también. Por eso: ¡sacrificio! y consultar de nuevo si definitivamente se deben de aplicar ya, inmediatamente; o si conviene esperar un poco más antes de aplicarlos.</t>
  </si>
  <si>
    <t>Continuar profundizando, esforzándose, la cosa es correcta, pero contiene elementos que se pueden mejorar, perfeccionar. Seguir consultando según se necesite.</t>
  </si>
  <si>
    <t>Esta línea se corresponde con el segundo día de la quinta semana de Diciembre.</t>
  </si>
  <si>
    <t>El que sabe dominar su fuerza y actúa con suavidad y sin segundas intenciones, no lo lamentará nunca.</t>
  </si>
  <si>
    <t>Segunda línea: se puede alcanzar un objetivo, pero sólo si nuestra personalidad está completamente aliada con nuestros principios adecuados. Siempre es más importante mantener la humildad y la ecuanimidad que satisfacer una ambición.</t>
  </si>
  <si>
    <t>Segunda línea: si uno es sincero, es propicio ofrecer un pequeño sacrificio. No hay culpa. El elemento fuerte aquí mencionado es la ambición de lograr nuestro objetivo. Estamos deseando cambiar de inmediato ciertas costumbres arraigadas o ciertas tendencias. Esta ambición interfiere con nuestra necesidad de ser pacientes y perseverantes. Tenemos un objetivo en mente en lugar de pensar en los pasos necesarios. Se nos lleva el pensamiento por delante al anticipar cómo serán las cosas si actuamos o dejamos de actuar, cuando es mejor no buscar un propósito. A pesar de estos defectos progresamos, porque somos fundamentalmente sinceros en nuestra actitud. La deficiencia no causa un gran daño. “Un pequeño sacrificio” quiere decir que sacrificar la ambición perfeccionaría nuestra humildad.
                    La ambición también está presente cuando deseamos ser reconocidos. No debemos llamar la atención hacia nuestro buen comportamiento con la esperanza de obligar a los demás a hacer lo correcto. Tampoco debemos buscar ser vistos como buenos. No podemos motivar los cambios con tales medios. Sólo podemos confiar en el poder de la verdad para generar los cambios. No necesitamos luchar en absoluto.</t>
  </si>
  <si>
    <t>¿Tenemos suficiente confianza en nuestro objetivo, aunque no dispongamos todavía de suficientes resultados que la avalen?</t>
  </si>
  <si>
    <t>Si es sincero, no hay necesidad de sentirse avergonzado por sus limitaciones. Incluso una pequeña oferta presionará para que las cosas avancen.</t>
  </si>
  <si>
    <t>9 en la 2ª: una persona con mucha fortaleza de carácter puede no ajustarse fácilmente a su presente posición en la vida, y no actuará de acuerdo a lo que otros esperan de él. Siempre que su corazón sea auténtico, tales deficiencias menores no son de importancia real.</t>
  </si>
  <si>
    <t>El segundo nueve: confianza, que se cumplan pues los sacrificios primaverales. Ningún error.
                    Si tenemos fe, si dejamos de lado las dudas e inquietudes tal como debemos hacer en este momento de gracia, entonces podemos comprometernos en algo que desearía retener este estado de gracia, pedir otra pequeña certidumbre, desear continuar por un lapso de tiempo un poco más largo esta felicidad, sentando las bases para una tarea a realizar “mañana”. Es justo y humano colocar una lámpara llena de aceite para gozar de una hora más de luz, cuando la noche amenace con presentarse tormentosa y sin estrellas.</t>
  </si>
  <si>
    <t>Segundo trazo: positivo, sirve al quinto trazo, que es negativo; esto no está de acuerdo con la vía racional; ser fuerte y servir al débil, es una sumisión que no puede ser sincera. Que conserve interiormente la mayor sinceridad y que no se sirva de la ornamentación exterior; será el único medio de obrar sobre el superior. El presagio es bueno y puede regocijar.</t>
  </si>
  <si>
    <t>La gente más educada no es siempre la más honesta.</t>
  </si>
  <si>
    <t>Línea segunda: puede lograr ahora su objetivo aunque sólo tenga recursos modestos. Los que ocupan posiciones de autoridad se sentirán conmovidos por su sinceridad, a pesar de que carece de criterios tradicionales.</t>
  </si>
  <si>
    <t>La base de la segunda línea es la verdad en los sentimientos y la veracidad en el comportamiento. La modestia reside en renunciar a satisfacciones particulares en aras de lo colectivo. El Noble debe estar consciente de su dependencia y no intentar ascender por propia iniciativa en una manera arbitraria. “El Gran Hombre es como una fértil semilla: agreste por fuera, blanquecina por dentro” (Lao Tse).</t>
  </si>
  <si>
    <t>Comentario a la línea: se presupone aquí la existencia de un hombre fuerte. Es cierto que no armoniza con su medio ambiente, por cuanto es demasiado rudo y da muy poca importancia a las formas. Pero es interiormente sincero y por eso los otros vienen a su encuentro, y su carencia en cuanto a las formalidades externas no causa ningún daño. La sinceridad es aquí una emanación de cualidades sólidas, mientras que referida al trazo correspondiente del signo anterior es efecto de una humildad interior.</t>
  </si>
  <si>
    <t>Nueve en el segundo lugar: hay una conexión con los espíritus, será ventajoso hacer ofrendas.
                    La conexión entre vosotros se ha establecido. Dedícate a aquello en lo que creéis ambos. Todo está ahí, si quieres que así sea.
                    Dirección: compórtate con sencillez y conecta con lo que realmente sucede. Libera la energía contenida. La situación ya está cambiando.</t>
  </si>
  <si>
    <t>Yang. Si eres sincero, es útil hacer una ofrenda, así no hay reproche.
                    Imagen: cuando una persona fuerte está en esta posición, hay alegría.
                    Notas: “hacer una ofrenda” significa ser cortés.</t>
  </si>
  <si>
    <t>Uno asciende entrando en una ciudad vacía.
                “… no hay motivo para escrúpulos”.
            Por fuera, todo parece en orden. Desaparecen los impedimentos, el avance es tan fácil que pudiera hacer que se dude o se sospeche, pero se está de acuerdo con el tiempo y es cuestión de aprovechar la oportunidad, la hora, el éxito, beneficiarse con el momento favorable.
            No se promete ventura ¿cuánto durará este éxito sin freno? no es momento para los escrúpulos, no dudar: Esto inhibe energía,</t>
  </si>
  <si>
    <t>Actuar. ¿No consultar?
                    La situación es muy favorable; tanto, que pudiera parecer “sospechosa”. Pero no hay motivos para dudar, o sospechar. Habrá muy buena fortuna y el consultante logrará lo que desea o quiere.</t>
  </si>
  <si>
    <t>Interiormente uno/a sabe adaptarse a las circunstancias, y hacia fuera todo se presenta tan propicio, que se puede avanzar como uno tiene pensado, pues nada se opone a que el consultante avance según su propia voluntad. Así, por tanto, actuar conforme se tenga previsto, en los asuntos, en el día. Aprovechar este tiempo propicio. En los asuntos, o en ese asunto, no hay nada ahora por lo que debamos preocuparnos.</t>
  </si>
  <si>
    <t>Conducta que armoniza con las experiencias que se viven. Se obre como se obre, se está avanzando continuamente y la influencia espiritual sigue creciendo. De momento no se necesita consultar más sobre esto. Consultar luego, más adelante.</t>
  </si>
  <si>
    <t>No preocuparse por nada. Todo avanza hacia la curación sin obstáculos.
                        Si no hay tratamiento: No es necesario ninguno. Todo se irá superando sin más, por el propio avance de la naturaleza que se cura a sí misma, como al descansar, al dormir.</t>
  </si>
  <si>
    <t>Se pueden aplicar sin miedo, sin escrúpulos. El efecto será totalmente bueno, curativo, reparador, una solución para los problemas.</t>
  </si>
  <si>
    <t>Eso es correcto y adecuado para el crecimiento espiritual de los seres. Nada se debe reprochar a eso. Continuar profundizando en ello según se pueda.</t>
  </si>
  <si>
    <t>Esta línea se corresponde con el tercer día de la quinta semana de Diciembre.</t>
  </si>
  <si>
    <t>Aquel que avanza resueltamente, manifestando un perfecto desinterés, será acogido siempre con simpatía.</t>
  </si>
  <si>
    <t>Tercera línea: todas las barreras al progreso se han eliminado. El grado de éxito vendrá determinado por la cercanía de su alianza con el Sabio.</t>
  </si>
  <si>
    <t>Tercera línea: uno asciende penetrando en una ciudad vacía. La ciudad vacía significa que empujamos sin obstáculos. No se promete mala ni buena fortuna, porque no estamos libres de las presiones del ego. No debemos desalentarnos, pues un mayor desarrollo personal corregirá este defecto.</t>
  </si>
  <si>
    <t>¿Aprovechamos las circunstancias favorables, evitando dudas y temores injustificados que pudieran dificultar el avance hacia nuestro objetivo?</t>
  </si>
  <si>
    <t>Aunque en el momento usted ciertamente puede empujar hacia arriba fácilmente y sin obstáculos, parece como si sus victorias fueran huecas.</t>
  </si>
  <si>
    <t>9 en la 3ª: el momento es muy favorable. Todo lo que se intenta de un modo fácil trae el éxito consigo, y no hay problemas a la vista. En momentos como éste no deberíamos preocuparnos por problemas futuros, sino concentrarnos, en vez, de avanzar hacia delante. Tales momentos no duran siempre.</t>
  </si>
  <si>
    <t>El tercer nueve: se sube hacia una ciudad rodeada de muros, desierta.
                    Es fácil que nos quedemos solos, que no nos comprendan, que interroguemos a un cielo súbitamente mudo. Se trata de las experiencias de los Sabios y de los Santos, pero por las que cada uno de nosotros ha pasado al menos una vez en la vida. Tales experiencias resultan mucho más dolorosas porque tenemos mucho que decir. Se trata de tiempos fervientes para el espíritu, desearíamos prolongar nuestra felicidad y ampliar nuestra fe hasta tocar los límites del territorio de los demás, para que todos puedan participar de nuestra riqueza interior. Las cumbres son siempre solitarias, pero la soledad ayuda a la alegría, quizá más de lo que creemos. Debemos “aprender” la soledad; no tiene una gramática fácil ni un sintaxis sencilla, pero su discurrir está pletórico de palabras y de sonidos. Con frecuencia, es pura poesía, por ello, la tercera línea, que tiene una apariencia desoladora, no es otra cosa que una luminosa línea yang.</t>
  </si>
  <si>
    <t>Tercer trazo: posee la rectitud y es humilde; todos se someten a él y a su alrededor sólo tiene simpatía. No hay nada que temer en su marcha hacia adelante.</t>
  </si>
  <si>
    <t>La ausencia de obstáculos incita a la reflexión. Un día se presentarán. Aproveche lo inmediato.</t>
  </si>
  <si>
    <t>Línea tercera: puede avanzar ahora con completa facilidad; quizá con una facilidad excesiva. Esta repentina falta de limitaciones puede traerle recelos. Un poco de precaución es bueno ahora, siempre que no deje que detenga del todo su progreso.</t>
  </si>
  <si>
    <t>La tercera dice: “uno asciende penetrando en una ciudad vacía”. Esto quiere decir: se está en un tiempo de acción y este movimiento transporta al Sujeto hasta situaciones no siempre claras y escasamente conocidas. La “ciudad vacía” refleja algo grande que no tiene un significado o un contenido pleno para el individuo. La forma para seguir ascendiendo es no detenerse en la tentativa de comprender o en la intención de encontrar un contenido, al final del camino todo será preciso y cada elemento contará con su explicación. Refleja además una orgánica comunitaria disponible y sin problemas, como una ciudad a disposición para ser ocupada, o la construcción de una forma nueva sin los vicios de lo anterior.</t>
  </si>
  <si>
    <t>Comentario a la línea: aquí desaparecen los impedimentos con que el avance se topa en otros casos. Se va adelante con notable facilidad. Sin preocupación sigue uno por esta vía a fin de aprovechar el éxito. Contemplado exteriormente todo se presenta como si estuviera en perfecto orden. Sin embargo, no encontramos ningún agregado verbal que prometiera ventura. Hay que preguntarse cuánto tiempo durará semejante éxito sin freno. Pero no es cuestión de abandonarse a tales escrúpulos, que sólo inhibirían la energía; más bien es preciso beneficiarse rápidamente con los favores del momento.</t>
  </si>
  <si>
    <t>Nueve en el tercer lugar: asciendes hasta una ciudad vacía.
                    Nada se te resiste en este momento. No hay lugar para la duda. No te detengas, sigue adelante.
                    Dirección: organiza tus fuerzas. Algo muy significativo está regresando. Mantente abierto y aporta lo que sea necesario.</t>
  </si>
  <si>
    <t>Yang. Asciende a través de un reino vacío.
                    Imagen: ascender a través de un reino vacío significa que no hay nada que te haga dudar.</t>
  </si>
  <si>
    <t>El rey lo ofrenda al monte Ch´i. Ventura.
                Ningún defecto.
                “… he ahí la modalidad de lo que se entrega”.
            Esto señala que el consultante se adapta perfectamente a las circunstancias, a las condiciones reinantes. Además, la fe, la devoción, le son y le serán de gran ayuda.
            Su actitud es buena, pero no le conviene elevarse espiritualmente más (consultar). Que se adapte a las circunstancias y que cultive su posición intermediaria entre lo Superior y lo inferior.
            La ascensión, la subida, llega a la meta. Se adquiere fama entre los hombres y entre los maestros, y es aceptado en el círculo que gobierna la nación en lo espiritual, obteniendo significado perenne y supratemporal.</t>
  </si>
  <si>
    <t>Moverse, actuar con total libertad.
                    Esta línea es un elogio por parte del Maestro, adquiere gran influjo espiritual; tanto en el mundo, entre los hombres, como en lo interno, en lo espiritual. No se necesita consultar más sobre eso ahora.</t>
  </si>
  <si>
    <t>Sea cual sea la consulta efectuada, esta mutación es sobre todo un elogio, una voz de aliento del Maestro hacia el consultante.
                        Su comportamiento es el adecuado a las circunstancias. Sus medidas, soluciones, tratamientos, relaciones, son realmente beneficiosas para todos, o para la solución de aquello que busca. Su conocimiento ahora del entorno que le rodea es elevado y penetrante. Conoce lo que debe hacer, y además está protegido. Lo visible y lo invisible le favorecen. Se adquiere renombre. Todo va perfectamente. Seguir así hasta las últimas consecuencias.
                        ¿No se necesita consultar más (sobre esto) ahora?</t>
  </si>
  <si>
    <t>La curación está muy cercana. Además la enfermedad ha sido aprovechada para crecer espiritualmente y todo presenta aspectos favorables; tanto por fuera, como por dentro.
                        Si no hubiere tratamiento: Consultar de nuevo por si definitivamente se debe actuar o no, buscar uno o no.</t>
  </si>
  <si>
    <t>No actuar sin haber consultado antes sobre ello. Pero no consultar ahora. Continuar buscando, o ir conforme se va.</t>
  </si>
  <si>
    <t>Eso es correcto y verdadero. Se puede avanzar en ello con total libertad.</t>
  </si>
  <si>
    <t>Esta línea se corresponde con el cuarto día de la quinta semana de Diciembre.</t>
  </si>
  <si>
    <t>Hay que saber detenerse, no apuntar demasiado alto ni salir imprudente o prematuramente de nuestro círculo. Si así se hace, será un buen presagio para el futuro.</t>
  </si>
  <si>
    <t>Cuarta línea: el éxito se alcanza fruto de un cuidadoso examen de conciencia y de una mejoría personal.</t>
  </si>
  <si>
    <t>Cuarta línea: el rey le ofrece el monte Ch´i. Somos sinceros y concienzudos en nuestros esfuerzos por corregirnos, por lo tanto, obtenemos la ayuda del poder supremo.
                    Esta línea también confirma que nuestro trabajo sobre nosotros mismos ha estabilizado nuestra existencia espiritual.</t>
  </si>
  <si>
    <t>¿Sabemos reconocer con objetividad y modestia cada etapa que vamos superando en el avance hasta la consecución de nuestros objetivos?</t>
  </si>
  <si>
    <t>En esta situación, sus esfuerzos no sólo son reconocidos sino extremadamente bien recompensados. Esta es la buena fortuna sin culpas.</t>
  </si>
  <si>
    <t>6 en la 4ª: este es un tiempo de grandes consecuciones. Los objetivos de duradera valía pueden conseguirse, pues somos aceptados y aclamados por todos los hombres, y se nos da por tanto una posición que permite hacer mucho bien.</t>
  </si>
  <si>
    <t>El cuarto seis: el Rey se dirige hacia el Monte Ki (1). Fortuna. Ningún error.
                    Subimos cada vez más, hacia el Monte Sagrado, donde ante el pueblo, se reconocían los méritos y los cargos honoríficos de los distintos dignatarios de la corte. Superada la dificultad de abrirnos y comunicarnos, existe la posibilidad de que se nos reconozca y de discutir abiertamente los problemas que nos interesan, los programas que deseamos plantear, las directrices a seguir. Se trata pues, de un momento de claridad a todo nivel y en cualquier condición. El oráculo advierte expresamente que no debemos dejarlo pasar inútilmente, porque luego nos resultará difícil volver a encontrarlo, una vez que hayamos evaluado su importancia, que ahora puede escapársenos.
                    (1) Se llamaba Ki a un monte sagrado porque era bifurcado, y Ki quiere decir, precisamente, “bifurcación”.</t>
  </si>
  <si>
    <t>Cuarto trazo: posee una maleabilidad pasiva; tolera pasivamente lo que pasa arriba y debajo de él. Permanece en su lugar, en el sitio que ocupa. Modesto, humilde, sumiso, respetuoso, podrá disfrutar de la libertad si posee y practica esas virtudes. Las aptitudes de este trazo son buenas en sí mismas, pero su condición incluye una advertencia. Que no intente elevarse pues la desgracia será evidente. Que se adapte ante todo a las circunstancias, y sea por encima de todo suave y maleable y deferente con superiores e inferiores.</t>
  </si>
  <si>
    <t>Hay que saber detenerse cuando se está en la cima, si no, se desciende.</t>
  </si>
  <si>
    <t>Línea cuarta: su progreso aumenta. Ahora es posible que sus ambiciones se cumplan. Siga con sus principios y mantenga las tradiciones sensatas.</t>
  </si>
  <si>
    <t>Cuarto lugar: contiene un significado profundamente Macrocósmico. En lo concreto se refiere a ayudas recibidas de personas, situaciones y/o hechos que colocan los frutos del trabajo en un lugar de alto privilegio. Ayudas del Cielo que deben ser agradecidas como tales. Representa el sello de un acto o labor de largo recorrido, un reconocimiento ganado con fatiga y justicia. Sin embargo, si en lo mundano se buscara y se ansiara llegar más arriba, como aquí lo describe, caería en un error.
                    Dice el encabezamiento: “el rey lo ofrenda a la montaña Ch´i”. El libro de R. Wilhelm explica en este párrafo, correctamente, el hecho histórico que se rehace al ceremonial místico que consagró el inicio de la dinastía de los Chou. Todo lo misterioso del ascenso queda aquí reflejado con la unidad entre Dios y el Noble, mediante una consagración que involucra a fuerzas supraterrenales. Definitivamente esta línea no puede tener otro significado que el expuesto; aterrizarlo a planos mundanos sería una falta absoluta de respeto por las antiguas escrituras. Si se remarcara en una consulta común, está respondiendo que el ascenso del Sujeto debe ser concebido como una subida de orden espiritual y no solamente mundana. Refleja, además, el fin de una vida que culmina en armonía y se encamina al gran encuentro con sus ancestros. Ahora, para que esta situación de buen ascenso se manifieste, todo debe hacerse con inocencia, y sin segundas intenciones ni calculada premeditación.</t>
  </si>
  <si>
    <t>Comentario a la línea: el monte Ch'i está situado en China occidental, en la tierra de donde es oriundo el rey Wen, de cuyo hijo, el duque de Chou, provienen las palabras que se adjuntan a las líneas individuales. Es esta una rememoración de las épocas de encumbramiento de la dinastía Chou. En aquel entonces los grandes asistentes eran presentados por el rey Wen al dios de la montaña patria, y ellos adquirían su sitio junto al soberano en los recintos de los antepasados. Se señala aquí una etapa en que la subida llega a su meta. Uno adquiere fama ante hombres y dioses y es aceptado en el círculo de los hombres que construyen la vida de la nación en lo espiritual, obteniendo así una significación perenne y supratemporal.</t>
  </si>
  <si>
    <t>Seis en el cuarto lugar: el rey ofrece un sacrificio, y recibe las bendiciones en el monte de las dos cumbres. El camino está abierto. No habrá error.
                    Has construido un lugar muy sólido en la vida de esta relación y de la familia que la rodea. Dedica todos tus esfuerzos al bien de todos. El camino está abierto. No hay error.
                    Dirección: continúa tu camino. Actúa con resolución. Estás conectado con una fuerza creativa. Úsala bien.</t>
  </si>
  <si>
    <t>Yin. Cuando el rey hace ofrendas en la montaña, si hay ventura no hay reproche.
                    Imagen: el rey que hace ofrendas en la montaña indica lo que tienes que hacer.</t>
  </si>
  <si>
    <t>La perseverancia trae ventura. Uno asciende sobre gradas.
                “… uno alcanza plenamente el cumplimiento de su voluntad”.
            La perseverancia trae ventura…quiere decir que con una paciencia perseverante logrará lo que desea avanzando poco a poco, paso a paso. Obedeciendo al Maestro, quien le guía. Sin sus prudentes consejos se podría fracasar en la ascensión, la elevación, el avance.
            Uno asciende sobre gradas…
            · primer trazo (peldaño o grada)= encuentra confianza
            · segundo trazo (peldaño o grada)= requiere de pequeños sacrificios
            · tercer trazo (peldaño o grada)= asciende en ciudad vacía: Sin dificultades
            · cuarto trazo (peldaño o grada)= halla acceso aún al más allá
            · quinto trazo (peldaño o grada)= debe seguir siendo perseverante en la subida, en el éxito
            Uno alcanza plenamente… y avanzar como dudando, poco a poco, sin saltarse ningún paso, ni embriagándose con él con el éxito. Así, permaneciendo tranquilo, sereno y constante, y nada precipitado, se llega a la meta, a lo que se desea.</t>
  </si>
  <si>
    <t>Actuar, avanzar, hacer eso que se tiene pensado hacer en ese asunto. Sí. Todo saldrá bien. Se alcanza lo que se desea. Avanzar paso a paso, poco a poco, sin saltarse ningún peldaño, ningún detalle, sin arrogancia.
                    Ahora no es necesario consultar más sobre eso, pero continuar haciéndolo según se vaya creyendo necesario.</t>
  </si>
  <si>
    <t>Sea cual sea el tipo de consulta realizada, esta mutación indica que se está a punto de conseguir aquello a lo que se aspira. Se está avanzando en los asuntos, en el comportamiento espiritual, de una forma incesante y los resultados están a punto de aparecer. Al observar, ya se percibe que todo se presenta favorablemente. Así pues, continuar como se va o como se tiene pensado hacer, con tranquilidad y constancia se consigue lo que se desea.
                        ¿Consultar?</t>
  </si>
  <si>
    <t>Continuar con la conducta que se lleva, conduce a un grado más alto en la influencia espiritual. Se asciende a un estado más elevado, se goza de la ayuda del Maestro y conviene seguir obediente a sus consejos para controlar perfectamente todo esto.</t>
  </si>
  <si>
    <t>La curación ya está al alcance de la mano. Pero conviene seguir con el tratamiento hasta el final. Consultar sobre ello según se necesite.
                        Si no hubiere tratamiento: Confirmar si definitivamente se debe actuar o no, buscar uno o no.</t>
  </si>
  <si>
    <t>Plenamente adecuados para aplicarlos a la enfermedad, al problema, a la situación.</t>
  </si>
  <si>
    <t>Continuar profundizando en eso, lo cual es digno de conocerse. Ahí se encuentra uno/a ante algo que sirve para elevarse espiritualmente, pero aún quedan más detalles por analizar, por saber, por perfeccionar. Continuando con ello y consultando según cada paso que se dé, se logrará el objetivo, la meta, la ascensión de la sabiduría espiritual. La subida a un estado más elevado.</t>
  </si>
  <si>
    <t>Esta línea se corresponde con el quinto día de la quinta semana de Diciembre.</t>
  </si>
  <si>
    <t>El hombre de calidad no se deja arrastrar jamás por su deseo de éxito. Avanza gradualmente, con perseverancia, sin precipitaciones. Es un buen presagio para el futuro.</t>
  </si>
  <si>
    <t>Quinta línea: el progreso se hace paso a paso, no a saltos. Llegue sólo hasta donde la ocasión lo permita. Permanezca neutral y sea tolerante con la adversidad. Cuando tenga dudas, no pierda la tranquilidad.</t>
  </si>
  <si>
    <t>Quinta línea: uno asciende paso a paso. Cada paso de progreso es una entidad separada, con su propio principio, su argumento y su final. Cada paso es pequeño. El momento de influencia se abre y se cierra. Cuando se abre estamos libres para avanzar; cuando se cierra debemos desapegarnos. Hemos de tener cuidado y no presionar a fin de progresar más allá de las posibilidades de cada momento. Cuando intentamos prolongar o maximizar el momento empezamos a luchar. Debemos retirarnos para recobrar fuerzas. Debemos darnos cuenta de que cada paso en el progreso es minúsculo e inapreciable. No debemos esperar cambios visibles como medida del éxito. Habremos tenido éxito si permanecemos firmes durante los desafíos.
                    Retirarse no significa que el esfuerzo cese; volver a la humildad puede crear otra oportunidad para poder influir. Por eso debemos ser conscientes con relación al momento de retirarnos.
                    Siempre que intentemos apresurar a otra persona en su desarrollo es que nuestro ego está implicado. La gente debe disponer del tiempo y el espacio para digerir el conocimiento a su propio paso.
                    Nos saltamos los pasos cuando, por medio de la reserva, llevamos a otra persona hacia una relación correcta y entonces abandonamos la reserva para disfrutar del momento. Sólo cuando la otra persona ha completado los muchos pasos necesarios en el desarrollo personal para garantizar la continuación del progreso, podemos reanudar una relación estrecha con ella. No es suficiente que su progreso sea una respuesta a nuestra firmeza interna (ver el poder domesticador de lo pequeño, hexagrama 9) su progreso debe ser el resultado de haber elegido el bien al percibir que es el único camino a seguir. Hasta entonces debemos mantener la reserva.</t>
  </si>
  <si>
    <t>¿Avanzamos paso a paso, evitando caer en un exceso de confianza, que nos lleve a disminuir nuestros esfuerzos, y adaptándonos con flexibilidad a las circunstancias, sin saltar etapas, hacer trampas o tomar atajos?</t>
  </si>
  <si>
    <t>Aquí, la perseverancia es el camino del éxito. Empujará hacia arriba etapa por etapa.</t>
  </si>
  <si>
    <t>6 en la 5ª: conforme se progresa y una consecución sigue a otra, es muy fácil volverse descuidado, e intentar pasos muy grandes. Permaneced humildes y mantened un progreso constante, prestando atención a los detalles. De este modo se alcanzará el éxito final.</t>
  </si>
  <si>
    <t>El quinto seis: presagio feliz. Se suben los escalones.
                    Así, entre una esperanza y un proyecto, la evolución continúa, poco a poco, pero con seguridad y precisión. Se trata de un movimiento de ascenso y no de un vuelo –el hombre no tiene alas, se trata de una conquista y no de un don –la vida no regala nada, pero todo es seguro, positivo, preciso, en los términos y en las decisiones, es decir, “todo es creíble”, porque el tiempo de Shang es un tiempo de fe.</t>
  </si>
  <si>
    <t>Quinto trazo: puede ocupar la situación preminente y el presagio es feliz. Como su sustancia es la negatividad, es necesario a toda costa que conserve la pureza y la firmeza perfectas; si no, no tendrá confianza en quienes lo guían y en los hombres sabios de los que debe rodearse y a los que debe favorecer. Sin prudentes consejos, no tendrá más que desgracia.</t>
  </si>
  <si>
    <t>El que se deja embriagar demasiado fácilmente por el éxito no lo aprovecha demasiado tiempo.</t>
  </si>
  <si>
    <t>Línea quinta: está destinado a lograr sus objetivos mediante un proceso uniforme y gradual. No deje que las inminentes cumbres en el logro de sus objetivos le vuelvan descuidado o le embriaguen de éxito. Prosiga con la meticulosidad que le ha traído la buena fortuna.</t>
  </si>
  <si>
    <t>Quinto lugar: lo correcto es detenerse en la línea anterior, ahora solamente se debe perseverar en lo justo y avanzar por grados, sin pretender proseguir con el ascenso rápido y fácil anterior. Aquí los tiempos cambian.
                    Es decir, para alcanzar un grado correcto de desarrollo es necesario escalar por peldaños, sin saltarse ninguno de ellos. En el primero se obtiene confianza y se lucha por lograr seguridad en el ascenso; en el segundo se hacen algunas renuncias personales con el fin de soldar los pasos dados y las alianzas; en el tercero se avanza y no debe haber detención alguna aunque todo parezca “grande y vacío”; en la cuarta etapa se alcanza el ligamen con el Más Allá y la Unidad con el Espíritu. Aquí, en el quinto peldaño, se establece la voluntad del Sujeto y se revisa si dicha voluntad está en el mismo sentido que la voluntad del Cielo. Esto dará perseverancia en lo justo y se alcanzará lo que Lo Superior dispuso para la vida del Noble. Si se quiere avanzar sin detención ni reflexión… la caída será estrepitosa.</t>
  </si>
  <si>
    <t>Comentario a la línea: al avanzar cada vez más, es importante que uno no se embriague con el éxito. Precisamente cuando se tiene gran éxito hay que permanecer constantemente sereno, no se debe pretender pasar por alto ningún escalón; antes bien, es necesario avanzar lentamente, como vacilante, paso a paso. Únicamente un progreso así, tranquilo y constante, en el que nada se hace precipitadamente, conduce a la meta.</t>
  </si>
  <si>
    <t>Seis en el quinto lugar: pronóstico: el camino está abierto. Asciende poco a poco.
                    No hay barreras para tu progreso y el de tu relación. Procede paso a paso. El camino está abierto para ti.
                    Dirección: conecta con las necesidades y los recursos de los demás. Actúa con resolución. Estás conectado con una fuerza creativa. Úsala bien.</t>
  </si>
  <si>
    <t>Yin. La perseverancia augura buenos presagios.
                    Imagen: cuando la perseverancia augura buenos presagios, sube los peldaños: esto significa que cumplas por completo tu designio.</t>
  </si>
  <si>
    <t>Ascender a oscuras.
                Es propicio ser inconmoviblemente perseverante.
                “… arriba hay mengua y no riqueza”.
            Ascender a oscuras… subiría a ciegas, como hechizado en su interior. Ahora toca saber detenerse a tiempo en la consulta Así se librará de impulsos ciegos, que conducen a la oscuridad, a la falta de lucidez, al mal. Ascender más arriba (el sexto trazo es el último peldaño de la subida), llevará o conducirá a la oscuridad (caverna, infierno) y no a la riqueza, a la abundancia.
            Es propicio ser perseverante…o que puede dedicarse a los asuntos, pues no sufren interrupción. El beneficio, lo beneficioso es no debilitar la persistencia en el curso indicado por la adivinación. Utilizar la actividad incesante para perfeccionar lo que se consulta. Ser tenaz, y no dar importancia al triunfo personal, o buscar más beneficios personales de los que ya se han conseguido o que se conseguirán.
            Arriba mengua…. viene a decir que si se eleva más, se cegará su discernimiento Así, se agotaría. Lo que necesita es ser escrupuloso en cumplir su deber y mantenerse constante, sin consultar más.</t>
  </si>
  <si>
    <t>Actuar y no preguntar más sobre eso ahora.
                    Hacer lo que se pueda dentro de lo que se tiene pensado hacer. El trazo es correcto y no debe debilitar su persistencia en tratar de conseguir eso haciendo lo que se pueda ahora. Todo irá bien. Ser tenaz y no preocuparse por el triunfo, pues se conseguirá. Ser confiado y no dudar.</t>
  </si>
  <si>
    <t>No consultar ahora y seguir con los asuntos, lo que se haya consultado, etc. de la misma manera en que se viene haciendo.
                        Silencio. Labor incesante y silenciosa, logra lo que desea y no necesita consultar.
                        La situación presagia lo mismo que para la 5ª línea, sólo que aquí ya se está al tope y no se debe pretender ascender más en lo espiritual, para ser y mantenerse (igual que la 4ª línea) siempre dócil y flexible a la hora de realizar el Tao, de lograr aquello que está destinado a ser de uno mismo, es decir, de acumular lo grande, como dictaba el texto de la imagen (…acumula lo pequeño, para lograr lo grande…)
                        Todo va bien, Día o momento favorable.</t>
  </si>
  <si>
    <t>Continuar con la conducta que se lleva y no consultar en estos momentos. Luego, más tarde.</t>
  </si>
  <si>
    <t>Seguir un poco más de tiempo con el tratamiento que se sigue y consultar luego, más adelante. Todo va perfectamente y siendo constante, el triunfo final está asegurado.
                        Si no hubiere tratamiento: No hace falta ninguno, La cosa no es de importancia y sanará sola. Todo esto, en caso de que sea la primera vez que se pregunta por una enfermedad o dolencia recién aparecida.</t>
  </si>
  <si>
    <t>No aplicarlos hasta no recibir una orden clara al respecto.
                        Ahora lo conveniente es continuar con la labor, el tratamiento, que se sigue con el fin de asegurar el o un resultado cierto y bueno.
                        No se necesita consultar ahora más sobre esto. Todo va bien.</t>
  </si>
  <si>
    <t>Continuar examinándolas, reflexionando sobre ellas. La labor aún no está concluida y no es por tanto momento de preguntar ahora sobre ello.</t>
  </si>
  <si>
    <t>Esta línea se corresponde con el sexto día de la quinta semana de Diciembre.</t>
  </si>
  <si>
    <t>La búsqueda insaciable del poder y de la riqueza, por puro egoísmo, es una ceguera de la inteligencia. Mal presagio para el porvenir.
                    El hombre de calidad sabe siempre detenerse a tiempo.</t>
  </si>
  <si>
    <t>Sexta línea: apártese del ego y de la ambición. No se abalance contra una puerta cerrada. La independencia interior es su haber más valioso.</t>
  </si>
  <si>
    <t>Sexta línea: ascender a ciegas. Cada oportunidad de relacionarnos con los demás de forma creativa se presenta sólo durante breves períodos de humildad y receptividad mutua. Si nos mantenemos sintonizados con nuestra voz interna, sabremos cuándo se inician estos momentos. Si nos mantenemos alerta, también sabremos cuándo declina la receptividad. Precisamente entonces debemos desligarnos y renovar nuestra modestia antes de que la impaciencia, el desaliento, la indignación justificada o la enajenación aparezcan en escena. En efecto, el comprometernos nosotros mismos lleva casi invariablemente a la desilusión, nos hiere el orgullo y nos conduce a la enajenación.
                    Una vez que nos implicamos dejamos de escuchar nuestra voz interna. La ambición toma el poder y empuja hacia adelante, echándose a perder. Mientras tanto, la ambición despierta la desconfianza en los demás y nos hace perder la oportunidad de ejercer una buena influencia. Al echarnos a perder, nos enfadamos, sentimos el orgullo herido y damos paso a la enajenación. Así es como se “escinde” nuestra personalidad.
                    Tenemos que darnos cuenta de que una vez que logramos progresar, resulta difícil mantener la firmeza. Vamos de la cautela a la desconfianza entusiasta. La autoconfianza enseguida se transforma en arrogante presunción. Debemos contentarnos por lo tanto, con pequeñas ganancias. De otra forma, actuaremos cuando deberíamos esperar y hablaremos cuando deberíamos guardar silencio.</t>
  </si>
  <si>
    <t>¿Perseguimos de forma ambiciosa un objetivo imposible, que se encuentra fuera de nuestro alcance y más allá de nuestra capacidad?</t>
  </si>
  <si>
    <t>Es virtualmente imposible ver hacia donde se dirige, pero una enorme perseverancia dará impulso a su causa.</t>
  </si>
  <si>
    <t>6 en la 6ª: no deberíamos precipitarnos ciegamente hacia delante, mirando sólo la meta final, pues esto hará que sobrecarguemos nuestras fuerzas. Acordaros de actuar prestando gran atención a cada pequeño detalle, progresando paso a paso.</t>
  </si>
  <si>
    <t>El seis arriba: subir en la oscuridad. Útil permanecer activos sin reposo.
                    Sobre los días serenos de Shang se ciernen ya las sombras de Khwan, el tiempo de la ansiedad, de la melancolía, de la soledad interior, que es miseria y tristeza profunda. Ahora, más que nunca, debemos mostrarnos activos en estas escasas horas que nos quedan, e iluminar la oscuridad con la esperanza de superar los momentos yin que se avecinan; deberemos concluir todo lo que hemos comenzado, rever los programas, reencontrar pensamientos remotos. Y no debemos detenernos mientras podamos ocupar nuestros días, nuestra mente y nuestro corazón; ya llegarán los momentos de pausa deseados por la mutación de la suerte humana; por ahora, podemos continuar viviendo positivamente, justo es que vivamos activamente para no tener después que arrepentirnos ni sentir remordimientos.</t>
  </si>
  <si>
    <t>Sexto trazo: está cegado y carece de discernimiento en su elevación; avanza no sabe detenerse; sus acciones carecen de inteligencia. No obstante, puede emplearse en los asuntos habituales y normales que no sufren interrupción. Que utilice esa actividad incesante para perfeccionar su virtud de rectitud perfecta y que aplique su tenacidad sin buscar ninguna ventaja personal, extendiéndola sólo a lo que es legítimo y correcto. Pero hay advertencia de detenerse, de retroceder pues, más lejos, podría haber destrucción.</t>
  </si>
  <si>
    <t>El alpinista vivaquea a la caída de la noche. Hay que saber manejar las paradas, cualquiera que sea el ascenso.</t>
  </si>
  <si>
    <t>Línea superior: el AVANCE sin una reevaluación y discriminación constantes puede convertirse con facilidad en un impulso ciego. Esta conducta le conducirá seguramente a errores peligrosos. Sólo la conducta más cuidadosa y exacta puede salvarle del daño cierto.</t>
  </si>
  <si>
    <t>Seis arriba. En este lugar el Sujeto no sabe detenerse, sigue ascendiendo sin tener en consideración los cambios objetivos del tiempo. Se cree que mientras más arriba se va, más se obtendrá. No es así, más arriba del quinto lugar hay tinieblas y no riquezas. Proseguir es un acto de soberbia.
                    En lo Espiritual: Lucifer fue un gran Angel que no supo detenerse. (Tómese como advertencia).</t>
  </si>
  <si>
    <t>Comentario a la línea: el que sube a ciegas está como hechizado en su fuero íntimo. Únicamente conoce el progreso, no la retirada. Pero así uno se agota. Importa, en un caso semejante, pensar incesantemente en que es necesario ser y mantenerse escrupuloso y consecuente. Sólo así se libera uno de los impulsos ciegos que invariablemente acarrean el mal.</t>
  </si>
  <si>
    <t>Seis en el sexto lugar: ascenso en la oscuridad. Pronóstico: será ventajoso no detenerse.
                    Estás ascendiendo en la oscuridad. No puedes ver hacia donde va esta relación. No te detengas ahora. Continuar adelante te traerá al final provecho y conocimiento.
                    Dirección: renueva una situación corrompida. Si te dejas llevar, puedes descubrir la posibilidad oculta. La situación ya está cambiando.</t>
  </si>
  <si>
    <t>Yin. Ascender en medio de los desconocidos se beneficia de la perseverancia sin fin.
                    Imagen: cuando asciendes en medio de lo desconocido, si te retiras al final, no prosperarás (en tu acción)</t>
  </si>
  <si>
    <t>LA DESAZON</t>
  </si>
  <si>
    <t>la opresión
        sujeción
        el agotamiento/ abatimiento
        llegando al límite
        el desamparo
        adversidad
        las contrariedades
        el infortunio
        la tribulación
        aislamiento
        la incomprensión
        fatiga
        dureza
        severidad
        malos tratos
        angustia
        confinar/ encerrar
    La Desazón. Logro. Perseverancia.
    El gran hombre logra ventura.
    Ningún defecto.
    Si uno tiene algo que decir, no se le cree.</t>
  </si>
  <si>
    <t>Este hexagrama aconseja al consultante sobre cómo debe comportarse durante el período que dure la adversidad. Quien consulta ha de acatar el destino con serenidad, y se puede estar hablando de dolor, de angustia por una situación que parece insoportable, de mero esfuerzo o fatiga, de soledad, de trabajo, de relaciones. Uno entra en tiempos difíciles. Cada sentencia irá diciendo lo que es adecuado en tiempos tan malos.
        La adversidad se produce por algo que parece que esté escondido. La línea firme en el quinto puesto, aunque se mezclen alegría y peligro (Tui y K´an), presagia buena fortuna para una persona que sepa comportarse de acuerdo al tiempo de la adversidad.
        El fuerte transforma la adversidad en un éxito posterior sabiendo superar la situación de la manera que corresponde.
        No hacer uso de las palabras, pues, aunque uno tuviera cosas razonables que decir, no sería creído o no se encontraría esa confianza. El éxito se logrará mediante una firme perseverancia en el curso correcto de los acontecimientos.
        El hexagrama indica un tiempo o unas condiciones desfavorables. Momentos de desdicha. Saber elegir qué se debe hacer en este período y saber contentarse con el destino que toca en suerte, es saber aprovechar el sentido de este tiempo. Aunque lo físico no se muestre favorable ahora, la inteligencia tiene lucidez suficiente como para obrar correctamente si quiere. Pero es mejor callarse, y no hablar más que lo justo para evitar más dificultades aún. No tratar de evitar las dificultades hablando, pues podría revertir aún más en su contra.
        Aceptar que este es el destino y que, aunque quiera, no se puede evitar que sea así. Que el corazón no se angustie, ni le venza el miedo. Se trata de ir saliendo a flote poco a poco de las circunstancias difíciles, de ser fuerte y constante en lo que el Maestro aconseje o vaya aconsejando según la evolución de los acontecimientos.
        En las líneas segunda y quinta se dice: el gran hombre obra ventura; ningún defecto, pues no es culpa del consultante que esto sea así. Y será la constancia de la sinceridad la que triunfe y se imponga al final, cuando la situación cambie y de nuevo se presenten otras oportunidades.</t>
  </si>
  <si>
    <t>La segunda línea, fuerte, está entre dos débiles. Lo fuerte, en todo el signo, está envuelto por lo débil.
            Las seis líneas mutantes dibujan con seis trazos este tiempo desalentador, revelando su discontinuidad que refleja la duda y la inquietud de quien no logra encontrar soluciones. Y, sin embargo, existen solucione incluso para los problemas que proponen los acontecimientos de Khwan.
            Este hexagrama nos muestra diversas escenas del infortunio. El sujeto de la primera línea acaba de sufrir un castigo, y sabemos que tardará largos años en salir del infortunio en que se encuentra. Peor es la situación del sujeto que ocupa la segunda línea: la desgracia lo ha alcanzado en un lugar elevado, y él sufre la humillación de encontrarse débil entre los poderosos. La presencia de las rodilleras rojas del gobernante puede ser un indicio de que el individuo está a punto de pedir clemencia. Pero la desgracia de la segunda línea parece mullida si se la compara con la del sujeto que se encuentra aplastado contra una roca, lo cual es humillante y peligroso, que busca auxilio en unas espinas, que no hacen sino herirlo más, y cuyo retorno a palacio le descubre la ausencia de su esposa. No nos extraña entonces que el sujeto de la quinta línea, privado de pies y nariz, se muestre satisfecho y sosegado: su infortunio es pequeño comparado con el de otros. La última línea parece señalar la actitud que debe tomar quien se encuentra aplastado por el infortunio: debe actuar como si se encontrara atado por enredaderas, repitiéndose constantemente que para un hombre caído en desgracia toda acción conduce al infortunio, que es mejor esperar inmóvil a que los tiempos cambien.</t>
  </si>
  <si>
    <t>Trazos regentes gobernantes y más favorables son el segundo y quinto.
            La fuerte dominante central del trigrama inferior de los asuntos humanos está oprimida por las líneas inferiores que hay abajo y arriba. La fuerte dominante central del trigrama superior de los ideales cósmicos está oprimida desde arriba.
            Los regentes del signo son: nueve en el segundo puesto y nueve en el quinto puesto. La idea del signo se basa en el encierro de lo firme. Tanto el segundo como el quinto trazo son por naturaleza firmes y centrales, y se encuentran encerrados entre líneas oscuras. Por eso ambos trazos son a un tiempo regentes constituyentes y gobernantes del signo.</t>
  </si>
  <si>
    <t>En este signo sólo se dan, aunque obstruidas, entre la primera y cuarta líneas.</t>
  </si>
  <si>
    <t>No actuar. Aunque se quiera, no se puede; o no se debe (si es algo de índole moral). Mala fortuna si se actúa. ¿Consultar?</t>
  </si>
  <si>
    <t>El comportamiento correcto ha de estar basado en una conducta serena y tranquila, pese a todo lo que pueda estar en contra. Conviene doblegarse ante las condiciones desfavorables sin llegar a desesperarse y sin obrar desconsideradamente. Aceptando el destino, hay que ser perseverante en lo que se desee o se quiera y que sea conforme a lo que uno tiene derecho en el futuro.</t>
  </si>
  <si>
    <t>Hay síntomas de debilidad, de agotamiento. Mantener el tratamiento que se está aplicando a pesar de que la situación no presente mejoría aún. Todavía subsiste el mal, el foco a tratar.
                *Si no hay tratamiento: efectivamente, hay algo que conviene cuidar, tratar, sanar. Consultar más y averiguar si es necesario buscar un tratamiento ya, urgentemente.</t>
  </si>
  <si>
    <t>No aplicarlos. Aún no se conseguiría el efecto deseado. Continuar buscando, repasando, hasta que se reciba el consejo de actuar, de aplicarlos. ¿Consultar?</t>
  </si>
  <si>
    <t>Aún queda mucho trabajo por hacer ahí, en eso. Todavía hay obstáculos, problemas por resolver, cosas por eliminar o por conseguir. ¿Consultar?</t>
  </si>
  <si>
    <t>Es el signo del octavo mes, aproximadamente Septiembre en el calendario occidental. Cada línea cubre los seis días que corresponden a la quinta semana.</t>
  </si>
  <si>
    <t>Cuando la suerte le es adversa o ve contrariados sus proyectos, el hombre de calidad no se desalienta jamás ni pierde la calma. De ese modo puede descubrir claramente los errores que ha cometido, y extraer de ellos enseñanzas útiles.</t>
  </si>
  <si>
    <t>Es un momento inevitable de adversidad. La fuerza serena asegura un futuro éxito.
            Es un momento de opresión y cansancio. Ninguna de nosotros escapamos a esos momentos; simplemente son parte de la vida. Al afrontarlos con el ánimo adecuado y al doblarse alegremente en lugar de romperse, supera las adversidades y alcanza finalmente el éxito.
            Los elementos inferiores, tanto en uno mismo como en los demás, o en todo el mundo, interfieren en este momento para refrenar a la persona superior. No es aconsejable luchar contra este freno; simplemente, en este momento no es posible alcanzar el éxito. Despójese del deseo de progresar y regrese a la neutralidad y a la aceptación. Una persecución obstinada provocaría desgracias.
            Con los demás, la tranquilidad y la ecuanimidad son las consignas del momento. Hable poco y exprésese con delicadeza. Debe aplicarse a usted mismo una reticencia y delicadeza parecidas. No caiga en la impaciencia o en la desconfianza de la Deidad. Acepte que lo Creativo a menudo actúa de un modo que no podemos ver o comprender.
            Un sentimiento de desesperación o de depresión es un signo de que se aferra a una falsa creencia. Perpetuar la desconfianza en uno mismo, en otra persona o en el Sabio significa bloquear su propia felicidad. Arranque de raíz cualquier idea o actitud que provoque sentimientos negativos.
            Al abrir su mente, tranquilizar su corazón y aferrarse serenamente a los principios adecuados, hace posible que lo Creativo elimine la opresión que existe actualmente.</t>
  </si>
  <si>
    <t>No creemos que alguien pueda cambiar o que cambie nunca. Creemos que es demasiado tarde para rectificar la situación o para influir sobre ella.
            Recibimos este hexagrama cuando nuestro espíritu se siente oprimido por ciertas creencias falsas: cuando creemos que el poder supremo no existe; cuando dudamos de su excelencia porque las cosas han ido mal; cuando sospechamos que no nos ayudará o que no puede ayudarnos, o que la ayuda llegará demasiado tarde, cuando sospechamos que el destino está conspirando contra nosotros o que la situación es demasiado complicada y que no tenemos los medios de enfrentarla.
            El poder supremo (el sabio, el cosmos), es la fuente de todo alimento espiritual. A este alimento o energía esencial, se le llama chi. El chi fluye primero a nuestra naturaleza superior a través del cuerpo. Cuando somos genuinos con nosotros mismos, el chi fluye sin resistencia, sin obstáculos. Cuando no lo somos, la energía chi no fluye debidamente. Lo sabemos porque mantener una creencia falsa genera el conflicto interior y la depresión. Si la discontinuidad en el fluir de este alimento, de esta energía, persiste, experimentamos lo que este hexagrama denomina “la opresión”, que afecta tanto al yo esencial como al cuerpo.
            Las interrupciones en el fluir del chi se presentan cuando abrigamos ideas que son extrañas a la suprema verdad. Este hexagrama nos aconseja sobre las maneras y medios para liberarnos de la opresión de las faltas ideas.
            Es bien sabido que una conmoción emocional tal como la pérdida de uno de nuestros padres es seguida de una enfermedad mayor. Nuestra tendencia es reaccionar a la conmoción preguntándonos acerca de nuestro propósito en la vida y dudando de nuestra relación con el poder supremo. Esta actividad nos lleva a la duda y a la desesperación, en consecuencia, a una pérdida de la voluntad de vivir. De forma similar. Durante un cierto período de años podemos adoptar ideas falsas que oprimen nuestra salud de forma crónica hasta que llegamos a enfermar. Para recobrar la salud necesitamos sacar estas ideas a la superficie y liberarnos de sus efectos depresivos.
            Todas las ilusiones son peligrosas para nuestra personalidad. La principal entre las ideas negativas es la de ver al poder supremo de forma negativa, o perder la esperanza en poder potenciar al gran hombre que hay en los demás.
            Cuando dudamos que las cosas puedan funcionar, realmente dudamos del poder creador del cosmos. Tal duda obstruye la aceptación de la forma en que las cosas están sucediendo y el poder correctivo que posee tal aceptación. No nos permite darnos cuenta que al seguir nuestro camino provocamos un impacto, aunque éste no sea evidente.
            Necesitamos darnos cuenta de que no podemos juzgar las cosas por su apariencia, porque el cosmos trabaja en zigzag, de manera sutil. Logra cambios permaneciendo fuera de la vista y más allá del alcance de la interferencia de nuestras expectativas y nuestras manipulaciones egoístas. Es capaz de beneficiar a todo y a todos, simplemente invocando su acción correctiva. Sólo necesitamos ser pacientes y no bloquear el proceso creador con la duda. (Estar a la espera de los resultados, por ejemplo, es una forma de dudar). Debemos percatarnos de que aunque sólo por nosotros mismos no tenemos los medios necesarios, la ayuda del poder supremo no está fuera de nuestro alcance.
            Invocar la ayuda del poder supremo requiere adquirir una actitud correcta. No es necesario adoptar un punto de vista o hacer algo específico; sólo necesitamos dejar de hacer aquello que bloquea nuestra relación natural con el poder supremo. Necesitamos liberarnos de la negación, de la desconfianza, y dispersar todos los indicios de la duda. No sustituimos el creer por la incredulidad, o remplazamos la duda con la fe. Simplemente nos desembarazamos de la incredulidad para tener una mente más amplia. Cultivamos una “suspensión voluntaria de la incredulidad”. El resultado es una mente neutral y amplia que, al haber invocado los poderes titánicos y creadores del cosmos, es capaz de “mover montañas”, mientras que al acogernos a la duda, incluso a una tan pequeña como una semilla de mostaza, es posible que suspendamos el progreso.</t>
  </si>
  <si>
    <t>El cansancio, el estrés o el hastío, la superficialidad o nuestros compromisos, a veces, pueden hacernos creer que las limitaciones que nos imponen las circunstancias son insuperables, e incluso pueden hacer que nos sintamos prisioneros de nuestra propia realidad.
            Pero creer que hemos llegado al límite de nuestras posibilidades, puede ser una situación transitoria, y no tiene por qué quebrar nuestra voluntad o impedir nuestra libertad interior.</t>
  </si>
  <si>
    <t>· Cuando la pregunta refiere al Qué:
            K´un nos dice que el descontento es total, la situación se ha tornado opresiva; tal como se la ha venido encarando está agotada. El sentimiento de pesadumbre es dominante, hay necesidad, y ningún argumento que se exprese puede por el momento revertirla.
            · Cuando la pregunta refiere al Porqué:
            El porqué de K´un refiere a que las experiencias han quedado muy lejos, lo que parecía que podía llegar a ser finalmente ni siquiera alcanzó a satisfacer mínimamente; el esfuerzo parece haber sido inútil, no hay resultados a la vista.
            · Cuando la pregunta refiere al Cómo:
            K´un nos indica que debemos conservar la voluntad y no dejarnos quebrar. La serenidad es un factor preponderante; hay que tomar la adversidad como una forma de templarnos para un ulterior fortalecimiento; sería inútil tratar de ejercer en esta instancia algún tipo de influencia, nuestra verdad debe ser conservada en nuestro fuero íntimo. En lo posible, se trataría de pensar que aún no todo está perdido.
            · Cuando la pregunta refiere al Cuándo:
            K´un nos lleva a un momento perdido, más precisamente malogrado. Es un tiempo triste, rayano con la impotencia; es un periodo de frenos, vacuo, inútil. Pero también K´un puede ser un momento que finalmente no llega.
            El instante de K´un es cuando se siente que todo está perdido.
            · Cuando la pregunta refiere al Dónde:
            K´un nos ubica en un lugar desolado, más exactamente donde ya nada o muy poco se puede realizar. Es un sitio al que se le han acabado los recursos; no causa ya la menor atracción y, por lo tanto, pierde la afluencia de público. Pero también K´un es un espacio opresivo. Y en otro orden podría ser un espacio que se ha resignado.
            Entre las muchas cosas, K´un puede tratarse de una casa abandonada, de un yacimiento agotado, de un pueblo fantasma, de una construcción que ha quedado inconclusa, de una cárcel o simplemente de cualquier sitio triste.
            · Cuando la pregunta refiere al Quién:
            K´un nos describe a alguien depresivo, poco optimista, quizá derrotista. En K´un vemos a una persona frenada, resignada, con mucha dificultad para salir adelante. Es, además, un sujeto que no convence.</t>
  </si>
  <si>
    <t>· La interpretación:
            El éxito es posible si se tiene perseverancia y la ayuda de alguien con poder o algún talento inusual. No hay culpa asociada a la búsqueda de ayuda en tal persona, pero bien podrá encontrar que cuando tenga algo importante que decir, no le creerán.
            · La situación:
            Ahora se han agotado las energías y los recursos, así que tendrá que esforzar su vida al máximo si desea alcanzar sus metas.</t>
  </si>
  <si>
    <t>En la ventana abierta al patio y al huerto,
            bebemos el vino, hablamos de cáñamo y moreras.
            Esperamos el día del Doble Yang
            para volver a ver crisantemos.
            (Las trescientas poesías T´ang)
            Angustia (1). Después de la meditación ascensional de Shang, los pensamientos vuelven a una realidad que pone a prueba la fuerza interior, el equilibrio, la capacidad de reaccionar dignamente cuando los acontecimientos se nos oponen implacables. Al inducir a consideraciones varias, Khwan recuerda la ley de la mutación, habla de un tiempo más tenso, de la angustia, del miedo, y confirma la necesidad de que seamos fuertes incluso cuando la duda sofoca y los acontecimientos parecen precipitarse.
            Tiempo de angustias: libertad. Rectitud. Fortuna para el hombre superior. Ninguna culpa. Las palabras no son creídas.
            Son tiempos en los que se radican las ideas, se revela la fuerza interior precisamente por las desilusiones que hacen difícil que continuemos ocupándonos de las pequeñas necesidades cotidianas, y de las personas que están más cerca. No nos creen cuando nos explicamos o damos un consejo, no nos siguen, nos encontramos solos, a pesar de no ser culpables de nada en relación con los demás y con los fracasos. Hemos de superar todo esto con la tranquila paciencia del Sabio y la generosidad de quien sabe comprender, soportar y perdonar sin rencores.
            (1) Miseria, pobreza, angustia, dificultad, aflicción, congoja.</t>
  </si>
  <si>
    <t>Sentido general: el de la miseria, de la tristeza, del abatimiento, de la congoja; el trigrama Tui, el pantano, está sobre el trigrama K´an, el agua corriente; él la asfixia. En la sexta línea está la negatividad, el segundo trazo está entre dos negatividades y la positividad está sofocada en todas partes por la maleabilidad. El hombre dotado está cubierto y escondido por el hombre inferior; es un momento de desgracia. Saber elegir su lugar durante ese período, es conformarse con la suerte, inclinarse ante el destino, aprovechar la oportunidad del momento. Aunque el cuerpo esté en la miseria, el pensamiento, la inteligencia está libre; el hombre dotado sabrá adaptarse a la rectitud. Pero que permanezca en la oscuridad y que se calle; hablar le traería más miseria. La dureza enérgica está cubierta por la suavidad maleable. Sin embargo, en el peligro, él se satisface con la ejecución de los deberes y se abre la vía de la libertad. Que no procure evitar la miseria hablando, sería su perdición. Que considere que ése es su destino y que no puede evitarlo; que su corazón no se agite por eso y que no tema al peligro. Que no crea la palabra de nadie.</t>
  </si>
  <si>
    <t>Kun, que presenta las aguas estancadas del lago por encima del agua corriente, indica un período de desgracia y de ahogo para la gente activa e inteligente manejada por imbéciles jerárquicamente superiores. Pero si el agua corriente, al dejar de circular debajo del lago, ya no lo alimenta y lo deja secarse, la situación evolucionará y la esperanza no está prohibida. Es una cuestión de paciencia y de tiempo.</t>
  </si>
  <si>
    <t>El escenario: ascender sin fin terminará por aislarte. Así que llega el tiempo del Aislamiento. Acéptalo. No tengas miedo. Aislamiento quiere decir encuentros mutuos.
            La respuesta: Aislamiento define la relación, o tu papel en ella en términos de estar separado, oprimido y exhausto. La manera de encarar la situación es acumular energía para romper el enclaustramiento y restablecer la comunicación. Se trata de una situación verdaderamente opresiva, tanto a nivel individual como de pareja. Te separa de todo lo que necesitas. Acumula tu fuerza interior y, sobre todo, espera el momento correcto para actuar. Habla con personas que puedan ayudarte a ver la situación con claridad. Aprende a ver lo grande que hay en ti y en la relación. Si tienes amigos que te apoyen, mantente en contacto con ellos. Esto generará conocimiento y buena fortuna, pues libera la energía transformadora. No te dejes atrapar por la expresión de las emociones negativas. El propósito de esta limitación no es hacerte sufrir, sino obligarte a encontrar tu propia conexión con la realidad. Hay aquí oculto un mandato para el cambio que te puede hacer ver tu intención real. Procura corregir tus pensamientos y averiguar en qué te estás engañando a ti mismo.</t>
  </si>
  <si>
    <t>Este hexagrama describe tu situación como restricción y aflicciones. Destaca que replegarse, mediante la aceptación del encierro, es la manera adecuada de manejarlo. Para estar de acuerdo con el momento, se te dice: ¡confina!</t>
  </si>
  <si>
    <t>Así el noble empeña su vida
            con el fin de seguir su voluntad.
        El consultante se ve inducido a seguir su destino, es decir, aquello que así está dispuesto por Quien tiene la Voluntad del Cielo. De este modo, el que acierta a comprender las enseñanzas contenidas en estas sentencias, parece que compromete su propia vida; pero al final logra imponer su voluntad o sus deseos. Parece que arriesga demasiado; pero a su debido tiempo obtendrá lo que está predestinado para él.</t>
  </si>
  <si>
    <t>El agua del lago se ha drenado completamente, dejándolo vacío e incapaz de todo. Cuando las fuerzas y las condiciones externas impiden a una persona llevar a cabo acciones de éxito, no hay nada que pueda conseguirse. La persona sabia mira hacia su interior, permaneciendo fiel a su verdadero ser en esos difíciles momentos.</t>
  </si>
  <si>
    <t>Hablan las imágenes: pantano sin agua. Tiempo de miseria. Sólo quien es Sabio es capaz de elevarse meditando y de realizar su destino.
                Un lago se ha secado, las orillas carecen de vegetación, no vuelan los pájaros, el paisaje, sin ese espejo líquido y vivo, carece de murmullos y de voces. Una situación interior de desolación y muerte, ni siquiera levantar la vista porque, sobre un lago seco, incluso el cielo parece una cortina opaca. Mas no debemos abandonarnos a la inercia del abatimiento; es el momento de dar un impulso a la mutación para que se renueve y vuelva a proponernos tiempos fervientes de esperas y de obras. Naturalmente, no es posible invertir el curso de los acontecimientos pues ha sido dispuesto por una ley, pero se puede oponer una válida resistencia y comprometer la voluntad para no embrutecernos, para no ser exaltados por la pena, que a veces se convierte en el primer paso hacia la alegría. Con la condición de que la vivamos, al igual que el Sabio, de la forma adecuada.</t>
  </si>
  <si>
    <t>El agua del lago se ha escurrido, está agotado: imagen de los designios adversos en la vida humana. No queda más que aceptar la situación y permanecer leal a sí mismo. Hay que preservar el nivel más profundo del ser interior, que es superior a todo destino externo.</t>
  </si>
  <si>
    <t>Cuando el agua del lago se ha escurrido hacia abajo, éste tiene que secarse, agotarse. Es su destino. Es también la imagen de designios adversos en la vida humana. En tales épocas no se puede hacer otra cosa más que aceptar el destino y permanecer leal a sí mismo. Está en juego el estrato más profundo de nuestro ser propiamente dicho, pues únicamente este estrato es superior a todo destino externo.</t>
  </si>
  <si>
    <t>Uno está sentado en desazón bajo
                un árbol seco
                y viene a parar a un tenebroso valle.
                Durante tres años uno no ve nada.
                “… se encuentra en tinieblas y no en
                claridad”.
            La primera frase indica agotamiento y falta de fuerza en el consultante, quizá por una situación francamente desfavorable, o quizá por falta de claridad espiritual. Durante tres años uno no ve nada.
            Lo del “tenebroso valle” viene a dibujar una actitud mental del sujeto que consulta. Con ello se quiere decir que tiende a refugiarse en sí mismo como si se escondiera en una gruta alejada o en un oscuro valle. Esto no es un refugiarse cálido frente al fuego del hogar, como se refleja en otras partes del Libro, sino que se refiere a esconderse en el resentimiento del amor propio, del orgullo.
            Si se queda trabado en o durante la adversidad, tendrá que sufrir el fracaso.
            Buscar la ayuda del Maestro para solucionar los males que sufre, pues necesita protección en la posición que ocupa. Está agitado y descontento y puede llegar a actuar a ciegas o mal y eso tendría consecuencias funestas, “tres años” dice el texto. Es decir, consecuencias de largo alcance.</t>
  </si>
  <si>
    <t>No actuar. Consultar más si se cree necesario.
                    Aunque uno se ve asediado por la necesidad (física, mental o espiritual) debe contenerse, no actuar y no hacer nada de lo que tiene pensado, porque son malos momentos. Hay que ser fuerte y vencer esas ganas de actuar, y no desesperarse o caer en la melancolía. Es cuestión de aceptar que las cosas son ahora así. Más adelante quizá sea posible actuar.</t>
  </si>
  <si>
    <t>Aún falta mucho, o más, para poder avanzar por ahí con confianza. Hay que seguir estudiando, meditando, en ello y consultar según se necesite. No desesperar.</t>
  </si>
  <si>
    <t>Uno se ve acosado por algún tipo de necesidad y, aunque debe renunciar ahora a satisfacerla, no por ello ha de abandonarse a un estado de desánimo, pues traería consigo la pérdida de la luz espiritual o algo cuyas consecuencias serían malas durante un período más o menos prolongado. ¿Consultar?</t>
  </si>
  <si>
    <t>No hundirse a pesar de la adversidad. Hay que ser fuerte y resistente, sin perder la esperanza en que se sanará. Continuar con el tratamiento que se sigue.
                        *Si no hay tratamiento sería muy conveniente consultar por si hay que buscar alguno.</t>
  </si>
  <si>
    <t>Continuar buscando. No aplicar eso ahora. Consultar luego, según se vaya necesitando. No estar triste.</t>
  </si>
  <si>
    <t>No preguntar sobre esto ahora.</t>
  </si>
  <si>
    <t>Esta línea se corresponde con el primer día de la quinta semana de Septiembre.</t>
  </si>
  <si>
    <t>El que se encuentra en un momento de adversidad, sin protección ni medios para actuar, no debe desalentarse jamás: no haría más que acentuar sus dificultades.</t>
  </si>
  <si>
    <t>Debe afrontar la situación dentro de su ser. Permitir que la desesperación tome el control evita una resolución. Esfuércese por adoptar una actitud equilibrada, alegre y receptiva.</t>
  </si>
  <si>
    <t>Mientras estemos influidos por la duda o la esperanza, seremos incapaces de ver la solución del problema. Debemos resistir firmemente a la esperanza, la duda y la desesperanza, y reestablecer una mente abierta. La salida aparecerá por sí misma en el momento oportuno.</t>
  </si>
  <si>
    <t>¿Perdemos el interés por las cosas y nos volvemos apáticos cuando nos encontramos agotados, exhaustos o extenuados, sintiéndonos aislados y prisioneros de nuestra propia realidad?</t>
  </si>
  <si>
    <t>Está enfrentando un prospecto muy lúgubre y pasará mucho tiempo (traducción literal, “tres años”) antes de que pueda apreciar vida y movimiento en esta situación.</t>
  </si>
  <si>
    <t>Cuando una persona necia se encuentra con grandes dificultades, permite que acaben con su ánimo y pierde su propio sentido de la dirección. La persona sabia acepta su destino y avanza, manteniendo intacta su fuerza interior.</t>
  </si>
  <si>
    <t>El primer seis: Sentarnos, dolientes, sobre un tronco de árbol. Entrar en un valle oscuro. Tres años sin ver.
                    Un momento de desaliento y soledad, es humano que nos abandonemos a la desesperanza, que perdamos la voluntad de continuar viviendo nuestras preocupaciones, pero debemos encontrar las energías para ponernos en pie y salir de la confusión de estas sensaciones, tratando de evitar la malvada fascinación que ejercen los pensamientos indolentes. No existen soluciones inmediatas, pero tampoco están muy lejos (tres años no indica un lapso excesivamente prolongado). Estaremos ciegos y sordos, y el oráculo nos advierte para que encontremos formas distintas de salir de este silencio, y así, comenzar con paciencia desde un principio a tratar de resolver nuestros problemas más urgentes, o al menos a aquellos que nos provocan el sufrimiento al que hace referencia la primera línea.</t>
  </si>
  <si>
    <t>Está en la miseria y no puede librarse de ella por sí mismo. Es preciso que busque la ayuda del hombre enérgico ubicado encima de él a fin de remediar los males que le hacen sufrir. Pues no posee, por el momento, ninguna protección y no tiene reposo en la situación que ocupa; está como en un valle tenebroso, es como un hombre blando y negativo, siempre en agitación y descontento, cegado y que actúa mal a propósito. Así puede estar tres años.</t>
  </si>
  <si>
    <t>La adversidad siempre le gana a los seres faltos de energía.</t>
  </si>
  <si>
    <t>Línea inferior: está en peligro de caer en una trampa creada por una situación adversa. Usted mismo ha fabricado la trampa y está causada por la decepción. La decepción crea un modelo de fracaso que seguirá produciéndose si no lo detiene ahora.</t>
  </si>
  <si>
    <t>Primera línea: no sentado, de pie. No bajo árboles sin hojas, es decir: de pie, actuando y con energía. En medio de ambientes y situaciones (personas) que cubren al Sujeto de males e imprevistos, éste pierde la claridad y desiste de luchar: entra así en un valle oscuro que promete un falso descanso y una luz que se apagará rápidamente.
                    El encabezamiento dice: “uno se halla desazonado, sentado bajo un árbol sin hojas y perdido en un tenebroso valle. Durante tres años no se ve nada”. Por lo tanto, lo primero es colocarse de pie y deponer la propia desazón, recuperar una actitud interior de combate. Luego, se debe entender que el lugar, situación, idea o personas a las cuales se ha allegado son, en realidad, un árbol seco y raído. Además, lo oscuro ha abierto paso a las fuerzas de las tinieblas y ya solamente se trata de algunos aspectos psicológicos no resueltos, sino que de una entrega en manos de los demonios. Una fuerte sacudida y una disponibilidad de acción severa evitará que caiga en un abismo del cual no podría salir ni en tres años. Lo que acosa son las “necesidades”, pero esto es más bien “temor a perder” y carencia de fe. No se puede salvar a los demás… debe salvarse a sí mismo.</t>
  </si>
  <si>
    <t>Comentario a la línea: cuando a alguien lo acosa la necesidad es ante todo importante ser fuerte y superar la adversidad interiormente. Pues si uno es débil la necesidad lo vence. En lugar de seguir andando, se queda uno sentado bajo un árbol seco y se precipita más y más en las tinieblas y la Melancolía. Así la situación sólo se torna aún más desesperanzada. Esta actitud es consecuencia de un enceguecimiento interior que debe superarse a toda costa.</t>
  </si>
  <si>
    <t>Tu pareja te ha herido o castigado, pero en este momento tú mismo eres tu peor enemigo. No te aísles en la melancolía y en los placeres ocultos. Te sentirás muy solo si lo haces.
                    Dirección: exprésate. Busca amigos que te apoyen. Acumula energía para un paso nuevo y decisivo.</t>
  </si>
  <si>
    <t>Uno se siente desazonado junto
                al vino y los víveres.
                Acaba de llegar el hombre de las
                rodilleras escarlatas.
                Es propicio ofrendar sacrificios.
                Partir trae desventura.
                Ningún defecto.
                “… el centro tiene bendición”.
            Hay dificultades. El consultante tiene lo básico para vivir, pero desea más, se preocupa por otras necesidades que ahora no deberían tener mayor importancia. Se puede pasar sin ellas. Se poseen buenas cualidades y energía, pero está en situación desventurada. No puede avanzar más y sufre por ello.
            Pero aparece alguien de muy alto rango (Maestro) que conoce sus aptitudes y se acerca al consultante para ayudarle a avanzar con más soltura y autonomía. Si se le recibe y uno se ofrece, según sus consejos, la mala fortuna será superada. El consultante obtendrá su recompensa por ello. Por eso no desafiar ahora al destino y esperar valiéndose por sí mismo para no atraer las malas consecuencias.
            Ahora es momento de orar, de ofrecer esta situación que se vive como un sacrificio a Dios. Lo que se consulta se solucionará a su debido tiempo. La ayuda queda prometida a quien obedece.</t>
  </si>
  <si>
    <t>Aunque actuar, partir, no sería malo, sin embargo no conviene hacerlo en estos momentos, pues se toparía con ciertos impedimentos no visibles, que no podrían ser superados sin una ayuda del Cielo y de I Ching. Lo que se desea se conseguirá más adelante. Ahora paciencia.</t>
  </si>
  <si>
    <t>Algo obstruye el camino, pero se tiene lo fundamental para vivir y con ello hay que conformarse hasta que pase este período de adversidad. La ayuda de arriba y la oración vencerán tales obstáculos. Por lo tanto se pide serenidad y “ser grande”.</t>
  </si>
  <si>
    <t>Hay que tener entereza y paciencia ante la enfermedad, o ante las dificultades. Todo irá bien si se obedecen los presagios recibidos a lo largo de las consultas. ¿Consultar?
                        *Si no hay tratamiento conviene consultar por si acaso conviene buscar uno.</t>
  </si>
  <si>
    <t>No actuar. No aplicarlos. No es que no sean eficaces, pero aplicarlos ahora provocaría otra serie de molestias, inconveniencias, que complicarían mucho las cosas. De momento seguir como se va y consultar luego, según vaya siendo necesario.</t>
  </si>
  <si>
    <t>Continuar examinando, tiene buenas perspectivas. Consultar sobre ello más tarde.</t>
  </si>
  <si>
    <t>Esta línea se corresponde con el segundo día de la quinta semana de Septiembre.</t>
  </si>
  <si>
    <t>Cuando los acontecimientos son decididamente contrarios, no es el momento de desafiar el peligro. Es mejor aceptar la situación existente, sin perder la confianza. La ayuda de un amigo será inestimable.</t>
  </si>
  <si>
    <t>Su corazón se siente agotado. Si es así, son la impaciencia y la ambición las que lo han cansado. Advierta activamente sus bendiciones, concéntrese en la verdad interior y deje que el Poder Superior renueve sus fuerzas.</t>
  </si>
  <si>
    <t>Una obstrucción en nuestra actitud nos impide progresar. Debemos sacrificar los sentimientos impacientes y las exigencias internas de que haya un progreso visible como resultado de nuestros esfuerzos. Si dudamos de alcanzar nuestro objetivo, de que los asuntos puedan cambiar, o de que sea posible una relación correcta con los demás, la fuerza oscura estará operando y la fuerza de la luz permanecerá oculta. Al sacrificar las opiniones negativas que nos consuelan, nos liberamos de la opresión que obstaculiza la unidad con el sabio.
                    “….oprimido mientras come y bebe”, también se refiere al estar oprimido aunque nada nos haga falta. Una depresión puede sobrevenir si todavía no sabemos el propósito de nuestra vida, o si hemos decidido que simplemente no hay propósito; la depresión se presenta cuando percibimos que no hay progreso, lo ignoramos. Algunas veces tememos que haya algún progreso porque nos hemos ido acostumbrando a la situación.</t>
  </si>
  <si>
    <t>¿Buscamos motivaciones que nos ayuden a superar el cansancio y el hastío provocado por la superficialidad de nuestra comodidad y por la banalidad del materialismo en el que nos encontramos?</t>
  </si>
  <si>
    <t>Hay agotamiento, incluso aunque las cosas puedan parecer normales en la superficie. Dentro de poco una persona poderosa y con autoridad aparecerá en el escenario y podría ofrecerle ayuda o empleo. Pero es importante no buscarlo desesperadamente, aunque nadie podría culparle en las actuales circunstancias, pues podría ocasionarle percances. Espere pacientemente y sacrifíquese para tener disponible su ayuda espiritual.</t>
  </si>
  <si>
    <t>Es posible que el ser interior se vea drenado, incluso cuando no parecen haber problemas externos y nos vemos rodeados por las trampas del éxito. Llegará una ayuda que nos alejará de este difícil estado, pero el camino no debe ser emprendido antes de adoptar la actitud interior correcta por un considerado fortalecimiento del carácter.</t>
  </si>
  <si>
    <t>El segundo nueve: estamos angustiados entre la comida y el vino, entonces viene hacia nosotros un hombre de charreteras escarlata (1). Ventajoso hacer ofrendas y sacrificios (2). Prosiguiendo, desventura. Ninguna culpa.
                    Momentos difíciles, penosos, aunque en apariencia todo nos parezca favorable. Tal vez se trate de pensamientos atormentados, o incertidumbres, dudas, malestares sin un nombre definido, temores o advertencias interiores, algo se ha puesto a rodar y todavía no podemos intervenir con eficacia para evitar el desastre. Sin embargo, existe una posibilidad de solución, alguien acude en nuestra ayuda, un acontecimiento imprevisto nos restituye un poco de fe… bastará con que sepamos verlo y detenerlo mientras pasa por nuestro camino, para no perder una ocasión que quizá no vuelva a presentarse durante mucho tiempo. Detenerse, meditar, estudiar con atención la propia condición y las propias capacidades; si continuamos inmóviles, escuchando los temores y rumiando nuestras desilusiones, los acontecimientos acabarán por arrastrarnos.
                    (1) Las “charreteras escarlata” eran el distintivo de los Príncipes y de los altos funcionarios de la corte.
                    (2) La expresión indica casi siempre una invitación a actividades diversas que ocupen la mente y el corazón, como solían ser los ritos para las gentes simples de aquellos tiempos, un motivo festivo que liberaba, por lo menos durante un momento, de los apremios cotidianos.</t>
  </si>
  <si>
    <t>Lleno de aptitudes y de energía, está en un momento de miseria; se conforma con lo que le sucede; no se lamenta por la escasez, por la pobreza y los peligros. No puede extender su influencia y sufre por eso. Pero un príncipe, un jefe, un día reconocerá sus cualidades y lo llamará, pues sus respectivas virtudes estarán de acuerdo. Irá y volverá, con una libertad que aumentará cada vez más. Por lo tanto, que no desafíe el peligro, que espere su destino y que no atraiga la desdicha pues sería necesario que se culpara a sí mismo. Al emprender, hay una advertencia desgraciada, pues es actuar sin tener en cuenta el momento; en sí, no hay presagio perjudicial si él obedece a la advertencia de la suerte. Su vía futura estará libre.</t>
  </si>
  <si>
    <t>La resistencia ante la suerte contraria es una fuerza moral que, una vez adquirida, nunca se pierde. En lo inmediato, que es penoso, no nos damos cuenta exactamente del valor de esa cualidad. Se la apreciará más tarde.</t>
  </si>
  <si>
    <t>Línea segunda: una ADVERSIDAD a la que se enfrenta ahora procede del aburrimiento. Las indulgencias y placeres pueden llegar a ser demasiado fáciles para usted. Trate de entregarse a una causa digna. En esos actos altruistas está la rendición.</t>
  </si>
  <si>
    <t>Segundo lugar: aquí la situación no toca la sobrevivencia: comida y bebida están aseguradas, sin embargo la desazón es interior. No se debe buscar soluciones en lo externo, en lo aparente, sino que debe estar receptivo a las ayudas que puedan llegar en forma inesperada y/o como producto de nuestras relaciones divinas. El príncipe de “rodilleras escarlatas” (también traducido por “charreteras doradas”) representa la parte invisible, lo divino, que acude a lo humano por medio de la fe y el recogimiento interior. Este príncipe “busca ayudantes”, es decir: el Sujeto puede cambiar su vida y superar las causas de los estados de cansancio interior y de incertidumbres provenientes del mundo externo colocándose bajo la guía y devoción de una misión superior, ligada al Cielo y a Dios. Y como los obstáculos son energías que no se hacen ver, éstas pueden ser vencidas solamente con el recogimiento y la fe. Cualquier incredulidad o tentativa de avanzar sin preparación previa correspondería a un acto mal realizado que comportaría una exacerbación de la desazón. Para entender esto el Sujeto debe abrir su mente y su corazón; las soluciones no siempre llegan como uno quisiera…ni de quien se espera.</t>
  </si>
  <si>
    <t>Comentario a la línea: en este caso la desazón en que uno se encuentra es de índole interior. Exteriormente todo va bien, uno tiene qué comer y beber, pero se siente agotado por las trivialidades de la vida de las que no parece haber escapatoria. Pero desde arriba llega una ayuda. Un príncipe –en la antigua China los príncipes llevaban rodilleras de color escarlata ha emprendido la búsqueda de ayudantes capaces. Aún quedan, sin embargo, obstáculos en lo invisible mediante sacrificios y oración. Partir sin estar preparado para ello conduciría a la desgracia, a pesar de que moralmente no sería incorrecto. En este caso debe superarse una situación adversa con paciencia interior.</t>
  </si>
  <si>
    <t>Está claro que tienes todo lo que necesitas, pero tu pareja no se da cuenta de la importancia de la relación. No te preocupes, ese reconocimiento llegará pronto, y cambiará por completo tu visión de ti mismo y de la relación. Ofrece un sacrificio ahora a las cosas en las que crees. El hecho de no tratar de ofrecer más, atrae la culpa y la censura para ti y tu situación. No se trata de un error.
                    Dirección: haz acopio de recursos para un gran proyecto nuevo. Procede paso a paso. Acumula energía para un paso nuevo y decisivo.</t>
  </si>
  <si>
    <t>Uno se deja acosar por rocas
                y se apoya en espinas y cardos.
                Entra en su casa y no ve a su mujer.
                ¡Desventura!
                “… esto augura desdicha”.
            La línea firme de debajo indica lo de las rocas y los cardos. Está incómodo, como sentado entre cardos. No está tranquilo y eso puede ser fatal. No debe desafiar a lo fuerte, sería rechazado.
            El tercer trazo simboliza inquietud e indecisión, se deja oprimir por cosas que no deberían oprimirle, o consulta preocupado por algo que no debería inquietarle. Esta actitud es la que podría llevarle al fracaso; pero si se muestra decidido y hace aquello que le sea aconsejado por esta línea, no perderá la verdadera visión de la realidad.</t>
  </si>
  <si>
    <t>Hay que tomar la decisión de actuar. No hay que dar importancia a cosas que ciertamente no la tienen. Por tanto, hay que ser claro y actuar, pues todo sale bien al final</t>
  </si>
  <si>
    <t>El sentido general de ésta línea es el de no caer en las dudas ni en la pérdida de la facultad de tomar decisiones. Uno está capacitado para ser claro y fuerte, pero corre el peligro de extraviarse en detalles o en dudas poco importantes. Por este motivo esta es una advertencia para protegerse contra ese peligro. El consultante debe moverse como sabe hacerlo y sin dudar. Sabrá hacer lo que tiene que hacer y todo marchará bien al final.</t>
  </si>
  <si>
    <t>Eso no debería dudarse o ser causa de adversidad.</t>
  </si>
  <si>
    <t>Todo avanza bien y nada debe preocupar ahora. Continuar con el tratamiento que se sigue, y no consultar ahora sobre esto.
                        *Si no hay tratamiento: no deberíamos preocuparnos, se trata de algo fácil de solucionar con remedios habituales. Observar y consultar luego, más tarde.</t>
  </si>
  <si>
    <t>Se pueden aplicar sin ningún tipo de problema. Todo será favorable, todo irá bien. No se necesita consultar más sobre ello ahora.</t>
  </si>
  <si>
    <t>Continuar estudiando, reflexionando sobre eso. Todo tiene aspectos favorables. Avanzar e ir consultando según se vaya necesitando.</t>
  </si>
  <si>
    <t>Esta línea se corresponde con el tercer día de la quinta semana de Septiembre.</t>
  </si>
  <si>
    <t>Aquél que está perpetuamente nervioso, inquieto, vacilante, y que utiliza sus fuerzas de forma irreflexiva, no hace más que agravar sus problemas. Sus allegados y sus propios familiares terminarán alejándose de él. Mal presagio para el futuro.</t>
  </si>
  <si>
    <t>Un esfuerzo continuo acaba por minar nuestros intereses. No es prudente cargar repetidamente contra una puerta cerrada. Retírese a meditar y acepte tanto las dificultades como las bendiciones que le proporciona el día.</t>
  </si>
  <si>
    <t>Confiamos en el esfuerzo en lugar de confiar en el noesfuerzo, y así interferimos en las fuerzas beneficiosas que removerían las obstrucciones. Puede ser que no consigamos esta ayuda mientras sigamos dudando del camino.
                    La roca oprime porque es inerte. Cuando decidimos que algo o alguien es imposible, los ejecutamos en nuestras mentes; es opresivo verlos muertos. “Se apoya en espinas y cardos” significa sentir las punzadas de la falsedad, especialmente la falsedad de la duda, ya sea que esté relacionada con nosotros mismos, con los demás, con el sabio, con nuestro camino o con la situación. Cuando no confiamos en el potencial para el bien que tienen los demás, no podemos verlos. Cuando los hemos declarado muertos al dejar de importarnos, no están nunca más para nosotros. Todo lo que queda es un sentimiento depresivo.
                    Una roca también simboliza una forma de ver la situación peor de lo que es en realidad.
                    La afirmación de que somos oprimidos por cosas que “no deberían oprimirnos”, hace referencia a deprimirnos porque sabemos que necesitamos corregir un hábito mental pernicioso, o desapegarnos de una persona que no es receptiva con nosotros.</t>
  </si>
  <si>
    <t>¿Buscamos la solución a nuestro cansancio, estrés o hastío en la satisfacción de nuestro orgullo, de nuestras pasiones y de nuestros deseos, consiguiendo el efecto contrario al que necesitamos?</t>
  </si>
  <si>
    <t>En muchas formas, el agotamiento y opresión que está experimentando son generados por usted mismo y ni siquiera puede ver cómo aquellos seres más cercanos pueden ayudarle. Si sigue así, el infortunio ciertamente llegará.</t>
  </si>
  <si>
    <t>Cuando una persona se enfrenta a grandes dificultades, es importante no permitir que éstas echen abajo su ánimo. Estrellarse repetidamente con el problema no servirá para superarlo. El buscar refugio en personas y cosas que meramente la desvían del curso apropiado de acción, sólo la conducirá a mayores preocupaciones.</t>
  </si>
  <si>
    <t>El tercer seis: él está como oprimido por piedras. Él se apoya sobre cardos espinosos y sobre zarzas. Él entra en el palacio imperial. Él no ve a la esposa. Desgracia.
                    Una serie de acontecimientos negativos, y el abatimiento se convierte en desesperación, tocamos el fondo de la angustia, no logramos siquiera reconocer los valores auténticos (el palacio imperial), los afectos estables (la esposa)); todo parece conjurar contra la voluntad de salir de un embrutecimiento moral que condiciona incluso la evolución de la vida cotidiana. Es el momento de medir nuestra propia dimensión (Li en la estructura) para colmar (Sun en la estructura) las deficiencias interiores que nos han conducido a tan grave caída. Lentamente, recuperaremos la voluntad, la calma y la confianza.</t>
  </si>
  <si>
    <t>Sin justicia ni rectitud, blando y negativo, está ubicado en lo más fuerte del peligro y usa la dureza enérgica, que es la peor actitud posible en ese momento de desgracia. Al avanzar e impulsado por su dureza enérgica, choca con las dos positividades que están por encima de él y así agrava su propia miseria; está incómodo y como “sentado sobre ortigas”. Pierde lo que constituye su reposo y no le queda más remedio que morir; el presagio es nefasto. El desafía equivocadamente las dos positividades, se vuelve miserable, es difamado y, cuando actúa, actúa mal.</t>
  </si>
  <si>
    <t>La inquietud y la hesitación son malas consejeras.</t>
  </si>
  <si>
    <t>Línea tercera: deja que le opriman cosas que no son opresivas. Pone fe en cosas que no pueden apoyarle. Aunque sus prioridades son evidentes, es incapaz de verlas. Esto trae mala fortuna.</t>
  </si>
  <si>
    <t>Seis en el tercer lugar: la explicación con un comentario del Maestro Kung Tse (Confucio) es más que clarificante, dice: cuando uno se deja oprimir por algo que no debiera oprimirlo, su nombre sin duda sufrirá vergüenza. Cuando se apoya en cosas en que uno no puede apoyarse, su vida sin duda caerá en peligro. A quien se halla ya humillado y en peligro. Se le acerca la hora de su muerte; ¿¡cómo entonces podrá ver todavía a los suyos!? Agreguemos solamente que quien se apoya en su enemigo obtendrá heridas y no sanación. Quien se obstaculiza a sí mismo frente al obstáculo, está encerrado entre muros de piedras. Quien descuida con negligencias las relaciones con los seres amados, obtendrá su casa vacía cuando requiera de abrigo.</t>
  </si>
  <si>
    <t>Comentario a la línea: aparece aquí un hombre inquieto e indeciso en épocas de adversidad. Su primer impulso es avanzar; entonces tropieza con obstáculos que, por cierto, implican la desazón únicamente si se arremete contra ellos de un modo irreflexivo. Uno da con la cabeza contra un muro pretendiendo atravesarlo y en consecuencia se siente abrumado por el muro. Luego se apoya en cosas que no brindan sostén en sí mismas y sólo ofrecen riesgos para el que se apoye en ellas. En consecuencia uno se vuelve, indeciso, y se retira hacia su casa, mas sólo para descubrir con renovado desengaño que no está allí su mujer.
                    Kung Tsé dice al respecto: “cuando uno se deja oprimir por algo que no debiera oprimirlo, su nombre sin duda sufrirá vergüenza. Cuando se apoya en cosas en que uno no puede apoyarse, su vida sin duda caerá en peligro. A quien se halla ya humillado y en peligro, se le acerca la hora de su muerte; ¡cómo entonces podrá ver todavía a su mujer!”</t>
  </si>
  <si>
    <t>No necesitas a nadie que te oprima. Por el momento, tú mismo lo haces muy bien. Te das de cabezazos contra obstáculos imposibles y te agarras a cosas que te hacen daño. Ni siquiera puedes ver a tu pareja, que te quiere y que está dispuesta a apoyarte. Esta clase de conducta no te lleva a ninguna parte.
                    Dirección: tiempo de transición. No tengas miedo de actuar solo. Estás conectado con una fuerza creativa. Úsala bien.</t>
  </si>
  <si>
    <t>El llega muy quedo, oprimido en
                áureo carruaje.
                Humillación, pero se llega a un fin.
                “… su voluntad se dirige hacia abajo.
                … aunque el puesto no es el debido,
                tiene sin embargo compañeros”.
            Llegada lenta. Retraso en la ayuda, pero finalmente llega, pues realmente tiene un compañero o compañeros. La situación mediocre, humillante, vergonzosa, inmerecida… tiene un buen final. No está solo.
            Este trazo se refiere casi siempre a alguien de quien el consultante espera algo, pero también puede referirse al propio consultante (aclarar esto consultando al propio I Ching). De todas formas, se refiere a alguien que le gustaría ayudar a otros que le necesitan, y él lo sabe; sin embargo, no actúa con rapidez debido a otras causas que le entretienen. Pero este es pasajero y por fin la acción o la ayuda necesitada llega.
            Como dice Richard Wilhelm: la fuerza primitiva de la naturaleza repara la falta cometida y se alcanza la meta.</t>
  </si>
  <si>
    <t>Se tropezará con algún tipo de inconveniente; no obstante, eso por lo que se pregunta, en cuanto se pueda, habrá que hacerlo o se conseguirá. Vale lo mismo si se espera algo de otros. ¿Consultar?</t>
  </si>
  <si>
    <t>Si se espera algo de alguien, éste se retrasará; o si se espera algo del consultante, tampoco él se moviliza con la suficiente rapidez, y deja para más tarde lo que podría hacer ya. Pero todo esto es momentáneo, y la meta se alcanzará a pesar de tales retrasos.</t>
  </si>
  <si>
    <t>Aunque pudiera parecer que la mejoría no se produce (o se retrasa); se está realmente en camino hacia la mejoría, hacia la curación. Continuar pues con el tratamiento que se sigue. Y volver a consultar más, sin preguntar nada en concreto, por si acaso I Ching quiere ampliar esta información.
                        *Si no hay tratamiento, consultar, quizás haya que buscar uno.</t>
  </si>
  <si>
    <t>¿Es conveniente seguir retrasando la aplicación de ese remedio, solución, tratamiento nuevo; o bien será mejor aplicarlo ya, cuanto antes?
                        Consultar así y obra luego en consecuencia.</t>
  </si>
  <si>
    <t>¿Qué retrasa o hay atrasado? Consultar una vez más sobre el tema propuesto, sin preguntar nada en concreto, dejando que el propio I Ching se exprese sobre ello.</t>
  </si>
  <si>
    <t>Esta línea se corresponde con el cuarto día de la quinta semana de Septiembre.</t>
  </si>
  <si>
    <t>En la adversidad, el que se turba inútilmente, vacilando entre varias soluciones, tendrá que temer el futuro. Haría mejor en solicitar consejo a una persona de experiencia, capaz de ayudarle a elegir. Si lo hace, será un buen presagio para el porvenir.</t>
  </si>
  <si>
    <t>Incluso la persona superior también se ve oprimida en este momento. La modestia y la confianza en la verdad serena le resguardan en esta hora difícil.</t>
  </si>
  <si>
    <t>Un carruaje de oro puede simbolizar alguna de estas posibilidades: dar rienda suelta a las ideas negativas, como si autocastigásemos al ego que busca minar nuestra voluntad para seguir adelante; adoptar una idea negativa de forma fija, acerca de lo que está sucediendo; imaginándonos un mal final para una cierta secuencia de acontecimientos; pensando lo peor acerca de alguien para así ser duros en su contra. Las ideas fijas son cercos que ponemos en contra de lo desconocido. Son opresivas por naturaleza y mantenerlas resulta agotador.
                    Perdemos nuestro camino cuando tenemos dudas acerca de lograr algo, cuando nos dejamos desanimar por la opresión de los inferiores de otra gente, o cuando titubeamos porque pensamos que no tenemos la resistencia necesaria para perseverar hasta el final. Abandonarse a esta clase de alimentación perjudicial es asociarse con “personas poderosas y ricas” en forma de ideas. Podemos superar este peligro si renovamos la aceptación de nuestro camino y nuestra decisión de resistir a la duda dentro de nosotros. Es importante pedir la ayuda del sabio.</t>
  </si>
  <si>
    <t>¿Nos sentimos prisioneros de nuestros compromisos y obligaciones sociales, incapaces de prescindir de la opinión de los demás?</t>
  </si>
  <si>
    <t>Alguien que puede ayudarle entra en escena sin ser notado, su ayuda puede ser de aspecto financiero, sin embargo no es la solución completa a sus problemas. Podrá encontrar esta situación humillante, pero al menos le ayudará a culminar su proyecto.</t>
  </si>
  <si>
    <t>Sucede a menudo que quienes se hallan en posición de ayudar a los demás no lo hacen adecuadamente. Son distraídos por la influencia de otros, y anulados por las dificultades. No obstante, supuesto que la fuerza interior esté presente, superarán finalmente estos problemas y conseguirán ayudar a los menos afortunados que ellos.</t>
  </si>
  <si>
    <t>El cuarto nueve: ir al encuentro dulce, dulcemente. Estamos angustiados en una carroza de oro. Inquietudes. Se llega a una conclusión.(1)
                    Sin duda, el encontrar las guías adecuadas no es tarea de un día; resulta difícil tomar ciertas decisiones después de tantas dudas y tantas desilusiones, cuesta mucho tener una visión clara de los problemas para poder resolverlos; se trata de una tarea que ocupa un gran período de tiempo, como grande ha sido el período de tiempo que malgastamos persiguiendo fantasmas sin sentido, pero de apariencias prometedoras. Habrá más inquietudes, pero después de la hora oscura, aparecerá el primer temblor blanquecino de un alba distinta, que se abre a un horizonte olvidado.
                    (1) Es decir, a un momento de pausa y de resultados.</t>
  </si>
  <si>
    <t>Está en la miseria a causa de su falta de rectitud y de justicia, y sus aptitudes son insuficientes para socorrer la miseria de otro. El primer trazo, con el que simpatiza, sospecha que lo desprecia, entonces es ganado por la incertidumbre y no se atreve a avanzar. Pero si tiene graves aprensiones, el presagio no es desdichado y con seguridad habrá un fin aceptable por un posibilidad de alianza o de unión.</t>
  </si>
  <si>
    <t>Sea modesto, si no afectará a los que quiere socorrer.</t>
  </si>
  <si>
    <t>Línea cuarta: su progreso se hace más lento por la posición que ocupa la situación. Aunque sus intenciones son buenas, las tentaciones le alejan del camino. Hay algo de humillación pero conseguirá el objetivo.</t>
  </si>
  <si>
    <t>Cuarta línea: aquí el Sujeto es vacilante, pleno de dudas y cavilaciones. Cuando uno requiere de ayudas gusta que esas colaboraciones lleguen en el momento preciso, sin tardanzas; sin embargo cuando otros nos llaman a tender una mano nos quedamos pensando si es el momento de hacerlo o en qué podría afectarme tal acto de solidaridad. Quien haya vivido el error de la desazón no debe caer en la insensibilidad de no ayudar a otros que están en el foso de la depresión. El miedo a involucrarse en la realidad de otro Ser es el temor a la propia debilidad ante el fantasma de la crisis. El ambiente que rodea al Sujeto le obnubila y el oro brillante (o lo que cree oro) lo enceguece. Basta que comprenda que la liberación de otros de este mal –el cansancio psíquico es la propia reafirmación; y la mejor defensa en contra del propio mal, es ayudar a otros en la sanación del daño, acudiendo con resolución a tender una mano al caído: se verificará que al alzarse éste el Sujeto se habrá elevado más de lo que piensa.
                    En lo espiritual: el Santo, en medio de la fatigosa tarea, es atraído a círculos de poder y dinero: esto no cuadra con él, pero es algo pasajero y no podrá afectar si el Noble no cae en el juego de sus “amigos temporales”.</t>
  </si>
  <si>
    <t>Comentario a la línea: un hombre próspero ve la necesidad de los de abajo y por cierto mucho le complacería ayudar. Pero no interviene con rapidez y energía donde es necesario, sino que aborda el asunto con vacilación y mesura. Entonces se topa con impedimentos. Personas poderosas y ricas de entre sus conocidos lo atraen hacia sus círculos. Se ve obligado a acceder y no puede sustraerse a ellos. Por lo tanto se halla en una situación muy embarazosa. Pero la emergencia es pasajera. La fuerza primitiva de la naturaleza repara la falta cometida y se alcanza la meta.</t>
  </si>
  <si>
    <t>La solución a tus problemas emocionales llegará despacio. Esto se debe en parte a que te encuentras absorto en tus viejas ideas y en tus sueños de grandeza. Será necesario un cambio profundo para que reconozcas la verdad de tu relación. Al final, todo acabará bien para todos.
                    Dirección: cuando llegue el momento correcto, asume riesgos. Acepta las cosas. Mantente abierto y aporta lo que sea necesario.</t>
  </si>
  <si>
    <t>Se le cortan la nariz y los pies.
                Uno se ve acosado por el de las
                rodilleras purpúreas.
                Quedamente llega la alegría.
                Es propicio ofrendar sacrificios y
                dádivas.
                “… todavía no logra el cumplimiento
                de su voluntad
                … es rectilíneo y central.
                … con ello se obtiene la dicha”.
            Por el momento no se logra lo deseado. Ofrecer sacrificio, orar para asegurar la buena fortuna. Aunque está oprimido por la negatividad se le anima a seguir esperando la buena fortuna. El consultante es fuerte y correcto.
            El presagio es de buena suerte, pero un poco más adelante. Las cosas, aunque uno no se de cuenta, están mejorando y se obtendrá lo deseado casi cuando menos se lo espera.</t>
  </si>
  <si>
    <t>No actuar todavía si se quieren evitar las humillaciones. ¿Consultar?
                    Todo va mejorando poco a poco, y hay que pedir la ayuda de Dios para uno y los demás. Luego, vendrá la alegría. La adversidad se acaba y el momento de alcanzar lo deseado llega a su debido tiempo. Si se tiene fe, sin duda se logrará más adelante.</t>
  </si>
  <si>
    <t>El éxito se consigue ahora doblegándose a la adversidad, pero superándola más adelante y convirtiéndola en alegría, en logro.
                        La oración y el sacrificio son los pilares de su conducta; el saber ser flexible, la capacidad de actuar o no (según el tiempo o los designios del Cielo), la constancia en la sinceridad y la aceptación serena son las cualidades de una persona grande, espiritualmente “noble”.</t>
  </si>
  <si>
    <t>No preguntar ahora. Más adelante, en otro momento.</t>
  </si>
  <si>
    <t>Apenas se aprecia; pero la mejoría se está produciendo. Continuar, pues, con el tratamiento que se sigue e ir consultando según se crea necesario. La oración es muy importante en esta situación.
                        *Si no hubiera tratamiento, consultar más por si fuera necesario buscar uno.</t>
  </si>
  <si>
    <t>No aplicarlos todavía. Se está ya más cerca de la solución correcta. Mientras tanto, continuar madurando la cosa. La ayuda de arriba llegará, sin duda. ¿Consultar?</t>
  </si>
  <si>
    <t>Esta línea se corresponde con el quinto día de la quinta semana de Septiembre.</t>
  </si>
  <si>
    <t>En un momento de adversidad, quien ocupa una posición notable y no cuenta con simpatías a su alrededor tiene motivos para lamentarse.
                    En las mismas circunstancias, el hombre de calidad procura obtener la colaboración de sus inferiores, mostrándoles el más sincero respeto. Poco a poco acudirán en su ayuda.</t>
  </si>
  <si>
    <t>La dificultad llega a su fin, pero sólo si uno se mantiene firme contra la severidad, la duda y la desesperación. La ayuda sólo puede venir cuando le haya dejado sitio para entrar.</t>
  </si>
  <si>
    <t>Para recibir ayuda debemos volver a la aceptación y a la dependencia de lo desconocido y rechazamos la resistencia interna y silenciamos las quejas de los inferiores consentidos. De esta forma la modestia supera las obstrucciones.</t>
  </si>
  <si>
    <t>¿Recuperamos y acumulamos fuerzas cuando creemos haber llegado al límite, esperando hasta que se abra o encontremos una salida, y evitando que se quiebre nuestra voluntad y nuestra libertad interior?</t>
  </si>
  <si>
    <t>Está lastimado e incapaz de moverse como consecuencia de las acciones de un sacerdote, ministro o alguno de este tipo. Sin embargo su situación mejora gradualmente y ampliará su capacidad para realizar ofrecimientos espirituales.</t>
  </si>
  <si>
    <t>A veces una buena persona no puede conseguir algo, pues los que se hallan por encima no le ayudan, y quienes están por debajo no le apoyan. En tales momentos, debemos atenernos a nuestra propia fuerza interior, y dejar que las cosas tomen lentamente su propio curso hacia mejor.</t>
  </si>
  <si>
    <t>El quinto nueve: nariz cortada, pies cortados. Está angustiado aunque tenga una cinta de terciopelo rojo (1). Luego, habrá palabras tranquilas. Ventajosas. Ofrecer sacrificios a los Espíritus del Cielo y de la Tierra. (2)
                    Existe aún la imposibilidad de obrar libremente porque no tenemos una visión exacta de las cosas, pero en voz muy baja, comienza a hacerse oír una seguridad interior que los hechos no desmentirán. Meditando convenientemente sobre los hechos y considerando con calma la situación, lograremos mantenernos con el juicio sereno y el corazón tranquilo. Los tiempos oscuros de Khwan, al acercarse a su fin, dejan su enseñanza difícil y grande: debemos ser fuertes y pacientes y muy firmes al soportar los inevitables golpes de la vida, que no duran demasiado, pero que suelen hacernos más fuertes y seguros.
                    (1) Una charretera escarlata, como se ha explicado anteriormente.
                    (2) Los denominados “Grandes Sacrificios”, los solemnes.</t>
  </si>
  <si>
    <t>Lo alto y lo bajo también están cubiertos por la negatividad; el quinto trazo está en la miseria pues nadie se alía con él. Sin embargo, él posee la justicia y la dureza enérgica. El segundo trazo, que es sabio, se acercará poco a poco a él y la felicidad se producirá dulcemente; hay un presagio de dicha lejana.</t>
  </si>
  <si>
    <t>En las condiciones actuales, el éxito espera al final de un camino solitario.</t>
  </si>
  <si>
    <t>Línea quinta: en su medio existe una frustrante falta de información. La burocracia impide el progreso. Los que necesitan ayuda están varados. Lo único que puede hacer es mantener la compostura hasta que las cosas cambien para mejor.</t>
  </si>
  <si>
    <t>Quinto lugar: a pesar de estar en el puesto que le corresponde, el Sujeto no obtiene los resultados requeridos debido a la falta de ayuda del ambiente y colaboradores. Si quisiera avanzar perdería la orientación (pérdida de la nariz), si quisiera recurrir a estamentos más bajos (o del pasado), vería dificultado su caminar (pérdida de los pies). Quien debería colaborar (el de las “rodilleras” o “charreteras” púrpuras) no sólo no lo hace, sino que, además, inconscientemente, aumenta la desazón debido a que él o ella también se encuentra en un estado temporal de oscurecimiento. La salida se encuentra precisamente en no exigir a los demás una ayuda extraordinaria y permanecer fiel a sí mismo y a quienes corresponden. Las plegarias, la meditación, el recogimiento y la Fe son grandes armas en estados como los aquí señalados. Toda buena intención no halla eco ni es comprendida: mejor mantenerse silencioso y en retirada.</t>
  </si>
  <si>
    <t>Comentario a la línea: alguien que se toma a pecho el bienestar de los hombres se ve oprimido desde arriba y desde abajo (este es el sentido de la nariz y los pies amputados). No se encuentra ayuda entre los hombres cuyo deber sería cooperar en la obra de salvación (los ministros llevaban rodilleras purpúreas). Pero las cosas poco a poco van evolucionando hacia su mejoría. Hasta que ésta se produzca es preciso acudir a Dios, en gran recogimiento interior, y orar y sacrificar por el bien de la totalidad.</t>
  </si>
  <si>
    <t>Te sientes castigado y oprimido por una autoridad malentendida en esta relación. Es bastante serio, pero los sentimientos amargos irán desapareciendo poco a poco y te sentirás liberado. Mientras llega ese día, haz ofrendas a tus ideales. Eso que sientes en el fondo de tu corazón te ayudará a seguir adelante.
                    Dirección: libera la energía contenida. La situación ya está cambiando.</t>
  </si>
  <si>
    <t>Está oprimido por lianas.
                Se mueve inseguro, y habla diciendo:
                “el moverse trae arrepentimiento”.
                Si uno siente por eso arrepentimiento
                y se moviliza, tendrá ventura.
                “… todavía no está en correspondencia.
                … se trata de una mudanza que augura felicidad”.
            Las enredaderas, las lianas… la adversidad que se agarra o pretender arraigarse más de lo debido.
            La línea se muestra insegura e indecisa y piensa: “…si hago esto me arrepentiré”. Pero, todo lo contrario, si se arrepiente de esa actitud mental y hace lo que tiene pensado en aquello por lo que pregunta, entonces encontrará la buena fortuna que tiene a su alcance. La adversidad ha llegado a su fin y ha llegado el momento de tomar la decisión.
            Emprendiendo lo que desea, saldrá de la adversidad. Todo irá bien si actúa.</t>
  </si>
  <si>
    <t>Actuar.
                    Hacer lo que se tiene pensado, pues esto es un augurio de felicidad. Hay que tomar la decisión de moverse y actuar. Y no se necesita consultar más sobre esto ahora.</t>
  </si>
  <si>
    <t>El consultante no necesita indagar ahora a I Ching. Se encuentra inseguro de sí mismo y de las circunstancias que le rodearán, y esto es lo único que se le advierte: muévete con seguridad, y encontrarás todo propicio y adecuado para conseguir lo que deseas. Por eso está dicho que este es un cambio (de actitud mental) que augura felicidad.</t>
  </si>
  <si>
    <t>Si se cree en eso que se ha preguntado, todo estará bien. La fe y la ausencia de inquietud, de dudas, de miedo. fortalecerán espiritualmente al consultante. Lo consultado es bueno para él y para los demás.</t>
  </si>
  <si>
    <t>La curación, la sanación ya está al alcance de la mano. Continuar un poco más con el tratamiento que se sigue. Todo es favorable. Ahora no se necesita consultar más.
                        *Si no hay tratamiento, el consultante debería confiar en su propia iniciativa, está capacitado para saber salir de esta adversidad. Si se quiere, consultar para confirmar.</t>
  </si>
  <si>
    <t>Ahora sí que se está realmente preparado para aplicar eso y obtener éxito, buenos resultados. No dudarlo. No consultar más.</t>
  </si>
  <si>
    <t>Esta línea se corresponde con el sexto día de la quinta semana de Septiembre.</t>
  </si>
  <si>
    <t>Cuando la adversidad alcanza su punto culminante, no es momento para actuar con ligereza. En primer lugar, hay que examinar cuidadosamente los hechos y hacerse una idea clara de la situación, y sólo después de actuar. Será un buen presagio para el futuro.</t>
  </si>
  <si>
    <t>Las lianas simbolizan la forma en que los sentimientos más mínimos negativos crecen sin ser notados, hasta que usurpan nuestra actitud y vencen nuestra resolución. Entonces empezamos a dudar de que podamos tener éxito. Lo inferior siempre nos da la impresión de que estamos indefensos para hacerle frente, pero si somos decididos nos daremos cuenta de que sólo es una ilusión. La resolución rompe ese hechizo de indefensión que lanza el ego sobre nosotros.
                    Si dudamos de que una persona pueda superar su yo inferior, nuestra incredulidad sólo hará más difícil su camino. Estas son las lianas que sofocan la verdad.
                    Las lianas también se refiere al no darnos cuenta de que se nos está ayudando y de que ha habido progreso. Caer en la cuenta de ello es superar las lianas de la duda y sus efectos negativos.</t>
  </si>
  <si>
    <t>¿Somos prisioneros de miedos y temores inexistentes que nosotros mismos hemos creado, y de los que nos podríamos liberar fácilmente si quisiéramos?</t>
  </si>
  <si>
    <t>Está enredado, inseguro de lo que debe hacer y temeroso de lamentarse por las acciones que tome. Si puede superar esta actitud y comienza a hacer lo que necesita hacer la buena fortuna llegará.</t>
  </si>
  <si>
    <t>Las dificultades y fallos del pasado pueden hacer que nos resulte lento sacar partido de las oportunidades presentes. Un cambio interno de actitud permitirá el movimiento hacia delante, y el yugo del pasado podrá ser eliminado.</t>
  </si>
  <si>
    <t>El seis arriba: angustiados como lianas y guisantes trepadores. Estamos en equilibrio como en la orilla de un río. Los movimientos se muestran inseguros. Existen preocupaciones. Presagios de fortuna.
                    Después de las piedras, las espinas, las zarzas, la frágil inseguridad de los guisantes perfumados y de las lianas sueltas, móviles, tenaces, por tanto, se trata de una situación que se aligera aunque todavía no está del todo segura, porque la orilla de un río, arenosa como las de los ríos chinos, requiere un gran sentido del equilibrio para poder recorrerla sin incidentes. No existe una estabilidad completa en las cosas y en los sentimientos, nos damos cuenta de la precariedad de nuestra situación y nos preocupamos, pero pronto llegarán los tiempos firmes de Yin, ese “pozo” que no se mueve, que ofrece aguas fresquísimas, que asiste sin agitarse a la mutación de los acontecimientos, y este es, sin duda, un anuncio de esperanza, un motivo de alegría.</t>
  </si>
  <si>
    <t>Al estar la miseria en su colmo, debe modificarse. Las circunstancias son las de un momento peligroso en el que el movimiento lleva en él la lamentación. Por lo tanto, que se modifiquen las causas que le ocasionan esos lamentos y entonces podrá emprender lo que desea con un presagio feliz. Si avanza pasivamente saldrá de la miseria.</t>
  </si>
  <si>
    <t>Los lazos que se rompen fácilmente casi no tienen valor. No tema romperlos antes que cedan por ellos mismos.</t>
  </si>
  <si>
    <t>Línea superior: no permita que las dificultades del pasado reciente afecten a sus actitudes sobre el futuro. Si se ha vuelto cínico o porfiado está perdido. Mejore su actitud y también lo hará la situación. Buena fortuna.</t>
  </si>
  <si>
    <t>Sexto lugar: aquí está el miedo después de lo sucedido. El pasado amarra como si fuesen cadenas sin embargo son apenas ramitas que fácilmente podrían ser rotas y eliminadas. El tiempo de la desazón ya ha pasado. Objetivamente no existen motivos para considerarse en acoso, pero la mente crea un estado subjetivo donde el trauma incentiva los temores y las falsas posturas. Ahora la desazón ya no es “objetiva” sino que mental, anímica y “subjetiva”.</t>
  </si>
  <si>
    <t>Comentario a la línea: uno se ve agobiado por lazos fáciles de cortar. La opresión se aproxima a su fin. Pero todavía hay indecisión. Todavía se siente la influencia del estado anterior y se piensa que si uno se mueve tendrá que arrepentirse. Pero no bien llega a comprender la situación y deja de lado esta actitud mental, tomando una vigorosa decisión logra dominar esa desazón.</t>
  </si>
  <si>
    <t>¡Deja de ser tan complaciente contigo mismo! Esa actitud incluso debería preocuparte un poco. Si te dedicas a quejarte todo el tiempo de tu relación, lo único que oirás serán lamentos. Coge el toro por los cuernos. Aclárate y actúa en consecuencia. Eso te abrirá el camino. No andes por ahí tratando de conseguir que todo el mundo se sienta culpable.
                    Dirección: aléjate de peleas y disputas. Busca amigos que te apoyen. Acumula energía para un paso nuevo y decisivo.</t>
  </si>
  <si>
    <t>CHING</t>
  </si>
  <si>
    <t>EL POZO DE AGUA</t>
  </si>
  <si>
    <t>el pozo profundo
        la fuente
        el manantial
        la alimentación del pueblo
        manar
        la constancia
        la estabilidad
        colaboración
        la campana
        llegando hasta el fondo
    El Pozo.
    Puede cambiarse de ciudad,
    mas no puede cambiarse de pozo.
    Este no disminuye y no aumenta.
    Ellos vienen y van y recogen del pozo.
    Cuando casi se ha alcanzado el agua del
    pozo, pero todavía no se llegó abajo con
    la cuerda o se rompe el cántaro, eso
    trae desventura.</t>
  </si>
  <si>
    <t>El signo pertenece al grupo de hexagramas (junto al 27La Nutrición; el 5La Espera, y el 50El Caldero) relacionados con la alimentación. El sentido es nutrir al pueblo cuyo carácter ha de tener unos fundamentos tan profundos como el Pozo. Bebiendo del agua que contiene y que está disponible a todos los que se acercan; se alimenta el espíritu, elemento invariable de unión entre los seres.
        La alusión al Pozo y a su contenido, el agua como necesidad vital, ya se advierte desde el mismo ideograma del signo, Ching, “dos líneas verticales, que cruzan dos horizontales”, ocho parcelas con un “pozo” central.
        Los textos van describiendo la relación de la ciudad (en la antigua China era frecuente el cambio de capitales…), con el Pozo como sustento fundamental para la propia supervivencia del pueblo. Así, se alude a la construcción de asentamientos (ciudades) o a la capacidad de desplazamiento del ser humano que puede decidir dónde ir; contraponiéndolo a la idea de invariabilidad del pozo, que se encuentra únicamente donde hay agua (no cambia su ubicación)
        La referencia en el Dictamen a “la cuerda” y el “cántaro” indica que nuestra actividad se halla condicionada o limitada por la razón de ser de las cosas en este momento; por circunstancias, por retrasos necesarios que se han de cumplir primero. Ahora no se consigue un resultado, pero la posibilidad se mantiene (el agua sigue manando del pozo sin agotarse, tal como sugiere la quinta línea)</t>
  </si>
  <si>
    <t>De abajo a arriba, purificación (agua), todo crece favorablemente y la situación avanza de más en mejor; así enseñan los diferentes trazos para superar el peligro expuesto en el Dictamen.
            Las seis líneas mutantes precisan la forma de acercarse a la sabiduría y los límites de la sabiduría misma. Existen experiencias que debemos realizar solos, nadie puede sustituirnos, nadie puede vivirlas por nosotros, por lo tanto hemos de aceptarlas y convertirlas en un patrimonio de sabiduría, pues es la única forma de superarlas sin dramas y sin traumas.
            Las tres líneas inferiores son claras en su explicación y manifiestan la desarmonía entre el individuo, o el colectivo, y la fuente de energía y alimentación: falta claridad, pero también es un Tiempo aún influenciado por el signo 47.
            Las tres últimas líneas están dando la pauta del progreso que debe intentar alcanzar el Sujeto. La acción de la cuarta línea está condicionando la obtención de la armonía que describe el Tiempo de la Quinta y Sexta.
            Puesto que la idea del Pozo se fundamenta en el hecho de ser el agua llevada hasta arriba, el significado que adquieren las diferentes líneas se vuelve tanto más favorable cuanto más arriba se encuentren los trazos en cuestión.</t>
  </si>
  <si>
    <t>El quinto trazo, regente absoluto del signo, es el noble que nutre, que alimenta, que educa y ayuda.
            La dominante es fuerte en el trigrama superior de los ideales cósmicos. Percibe y nutre todo el hexagrama.
            Regente del signo es el nueve en el quinto puesto. La acción del pozo se basa en el agua, y el nueve en el quinto puesto es el regente del semisigno K’an (agua). El sentido del signo El Pozo es la alimentación del pueblo, y el nueve del quinto puesto es el príncipe que alimenta al pueblo.</t>
  </si>
  <si>
    <t>Aquí sólo se dan las relaciones entre la tercera y sexta líneas.</t>
  </si>
  <si>
    <t>No actuar. Esta imagen sin mutaciones indica que ahora no se puede hacer nada más en ese asunto.
            ¿Consultar?</t>
  </si>
  <si>
    <t>Uno/a ha de continuar con los asuntos, quehaceres, según tiene pensado hacer; pero si en algún aspecto encuentra que algo se retrasa, o que se paraliza, se obstruye, o se detiene: entonces no debe preocuparse, pues seguro que se debe a una necesidad imperante en la trama de los acontecimientos. Es decir, eso se produce por una causa que ha de ser solucionada primero, o que ha de hacerse antes; o por que los demás no pueden estar accesibles ahora a nosotros, pues tienen otros deberes, asuntos imprescindibles, a los que deben atender prioritariamente en estos momentos. ¿Consultar?</t>
  </si>
  <si>
    <t>Las vivencias que se experimentan sirven o pueden servir para ver que están en juego cosas fundamentales, o que afectan a la propia estructura espiritual de la persona.
                Ser uno mismo y tener cuidado en lo que se hace. Trabajar, observarse en sí mismo, a sí mismo. Estar dispuesto a ser accesible o ayudar a los demás, aunque ahora pueda parecer que los demás no nos valoran, o que no pueden acercarse a nosotros. ¿Consultar?</t>
  </si>
  <si>
    <t>Parece que sigue en las mismas condiciones, que no mejora, que no se va a mejor, etc. Pero esta especie de “detención” no es inútil, pues la recuperación va produciéndose de un modo “casi imperceptible” aún. ¿Consultar?</t>
  </si>
  <si>
    <t>Eso presenta buenas perspectivas o posibilidades; pero, por el momento, lo mejor es seguir trabajando en ello hasta que estén depuradas esas buenas perspectivas y sea el momento de “beberlas”, de aceptarlas como “espiritualmente nutritivas”, ¿Consultar?</t>
  </si>
  <si>
    <t>Es el signo del cuarto mes, aproximadamente Mayo en el calendario occidental. Cada línea cubre los seis días que corresponden a la cuarta semana.</t>
  </si>
  <si>
    <t>El hombre asegura la estabilidad de sus empresas consolidando el bienestar de los hombres y exhortándolos a la colaboración; pero hay que procurar que las transformaciones no se hagan a la ligera y que no alteren las estructuras esenciales de la vida, lo que sería un mal presagio para el futuro.</t>
  </si>
  <si>
    <t>Ninguna comunidad puede sobrevivir sin una fuente fiable de agua pura. De forma parecida, los seres humanos no pueden sobrevivir sin una fuente fiable de alimento espiritual. De hecho, necesitamos dos pozos: una fuente de guía externa, como el I Ching, y una fuente de guía interna, que debe ser nuestra propia buena personalidad. Este hexagrama aparece para animarle a concentrarse en desarrollar, purificar y utilizar sus dos “pozos”.
            Observe el nombre de este hexagrama: “Ching/ El pozo de agua”. El I Ching ha sobrevivido a numerosas civilizaciones durante miles de años por una simple razón: es una fuente inagotable de alimento espiritual. Nos proporciona los materiales de construcción fundamentales para edificar una vida exitosa. Si se acerca a él con sinceridad, sin desconfianza ni frivolidad, le guiará a través de los momentos difíciles con una sabiduría impecable. Sin embargo, si cubre el pozo de barro dudando del I Ching o poniendo los deseos de su ego por encima del consejo que le da, está impidiendo su propio progreso.
            El más puro de los pozos externos, el I Ching, es también una ayuda muy valiosa en el desarrollo y en la limpieza del pozo interno de su propia personalidad. Su usted es sincero, le revelará loa asuntos fundamentales de su vida y le inculcará los valores necesarios para negociar positivamente con esos asuntos.
            El hexagrama Ching aparece para animarle que no ensucie el pozo de su buena personalidad de ninguna manera. Al relacionarse con los demás debe mirar más allá de los fallos externos o del “enturbiamiento” y descubrir el pozo claro que existe en alguna parte de su interior. Ninguna persona carece de ese pozo, y al hablar de él lo fortalece. Si su pozo sigue estos consejos, alcanzará la verdad y el éxito permanente en la vida.</t>
  </si>
  <si>
    <t>El Pozo representa al I Ching como una fuente de verdad universal y de nutrición, y como un camino de ganar el acceso a la verdad universal a través de nuestra naturaleza más profunda. Aún después de miles de años, el I Ching es un buen pozo, haciendo la verdad accesible a todos los que la extraen de él.
            El que seamos capaces de entender su consejo o no, depende de nuestro estado mental. Si queremos confirmar ideas equivocadas, “disparamos a los peces” en lugar de beber el agua pura del pozo. Si preguntamos algo frívolo, “bebemos del fango del pozo”. A menudo, nuestros esfuerzos o son tibios, o no son sinceros, o están infectados por la duda; entonces se dice que la cuerda no llega hasta abajo. Cuando desconfiamos del consejo del I Ching se dice que el jarro, nuestra vasija para la nutrición, está roto y deja que se pierda el agua. Si ignoramos su consejo, no “bebemos el agua”, y así no obtenemos su beneficio. Algunas veces recibimos este hexagrama cuando no estamos realmente interesados en seguir el consejo del I Ching, cuando nuestra actitud hacia él es indiferente o insensible.
            El pozo también simboliza nuestro desarrollo y nuestra educación en las verdades fundamentales de la vida. El I Ching nos guía en el mundo oculto que discurre paralelo y refleja nuestra vida externa. Este mundo puede ser visto en meditación y a veces en sueños. Recibir este hexagrama significa que debemos desarrollarnos haciendo un mayor esfuerzo para comprender los fundamentos del comportamiento humano. Sobre todo, no debemos encerrarnos en una idea convencional sobre cómo funcionan las cosas.
            Una persona cuyo “pozo ha sido revestido”, no ha llegado a la comprensión suficiente de los fundamentos necesarios para relacionarse con otros de forma constructiva; en consecuencia, de momento, “no puede hacer nada por los demás”.
            El buen carácter es aquí comparado con un pozo limpio, bien construido y fiable, que proporciona una abundante cantidad de agua clara. La imagen de un pozo viejo que ha sido limpiado, sugiere que cualquier persona, independientemente del grado de decadencia al que haya sucumbido, puede nutrir a los demás de forma provechosa y, por lo tanto, darle sentido a su vida, con tal de que se desarrolle a sí mismo para seguir el bien de forma duradera.
            Así como el agua extraída de un pozo es limpia y pura, también debemos adherirnos a lo que es verdadero y puro en nuestra naturaleza y cultivar las virtudes propias del agua: la sinceridad, la simplicidad y la serenidad. En este sentido, se nos aconseja adherirnos a lo esencial y dejar lo trivial para evitar embrollarnos en asuntos que no nos conciernen.
            Recibir este hexagrama muchas veces indica que una duda escondida impide nuestro aprendizaje del I Ching. Aunque el I Ching provee de un medio para conectar con la verdad universal, debemos preguntarnos qué es lo que esperamos que diga. Para beneficiarnos de su consejo, necesitamos estar libres de motivos egoístas, personales y de ideas preconcebidas. Debemos buscar en nuestros pensamientos más profundos los sentimientos de autoindulgencia y altivez, que nos harían pasar por alto un desarrollo personal verdadero o arruinar el trabajo ya logrado. Podemos pensar que el camino del I Ching es “igual” a los demás caminos espirituales. Al pensar que ya sabemos, somos incapaces de entender lo que realmente nos está diciendo. A través de estos pensamientos, nuestro ego, en forma de orgullo, nos mantiene distantes para aprender.
            Otro mensaje implícito en el Pozo es que la naturaleza humana fundamental es como el pozo clásico. Aunque la cultura, la política y la tradición cambien a través de las épocas, la naturaleza humana, como el Pozo, se mantiene inmutable; siempre podemos contar con que responderá al poder de la verdad interior. Aún más: extraer agua de un pozo sugiera la forma correcta de extraer la bondad de la naturaleza humana innata.
            Obviamente, el “pozo” de cada persona estará en una condición distinta, dependiendo de lo que haga con sus oportunidades para el desarrollo personal. A pesar de estas diferencias, si vemos sólo cosas inferiores (peces), no podremos conectar con su potencial para el bien. Si lo externo nos desanima (lodo), seremos incapaces de alcanzar la humanidad que se encuentra en lo profundo de su ser. Siempre hay algo bueno que extraer si nos mantenemos pacientes y con la mente abierta. Esto no quiere decir que aceptemos asociarnos con otros en condiciones incorrectas, sino que una actitud creativa ayuda a los demás a liberarse del dominio de su hombre inferior.</t>
  </si>
  <si>
    <t>Llegar al fondo de la verdad, en cualquier asunto relativo a la naturaleza humana, requiere un esfuerzo que en muchas ocasiones no estamos dispuestos a realizar.
            Hay veces que puede parecer suficiente una comprensión superficial o convencional de un asunto o cuestión, afrontándolo desde una perspectiva parcial y subjetiva y sin tener en cuenta muchos de los aspectos que intervienen en el mismo.
            Otras veces, actuamos sin preocuparnos demasiado de cómo, por qué y para qué hacemos o se hacen ciertas cosas.</t>
  </si>
  <si>
    <t>· Cuando la pregunta refiere al Qué:
            Ching nos dice que se hacen intentos por cambiar las cuestiones de forma, pero el carácter esencial no se modifica, es inalterable. Existe una fuente de recursos inagotable, pero que no en todos los casos está siendo bien aprovechada; hay un poco de negligencia y superficialidad.
            · Cuando la pregunta refiere al Porqué:
            El porqué de Ching refiere a que hay cosas que no pueden modificarse, tan solo se les puede mejorar su aspecto o condiciones pero, en definitiva, llegado el momento se manifiestan en concordancia con su esencia natural; es decir, siempre aflora lo profundo de cada cosa.
            · Cuando la pregunta refiere al Cómo:
            Ching nos indica que debemos ir a lo profundo de las cosas, dejando de lado lo superficial, y lo transitorio, pero hay que tener mucho cuidado de no quedarnos estancados a mitad del camino, o de no cometer errores cuando se está a un paso de cumplir con el propósito. En lo posible, se trataría de llegar a la verdad o de alcanzar lo verdadero.
            · Cuando la pregunta refiere al Cuándo:
            Ching nos lleva a un momento que nos saca de lo superfluo, que nos pone en una instancia inalterable, que encaja perfectamente en cualquier tiempo o época. Es un periodo que nos induce a la búsqueda de ciertas respuestas y nos obliga, para ello, a bucear en la esencia de las cosas.
            El instante de Ching es cuando ya es hora de recurrir a la fuentes.
            · Cuando la pregunta refiere al Dónde:
            Ching nos ubica en un lugar que está lejos de perder su esencia, es decir, es siempre el mismo en el mismo espacio. Es un sitio en realidad central, vital, del cual depende todo lo que está a su inmediato alrededor, y al que se accede con facilidad y con frecuencia.
            Entre las muchas cosas, Ching puede tratarse simplemente de cualquier sitio que, al modificarse, su contorno no se modifica.
            · Cuando la pregunta refiere al Quién:
            Ching nos describe a alguien a quien las circunstancias coyunturales no lo modifican ni lo trastocan. En Ching vemos a una persona no superflua, poseedora de conocimientos, así como de sabiduría que no guarda celosamente para sí sino que está dispuesto a transmitir a quien se lo requiera. Pero Ching es también buscador de la verdad, un sujeto que siempre quiere llegar al fondo de las cosas a pesar de la complejidad que ello signifique. Por otra parte, Ching se trataría de alguien que tiene mucho para dar y, sobre todo, un individuo de profundos sentimientos.</t>
  </si>
  <si>
    <t>· La interpretación:
            Aunque el escenario puede cambiar, la máxima fuente de nutrición de su vida, en realidad –no puede ser cambiada permanece igual, como siempre ha sido, ni más ni menos. Todos nos alimentamos de ella y si por alguna razón se encuentra incapaz (e incluso posiblemente desanimado) de buscarla, el infortunio se presentará.
            · La situación:
            En esta situación su atención se concentra en la máxima fuente de su bienestar. En momentos como este, debe apoyar a quienes le rodean en sus labores y animarlos a que se colaboren mutuamente.</t>
  </si>
  <si>
    <t>El sentido del ideograma se refiere a un orden predispuesto, a la inmovilidad de cosas definidas, a la firmeza sin discusiones.
            Un pozo no es transferible, da agua sin variar por causas externas, es duradero, misterioso, profundo, no mira a quien saca agua de él; inmóvil, concede la riqueza de su linfa vital hasta que se seca, cosa que siempre está muy lejos en el tiempo. Por ello, Ying abre otro paréntesis de meditación en el cambio de los tiempos tratados por el oráculo, y ofrece muchos motivos de reflexión y de sabiduría sobre los que pensar.
            Tiempo de estabilidad: la primera parte de la sentencia, ya de por sí bastante clara, define una actitud, una personalidad, un comportamiento, en sentido general, mientras que la segunda parte centra la atención en casos que el hexagrama evidencia y discute para aconsejar cómo afrontarlos y cómo resolverlos. El pozo es símbolo de la abundancia y fuente de vida; un pozo lleno de agua y descubierto simboliza sinceridad, la rectitud, es presagio feliz a pesar de los peligros que corre quien incautamente a él se asoma para sacar agua, y olvida que el cántaro, como toda situación, es frágil y puede romperse con facilidad.</t>
  </si>
  <si>
    <t>Es el pozo, la cosa profunda; arriba está K´an, el agua; abajo, Sun, el bosque. El bosque ha penetrado en el agua y se eleva sobre el agua: la acción de agotar el agua. El pozo no puede ser desplazado; no se seca; nunca gana nada ni pierde nada. No perder nada, no ganar nada es una virtud constante. Si las cosas permanecen en su antiguo estado no habrá pérdida ni ganancia y será preciso permanecer circunspecto y activo. No hay que destruir la obra cuando se está a punto de terminarla. Mientras el agua no sale del pozo, no calma la sed de nadie; si se destruye el cubo que saca el agua fuera del pozo, ya no producirá efecto y el presagio será desgraciado.</t>
  </si>
  <si>
    <t>En este hexagrama, el trigrama sun (el viento) significa, por extensión, el árbol, el bosque. Y es la imagen de un pozo con las paredes impermeabilizadas a la antigua manera china, por tablas de madera, que nos presenta ying. Ahora bien, un pozo, para existir debe obedecer a principios inmutables (no puede ser ni horizontal, ni estar constituido por un tamiz, etc.) Paralelamente, el que saca jing no debe tratar de modificar esas condiciones actuales de su supervivencia. Jing, sin embargo, no es un presagio particularmente desdichado: del pozo, prueba de la ingeniosidad humana, se saca el agua vital. Pero ¡atención! “es necesario que la cuerda no sea demasiado corta y que el cántaro no se quiebre”. No sea mezquino, ni en posición de debilidad.</t>
  </si>
  <si>
    <t>El escenario: si te encuentras oprimido por lo que está arriba, la situación por sí misma, tiende a cambiar hacia abajo. Así que llega el tiempo de El pozo. Acéptalo. No tengas miedo. El pozo significa compenetración.
            La respuesta: el Pozo describe la relación, o tu papel en ella, en términos de una estructura subyacente o fuente interior y de la fuerza natural que mana de allí. La manera de encarar la situación es clarificar y renovar tu conexión con esa fuente. Reconoce las necesidades profundas que todos sentimos y busca las fuentes de la vida que están ahí para que podamos usarlas. Si no, tu relación se marchitará.
            Puedes cambiar tu forma de vestir, o incluso puedes cambiar de ciudad e irte a vivir a otra parte, pero el Pozo y las necesidades humanas comunes a todos y las fuerzas que representa nunca cambiarán. El Pozo te muestra cómo comunicarte reconociendo lo que tienes en común con el resto de la humanidad. Contacta con esta fuente profunda de vida. Si dejas que el agua de la vida se convierta en fango, si no eres capaz de llegar hasta ella, o se rompes el recipiente que la contiene, el camino se cerrará. Te verás separado de las personas que quieres. El Pozo puede liberarnos a ambos de la soledad. Significa comunicación e interconexión. Mantente en tu lugar y trabaja con lo mejor que hay en ti y en la relación. El Pozo te nutrirá sin agotarse nunca.</t>
  </si>
  <si>
    <t>Este hexagrama describe tu situación en función del agua vital que surge de las profundidades para que todos puedan aprovecharla. Destaca que mantener el acceso a esta fuente central es la manera adecuada de manejarla. Para estar de acuerdo con el momento, se te dice: ¡ve al pozo!</t>
  </si>
  <si>
    <t>Así el noble alienta al pueblo durante el
            trabajo y lo exhorta a ayudarse mutuamente.
        De esta manera, con una buena alimentación, las gentes podrían ayudarse con acciones comunitarias y favorecer el bienestar del pueblo.</t>
  </si>
  <si>
    <t>Los árboles extraen agua de la tierra y el hombre puede utilizar la madera para construir un pozo con el mismo propósito. Las partes de una planta cooperan en el proceso de transpiración. Una persona sabia organiza a la gente en un esfuerzo cooperativo para su beneficio mutuo.</t>
  </si>
  <si>
    <t>Resulta claro que no todos saben cómo sacar agua del pozo, como tampoco es posible que el pozo pueda dar siempre agua fresca y limpia. Hay que aprender a pedir, a consultar el oráculo, del cual el pozo es un emblema, y a leer las respuestas aceptando también las negativas con confianza y reconocimiento.
                Las imágenes dibujan un tiempo firme, preciso, generoso, pero también secreto, un tiempo de grandes cosas y de pensamientos profundos, severo e inflexible, que no debe ser mal interpretado como tampoco puede interpretarse mal el mensaje del oráculo mismo, bajo pena de sufrir la venganza del dios, el abandono a un implacable destino de sufrimientos y errores.</t>
  </si>
  <si>
    <t>Abajo Sun, madera y arriba K´an, agua. La madera succiona el agua hacia arriba. La madera como organismo imita la actividad del pozo para beneficio de todas las partes de la planta. Así el Noble ordena la sociedad humana de modo que haya una compenetración mutua para el beneficio de todos. Así organizaban los antiguos la comunidad en torno al pozo.
                Pozo: 9 (al centro)                         1   6
                Números de crianza de animales 6+3= 9         4
                Número de lo Colectivo 1+8= 9               2 9 7
                Número de Campos NorteSur 4+5= 9              5
                Número de Campos EsteOeste 7+2= 9           3   8
                Número de la buena cosecha y de la justa reunión 9+9+9+9= 45
                4.5= 9</t>
  </si>
  <si>
    <t>Abajo está el signo Sun, madera, y encima el signo K’an, agua. La madera succiona el agua hacia arriba. Así como la madera en cuanto organismo imita la actividad del pozo que redunda en cuanto organismo imita la actividad del pozo que redunda en beneficio de las diferentes partes de la planta, ordena el noble la sociedad humana, de modo que la madera de un organismo vegetal haya una mutua interpenetración para bien del todo.</t>
  </si>
  <si>
    <t>El limo del pozo no se bebe.
                A un pozo viejo no acuden animales.
                “… se encuentra demasiado abajo.
                … el tiempo lo abandona”.
            Lo del limo que no se bebe, indica que esa actitud no es útil para la formación del buen carácter, que es algo que no sirve para nutrirse.
            No acuden animales… indica que el agua es inútil, no sirve para nada ni para nadie, no es potable, “no sube” (yin en puesto incorrecto y sin relación de correspondencia) Algo que no sirve para la nutrición y que hasta los mismos animales rechazan.
            Lo de que “el tiempo lo abandona” viene a decir que es momento de dejar pasar las cosas, sin hacer nada en eso, en ese asunto.
            Así pues, no deambular por bajíos pantanosos, la vida se hundiría en el lodo. Una persona así pierde su utilidad para la humanidad. A quien se abandona a si mismo tampoco acuden los demás.</t>
  </si>
  <si>
    <t>No actuar. No perderse en lo superfluo, en lo insignificante, en lo vulgar, o lo pecaminoso. Hacer algo ahí ahora, o actuar, es abandonar la conducta correcta y menospreciarse a sí mismo. No consultar sobre esto ahora</t>
  </si>
  <si>
    <t>Continuar haciendo lo que se pueda en los asuntos, estudios, y no consultar ahora. Todo va conforme debe ir.</t>
  </si>
  <si>
    <t>No es momento de consultar ahora.</t>
  </si>
  <si>
    <t>Seguir el tratamiento que se viene siguiendo, el prescrito, y no consultar ahora.
                        *Si no hubiese tratamiento, consultar una vez más por si fuera necesario “actuar”, es decir, buscar uno.</t>
  </si>
  <si>
    <t>No conviene hacer nada, ni aplicarlos, pues no serían de utilidad ahora, incluso podrían ser perjudiciales. ¿Consultar?</t>
  </si>
  <si>
    <t>No hacer caso de eso. Eso no es alimento espiritual, ni agua limpia. No beber de ello.
                        ¿Consultar?</t>
  </si>
  <si>
    <t>Esta línea se corresponde con el primer día de la cuarta semana de Mayo.</t>
  </si>
  <si>
    <t>Aquel que no pone los medios para resultar útil a la sociedad no atraerá a nadie hacia él ni será acogido con simpatía en ninguna parte.</t>
  </si>
  <si>
    <t>Si se despoja de sus principios adecuados, el pozo se enturbia y nadie puede alimentarse. Sea paciente con los demás y concéntrese en la conducta correcta.</t>
  </si>
  <si>
    <t>El limo simboliza involucrarse en trivialidades, con lo superficial, tal como irritarse por la forma en que una persona se viste o se presenta a sí misma. Contemplar estas nimiedades de otra persona o sus cualidades negativas, es desperdiciarse uno mismo.
                    De igual forma, no debemos contemplar la difícil situación que hemos tenido que soportar. Ha pasado, debemos desapegarnos y seguir nuestro camino. Habitar en los elementos negativos significa “beber el limo del pozo”.</t>
  </si>
  <si>
    <t>¿Renunciamos a la posibilidad de llegar al fondo de un asunto que nos importa y afecta, menospreciando su importancia?</t>
  </si>
  <si>
    <t>Evite buscar nutrición espiritual y emocional en fuentes que están secas. Siga sus instintos para encontrar algo mejor.</t>
  </si>
  <si>
    <t>Quienes se conforman con lo segundo y dejan de luchar por cosas mejores, pierden tanto su propio respeto como el de los demás. Si no hay fuerza interior no hay nada que se pueda buscar.</t>
  </si>
  <si>
    <t>No contamos ni con la posibilidad ni con la capacidad de intervenir o resolver el problema que interesa, al menos por ahora. No se saben las cosas, no se conocen con claridad los detalles de la situación, por lo tanto, será mejor esperar un poco, no demasiado, para poder enfocar los hechos y darles la exacta dimensión para concluir cuanto nos interesa.</t>
  </si>
  <si>
    <t>Es “el agua que no sube”; suave y maleable, este trazo permanece en la línea inferior. El pozo es inútil y el agua no es potable. Ya no tiene utilidad para los seres, no puede hacer nada por éstos y todo el mundo lo abandona en el tiempo presente.</t>
  </si>
  <si>
    <t>Un hombre sin generosidad no atrae a nadie. Al igual que un pozo agotado.</t>
  </si>
  <si>
    <t>Confía demasiado en sus opiniones y percepciones y por tanto tiene poco que ofrecer a los demás en forma de percepción o nutrición. Cuando no hay un intercambio con los otros, se siente perdido y olvidado.</t>
  </si>
  <si>
    <t>El tiempo pasa por el lado, no hay progreso en este Sujeto. Nadie lo aprecia porque él mismo no se aprecia. Su interior es lodo y en él no ven las aguas.
                    El encabezamiento dice: “el fango del Pozo no se bebe: al Pozo viejo no acuden animales. El tiempo lo abandona”. Significa que el Pozo ha sido habido pero no ha sido bien utilizado y se ha descuidado. Esta negligencia consigo mismo es un desprecio por los dones y capacidades que Dios le ha consignado a la persona. Es un pésimo uso de los instrumentos de los que dispone. Quien no se valoriza ni potencia su propio pozo, es abandonado y sus aguas son fangosas. Entonces no eche la culpa a otros que no valorizan las formas y contenidos de uno. Es un Tiempo bajo y es menester aguardar y no consumir nada de aquello que se cree propio. Lo mejor es esperar y no abandonar el Pozo: ideas, proyectos, dones, capacidades.</t>
  </si>
  <si>
    <t>Cuando alguien deambula por bajíos pantanosos, su vida se hunde en el lodo. Una persona así pierde su importancia para la humanidad. A quien se abandona a sí mismo, tampoco acuden los demás. Finalmente ya nadie se ocupa de él.</t>
  </si>
  <si>
    <t>Las fuentes de tu relación están fangosas y empantanadas. Nada bueno conseguirás actuando de esa manera. Ha llegado el tiempo de que cambies.
                    Dirección: espera el momento adecuado para actuar. Transforma el conflicto en tensión creativa. Puedes descubrir la posibilidad oculta. La situación ya está cambiando.</t>
  </si>
  <si>
    <t>Junto al agujero del pozo uno dispara a los peces.
                El cántaro está roto y pierde.
                “… no tiene a nadie que colabore con él”.
            Por un lado, es desventurado porque las condiciones internas (sugeridas por el pez) no son muy adecuadas: dudas, miedo, inquietud, deseo, etc. Por otro lado, las condiciones externas tampoco son favorables (el cántaro que rezuma), hay mala suerte.
            Como no puede subir ni progresar, tiene tentaciones de caer y relacionarse con lo bajo, lo yin del primer trazo. Pero eso tampoco sería de utilidad para nadie. Tampoco tiene colaboración. Ahora no es posible el avance, el acuerdo. Si cultiva el trato con lo vulgar, ya no podrá hacer algo de valor.
            Parece que sus cualidades (el agua es clara) son estériles pero no lo son. Hay buenas dotes pero se descuidan. Nadie le tiene en cuenta, ni se preocupa por él; entonces puede hundirse en el fango en cualquier momento.
            También se traduce: “el agua de la fuente del pozo mana únicamente para peces”. En cualquier caso es indicado que el agua no es utilizada para beber.</t>
  </si>
  <si>
    <t>No actuar. O no se puede, o no se encontraría la colaboración necesaria por parte de otros. Además, si se intentara que fuera así como se piensa, el consultante perdería sus propias buenas cualidades muy necesarias para su futuro. Soledad. Cuidar de sí mismo, aún en la peor de las condiciones, es lo más importante que debe hacer ahora. Tampoco conviene consultar más sobre este asunto ahora.</t>
  </si>
  <si>
    <t>No consultar ahora. Soledad. Cuidar de sí mismo. Avanzar entre los asuntos, trabajo, según se pueda; pero tener en cuenta que quizá nadie te ayude, que se debe ser fuerte y no perder lo bueno que hay en ti. Ser uno mismo, pues se poseen ciertas cualidades muy necesarias para el futuro, que serán fructíferas tanto para uno, como para los demás.
                        Así pues, continuar como se está, o como se va. Y saber dejar transcurrir todas estas circunstancias siendo uno mismo, saber dejar que transcurra este tiempo, y no consultar más ahora.</t>
  </si>
  <si>
    <t>La mejoría va produciéndose dentro de sus limitaciones. Continuar con el tratamiento; cuidarlo/se con atención, y no abandonarse para recoger los beneficios más adelante. Las condiciones no empeorarán si se obra con el suficiente cuidado. No se necesita consultar más sobre esto por ahora; esperar “un poco”.</t>
  </si>
  <si>
    <t>No actuar, ni aplicarlos ahora. No hacer nada más de lo que se viene haciendo hasta ahora. No consultar más sobre ello.</t>
  </si>
  <si>
    <t>No aceptar, no colaborar con eso. Definitivamente no hay beneficio en moverse por ahí, pues eso es más bajo de lo que uno/a representa. No consultar más sobre ello ahora.</t>
  </si>
  <si>
    <t>Esta línea se corresponde con el segundo día de la cuarta semana de Mayo.</t>
  </si>
  <si>
    <t>Quien se sitúa al margen de la sociedad no podrá emprender nada útil: mal presagio para el porvenir.</t>
  </si>
  <si>
    <t>Si uno posee buenas cualidades pero las rechaza, rompe la jarra y no puede extraer nada del pozo. Despójese de la arrogancia y siga el camino del Sabio.</t>
  </si>
  <si>
    <t>El cántaro se refiere a nuestra vasija interior para la nutrición y a la cantidad de bien que se puede obtener en una situación determinada. Si dudamos de poder alcanzar nuestro objetivo siguiendo el camino el cántaro se romperá y aunque extraigamos un buen alimento del pozo, éste será inútil y se perderá. La duda nace porque somos irresolutos y descuidados. Al abandonar nuestro camino, se pierde el potencial para lo bueno que habríamos logrado.
                    Los peces simbolizan las ideas inferiores. La presencia del deseo y del orgullo nos previenen para que juzguemos los errores de los demás con moderación. Nos damos cuenta de que los demás son potencialmente buenos, pero nos concentramos en sus malas cualidades (los peces)
                    Venir al pozo a disparar a los peces, también quiere decir venir al pozo en busca de respuestas equivocadas, o que hacemos preguntas equivocadas (consultar El conflicto, hexagrama 6, para una explicación sobre las preguntas de conflicto interior) En lugar de ver la esencia del asunto, ponemos atención en la periferia.
                    Esta línea también se refiere a las veces en que vamos al pozo con mala cara, esperando que nos dé una respuesta incomprensible o desagradable, y sólo aceptamos las respuestas que queremos escuchar. La verdad no es decepcionante: cuando la percibimos, va acompañada de alivio y júbilo.</t>
  </si>
  <si>
    <t>¿Malgastamos y desaprovechamos nuestra capacidad para poder comprender las relaciones que existen entre los acontecimientos y para llegar al fondo de cualquier asunto relativo a la naturaleza humana?</t>
  </si>
  <si>
    <t>Podrá sorprenderse con las huecas formalidades de su acercamiento a la fuente, pero en realidad es muy poco lo que está obteniendo de ella.</t>
  </si>
  <si>
    <t>Si una persona tiene buenas cualidades pero las descuida, es como permitir que el agua vitalizadora se seque. Quienes se asocien con esa persona sólo serán compañeros sin valía, y no podrán conseguir nada.</t>
  </si>
  <si>
    <t>Cuando hay peces, es señal de que el agua es clara y limpia; se podría beber, pero el cántaro está roto. Una condición difícil, a pesar de que las circunstancias en su conjunto sean favorables y abran a todas las posibilidades. Probablemente se trata de la disposición interior que dificulta todo contacto con la realidad; desearíamos obrar y hacer pero no logramos concluir nada, nos faltan las convicciones; sin motivo, desconfiamos de todos, tememos las evoluciones futuras. Y sin embargo, el agua del pozo es clara, en ella hay peces vivos, no existen motivos válidos que justifiquen esta tensión. El oráculo lo confirma con su tranquila sabiduría, y escuchándolo, creyendo en su palabra, podremos reencontrar la serenidad inútilmente perdida.</t>
  </si>
  <si>
    <t>No puede subir ni descender, pues está sin correspondencia por encima de él. Este trazo es esencialmente incapaz de ayudar; no puede subir y “corre” hacia abajo, sin tener ninguna utilidad y ningún efecto. Ningún acuerdo es posible y de ese modo sus cualidades se vuelven estériles.</t>
  </si>
  <si>
    <t>Un hombre que descuida sus cualidades es como un pozo sin cántaro y sin cuerda.</t>
  </si>
  <si>
    <t>Por no utilizar su habilidad y talento de un modo digno, el mundo no se fijará en usted. Cuando sus contemporáneos no le buscan ni cuestionan, sus talentos se disipan. Cuando se vuelve más importante, no puede cumplir su misión.</t>
  </si>
  <si>
    <t>Si el balde está roto es porque no ha sido utilizado adecuadamente, y quien intentara extraer agua con éste constataría la pérdida del líquido. Un lugar común, colectivo, no es correctamente utilizado. De esta relación no se bebe sino que sólo se observa; “otros” (peces) usufructúan mejor de sus aguas. Pero un pozo no es lugar de peces, y si las aguas son buenas ¿por qué no recomponer el pozo y sus utensilios?
                    El encabezamiento original dice: “junto al hoyo (del Pozo) uno dispara sobre peces” “no tiene a nadie que colabore con él”. Aquí enuncia dos hechos: los instrumentos (medios, ideas, relaciones, etc.) representados por un balde roto, son inadecuados; el pozo no ha sido revestido, es aún un hoyo y además no está claro si es un pozo o un lugar de peces. La carencia de colaboración es por la falta de claridad del individuo, y por negligencia de los colaboradores. Lo primero que se debe aclarar es si el punto constituye realmente un pozo (trabajo que tiene potencial), luego, si los instrumentos (medios) son los idóneos; y por último, si los colaboradores están convencidos y quieren trabajar verdaderamente.</t>
  </si>
  <si>
    <t>El agua en sí misma es clara. Pero no se la utiliza. Así sólo peces moran en el pozo. Y el que acude sólo llega para recoger peces; sin embargo, el cántaro está roto, de modo que uno no puede conservar en él los peces.
                    Se describe una situación en la que alguien, en principio, tendría buenas dotes; pero éstas se descuidan. Nadie se preocupa por él ni lo tiene en cuenta, por consiguiente él decae interiormente. Cultiva el trato con gente vulgar y ya no podrá realizar nada de valor.</t>
  </si>
  <si>
    <t>No estáis cuidando de las fuentes de la relación. Cada uno busca su propio beneficio. El cántaro está roto. Es tiempo de cambiar.
                    Dirección: imagina la situación desde otra perspectiva.</t>
  </si>
  <si>
    <t>El pozo se ha limpiado, pero no se bebe de él.
                Este es el pesar de mi corazón; pues se podría tomar de él.
                Si el rey fuese preclaro
                se disfrutaría conjuntamente de la dicha.
                “… es esta la pena del que actúa.
                … ellos ruegan que «el rey sea claro»
                a fin de alcanzar la dicha”.
            El pozo se ha limpiado…, es decir, la posibilidad de… está dada. Si no llega ahora eso es porque no se sabe aprovechar la oportunidad y esto, a veces, no depende sólo del consultante. Habría que saber aceptar esta oportunidad.
            Consultante capaz (pozo limpio del que se puede beber); pero no es utilizado. Esto duele a la gente que le conoce. Se desea que quien puede hacer algo al respecto, lo haga, pues sería una suerte para todos. Se necesita de él, y no debe retirarse ni ocultarse. Si el otro, los otros, son inteligentes sabrán utilizar y aprovechar el buen hacer de la línea.
            Ahora bien, el hecho de que no se hayan decidido a utilizarle todavía, puede hacer que aparezcan motivos de inquietud y tristeza. Pero no es cuestión de ser impaciente ahora para actuar.</t>
  </si>
  <si>
    <t>No actuar. ¿Consultar?
                    La posibilidad está dada; es decir, se podría actuar si los demás quisieran, pues el consultante está preparado para ello. Pero puede ser que ahora se produzca algún tipo de retraso, o de falta de decisión por parte de alguien, etc. Entonces, lo mejor es no actuar y esperar a que llegue la señal o el momento de hacerlo. No impacientarse por actuar.</t>
  </si>
  <si>
    <t>Las buenas cualidades del consultante no son aprovechadas por los demás. Eso implica avanzar “como en soledad”, como con retrasos. El entorno es indiferente al consultante; pero hay que seguir trabajando en uno mismo, saber esperar, no es un trabajo que se hace en vano. Aunque ahora los demás no le reconozcan sus cualidades o no colaboren adecuadamente con él/ella; el Maestro elogia y le anima a avanzar entre los asuntos, trabajo, estudio, así, como va, sabiendo esperar su oportunidad.
                        I Ching, el Maestro, se lamenta de esta situación por la que está pasando el consultante y pide luz para todos los afectados, y que comprendan y vean la realidad de la situación y las buenas intenciones y cualidades del consultante.
                        Consultar según se necesite.</t>
  </si>
  <si>
    <t>La posibilidad de consultar está presente, se puede consultar si se desea, pues es un buen momento para ello. También puede significar que el consultante alberga buenas cualidades, que podrían ser de mucha ayuda o utilidad para otros; pero o no las ven, o no se deciden.
                        De todas formas el Maestro ya elogia y anima a seguir así al consultante, como va.</t>
  </si>
  <si>
    <t>La mejoría se ha producido y hay que aprovechar esta oportunidad para afianzar el buen resultado final. Continuar con el tratamiento y consultar una vez más por si fuera necesario tener algo más en cuenta.</t>
  </si>
  <si>
    <t>Aplicarlos daría buenos resultados; todo depende de que se crea en esto. ¿Consultar?</t>
  </si>
  <si>
    <t>Esta es una señal para indicar que es buen momento para consultar sobre eso, en primer lugar. En segundo lugar, volver a indagar una vez más, sin preguntar, y analizar la nueva respuesta, pues en ella estará contenido el mensaje sobre la actitud que debe tenerse en cuenta con respecto a ese tema.
                        Después, consultar según se necesite y según el Maestro aconseje.
                        Nota: si la primera respuesta obtenida fue “retirarse”, “no elevarse”, “no consultar”; entonces es señal de que lo mejor es no hacer nada al respecto y esperar a tener más información sobre el asunto antes de volver a consultar.</t>
  </si>
  <si>
    <t>Esta línea se corresponde con el tercer día de la cuarta semana de Mayo.</t>
  </si>
  <si>
    <t>No es malo estar impaciente por actuar cuando se posee un talento que todavía no se nos ha reconocido; no hay que seguir lamentándose, sino actuar una y otra vez para hacerse notar. Todo el mundo saldrá ganando.</t>
  </si>
  <si>
    <t>Su pozo está limpio, pero no bebe de él: entiende lo que es correcto, pero lo evita. Déjese arrastrar por la fuerza del Sabio y corrija eso.</t>
  </si>
  <si>
    <t>A pesar de entender las cosas correctamente, nos aferramos a defensas tradicionales. El rey, el yo interior, no tiene la claridad mental suficiente para confiar en lo desconocido y para perseverar, dejándose guiar dócil y receptivamente. La sabiduría del I Ching es fidedigna. Nadie beberá el agua de nuestro pozo si no la bebemos nosotros.</t>
  </si>
  <si>
    <t>¿Eludimos la posibilidad de llegar al fondo de un asunto que nos importa y afecta, por propia inseguridad o por miedos y temores inexistentes, a pesar de poseer la capacidad y las condiciones necesarias para hacerlo?</t>
  </si>
  <si>
    <t>Tiene la fuente perfecta de la cual alimentarse, pero permanece inutilizada para pesar de aquellos que le asisten espiritualmente. Si pudiera ver la situación claramente, esta fuente podría nutrirlo no sólo a usted sino a toda la comunidad.</t>
  </si>
  <si>
    <t>Existe una persona sabia cuyo conocimiento podría ayudar a otros, pero quienes se hallan en posiciones de poder no conocen sus talentos, así que sus amigos se encuentran tristes. Todo el mundo podría beneficiarse por la dirección apropiada de los esfuerzos de aquél.</t>
  </si>
  <si>
    <t>Continúa la sensación injustificada de abatimiento, que resulta difícil de superar. El momento nos ofrece múltiples posibilidades, pero no sabemos ver, quizá tampoco logramos comprender la sugerencia del oráculo (el pozo) que nos invita a mostrarnos serenos y a indagar con paciencia la realidad de las cosas. Sin embargo, contamos con la capacidad de comprender y construir, sólo nos falta la voluntad; finalmente, logramos aplicar la mente y el corazón para alcanzar cuanto deseamos, aquello por lo que hemos trabajado y sufrido en tiempos menos claros, pero quizá más confiados que los de Ying.</t>
  </si>
  <si>
    <t>Enérgico, se ubica según la rectitud; puede producir un efecto reparador y útil. El efecto del pozo se cumple subiendo; lo que está abajo no produce ningún efecto; él corresponde simpáticamente al sexto trazo. Todavía no puede producir efecto; enérgico pero desprovisto de justicia, se apresura a actuar. No se retira y no se esconde cuando ya no se tiene necesidad de él. Si el superior es inteligente podrá emplearlo. Pero aún no ha llegado el momento de utilizarlo. Dotado de capacidad y de saber, no se lo emplea y ése es un motivo de inquietud y de pena. Sus tendencias lo vuelven impaciente para actuar.</t>
  </si>
  <si>
    <t>El consultante es semejante a un pozo ignorado por todos. Un poco de autopublicidad es deseable.</t>
  </si>
  <si>
    <t>Puede estar perdiéndose una oportunidad que se ha puesto en su camino, o quizá usted y su talento sean subestimados por los otros. Esto es algo muy desafortunado. Si algo así pudiera ser reconocido, usted y todos los que le rodean se beneficiarían de ello.</t>
  </si>
  <si>
    <t>Se plantea la situación con respecto a un individuo que ocupa un lugar destacado. Son las relaciones entre quienes se corresponden las que no están en su plena armonía y eso causa amargura en las partes involucradas. Falta claridad en las ideas y en quienes están al mando de la situación. La esperanza está en que si alguien superior (lo colectivo o un juez de parte) entrara a tallar en el caso, las cosas podrían desbloquearse y el pozo daría sus buenas aguas.
                    El encabezamiento dice: “el Pozo fue limpiado, pero no se bebe de éste. Esa es la pena de mi corazón, pues se podría tomar sus aguas”. Esto está determinando que no es el Pozo el problema sino que la administración de éste, y la poca claridad del Noble. Muchas capacidades no son manifiestas no porque no existan, sino porque simplemente el Sujeto no las expresa ni las usa en forma adecuada. La claridad y las aclaraciones harán activo este buen medio.</t>
  </si>
  <si>
    <t>En este caso existe un hombre capaz. Es comparable a un pozo que se ha limpiado y cuyas aguas se podrían beber. Pero no es utilizado. Esto causa aflicción a la gente que lo conoce. Reina el deseo de que el príncipe se entere de ello, pues sería una suerte para todos los afectados.</t>
  </si>
  <si>
    <t>Esto es la tristeza de alguien que tiene mucho que dar, y nadie a quien dárselo. No puedes hacer nada. Sigue adelante y no tengas miedo. Al final, tu esfuerzo se verá reconocido.
                    Dirección: asume el riesgo. Mantente abierto y aporta lo que sea necesario.</t>
  </si>
  <si>
    <t>El pozo es revestido; ningún defecto.
                “… pues se trata de la puesta en condiciones del Pozo”.
            Se produce un retraso; pero la situación tiene perspectivas favorables. La situación es todavía insuficiente y ahora le corresponde esperar como cuando se reviste un pozo y no se puede beber de él todavía. Pero este arreglo o ajuste, este retraso, sirve precisamente para que luego surja la oportunidad de beber, de actuar.
            Revestir no es una tarea sin sentido, sino que es necesaria para recibir y mantener el agua limpia. Ahora no se puede usar el pozo, no se puede hacer nada más que esperar e ir preparándose (perfeccionándose) para cuando llegue el momento de la acción, de la cooperación, del trabajo. Así se impone orden en la vida y uno aumenta sus energías y sus capacidades, por eso este tiempo, este lapso, tiene su importancia y es valioso para lo que se desea.</t>
  </si>
  <si>
    <t>No se puede actuar. ¿Consultar? Se ha producido o se está produciendo un retraso debido a una causa necesaria. Pero este arreglo, ajuste, retraso, servirá precisamente para que el consultante siga preparándose hasta que surja la oportunidad de actuar. Así pues, no conviene actuar todavía.</t>
  </si>
  <si>
    <t>Continuar con los asuntos, quehaceres, estudios; pero si se presenta alguna circunstancia o condición que impide seguir avanzando, o se producen ajustes, retrasos, atascos; entonces no preocuparse y dejarse fluir a través de las circunstancias según se pueda. ¿Consultar?</t>
  </si>
  <si>
    <t>Continuar con el comportamiento y la conducta que se viene siguiendo y no sentirse inútil, o tentado a abandonarse a sí mismo. Pues estos momentos y vivencias sirven para avanzar luego con mayor soltura, sin impedimentos.
                        No consultar ahora más sobre esto.</t>
  </si>
  <si>
    <t>Parece que la enfermedad/dolencia. Sufre o pasa por un momento en que no se ven resultados, o mejoría; pero no es así. El tratamiento continúa haciendo su efecto reparador. No alarmarse y continuar así, con cuidado, sin abandonar/se, ¿Consultar?</t>
  </si>
  <si>
    <t>No conviene aplicarlos ahora. Quizá lo sean más adelante. Consultarlo otra vez antes de actuar, de aplicarlos.</t>
  </si>
  <si>
    <t>Continuar trabajando, estudiando, reflexionando en ello, y no consultar en estos momentos. Seguir profundizando, limpiando, reparando.</t>
  </si>
  <si>
    <t>Esta línea se corresponde con el cuarto día de la cuarta semana de Mayo.</t>
  </si>
  <si>
    <t>El hombre de calidad no se precipita jamás al actuar. Antes de hacerlo, corrige sus defectos y se asegura de su capacidad.</t>
  </si>
  <si>
    <t>El pozo necesita guarecerse. Hay que hacer un trabajo de fondo antes de poder conseguir el resultado deseado.</t>
  </si>
  <si>
    <t>Esta línea se refiere a uno mismo, a otro, o a una situación. Esto quiere decir que no ha llegado el momento de lograr nuestro objetivo. Es más importante que ocupemos nuestro tiempo en el desarrollo personal. Si esta línea se refiere a otra persona, esto indica que realmente podemos confiar en lo que vamos a lograr, pues “el pozo es revestido” a través de su esfuerzo en él mismo y de su relación con el poder supremo.</t>
  </si>
  <si>
    <t>¿Buscamos los recursos necesarios y establecemos las condiciones adecuadas con el fin de desarrollar nuestra capacidad para poder comprender y llegar al fondo de cualquier asunto relativo a la naturaleza humana?</t>
  </si>
  <si>
    <t>No hay culpa asociada al hecho de que la fuente no esté siendo utilizada en estos momentos ya que se está trabajando para mejorar la situación.</t>
  </si>
  <si>
    <t>Hay momentos en que debemos poner nuestra propia casa en orden a fin de ser capaces de ayudar posteriormente a otros. Este trabajo interior no es malgastado, pues permite mayores beneficios en el futuro.</t>
  </si>
  <si>
    <t>Un indicio velado, pero consolador, de los renovados tiempos de Ko (hexagrama 49), tiempos que el mensaje de Ying parece preludiar. Hace falta un trabajo de reestructuración, una reflexión meditada y profunda de los casos que interesan y de los problemas por resolver, para prepararnos a hechos nuevos, a pensamientos distintos, a una vida reencontrada en toda su claridad, tal como nos lo indicará el hexagrama siguiente. Si existe una cuestión por resolver, habrá que retomarla desde el principio, analizar lo que hemos concluido, retomar pensamientos antiguos para adaptarlos a las exigencias presentes. Una sugerencia extraordinaria, pero muy sabia.</t>
  </si>
  <si>
    <t>Aunque ubicado sin rectitud, maleable y negativo, obedece al jefe (el quinto trazo), todavía sus capacidades son insuficientes y es necesario que se observe a sí mismo. Si puede adaptarse y corregirse, evitará las faltas. Así como “se reviste con ladrillos un pozo”, es preciso que él “se repare” y se mantenga corrigiéndose y enmendándose. Si estuviera en una jerarquía que exigiera la dureza enérgica positiva, no podría permanecer sin culpabilidad a causa de sus responsabilidades.</t>
  </si>
  <si>
    <t>Cuando se repara un pozo el agua se enturbia; luego reencontrará su limpidez acrecentada. Al igual que el hombre que revisa sus defectos intensifica sus cualidades.</t>
  </si>
  <si>
    <t>Ha llegado el tiempo de ir hacia atrás y reorganizar su vida o volver a evaluar sus objetivos. Esto significa que no tomará una parte activa en los asuntos de los demás. Sin embargo, poniendo su vida en orden, será capaz de contribuir más plenamente en una etapa posterior.</t>
  </si>
  <si>
    <t>Revestir el Pozo por dentro tiene el significado de “Pozo Interior”, capacidad para recibir tareas espirituales o de gran trascendencia para un colectivo o agrupación. El acto de revestir significa: prepararse internamente, capacitarse, refinar ideas y conocimientos. Este Tiempo es idóneo para comenzar a poner en actividad el pozo; si no se lo usa mientras se prepara, no es un error. Mejor no mostrarse hacia afuera cuando el Sujeto se está reforzando interiormente. El Pozo ya está preparado, hay que hacer trabajos de refinamiento. Es bueno planificar. Cuidar de los detalles.</t>
  </si>
  <si>
    <t>Cuando el pozo se revoca, no puede utilizárselo por cierto en ese ínterin, pero el trabajo no se hace en vano; gracias al revestimiento el agua permanece clara. Así también en la vida hay épocas en que uno debe poner orden en su propia persona. Si bien durante esta época nada puede hacerse por los demás, resulta sin embargo valiosa, puesto que mediante el perfeccionamiento interno incrementa uno su energía y sus facultades, y de este modo podrá luego realizar mucho más.</t>
  </si>
  <si>
    <t>Se trata de un tiempo para el trabajo y el desarrollo interior. Es posible que te sientas distanciado de tu pareja, pero no tengas miedo. El trabajo interior no es un error.
                    Dirección: periodo de transición. No tengas miedo de actuar solo. Estás conectado con una fuerza creativa. Úsala bien.</t>
  </si>
  <si>
    <t>En el pozo hay una fuente clara y fresca
                de la que se puede beber.
                “… el beber del claro y fresco manantial
                se basa en su posición central y correcta”.
            Hay belleza en las cualidades de esta línea, como una fuente pura y fresca. Si estas cualidades son comprendidas y observadas por los demás, entonces se comprobarán sus efectos y habrá felicidad.
            Consultante que posee en eso (por lo que se ha consultado) virtudes como las que posee un conductor o salvador de hombres. Posee agua viva.
            En el texto no se añade “¡Ventura!”, pues sólo se señala que la posibilidad de beber de él está dada, pero todo depende de que los demás quieran y se beneficien de ello.</t>
  </si>
  <si>
    <t>Se puede actuar si se quiere. ¿Consultar?
                    Existe la posibilidad de hacer eso por lo que se pregunta; sólo que, en caso de que la cosa dependa también de que otros quieran; entonces todo depende también de ellos. Actuar, moverse, todo va bien.</t>
  </si>
  <si>
    <t>Esta mutación es un elogio hacia el consultante y representa una oportunidad para consultar si se desea o se necesita. Todo avanza favorablemente. La conducta y el comportamiento son beneficiosos para uno y para los demás. Ayudar a quien nos pida ayuda, colaboración, etc. según la propia capacidad.
                        Avanzar entre los asuntos según se tiene pensado hacer, pues se va muy bien.</t>
  </si>
  <si>
    <t>La curación, la mejoría en un grado elevado, ya se ha producido o está a punto de producirse. Continuar así hasta el final, un poco más. Y consultar según se crea necesario.</t>
  </si>
  <si>
    <t>Eso es muy útil y beneficioso para lo que se pretende. ¿Consultar?</t>
  </si>
  <si>
    <t>Eso esconde y tiene esencia espiritual necesaria para nutrirse. Agua viva, que conviene beber de ella. Creer y actuar en consecuencia. ¿Consultar?</t>
  </si>
  <si>
    <t>Esta línea se corresponde con el quinto día de la cuarta semana de Mayo.</t>
  </si>
  <si>
    <t>Cuando la fuente está limpia de toda mala intención, los hombres acuden espontáneamente a beber de ella.</t>
  </si>
  <si>
    <t>No sólo debemos extraer agua del pozo, sino también beberla. La sabiduría que no se pone en práctica no sirve para nada.</t>
  </si>
  <si>
    <t>No es suficiente extraer el agua del pozo, para que sea de utilidad debemos beberla. Si dudamos del I Ching y su camino, éste no podrá funcionar con nosotros. Sólo podemos hacer nuestro el conocimiento al aceptar el riesgo de depender de él y al ponerlo a prueba a través de la experiencia. Es importante, por lo tanto, que no nos perdamos temiendo al futuro o anticipando situaciones negativas. Debemos mantener nuestras mentes inocentes y libres, dejándonos guiar por lo desconocido.</t>
  </si>
  <si>
    <t>¿Hemos llegado a comprender y aplicar en la realidad la idea de que todos los seres humanos compartimos, sin excepciones, el mismo origen y el mismo destino?</t>
  </si>
  <si>
    <t>Hay una fuente excelente e inagotable que puede nutrirle espiritualmente.</t>
  </si>
  <si>
    <t>La sabiduría de los grandes hombres es como un pozo inagotable. Sin embargo, no puede conseguir nada si no es aceptada por los demás y bien utilizada.</t>
  </si>
  <si>
    <t>Finalmente hemos logrado comprender muchas cosas, las guías son las adecuadas, el corazón está sereno y el espíritu tranquilo. Un momento de realizaciones, de encuentros importantes, de alegría activa y justa porque nos es dada por haber superado inquietudes, dudas, titubeos que han resultado inconsistentes, pero difíciles de vivir. La sugerencia del oráculo es clara: escuchar los consejos y poner en marcha las obras, porque el tiempo es positivo y la voluntad firme; se trata, por lo tanto, de una condición rara en la teoría de los días humanos.</t>
  </si>
  <si>
    <t>La dureza positiva y enérgica ocupa una situación preminente; sus virtudes son bellas; la fuente es pura y fresca; es la perfecta excelencia. Pero es necesario que esas virtudes sean exaltadas y estén visibles para producir sus efectos; entonces habrá un presagio feliz.</t>
  </si>
  <si>
    <t>Un ser dotado debe dejar que los otros abreven en él.</t>
  </si>
  <si>
    <t>Posee todo el potencial posible de percepción y sabiduría. Este don es la marca de un líder sin paralelo. Sin embargo, esa capacidad y percepción deben aplicarse a su vida diaria para que siga creciendo y desarrollándose.</t>
  </si>
  <si>
    <t>Aquí el Pozo es fuerte y bien revestido, las aguas son claras y buenas. Es el tiempo de la colaboración y la acción mutua. Todo está en orden para alimentarse y crecer. Procure que el agua no se ensucie y que el Pozo no se deteriore. Hora de trabajar sin descanso.
                    El Santo lleva la Palabra a hechos manifiestos y claros. Gran momento. La palabra sabia y profunda tiene valor sólo si se aplica en la vida y se hace de ésta una práctica concreta.</t>
  </si>
  <si>
    <t>He aquí un buen pozo que en su fondo guarda una fuente de agua viva. Un hombre que posea semejantes virtudes ha nacido para salvador y conductor de los hombres. El posee el agua de la vida. Sin embargo falta aquí el signo: ventura. En el caso del pozo todo depende de que el agua sea extraída. La mejor de las aguas sólo existe como posibilidad de refrescar a los hombres, mientras no sea llevada hacia arriba. Así también en el caso de los conductores de la humanidad todo depende de que se beba de su fuente, de que sus palabras sean transferidas a la vida.</t>
  </si>
  <si>
    <t>Esta relación es una fuente de agua de vida pura y clara de la que todos pueden beber. Úsala y muéstrate agradecido.
                    Dirección: haz un esfuerzo. Si te dejas llevar, puedes descubrir la posibilidad oculta. La situación ya está cambiando.</t>
  </si>
  <si>
    <t>Extraen del pozo sin impedimento.
                Se puede confiar en él. ¡Elevada Ventura!
                “… en el puesto del tope implica una gran perfección”.
            La cuerda del pozo no está oculta… una gran consecución. Usar el pozo produce efectos de vasto alcance y grandes beneficios. Tener fe y confianza, todo irá bien, lo que surge es agua pura, que no cesa de fluir. Por numerosas que sean las personas, todas pueden confiar en este pozo, encontrarán lo que necesitan. Su fuente no se seca, es un bien para todos. Cuanta más gente se nutra de él, más grande se tornará la riqueza del pozo.
            Lugar donde el agua puede ser usada por los hombres. El agua ha llegado arriba, la acción de sacarla ha sido hecha con gran perfección (no cántaro roto, no lodo, no retrasos) Por eso, ¡Gran Ventura!</t>
  </si>
  <si>
    <t>Actuar con fe y confianza. Si se actúa, se alcanzará un gran resultado favorable. Línea muy muy favorable. No sólo será bueno para el consultante el actuar; sino que todos los afectados por la situación también sacarán un gran provecho de ello. ¿Consultar?</t>
  </si>
  <si>
    <t>Voz de elogio y de ánimo por parte del Maestro hacia el consultante. El comportamiento y la conducta espiritual son excelentes, de una gran perfección, lo cual va a producir, y ya está a punto de ello, unos resultados muy valiosos para todos.
                        Algún asunto da un gran resultado (en el trabajo, estudio, conducta espiritual). En este caso está asegurada la buena fortuna para todos, pues este trazo elevado, en su sitio, representa el agua que ha sido sacada con gran cuidado y llega arriba, a la boca de todo aquél que se acerque (afectado) al consultante en ese asunto.
                        Todo ello significa: “más riqueza espiritual para el consultante y para todo aquél que sepa beneficiarse de esas grandes cualidades”. ¿Consultar?</t>
  </si>
  <si>
    <t>La salud ya rebosa hacia fuera, como el agua (interna del pozo) cuando ha sido sacada de un pozo con gran cuidado y efectividad hacia la superficie, hacia el exterior.
                        Tratamiento preciso y constante ha dado/producido un resultado de una gran perfección (o producirá, si se pregunta en futuro y no en presente)</t>
  </si>
  <si>
    <t>Ese remedio, solución, es de los más inteligentes, elevados, efectivos, etc. que pudieran ser aplicados para el fin que uno/a busca. Ponerlos en práctica, es triunfar de un modo brillantísimo, y eso significará una gran satisfacción y beneficio para todos, o para el Todo. ¿Consultar?</t>
  </si>
  <si>
    <t>Se puede confiar totalmente en eso. El beneficio es/será muy grande. Agua viva espiritual, que calma la sed y las ganas de aprender sobre lo interno y lo elevado.
                        Se puede esperar lo mejor para todo aquel que se nutra de eso. ¿Consultar?</t>
  </si>
  <si>
    <t>Esta línea se corresponde con el sexto día de la cuarta semana de Mayo.</t>
  </si>
  <si>
    <t>El efecto de la perfección no tiene límites: son muchos los que beben de esta fuente, y sin embargo no se agota jamás. Muy feliz presagio para el porvenir.</t>
  </si>
  <si>
    <t>La opulencia interior consiste en la modestia, el equilibrio, el entendimiento y la compasión hacia los demás. Cuando haya conseguido esto, su fortuna externa será ilimitada.</t>
  </si>
  <si>
    <t>Los impedimentos para el entendimiento han sido salvados. A través de la comprensión de la verdad del asunto y de corregirnos a nosotros mismos somos capaces de soportar los errores de los demás. Al saber que sus errores son como los nuestros –ocasionados por miedos escondidos y conceptos equivocados somos capaces de sentir compasión.</t>
  </si>
  <si>
    <t>¿Compartimos con los demás nuestra capacidad para comprender las relaciones que existen entre los acontecimientos y llegar al fondo de cualquier asunto relativo a la naturaleza humana?</t>
  </si>
  <si>
    <t>Reconoce su fuente de nutrición y puede alimentarse de ella sin ningún impedimento. No lo decepcionará. La mejor de las buenas fortunas resultará de ello.</t>
  </si>
  <si>
    <t>Un buen pozo nunca se seca, no importa cuánta agua se saque de él. Del mismo modo, una persona sabia nunca se agota por la necesidad que otros tienen de su consejo. Cuanto más tomen los otros libremente, mayor será su acopio de sabiduría interna.</t>
  </si>
  <si>
    <t>El tiempo de Ying no propone para nuestros problemas soluciones ya listas ni tampoco fáciles, sino sugerencias que no son más que una pista para llegar, con fe y la ayuda de presagios afortunados, por lo tanto electrizantes para el corazón, a realizar cuanto nos proponemos. La conclusión del mensaje de Ying constituye una máxima de sabiduría que no debemos dejar de lado. El oráculo dice que no existe conquista sin un serio compromiso y un trabajo constante, voluntarioso, atento, porque nada le es regalado al hombre, sino que todo ha de obtenerlo aplicándose con seriedad y disciplina para vivir activamente los días que le son dados.</t>
  </si>
  <si>
    <t>La finalización de la vía racional del pozo; el efecto producido por el uso del pozo es amplio y grande; es el presagio feliz de un gran bien. Está el sentido de cubrir, de esconder cubriendo, de producir un efecto subiendo. Es preciso tener confianza y todo irá bien, pues lo que sale puro no cesa.</t>
  </si>
  <si>
    <t>Cuando una fuente es pura se puede abrevar en ella sin temor. Lo mismo ocurre con los hombres.</t>
  </si>
  <si>
    <t>Puede compartir ahora con los otros unos logros excepcionales y unos consejos buenos. Habrá una buena fortuna suprema en su vida.</t>
  </si>
  <si>
    <t>Tiempo óptimo; los frutos del trabajo pueden tomarse con facilidad, el agua del Pozo está arriba y puede accederse con notable fluidez. Que este Tiempo se mantenga y perdure dependerá de las personas y del buen criterio en el uso de esta riqueza. Todo dependerá de la buena administración.
                    El Santo enseña y se alimenta con su labor hacia los demás, siendo él mismo una fuente inagotable de enseñanzas.</t>
  </si>
  <si>
    <t>El pozo está ahí para todos. Ninguna prohibición detiene a los que sacan agua de él. Por numerosos que sean los que acuden, encontrarán lo que necesitan, pues se puede confiar en este pozo. Tiene una fuente y ésta no se seca; de ahí que aporte gran ventura para todo el país: así es el hombre realmente grande, inagotablemente rico en cuanto a su acervo interior. Cuantos más sean los hombres que se nutren de él, tanto más grande se tornará su riqueza.</t>
  </si>
  <si>
    <t>Recibe y da las cosas con libertad. Tu relación es una fuente de alimento espiritual para todos. No la ocultes. El camino está completamente abierto. Podéis lograr grandes cosas juntos.
                    Dirección: adéntrate con suavidad en el corazón de las cosas. Transforma el conflicto en tensión creativa. La situación ya está cambiando.</t>
  </si>
  <si>
    <t>KO</t>
  </si>
  <si>
    <t>LA REVOLUCION</t>
  </si>
  <si>
    <t>la muda
        el cambio
        cambiar
        renovación
        renovar
        la mutación
        metamorfosis
        cambio de piel
        cambios profundos
        provocando un cambio
        promoviendo el cambio
        evolución
        revolución
        desollar
        cuero
        piel
        diferir
    La Revolución.
    En tu propio día encontrarás fe.
    Elevado éxito, propicio por la perseverancia.
    Se desvanece el arrepentimiento.</t>
  </si>
  <si>
    <t>La palabra que da nombre al signo, Ko significa: quitar la cobertura, cambiar y renovar. Es, por tanto, un tiempo que anuncia cambios. Pero el cambio primero se debe fomentar en uno mismo, mediante la modificación, mejoramiento, y renovación del carácter, de las circunstancias. Luego se encontrará fe en lo exterior, hacia fuera.
        Pero este tiempo requiere también actuar de modo adecuado, no buscando el cambio de manera egoísta, sino por el bien de todos. Que obedezca a una necesidad real.
        La "rueda del tiempo", el cambio de un estado del ser a otro. Constante renovación mediante la incesante destrucción. Supresión de lo que ha quedado "pasado", se disuelven los pesares. Algo cambia, y en el cambio uno de los dos, vida o muerte, prevalecerá después.
        Una actitud lúcida y serena posibilitará el arreglo o la solución de los asuntos. Ahora hay que aguardar el momento exacto para actuar. De momento no se puede cambiar la situación presente, pero se puede aprovechar este tiempo para fortalecerse, prepararse, hasta que llegue la hora de actuar.</t>
  </si>
  <si>
    <t>Las líneas mutantes hablan de la oportunidad de obrar o esperar según la evolución de los acontecimientos, evolución que no siempre resulta inmediatamente comprensible, pero que se encuentra inserta en el contexto de nuestro destino.
            Ko es la revolución. La primera frase del texto del rey Wan no necesita ser explicada: su lección sobre la tarea de la fe en los procesos revolucionarios es evidente. La frase "sólo es creído después de que ha sucedido" se enfrenta a todas las posiciones: a la del que no cree en la posible revolución, a la del que cree en la revolución que existe. En uno de los textos más brillantes, el rey Wan se ha ubicado aquí entre los dos puntos de un cambio, iluminando a un tiempo causas y resultados. Pocos creen en el levantamiento sofocado, pocos dudan de la rebelión exitosa. Recordamos aquí el viejo dicho norteamericano: "nada tiene tanto éxito como el éxito mismo". Pero el gran cambio ha de ser realizado, y el duque de Kâu nos indica sus pormenores. No todos los momentos son propicios para el inicio de una revolución; el futuro revolucionario debe acomodarse a la idea de una larga espera, como si lo atara el cuero del buey amarillo que aparece en la primera línea.
            Transcurrido algún tiempo, el sujeto puede acometer la empresa de la línea dos, pero consciente de que su acción será nociva. Posiblemente el duque se refiera aquí a los efectos exteriores e inmediatos de un levantamiento revolucionario, cuya principal y única justificación se encuentra en los cambios que habrán de realizarse. Es por esto que el revolucionario debe explicar estos cambios y discutirlo para ganarse la fe de quienes lo rodean, tal vez alarmados por los efectos nocivos que ha tenido el inicio del proceso.
            En la cuarta línea el cambio revolucionario ha pasado de la etapa en que se puede creer a la etapa en que se debe creer.
            En las dos últimas líneas el duque nos presenta dos estilos de cambio revolucionario del tipo del que se produce después de que el dirigente ha llegado al poder. Más arriba puede verse que Confucio asocia el tigre con la brillantez y al leopardo con la elegancia. Al final del proceso revolucionario todos los hombres pequeños han cambiado sus rostros, mostrando su obediencia al nuevo orden de cosas: "lo que sucede en Ko sólo es creído después de que ha sucedido". La frase anterior también sirve para recordarnos un texto de Isaías: "a menos que lo creas, no lo comprenderás".</t>
  </si>
  <si>
    <t>Regente absoluto es el quinto trazo, fuerte, correcto, central, capaz de efectuar los cambios de un modo admirable:
            La dominante firme en quinto lugar está en posición de autoridad para producir el cambio. Se corresponde con la línea flexible de la segunda posición de interés propio y se mantienen juntas gracias a la línea superior de la sabiduría.
            Regente del signo es el nueve en el quinto puesto, pues es necesario ocupar un puesto de honor y prestigio a fin de gozar de la autoridad requerida para hacer una revolución. Alguien que es central y correcto es capaz de promover todo lo que i hay de bueno en semejante revolución. Por eso se dice de este trazo: "el gran hombre modifica como un tigre."</t>
  </si>
  <si>
    <t>Se establecen relaciones entre la segunda y quinta; y entre la tercera y sexta líneas.</t>
  </si>
  <si>
    <t>No se puede actuar ahora.
            Viene un cambio. Esperar el momento de actuar y, mientras tanto, ir preparándose, mantenerse abierto para actuar luego. La fe interior también influye en lo exterior.</t>
  </si>
  <si>
    <t>Algún cambio viene o se aproxima en ese asunto, o en algún asunto o aspecto de las circunstancias. Este hexagrama sin mutaciones indica que el consultante sabrá acoger, comportarse, ver el cambio y la forma de enfrentarlo. De todas formas, ese (el momento en que se produzca el cambio) es/ será un momento adecuado para consultar y examinar el curso a seguir. ¿Consultar?</t>
  </si>
  <si>
    <t>Seguir con el tratamiento y esperar el momento de la mejoría, del cambio en las circunstancias. ¿Consultar?
                *Si no hay tratamiento: esperar un tiempo, un día, antes de tomar esa decisión. Quizá no sea necesario. Aún así, consultar y confirmar este extremo, si se cree necesario; es decir, indagar una vez más si se debe actuar o no, buscarlo o no, iniciarlo o no.</t>
  </si>
  <si>
    <t>No actuar ni aplicarlos todavía; hay que esperar cambios, o algún cambio en eso que se consulta. ¿Consultar?</t>
  </si>
  <si>
    <t>No consultar todavía. Continuar con los deberes habituales, estudiando, reflexionando, con la conducta que se viene siguiendo, y esperar un cambio o un tiempo para consultar.</t>
  </si>
  <si>
    <t>Es el signo del séptimo mes, aproximadamente Agosto en el calendario occidental. Cada línea cubre los seis días que corresponden a la tercera semana.</t>
  </si>
  <si>
    <t>Pero el cambio comporta a menudo una serie de imprevistos, debido al enfriamiento de dos tendencias: el deseo de cambio y de progreso se opone a menudo a la rutina. Por ello, el hombre de calidad procura que ese cambio se produzca en el momento oportuno, para que responda a las necesidades o a las aspiraciones de la mayoría y obedezca a una necesidad real. Fija claramente los límites de la acción e intenta que las reformas emprendidas no se incomprendidas ni sobrepasadas. De ese modo obtiene la confianza de los hombres y consigue que la concordia nazca en sus corazones. Pero atención: si el cambio no se emprende buscando el bien común, siempre trae consigo efectos perjudiciales, cuando no destructivos.</t>
  </si>
  <si>
    <t>El hexagrama Ko anuncia la llegada de un tiempo de revolución. Una serie de condiciones, tanto internas como externas, están a punto de desaparecer a favor de una situación más beneficiosa. Lo que permite esta transformación es su adhesión firme y consciente a la conducta y al pensamiento correcto.
            Ninguna revolución externa es posible sin una previa revolución en nuestra forma de ser interior. Cualquier cambio que aspire hacer en sus asuntos debe estar precedido de un cambio en el corazón, de una profundización activa y de un fortalecimiento de su determinación a afrontar cada acontecimiento con ecuanimidad, objetividad y buena intención inocente. Cuando esta postura espiritual se alcanza interiormente, se pueden conseguir exteriormente grandes éxitos.
            Las revoluciones de los demás también se permiten cuando purificamos el fuego de la bondad y de la verdad dentro de nuestro ser. El compromiso sincero a todas las cosas superiores viaja hacia el exterior en grandes oleadas procedentes de la persona superior y todos los que le rodean se ven afectados por ello. Indudablemente, conducir nuestro propio ser interior hacia la verdad y hacia la paz supone conducir al mundo exterior hacia la verdad y la paz. Aquel que tome ahora este camino, se asegura una revolución beneficiosa.</t>
  </si>
  <si>
    <t>Cuando nuestra independencia interior es tal que los acontecimientos no nos inquietan, por muy adversos o beneficiosos que sean, adquirimos la confianza de los demás necesaria para lograr todo lo que queremos hacer. Cuando podemos mantener nuestro equilibrio durante un incremento de tensión o a lo largo de un empeoramiento de la situación, debido a un desafío, se manifiesta una "revolución" en nuestra situación, y "encontramos fe".
            Aunque recibir este hexagrama puede significar que ha tenido lugar una revolución en nuestra actitud, también puede significar que es hora de hacer que ésta cambie. No se puede seguir progresando mientras esto no se lleve a cabo. Es como si hubiéramos estado practicando todos los movimientos para aprender a nadar y hubiese llegado la hora de levantar los pies del fondo. Cada paso difícil en el camino del progreso nos exige esforzarnos hasta el límite de nuestra capacidad. A cada paso hacia delante se le llama revolución. La palabra revolución se usa porque todos los cambios se presentan en una atmósfera de confusión, desafío y riesgo. La voluntad de confiar en lo desconocido requiere coraje. La recompensa consiste en que nos liberemos de uno o más miedos que impiden que recobremos la completa armonía de la personalidad.
            Al principio, el desarrollo de nuestra personalidad se podría comparar a las partes de un motor que espera ser montado. Eliminar los miedos y las dudas equivale a limpiar el óxido y otras impurezas que impiden la unión de las partes. Este trabajo tedioso y difícil, por lo que la hora de la revolución nunca llega prematuramente; sólo llega cuando estamos preparados para abandonar una duda o un miedo en particular.
            Recibir este hexagrama quiere decir que, aunque nuestra preparación para la revolución tiene lugar en el plano inconsciente, la revolución misma requiere dar un paso consciente. Por ejemplo, conscientemente abandonamos una costumbre que tiene su origen en el miedo; escogemos suspender la incredulidad en el poder de lo desconocido; o eliminamos un temor, sacrificamos el orgullo o disipamos una duda que nos está invadiendo. Al abandonar todas las defensas acostumbradas contra lo desconocido, confiamos en que su fuerza nos arrastre más allá de las dificultades en cuestión. En lugar de forzar una respuesta, tomamos el riesgo de afrontar el problema manteniendo una actitud correcta.
            Recibir este hexagrama quiere decir, también, que como consecuencia de nuestro desarrollo, ha tenido lugar una revolución en nuestra relación con los demás. Con la tolerancia, el retiro y la adhesión a nuestro camino, damos acceso al proceso de revolución y crecimiento para ellos. Ellos darán el "próximo paso" para mejorar, si continuamos nuestro camino. Dejémonos ser guiados, asegurémonos de que nuestros motivos sean correctos y necesarios, en armonía con nuestros pensamientos más íntimos, para que se manifieste lo que es universalmente justo. La victoria está asegurada por el poder de la verdad interior. Sólo necesitamos esperar.</t>
  </si>
  <si>
    <t>Provocar un cambio de opinión, de ideas, de costumbres o de actitudes, normalmente se hace por necesidad, y no por aburrimiento, porque esté de moda, porque otros lo hagan o por intereses mezquinos o rastreros.
            Y saber reconocer cuándo es el momento oportuno y la forma adecuada de renovarse y cambiar puede ser tan difícil, o más, que hacerlo.
            Además, provocar un cambio y llevarlo a cabo requiere abandonar ciertos comportamientos, actitudes y costumbres, y por otro lado, aceptar, asumir y adaptarnos a la nueva situación que viene a sustituir a la anterior.</t>
  </si>
  <si>
    <t>· Cuando la pregunta refiere al Qué:
            Ko nos dice que se está produciendo un gran cambio, más exactamente un cambio de raíz. La nueva tendencia, diametralmente opuesta a la anterior, está desplazando a la vieja; cada vez las dudas son menores y la fe del cambio crece, que, por otra parte, es inevitable.
            · Cuando la pregunta refiere al Porqué:
            El porqué de Ko refiere a que existen dos tendencias opuestas y en pugna, una que ya está instalada desde antes, que sufre cierto desgaste, más exactamente envejecida, y otra renovadora cuya fuerza y vitalidad la llevan a vencer y, por lo tanto, a revolucionar.
            · Cuando la pregunta refiere al Cómo:
            Ko nos indica, en primer lugar, que debemos realizar modificaciones radicales, y, en segundo término, llevarlas a cabo con seguridad, dejando de lado dudas y temores, y sobre todo con fe; tomando conciencia de que no se puede seguir de la misma forma. En lo posible, se trataría de apostar por el cambio.
            · Cuando la pregunta refiere al Cuándo:
            Ko nos lleva a un momento que se acaba, más precisamente a un periodo que muere por causa de otro totalmente distinto que acontece. Es un tiempo que se genera paulatinamente y se acelera, pero que al declararse se abre o se cierra, según se lo mire, de manera abrupta, para luego acomodarse gradualmente de nuevo.
            El instante de Ko es cuando lo viejo comienza a tener los días contados.
            · Cuando la pregunta refiere al Dónde:
            Ko nos ubica en un lugar que ya no es el mismo sino muy diferente, más exactamente en un lugar muy cambiado o modificado al extremo. Es un sitio que dejó de ser lo que era.
            Entre las muchas cosas, Ko puede tratarse de un sitio en vías de transformación, de un lugar que ya no está, de un comercio o institución que ha cambiado de ubicación o simplemente de cualquier sitio en cambio profundo.
            · Cuando la pregunta refiere al Quién:
            Ko nos describe a alguien con espíritu de cambio, más precisamente revolucionario. En Ko vemos a una persona que no es de quedar atada a viejos esquemas, sino todo lo contrario, por lo cual podríamos ver a un sujeto capaz de producir una gran transformación.</t>
  </si>
  <si>
    <t>· La interpretación:
            El día en que sus ideas sean aceptadas y en el que disfrutará del mayor de los éxitos se aproxima rápidamente. Todo lo que necesita ahora es perseverancia y los lamentos que sufre por sus actuales circunstancias desaparecerán.
            · La situación:
            Son momentos de grandes y determinantes cambios. Prepárese ordenando sus asuntos y establezca exactamente dónde se encuentra.</t>
  </si>
  <si>
    <t>Renovar. Si en cierto modo, Ying le aclaraba al consultante la posición del oráculo, ofreciéndole la imagen de un pozo del que se recoge el agua reparadora, Ko define el sentido de la mutación, dibujando sus líneas fundamentales. Además, el hexagrama describe un momento de "rejuvenecer las cosas"; de hecho se renueva lo que se ha superado, lo que ya no tiene valor sino como testimonio o momento de nuestra historia, por ello es un hexagrama abierto al futuro, que considera las situaciones mientras cambian y revelan nuevas posibilidades, aspectos distintos, otras aperturas, que permanecieron largo tiempo insospechadas.
            Tiempo de renovar: llega el momento en que, por fin, se reconocen los valores; esperando con paciencia, los tiempos traen a cada uno días brillantes y distendidos.
            Hemos de ser inamovibles como el pozo para llegar a conocer el verdadero sentido de la mutación, en el tiempo de los acontecimientos humanos que, ineluctablemente siguen los ritmos alternos de la naturaleza, porque siguen la evolución del Tao. Sólo así se hace soportable el sufrimiento, confiada la espera, sólida la voluntad de no cejar. A todos nos llega el día en que se nos cree por lo que hemos demostrado con las palabras y las obras; entonces ya no seremos mal interpretados, y con renovada esperanza reencontraremos la fuerza de empezar desde el principio.</t>
  </si>
  <si>
    <t>Es la modificación, el cambio, la mejoría; se compone de los trigramas Tui, el agua, Li, el fuego; el agua sobre el fuego, dos elementos que se aniquilan mutuamente y se modifican continuamente. El fuego sube, el agua desciende; aquí, esos elementos se encuentran en su movimiento propio, luchan juntos, se destruyen; es el cambio. Disipación de los lamentos, renovación, supresión de lo que es antiguo. Hay algo que cambiar, para renovar. Hay gran libertad y acuerdo con la rectitud. Como la supresión es legítima, ya no hay lamentaciones. También se da el sentido de la suspensión de la respiración, de extinción de la vida en todos los sentidos, pero con una significación de renovación. Al comienzo hay un poco de desconfianza pues todo es nuevo; las órdenes deben ser claras, las instrucciones, precisas. Al final, la confianza llega necesariamente.</t>
  </si>
  <si>
    <t>El agua que está sobre el fuego puede apagarlo. El fuego que está debajo del agua puede hacerla hervir. El que saca ge puede esperar tanto un vuelco completo de su personalidad, de sus gestos, de su manera de vivir y hasta de sus lealtades, como transformaciones similares en su entorno. Modificación y renovación, ¡pero también riesgo de destrucción! Atención, los cambios deben ser prudentes.</t>
  </si>
  <si>
    <t>· El escenario:
            El camino del pozo no te permite cambiar la piel de las cosas. Así que llega el tiempo del Cambio de piel. Acéptalo. No tengas miedo. Cambio de piel significa que las penas del pasado quedan atrás.
            · La respuesta:
            Cambio de piel describe la relación, o tu papel en ella, en términos de apartar la cubierta para que la nueva vida emerja desde el interior. La manera de encarar la situación es ayudar a esta nueva vida para que cambie radicalmente tu percepción de las cosas. Debéis cambiar el modo de actuar juntos. El que tenéis ahora no está funcionando. Está envuelto en viejos hábitos, falsas metas, y reglas opresivas. Ha llegado el momento de que la víbora abandone su vieja piel. Deja un lado lo viejo. Elimina lo que ya no sea útil. Deja atrás lo decadente y lo corrupto. Actúa con confianza. Está empezando un nuevo ciclo lleno de éxito, beneficio y conocimiento. Olvida las viejas disputas. Dotaos de una nueva apariencia. El mandato del cielo está cambiando. Acéptalo y ponte al servicio de lo que está naciendo. Tus dudas y tus tristezas desaparecerán.</t>
  </si>
  <si>
    <t>Este hexagrama describe tu situación como arrancar una cubierta protectora. Destaca que cambiar radicalmente y renovar el modo en que te presentas es la manera adecuada de manejarla. Para estar de acuerdo con el momento, se te dice: ¡desuella!</t>
  </si>
  <si>
    <t>Así ordena el noble la cronología
            y clarifica las épocas.
        De esta manera, el sabio, mediante la observación del cambio de los ciclos en la Naturaleza, puede anticipar lo que está por venir y armarse en precauciones.</t>
  </si>
  <si>
    <t>Fuego y agua se hallan en inevitable conflicto y, cuando se juntan, el resultado es su destrucción mutua. Las diversas estaciones, igualmente, no puede existir juntas, pero podemos reconocer el orden en su continuos cambios. También en los asuntos del Hombre podemos estar preparados para los cambios previniendo su desarrollo natural.</t>
  </si>
  <si>
    <t>Agua y fuego, elementos que se eliminan mutuamente, representan dos situaciones diametralmente opuestas, pero que no son ilógicamente contrastantes; entre ambas transcurre la vida del hombre, alternancias del Universo que corresponden a las de la vida diaria de cada uno. El conocerlas significa organizar la vida en armonía con el tiempo. En lugar de constatar la sucesión de fenómenos, los chinos registraban alternancias de aspectos; si dos aspectos aparecen ligados entre sí, no es en la forma de causaefecto, sino que parecen más bien "acoplados", como lo están el derecho y el revés o, para utilizar metáforas consagradas por el uso más antiguo, como el eco y el sonido, la sombra y la luz, el yin y el yang.</t>
  </si>
  <si>
    <t>El fuego abajo y el lago arriba se combaten y se destruyen recíprocamente. Las estaciones del año son también el resultado del combate entre la fuerza oscura y la luminosa. El Hombre cuando reconoce la regularidad de los cambios de la naturaleza puede tomar anticipadamente las previsiones para introducir el orden y la claridad en los cambios. Así, en la vida social y familiar, el saber prever los acontecimientos genera reformas que no causan estremecimientos: la revolución siempre viene por agotamiento y exacerbación.</t>
  </si>
  <si>
    <t>El fuego abajo y el lago arriba se combaten y se destruyen recíprocamente. Así también en el transcurso del año tiene lugar una lucha de la fuerza luminosa con la oscura, que repercute en las revoluciones de las estaciones del año. El hombre se hace dueño de los cambios de la naturaleza cuando reconoce su regularidad y distribuye en forma correspondiente el curso del tiempo. Con ello se introduce el orden y la claridad en el cambio, aparentemente caótico, de las temporadas y uno puede tomar anticipadamente las previsiones necesarias, de acuerdo con las exigencias de las diferentes épocas.</t>
  </si>
  <si>
    <t>Uno es envuelto en la piel de una
                vaca amarilla.
                “… no debe actuarse así”.
            Lo de la piel de una vaca amarilla simboliza que uno debe contenerse como si estuviera sujeto, envuelto por un cuero.
            Hay que someterse a la situación tal como está, es decir, detenida. Y no conviene hacer nada para producir cambios; o sea, no permitir que se apoderen de uno las ganas de cambiar la situación. Es hora de mantenerse quieto, de mantenerse sujeto a la condición de "no hacer nada". Ahora, extrema reserva.
            De esta manera se aumenta la capacidad y la fuerza para cuando llegue el momento de cambiar. Para actuar, para cambiar, hay que esperar y saber escoger el momento; además hay que tener una posición que lo permita. Moverse ahora es adolecer de cuidado y de reflexión. Este momento estaría mal elegido, se rebasan las propias posibilidades y el Oráculo presagia que al final no se contaría con las fuerzas, propias o ajenas, que permitirían conseguir los resultados que se buscan.</t>
  </si>
  <si>
    <t>No consultar. No preguntar. La situación está detenida. No hacer nada de eso ahora. Ya llegará el momento de actuar, de cambiar. Quietud y reserva. Silencio.</t>
  </si>
  <si>
    <t>Continuar como se va, labores, quehaceres, y no consultar más ahora.</t>
  </si>
  <si>
    <t>Continuar con el tratamiento, si se sigue alguno y permanecer a la espera de la mejoría. Se trata de seguir reforzando, de ir ganando más fuerza. Tomarse esto como un pequeño sacrificio; todo va conforme indica el sentido del tiempo, de las circunstancias y no conviene introducir más cambios todavía.
                        ¿No consultar?</t>
  </si>
  <si>
    <t>No actuar ni aplicarlos ahora. No introducir nada nuevo todavía. Continuar como se va y esperar el momento de actuar. Eso por lo que se preguntó no parece apropiado, por lo menos no ahora.
                        ¿No se necesita preguntar más sobre ello ahora?</t>
  </si>
  <si>
    <t>No consultar ahora. Ese tema, asunto, puede considerarse que está todavía en crecimiento, comenzando y aún faltan más cosas por saber, corregir, examinar, explorar.</t>
  </si>
  <si>
    <t>Esta línea se corresponde con el primer día de la tercera semana de Agosto.</t>
  </si>
  <si>
    <t>Los cambios efectuados apresuradamente, cuando las mentes no están preparadas, constituyen un mal presagio para el futuro. Hay que sabe contenerse y esperar que lleguen tiempos más favorables a las reformas.</t>
  </si>
  <si>
    <t>Si ahora persevera en la pasividad inocente puede alcanzar los mayores frutos. Espere con humildad y serenidad a que se abra un claro camino.</t>
  </si>
  <si>
    <t>Esto quiere decir que uno se envuelve en una actitud de inocencia y docilidad mientras espera que el influjo debido se manifieste. Si se ha recibido sólo esta línea, el hexagrama cambia a El influjo, hexagrama 31, sugiriendo que debemos mantener la mente abierta y libre.
                    Algunas veces, esta línea simplemente significa que debemos esperar pacientemente y mantener la mente abierta hasta que alcancemos el entendimiento, o hasta que tengan lugar los cambios apropiados. Mientras tanto, no habrá daños como consecuencia de no haber preparado una forma de abordar el problema, ni como consecuencia de que otros malentiendan nuestra perseverancia en la noacción.</t>
  </si>
  <si>
    <t>¿Estamos seguros de que provocar un cambio en este momento es la única opción posible, o por el contrario sería conveniente esperar el momento oportuno?</t>
  </si>
  <si>
    <t>El cambio que está a punto de experimentar se encuentra bien oculto en estos momentos.</t>
  </si>
  <si>
    <t>Los cambios drásticos sólo deberían ser adoptados cuando falla todo lo demás. Se necesita un gran autocontrol, a fin de no emprender una acción inútil y prematura. Considerad cuidadosamente el problema.</t>
  </si>
  <si>
    <t>Firmeza en la intervención, equilibrio al juzgar y prudencia al obrar, he aquí la sugerencia de la primera línea mutante. Se trata de un comportamiento adecuado a todo nivel y a toda situación, puesto que siempre es un hecho que está mutando lo que nos aprestamos a discutir, a vivir o a afrontar con la sutil e incómoda sensación de enfrentarnos a algo que nos es sustancialmente desconocido. Se trata de tiempos bastante difíciles aunque en cierta forma sean entusiastas, constituyen una experiencia distinta que ha de vivirse con serenidad y calma para que sea válida en toda su dimensión.</t>
  </si>
  <si>
    <t>Para innovar hacen falta muchas cualidades: elegir el momento, tener la situación, poseer las aptitudes, juzgar, prever y moverse con circunspección. Moverse al principio es carecer de circunspección y de reflexión; este trazo señala la inferioridad; el momento está mal elegido, supera la iniciativa posible y no tiene fuerza para proseguir su obra. Hay precipitación en su movimiento. De un carácter demasiado vivo, duro y enérgico, carente de justicia y sumisión, el presagio será desdichado si él no sabe contenerse solo y actúa mal. Que se contenga con fuerza "como si estuviera ligado por un cuero sólido"; que evite todavía la renovación, que no actúe.</t>
  </si>
  <si>
    <t>Un cambio que se emprende sin estar perfectamente motivado corre el riesgo de fracasar.</t>
  </si>
  <si>
    <t>Limítese. En realidad no sabe si es un momento apropiado para actuar, espere hasta estar seguro. Un poco de moderación será buena ahora, mientras que la acción prematura traería dificultades.</t>
  </si>
  <si>
    <t>La alegoría de "la piel de vaca amarilla" está representando una situación inexistente. Es decir, no es el tiempo de asaltar al cielo, sería una locura; es el tiempo de preparar y prepararse. El cambio se prepara en uno mismo, en silencio, y nunca se escapa de la realidad concreta. La vaca simboliza la mansedumbre; el amarillo la Sabiduría.</t>
  </si>
  <si>
    <t>Los cambios sólo deben emprenderse cuando ya no queda otra posibilidad. De ahí que, por lo pronto, sea necesaria una extrema reserva. Uno ha de afirmarse completamente en su interior, moderarse —amarillo es el color del centro, la vaca es símbolo de la docilidad— y no emprender nada por el momento, pues toda arremetida prematura tendrá malas consecuencias.</t>
  </si>
  <si>
    <t>Nada te puede separar de esta relación. No puedes hacer nada para cambiar las cosas en este momento, pero mantente abierto al nuevo impulso cuando llegue.
                    · Dirección:
                    No tengas miedo de actuar solo. Estás asociado con una fuerza creativa. Úsala correctamente.</t>
  </si>
  <si>
    <t>Llegado el propio día, se puede
                revolucionar.
                Partir trae ventura. Ningún defecto.
                “… la actuación aporta un hermoso éxito”.
            El propio día… es un aviso para salir en busca de lo que se desea, se quiere, se pregunta. Si no actúa, podría cometer una falta. Su movimiento tendrá grandes efectos y será ayudado y protegido por el Maestro. Así se asegura gran felicidad, grandes resultados.
            El momento es conveniente, correcto, se encuentra fe (el día, el medio del día, el momento más oportuno para caminar, actuar, trabajar) Debe confiar. Presagio feliz.</t>
  </si>
  <si>
    <t>Actuar. ¿Consultar?
                    Todo saldrá perfecto. Se puede decir que existe el deber de actuar; porque si no, además se perdería la oportunidad, o se podría cometer un error o una falta.</t>
  </si>
  <si>
    <t>Día, momentos muy favorables para actuar y moverse en ese asunto, o entre los asuntos, los estudios, las relaciones. Se producen resultados brillantes, se encuentra paz y felicidad. Algo cambia para bien. Todo avanza favorablemente.</t>
  </si>
  <si>
    <t>Es momento de consultar. La conducta espiritual del consultante produce/irá excelentes efectos.</t>
  </si>
  <si>
    <t>El tratamiento da o ha dado resultado y se ha producido el cambio para bien. La Luz y la fuerza se restablecen y la salud se recupera totalmente.
                        *Si no hay tratamiento: consultar más.</t>
  </si>
  <si>
    <t>No hay duda de que, si eso se hace, dará un excelente, hermoso resultado. Actuar, pues si no se hace habrá daños, pérdidas, retrasos, falta.</t>
  </si>
  <si>
    <t>Esta línea se corresponde con el segundo día de la tercera semana de Agosto.</t>
  </si>
  <si>
    <t>No es conveniente emprender reformas sin comenzar por asegurarse que los cambios serán aceptados por la mayoría; es la mejor manera de asegurarse un buen presagio para el porvenir.</t>
  </si>
  <si>
    <t>Es posible una revolución si, en primer lugar, preparamos el camino. Fortalezca su humildad y tranquilice su ego antes, durante y después de emprender una acción.</t>
  </si>
  <si>
    <t>Cuando nuestra firmeza de carácter no pueda ser perturbada (cuando ya no perdamos más nuestra firmeza, nuestra independencia interior y nuestro desapego), podremos obtener la confianza de los otros. "Prepararse para las nuevas condiciones que inevitablemente llegarán" significa que debemos estar alerta y no relajar nuestras exigencias de lo que es correcto y esencial, una vez que las dificultades del momento hayan pasado.
                    La independencia interior proviene de la obtención de una atención equilibrada; como el equilibrista en la cuerda floja, ni vigilamos rígidamente agitados y temerosos, ni presumimos con un entusiasmo desmedido una vez que tenemos éxito.</t>
  </si>
  <si>
    <t>¿Disponemos de las actitudes necesarias para poder afrontar de forma adecuada un cambio o renovación en este momento?</t>
  </si>
  <si>
    <t>Cuando el momento correcto llegue, podrá propiciar un cambio determinante. No será culpado por iniciar este proceso ahora. De hecho, atraerá buena la fortuna.</t>
  </si>
  <si>
    <t>Cuando todas las formas sutiles de persuasión han fracasado, llega un momento en que la acción severa se hace necesaria. Entonces habrá que encontrar un verdadero líder capaz de inspirar confianza a los demás. El cambio ha de ser considerado y sus consecuencias, previstas. Entonces habrá buena fortuna.</t>
  </si>
  <si>
    <t>Un gesto cotidiano que se convierte en emblemático, especialmente si precede a cosas nuevas que han de iniciarse, ya se trate de otros pensamientos o programas por rever y reestructurar para que se conviertan en algo concreto y real.
                    El de Ko es un tiempo de renovación a todo nivel, por ello, cada línea habla de "inicios", el mensaje se proyecta siempre hacia el futuro, como si el presente fuera una experiencia ya superada por el avance de las cosas. Quien de veras desee una indicación válida del oráculo, deberá adoptar esta dimensión mental.</t>
  </si>
  <si>
    <t>Suave y sumiso, posee la justicia y la rectitud; corresponde simpáticamente al quinto trazo y posee la fuerza inherente al poder; no se rebela y el momento es conveniente. Que espere la confianza de los inferiores y de los superiores; puesto que sube, podrá renovarse. El presagio es feliz. Es necesario que actúe, pues, si no, habrá una falta. Su movimiento hacia delante será largo y mesurado, ayudado por las simpatías que tiene arriba de él. Pero que no se apresure a modificar prematuramente. "Que primero termine el día" y luego podrá renovar, dice el texto adivinatorio.</t>
  </si>
  <si>
    <t>Lo importante, cuando llega el tiempo del cambio, es sentirse preparado para aceptarlo.</t>
  </si>
  <si>
    <t>Ha llegado un momento en el que el CAMBIO es necesario y oportuno. Para producirlo se necesita una visión fuerte de los resultados últimos y un compromiso total con el proyecto, pero con la actitud interior correcta conocerá el éxito. Encontrará ahora un apoyo incondicional en los demás.</t>
  </si>
  <si>
    <t>Aquí se avisa que los tiempos de cambio están a la vista. La acción va bien encaminada y corresponde al tiempo de la unidad entre quienes desean transmutar los hechos. Para el individuo es la seguridad de que todo lo favorece. Es vital quemar las etapas: sólo si se ha comprobado que ya no es posible una reforma, en los sectores y áreas específicas, se puede revolucionar. Mientras no se haya ensayado otra salida, no se puede pensar en iniciar una revolución.</t>
  </si>
  <si>
    <t>Cuando ya se ha ensayado todo con el fin de reformar las circunstancias, sin obtener éxito, surge la necesidad de una revolución. Empero, semejante cambio, de profundas consecuencias, debe ser debidamente preparado. Es preciso que haya un hombre que posea las aptitudes necesarias y que goce de la confianza pública. Hacia un hombre tal es dable orientarse en este caso. Esto traerá ventura y no será un error. Se trata por de pronto de la posición interior que ha de adoptarse frente a lo nuevo, lo que está por llegar. Hay que salir, por así decirlo, a su encuentro. Únicamente de este modo se prepara su advenimiento.</t>
  </si>
  <si>
    <t>Este es tu momento. Puedes cambiar el mundo. Aclara tu relación. No seas tímido. Compórtate como un héroe. Las acciones vigorosas abren el camino. Definitivamente no hay error.
                    · Dirección:
                    Actúa con resolución. Estás conectado con una fuerza creativa. Úsala correctamente.</t>
  </si>
  <si>
    <t>Partir trae desventura.
                La perseverancia acarrea peligro.
                Cuando la palabra acerca de la revolución
                se haya proferido tres veces,
                será bueno dirigirse a él y se encontrará fe.
                “… ¿hasta dónde, si no,
                dejará uno que lleguen las cosas?”
            Lo de la palabra… se haya proferido tres veces, (las tres señales, las tres condiciones, las tres palabras) se refiere a los tres trazos fuertes del nuclear Ch´ien.
            En realidad… ¿qué puede hacer?, ¿qué puede obtener para él ahora? No actuar hasta que no se esté bien seguro de que debe hacerlo. Ha de ser cuidadoso y seguir esperando su oportunidad. Luego dará con el momento de encontrar la fe y la confianza de los demás.
            Después, cuando llegue el momento de actuar, no deberá dejarse dominar por el miedo o las dudas y tendrá que efectuar esos cambios o movimientos; si no, perderá esa oportunidad.
            Dos errores deben evitarse:
            a) precipitarse
            b) dudar cuando se debe actuar.
            Hay "voces" que aconsejan actuar, el cambio; otras voces sugieren "cerrar los oídos" a "esas voces". Sin embargo, cuando le llegue a uno la Voz del Cielo, dando la orden de actuar; entonces deberá hacer caso y actuar, pues encontrará fe y podrá lograr eso a lo que aspira.</t>
  </si>
  <si>
    <t>No actuar todavía.
                    Examinar las condiciones, no precipitarse y esperar la orden de actuar. Luego, cuando se reciba la orden de actuar, existirá el deber de hacerlo para no perder la oportunidad de conseguir lo que se desea, se busca. ¿Consultar?</t>
  </si>
  <si>
    <t>Esperar un poco más para consultar. Mientras tanto seguir avanzando según se va, sin efectuar ningún cambio todavía.</t>
  </si>
  <si>
    <t>Puede ser que uno/a esté inquieto en la posición, o en la situación en que se encuentra. Quizá impaciente por efectuar cambios en algún asunto, en su vida, trabajo, relaciones. Realmente hay cosas que deben cambiar; pero aún "pesan" mucho en el entorno, en el medio, en uno mismo. Entonces, continuar, no precipitarse; esperar el momento en que se reciba la orden de actuar, o de efectuar los cambios, o movimientos que se desean realizar. ¿Consultar?</t>
  </si>
  <si>
    <t>Quizá se vaya acercando el momento de efectuar cambios en el tratamiento que se sigue, bien en el propio tratamiento, bien en las dosis, o porque ya no sea necesario ninguno. Pero no precipitarse, esperar la orden o el consejo de hacerlo. El puesto que se ocupa ahora es el correcto y adecuado y debe cambiar o efectuar los cambios con cautela, con precauciones para asegurarse bien los resultados, la salud.</t>
  </si>
  <si>
    <t>No ponerlos en práctica todavía. Son muy adecuados y convenientes, pero se aconseja esperar un poco más para aplicarlos. Consultar antes de efectuar esos cambios y sólo hacerlos cuando se reciba la orden.</t>
  </si>
  <si>
    <t>Seguir examinando, investigando, y no dar fe a eso hasta que se reciba orden de hacerlo.</t>
  </si>
  <si>
    <t>Esta línea se corresponde con el tercer día de la tercera semana de Agosto.</t>
  </si>
  <si>
    <t>Aquel que se lanza apresuradamente a las reformas, sin tener en cuenta el interés general, va por mal camino, y sólo se procurará malos presagios.
                    El hombre de calidad está siempre atento a las reclamaciones. Si percibe a su alrededor interés por el cambio, puede confiarse y actuar: obtendrá apoyos.</t>
  </si>
  <si>
    <t>No se precipite, aunque tampoco debería dudar excesivamente. Actúe con perseverancia y delicadeza cuando esté claro que ha llegado el momento propicio.</t>
  </si>
  <si>
    <t>"Tres veces" significa conseguir el efecto después de un largo periodo de perseverancia. Esto también se refiere a comprender lo que debemos hacer para continuar.
                    Los cambios son difíciles de ejecutar. Si esperamos que se hagan grandes cambios inmediatamente, nos precipitaremos demasiado; si no ponemos la energía necesaria para perseverar, porque pensamos que la tarea será demasiado larga o porque parece demasiado difícil, seremos demasiado conservadores. Necesitamos la fuerza para perseverar a través de los minúsculos pasos del desarrollo que llevan al cambio perdurable. La fortaleza proviene de ver claramente que debemos hacer un esfuerzo para esperar los cambios, con una actitud de desapego y modestia.</t>
  </si>
  <si>
    <t>¿Evitamos dejarnos llevar, tanto por dudas o temores ficticios, como por la precipitación o motivaciones poco consistentes, cuando nos vemos en la necesidad de afrontar un cambio o renovación?</t>
  </si>
  <si>
    <t>Si busca iniciar su revolución en este momento sufrirá percances y si persiste con este curso de acción bien podrá encontrarse en verdadero peligro. Por el momento, debe esperar hasta que las cosas se normalicen. Sólo hasta que haya tenido tres discusiones acerca de la naturaleza de la revolución será momento de comprometerse. Sólo entonces creerán en usted.</t>
  </si>
  <si>
    <t>Es un error emprender cambios drásticos demasiado rápidamente, antes de que las necesidades y los métodos hayan sido establecidos de forma apropiada. También es erróneo retrasar demasiado los cambios bien justificados cuando son necesarios. Considerad bien la necesidad del cambio. Sólo podrá haber éxito si es necesario y generalmente aceptado.</t>
  </si>
  <si>
    <t>Antes de comenzar algo diferente, antes de rever lo realizado o lo decidido para introducirle ciertos cambios y tomar desde el principio los temas que dominan nuestra conducta, es necesario que evaluemos con atención las posibilidades efectivas de mutación y las eventuales consecuencias de dichas mutaciones. Quizá no nos encontremos en el camino correcto, es posible que hayamos subestimado algo importante, y si continuamos así acabaremos por arruinar lo que hemos hecho hasta ahora. No resulta fácil renovar y hemos de ser muy cautos al introducir cambios en el ritmo habitual de las cosas. Por lo tanto, debemos reflexionar atentamente sobre los proyectos ya organizados, y la reflexión ha de hacerse varias veces (tres veces, indica una insistencia y no un número preciso de discusiones a realizar), de manera que estemos seguros de las posturas que vamos a adoptar, y que después, deberemos defender.</t>
  </si>
  <si>
    <t>Es la ascensión de lo que es inferior; no se adapta a la justicia; apresurado por ponerse en movimiento, renueva y suprime sin medida. Hay para él presagio desgraciado de actuar así. Sin embargo, él debe actuar; que observe la pureza y la rectitud, que tema los peligros, que siga los consejos desinteresados y podrá emprender sin despertar sospechas. Que sea extremadamente circunspecto, pesando hasta tres veces sus decisiones y su oportunidad; entonces podrá tener fe y confianza. Si, por otra parte, está dominado por el temor y no realiza los cambios que debe efectuar, perderá el momento favorable. Que sea extremadamente prudente.</t>
  </si>
  <si>
    <t>Evite la imprevisión y el apresuramiento, la duda conservadora, la tendencia a prestar fe a aseveraciones gratuitas.</t>
  </si>
  <si>
    <t>No se precipite hacia el CAMBIO, pues esto traería mala fortuna. Sin embargo, si vacila o niega la posibilidad del CAMBIO se pondrá en peligro. Confíe para que le guíen en la apertura y el autocontrol.
                    Cuando la necesidad del CAMBIO está perfectamente clara, y cuando haya contemplado perfectamente su efecto, podrá proceder.</t>
  </si>
  <si>
    <t>Un cambio se "hace" y no se "habla". Gran parte de los preparativos son "interiores", es decir, "secretos". No son ni palpados ni calculados por quien o quienes no están por el cambio. Y si se anunciara la transmutación hasta tres veces es porque ésta debe ser puesta en práctica; sin embargo, quienes más la anuncian y proclaman son aquellos que menos comprometidos están con los cambios, por esto no se deben escuchar los cantos de sirenas y mantenerse firmes en el propio cálculo del tiempo y en la elección concienzuda del momento idóneo. "Tres veces" significa "tres estados": 1) se comprueba que el cambio es inevitable; 2) se hacen los preparativos; 3) se ejecuta.</t>
  </si>
  <si>
    <t>Cuando se requiere el cambio, hay dos errores que deben evitarse. Uno consiste en proceder con excesiva celeridad y desconsideración, que atrae la desventura. El otro es una vacilación superconservadora, que también resulta peligrosa. No se debe prestar oído a toda voz que reclama el cambio de lo existente. Pero tampoco deben cerrarse los oídos a quejas reiteradas y bien fundadas. Cuando por tres veces le llega a uno el clamor por el cambio, y se ha reflexionado lo suficiente, deberá prestársele fe y hacérsele caso; entonces también uno encontrará fe y podrá lograr algo.</t>
  </si>
  <si>
    <t>La disciplina y la diligencia no funcionan en este momento. Un peligro que viene del pasado amenaza la relación. Deja que la llamada a la acción llegue tres veces, y entonces actúa con decisión. Puedes renovar el momento. Los espíritus te ayudarán.
                    · Dirección:
                    Sigue la corriente de los acontecimientos. Procede paso a paso. Acumula energía para un paso nuevo y decisivo.</t>
  </si>
  <si>
    <t>Se desvanece el arrepentimiento.
                Se halla fe.
                Cambiar el orden estatal trae ventura.
                “… (la ventura del cambio del orden
                estatal) está fundada en que uno
                encuentra fe en su modo de pensar”.
            Se halla fe…quiere decir que los demás, el Maestro, confían en nosotros. Cambiar, moverse trae buena fortuna. Se dispone de fuerza interior, de autoridad y de posición influyente (las cualidades del regente) y además sabe subordinarse al Cielo. Siendo así, puede actuar en concordancia con la verdad, y los demás confiarán en él, pues también piensan que se debe actuar así o ahora. El momento es oportuno y no habrá nada por lo que arrepentirse. Actuar con sinceridad, sin excesos, sometiéndose a la quinta línea, al Maestro, al Cielo.
            Esto también significa cambios para bien en el destino, en la vida del consultante.</t>
  </si>
  <si>
    <t>¡Actuar! Efectuar los cambios o movimientos que se desean.
                    La mente está clara y creativa. Mentalidad coherente con el sentido de las circunstancias, del tiempo, de los sentimientos de los demás, etc. que hace que no se necesite consultar más sobre si se debe actuar o no.</t>
  </si>
  <si>
    <t>Conducta que concuerda con la Voluntad del Cielo, con el Maestro; por eso encuentra fe en su modo de pensar, de actuar. Este es el momento oportuno de consultar si se necesita preguntar algo.</t>
  </si>
  <si>
    <t>Uno avanza en armonía con las circunstancias y está capacitado para lograr grandes objetivos, grandes metas. Continuar con el trabajo, estudios, labores, relaciones, conforme se viene haciendo y conforme se tiene pensado. ¿Consultar?</t>
  </si>
  <si>
    <t>Se nota un cambio hacia la mejoría, curación, sanación de los males. Continuar con el tratamiento hasta que se reciba el consejo de dejarlo. Un poco más, un día más. Aún así consultar y confirmar lo que se necesite.
                        *Si no hay tratamiento: consultar por si conviene buscar uno.</t>
  </si>
  <si>
    <t>Su aplicación es correcta y producirá buenos efectos, traerá gran mejoría y salud o cariño, afecto, resultados.</t>
  </si>
  <si>
    <t>Se puede confiar totalmente en eso. Está de acuerdo a la Voluntad del Cielo. Además, eso representa algo muy importante para uno y para los demás. ¿Consultar?</t>
  </si>
  <si>
    <t>Esta línea se corresponde con el cuarto día de la tercera semana de Agosto.</t>
  </si>
  <si>
    <t>Cuando los cambios son necesarios, hay que actuar con moderación, suscitar fe y confianza en el proyecto. Sobre todo, no anteponer los intereses al hecho consumado. Quien así actúe obtendrá buenos presagios para el porvenir.</t>
  </si>
  <si>
    <t>Los grandes cambios sólo son posibles si su actitud interior está libre de culpa. Lo que no es justo no puede durar.</t>
  </si>
  <si>
    <t>Cuando la revolución está fundada en la autoridad de una actitud interior correcta, no puede haber arrepentimiento. Si fuésemos a cambiar a otros deberíamos ser justos y firmes en nuestros valores, desapegados e independientes en nosotros mismos, siempre listos a retirarnos y a seguir nuestro camino cuando los otros no se muestren receptivos o correctos con nosotros. Sólo cuando los demás vean claramente que deben cambiar, la revolución resistirá.
                    Esta línea también nos advierte de que nos aseguremos de pedir lo que es universalmente correcto, porque las demandas caprichosas de nuestros inferiores sólo tienen un efecto negativo, e impiden que tengan lugar los cambios reales para bien.</t>
  </si>
  <si>
    <t>¿Provocamos un cambio o renovación basándonos en argumentos sólidos y razones justificadas y no por intereses mezquinos o rastreros?</t>
  </si>
  <si>
    <t>El tiempo del cambio ha llegado y sus antiguas lamentaciones desaparecen. Ahora sus ideas será aceptadas y el cambio –que puede incluso implicar un cambio de gobierno atraerá la buena fortuna.</t>
  </si>
  <si>
    <t>Para promover un cambio benéfico una persona requiere no sólo una posición de poder, sino también la fuerza interior para permanecer fiel a sus ideales. Los demás no seguirán una causa basada en instintos egoístas.</t>
  </si>
  <si>
    <t>Lo positivo del tiempo se revela en el cambio de los estados de ánimo, que pasan del miedo "al" futuro, a la esperanza "en" el futuro; también estos cambios son un signo de la grandeza de los días en los que vivimos experiencias interiores tan distintas, pero igualmente válidas.
                    La "fortuna" de estos días reside precisamente en el alternarse de las actitudes y de los pensamientos que revelan que nuestra vida es siempre una alternativa y no un fluir monótono de acontecimientos, distintos sólo en apariencia. Se trata de tomar consciencia de este hecho, aceptarlo significará comprender el sentido oculto de los hechos, y tomar sus relaciones misteriosas que explican la razón última de esos "casos" que, con frecuencia, tendemos a definir como imponderables, y que no son más que consecuencias de causas inobservadas, por ello, las consideramos "misteriosas". El indagar en ellas podría significar "conocer el destino". He aquí la enseñanza de Ko.</t>
  </si>
  <si>
    <t>La energía positiva es favorable a la renovación; sin correspondencia simpática con lo bajo; el momento es oportuno y las lamentaciones que pueden resultar se disiparán. Es preciso que actúe con perfecta sinceridad, y entonces el presagio será feliz; él es enérgico sin exceso, obedece con sumisión a su jefe (el quinto trazo); él mismo es justo y recto. Presagio dichoso del cambio del destino del consultante.</t>
  </si>
  <si>
    <t>Emprender un cambio radical, aún en el seno de su propia familia, necesita una autoridad basada en la legitimidad y la rectitud.</t>
  </si>
  <si>
    <t>Se acerca un cambio radical. Si su posición es correcta, sus motivos dignos y está adecuadamente preparado, la nueva situación producirá una gran buena fortuna.</t>
  </si>
  <si>
    <t>Cambiar el orden actual trae ventura. Necesaria autoridad, fuerza interior de carácter y posición influyente, además de concordancia con una verdad superior y no con motivaciones mezquinas y arbitrarias son las condiciones para el tiempo de la empresa de la revolución. Si no se da esto no habrá éxito, pues el apoyo se otorga cuando instintivamente se percibe la justicia en lo que se va a hacer.
                    La cuarta y quinta líneas abarcan el Cambio en dos fases. La Cuarta en su aspecto colectivo, estructural, institucional. Aquí se concretiza la transmutación de las formas, de las relaciones, de los modos; es decir, se revoluciona la base que producía hechos, situaciones, ideas y consecuencias erróneas. Se introduce lo nuevo. Se limpia y renueva el ambiente y las condiciones. Se cambio el Estado, se transforma la economía. Los antiguos jefes se van, llegan otros con nuevas ideas. Se renuevan las relaciones familiares. Se disuelven empresas y se reinician otras sobre la experiencia de la anterior.</t>
  </si>
  <si>
    <t>Los cambios que conmueven los cimientos requieren la necesaria autoridad. Debe disponerse tanto de fuerza interior de carácter, como asimismo de una posición influyente. Lo que se emprende ha de estar en concordancia con una verdad superior; no es lícito que surja de motivaciones arbitrarias o mezquinas. Si se dan estas condiciones, la empresa aportará gran ventura. Cuando una revolución no se funda en semejante verdad interior, indefectiblemente acarreará males y no tendrá éxito. Pues en última instancia los hombres sólo apoyan aquellas empresas cuya justicia interior perciben instintivamente.</t>
  </si>
  <si>
    <t>Actúa y no tengas dudas. Todas tus preocupaciones desaparecerán. Los espíritus te están ayudando. Te encuentras en una posición en la que puedes cambiar los fundamentos imaginativos de tu relación. El camino está abierto.
                    · Dirección:
                    La situación ya está cambiando.</t>
  </si>
  <si>
    <t>El gran hombre cambia como un tigre.
                Aún antes de indagar el oráculo,
                encuentra fe.
                “… su dibujo es nítido”.
            Gran hombre… gran persona, no hay nada que deba preocuparle, todo es favorable para que actúe según él cree que debe hacerlo. Tiene la confianza tanto de arriba y afuera, como de abajo y adentro.
            Su dibujo es nítido…la referencia al tigre indica un modo brillante, brillo y belleza. Las rayas de tigre son bien visibles, amarillas y negras (fondo amarillo) se ven desde lejos.</t>
  </si>
  <si>
    <t>Actuar tal como se tiene pensado. Aún antes de preguntarlo ya hallaba fe desde el Cielo. No preguntar, no se necesita. Línea excelente, el efecto será bueno.</t>
  </si>
  <si>
    <t>Conducta espiritual perfecta y buena, reconocida desde el Cielo, que la aprueba. Sus cambios y sus movimientos son para bien.
                        El asunto, los asuntos dan un vuelco a mejor. El consultante lleva un comportamiento claro y comprensible desde el punto de vista de los demás, que pueden aprender de él. Avanzar pues, como uno sabe y piensa pues todo se encamina a un buen final, a un resultado brillante. Día, momentos muy favorables.</t>
  </si>
  <si>
    <t>La enfermedad se ha superado y la salud se restablece. Todo va perfectamente. Consultar si acaso es necesario seguir un poco, un día más con el tratamiento.</t>
  </si>
  <si>
    <t>Darán un brillante resultado si se aplican o llevan a cabo. Actuar.</t>
  </si>
  <si>
    <t>Este es un caso especial, correcto, brillante, verdadero.</t>
  </si>
  <si>
    <t>Esta línea se corresponde con el quinto día de la tercera semana de Agosto.</t>
  </si>
  <si>
    <t>Aquel que propone reformas debe primero inspirar confianza, comenzando por reformar sinceramente su propia persona.</t>
  </si>
  <si>
    <t>La gente entiende y apoya instintivamente una revolución realizada por aquel que esté completamente aliado con los principios superiores.</t>
  </si>
  <si>
    <t>La revolución tiene lugar porque hemos abordado el problema de forma apropiada (ver la segunda línea). Los demás (o nosotros mismos) empiezan a comprender y, por lo tanto, cambian. La comprensión les da la fortaleza para sobreponerse al poder inferior y, en consecuencia, el cambio es dramático y repentino.</t>
  </si>
  <si>
    <t>¿Sabemos encontrar el momento oportuno y la manera adecuada para llevar a cabo un cambio o renovación necesaria?</t>
  </si>
  <si>
    <t>Puede (y debe) realizar los cambios en este momento, con fortaleza, confianza e incluso agresividad. Es su momento. Las personas ya aceptan sus ideas.</t>
  </si>
  <si>
    <t>La sabiduría del liderazgo de una gran persona es claramente visible a los demás. No necesita obtener su aprobación, ni buscar guía para sí mismo.</t>
  </si>
  <si>
    <t>Extraños y variados son los aspectos de la sabiduría y múltiples sus sugerencias. Para que sean de veras útiles hay que escucharlas con fe y creer en las palabras que se dicen, de lo contrario es inútil pedir consejos y opiniones. Los mensajes de la sabiduría no son siempre comprensibles de forma inmediata, con frecuencia, sólo el tiempo los justifica y los explica, pero el recoger aunque más no sea algún aspecto, nos ayudará al menos en el presente, a evitarnos sufrimientos, inquietudes, errores, quizá graves por la inimaginarias consecuencias, claras sólo para quien desde el exterior y con una tranquila visión de las cosas, puede prever desde lejos.</t>
  </si>
  <si>
    <t>Es un gran hombre, duro y enérgico, justo y recto, que ocupa una posición preminente. Ningún momento le resulta inoportuno. Todo es regular y reina la confianza. La renovación personal conduce a la gran renovación del pueblo.</t>
  </si>
  <si>
    <t>La modificación de un personaje importante o su cambio de situación repercute en algunos de sus subalternos.</t>
  </si>
  <si>
    <t>Si mira a su alrededor descubrirá que sus actos son espontáneamente apoyados por los demás. Se encuentra en la posición correcta para producir un CAMBIO en la situación. A este respecto, confíe en su intuición.</t>
  </si>
  <si>
    <t>La quinta línea muestra al individuo cuando el cambio estructural ha sido llevado a cabo, debe existir un cambio revolucionario en la mentalidad y en el interior del individuo, de otra manera la transmutación sería formal, aparente, de superestructuras, sin profundidad y de esta forma lo caduco quedaría en condiciones de tomar su revancha. Cuando un cambio estatal regenera lo mismo que destruyó, echa a caminar el germen de una nueva revolución que la destruirá a su vez, tarde o temprano. Así también sucede con el individuo, toda transmutación debe ser profunda, real, verdadera y esto conlleva a formas de vida absolutamente distintas en comparación al pasado. Recomponer el pozo para volver a enfangarlo con lo caduco es un acto de necedad. Los Santos y Sabios obtuvieron esta verdad y redactaron esta línea cuando hicieron su aparición ante los Hombres después de haber vivido la Mutación en el Cielo de sus dioses y ancestros. Se asemeja al inicio de la "vida pública" de Jesús, después de los 40 días en el desierto (vacío y desierto, en el lenguaje místico, poseen el mismo significado)</t>
  </si>
  <si>
    <t>Una piel de tigre, con sus rayas negras sobre fondo amarillo, bien visibles, se percibe desde lejos en su nítida estructuración. Lo mismo ocurre con las revoluciones que lleva a cabo un gran hombre: aparecen visiblemente grandes y claras líneas directivas, comprensibles para todos. De este modo, ni siquiera le hace falta consultar el oráculo, pues por sí mismo el pueblo se le adhiere.</t>
  </si>
  <si>
    <t>Cuando llegue el tiempo del cambio, tu relación debe cambiar. Muestra tu gran fuerza creativa. Persigue lo que deseas. Incluso antes de consultar el oráculo, la gente se dará cuenta de que estás conectado con los espíritus. No tengas miedo. Tu guía interior puede iluminar las cosas.
                    · Dirección:
                    Tiempo de gran abundancia. No tengas miedo de actuar solo. Estás conectado con una fuerza creativa. Úsala correctamente.</t>
  </si>
  <si>
    <t>El noble cambia como una pantera.
                El inferior muda en la cara.
                Partir trae desventura.
                Permanecer en perseverancia trae
                Ventura.
                “… su dibujo es más sutil.
                … él es adicto y obedece al príncipe”.
            Lo de la pantera se refiere a que tiene las rayas más finas que el tigre, por lo que se le encomendará (a este trazo) la ejecución de los detalles, de los pormenores. Lo básico está resuelto. Pero son necesarios otros detalles o pequeños cambios que hay que esperar.
            Conformarse con lo que es posible ahora y seguir las órdenes del Superior, del quinto trazo. Ir más allá provocaría inquietud y desventura; las condiciones para actuar deben estar claras y sólidas; y que los demás se sientan tranquilos o tranquilizados al actuar. Permanecer donde se está. Avanzar o querer más, trae mala fortuna. Actuar traería malas consecuencias, atraería lo inferior, lo vulgar.</t>
  </si>
  <si>
    <t>Ahora no se debe actuar, pero si lo hace hay que ir adaptándose a las circunstancias reinantes.
                    Falta alguna novedad, algún cambio que ha de llegar. Ello puede provocar algún retraso. Más adelante se irá produciendo la mejora hasta en los pormenores y todo quedará aclarado y bien hecho, hasta en los pequeños detalles. Y se podrá avanzar hasta el final y llegar a la meta, a lo deseado.
                    ¿No consultar?</t>
  </si>
  <si>
    <t>Lo indicado es continuar con los deberes, los asuntos, el trabajo, estudios, relaciones, y ser perseverante en la forma de comportarse. Los buenos efectos ya están asegurados, pero llegarán pequeños fenómenos, detalles, mejoras, que habrá que enfrentar y llevar a cabo para lograr el resultado que se busca.
                        No es conveniente consultar más ahora. Más bien perseverar.</t>
  </si>
  <si>
    <t>No es momento de consultar. Continuar perseverantemente conforme se va. La conducta mejora, todo avanza a mejor, pero esperar un poco para consultar.</t>
  </si>
  <si>
    <t>La mejoría en lo principal ya se ha producido y/o se va a producir ya. Pero conviene continuar según se viene haciendo hasta que el efecto se produzca en lo más superficial y en lo más interno; lo cual se acerca ya. No consultar ahora más, pero si hacerlo un poco más adelante, cuando se crea necesario y se piense que ya se puede haber producido esa total mejoría, ese total restablecimiento de la salud.</t>
  </si>
  <si>
    <t>Es necesario mejorar eso un poco, pero se está a punto de dar con ello, de dar con lo perfectamente adecuado. Por tanto, esperar un poco y seguir examinando y analizando el problema, la enfermedad, la causa de lo que preocupa. Consultar un poco más adelante y ver si ya se deben aplicar, si ya se está preparado, o ha llegado el momento.</t>
  </si>
  <si>
    <t>Esta línea se corresponde con el sexto día de la tercera semana de Agosto.</t>
  </si>
  <si>
    <t>El hombre de calidad acepta de buen grado las reformas que los tiempos han hecho necesarias.
                    Cuando fuerzas hostiles se oponen a reformas legítimas, la perseverancia constituye un buen presagio.</t>
  </si>
  <si>
    <t>Es necesario cierto tiempo para transformar completamente aquello que sea inferior. Acepte las pequeñas ganancias como un progreso constante y reafirme continuamente su devoción al camino del Sabio.</t>
  </si>
  <si>
    <t>Los inferiores cambian sólo temporalmente. La costumbre es fuerte, y la claridad, de corta vida. Los cambios permanentes sólo se consiguen a través de experiencias repetidas que nos fuerzan a crecer, y a través de esfuerzos repetidos para disciplinar a nuestros inferiores. Los grandes pasos llevan a la rebelión y a la reincidencia. La paciencia y la perseverancia son necesarias.
                    Es importante no aferrarse al progreso adquirido. La victoria que acaba de conseguirse, es sólo un montículo de la montaña que hay que escalar.
                    Debemos recordar que cada paso hacia el progreso, cada revolución, nos libera de una nube particular que nos oscurecía, y que hasta ahora nos había tenido prisioneros.
                    Mientras tanto, necesitamos recordar que cada paso mayor hacia la revolución requiere la ayuda del poder supremo. Debemos buscar su ayuda a través de la perseverancia (no abandonando nuestra meta) y a través de la voluntad de continuar corrigiéndonos.</t>
  </si>
  <si>
    <t>¿Sabemos hasta dónde es posible llegar cuando afrontamos un cambio o renovación, considerando los efectos y las consecuencias que se pueden llegar a producir?</t>
  </si>
  <si>
    <t>Si ha tomado la decisión de revolucionar con un cambio, hágalo completamente (no se limite a cambios superficiales). Habrá tropiezos, pero si persevera la buena fortuna llegará.</t>
  </si>
  <si>
    <t>Tras un cambio importante para mejorar una situación, quedarán pequeños problemas aún sin resolver. La persona sabia no intenta superarlos todos de una vez. Hacerlo así traería insatisfacción y el consiguiente fracaso. Las condiciones permanecerán favorables sólo mientras continuemos con lo que es verdaderamente posible, utilizando la ayuda disponible en este momento.</t>
  </si>
  <si>
    <t>La última línea compara dos caracteres (podrían ser situaciones, decisiones, personas, pensamientos), dos condiciones, dos tipos de mutación: la profunda, constructiva y válida, y la superficial, sin sentido, inútil. La persona mediocre se preocupa de las apariencias, no sabe ir más allá del detalle, lo trillado se convierte para ella en universal, en eterno; el espíritu superior, en cambio, estudia la mutación de los hechos, incluso la de los menos importantes, porque los considera partes de un todo que se puede indagar sólo por grados y a través de las modificaciones más evidentes.
                    Es el momento de conocer este "todo", al menos en sus partes más importantes para aprender a vivir sin errar, sin excedernos en la prudencia ni en la impulsividad. Es hora de detenernos; también el "renovar" tiene sus límites. Lo importante es conservar la rectitud moral y adecuarse a los imperativos del oráculo, los de la sabiduría aplicada a las exigencias de los tiempos y las situaciones.</t>
  </si>
  <si>
    <t>Para seguir las órdenes del superior, el hombre inferior se ha modificado; pero su corazón sigue siendo el mismo. Continuar las renovaciones sería un presagio desdichado, pues habría un exceso. Que se atenga a la pureza y que se contenga a él mismo. Ya no hace falta actuar pues habría exceso. El hombre inferior se esfuerza y simula el bien, el hombre dotado lo tolera; es todo lo que puede hacer. Ir más allá y procurar emprender más sería ocasionar un presagio desgraciado.</t>
  </si>
  <si>
    <t>Un cambio superficial sólo provoca desdichas.</t>
  </si>
  <si>
    <t>El objetivo mayor se ha alcanzado y sólo quedan por ajustar los detalles. Aunque pueda haber limitaciones en la nueva condición, no debe crear falta de armonía por tratar de conseguir la perfección. Procure encontrar satisfacción en lo que es posible ahora y llevará estabilidad a su vida.</t>
  </si>
  <si>
    <t>Las exigencias, una vez provocado el cambio, en el nuevo tiempo, deben ser mitigadas. En lo colectivo, no todos los que se entusiasmaron con la renovación están en grado de sacrificarse por un largo tiempo de reconstrucción, por esto se deben ponderar las exigencias y apuntar a la recomposición de los detalles y no de las grandes metas, a cada uno su propia capacidad. En lo individual, autoexigirse y proponerse cimas inalcanzables inmediatamente después del cambio equivale a un suicidio moral psíquico.
                    El caos de lo nuevo y los residuos aún presentes de lo antiguo deben ser puestos en su lugar en forma ordenada. Es el tiempo de los detalles y del reordenamiento. El Noble sabe caminar en lo profundo, y lo hace. El vulgar cambia sólo de "fachada" y eso no se puede alterar. Lo importante es que el Noble no deje de cambiar y tenga el mando de la situación. No hay que exigir lo imposible cuando lo imposible (la revolución) ha sido posible.</t>
  </si>
  <si>
    <t>Luego de haberse resuelto los grandes problemas básicos, todavía resultan necesarias ciertas transformaciones de detalles y ejecuciones más precisas. Éstas pueden compararse con las manchas nítidas asimismo, pero más pequeñas, de la piel de pantera. En consecuencia también entre los de baja condición se realiza un cambio. También ellos mudan de acuerdo con el nuevo orden, aunque por cierto esta muda no cala muy hondo. En verdad tampoco era de esperar tal cosa. Hay que conformarse con lo que es posible. Si uno quisiera ir demasiado lejos y pretendiera logros excesivos, provocaría inquietud y desventura. Pues aquello a que debe aspirarse en virtud de una gran revolución, son condiciones claras y sólidas que confieran tranquilidad general con lo que por el momento es posible.</t>
  </si>
  <si>
    <t>Cambia tu relación con cortesía y elegancia. La mayoría de la gente sólo cambia de rostro, pero tú debes ir más allá. No trates de aleccionar a las personas que te rodean. Quédate donde estás ahora y los cambios llegarán por sí mismos.
                    · Dirección:
                    Dale a la gente un propósito común. Esto te asociará con una fuerza creativa. Úsala correctamente.</t>
  </si>
  <si>
    <t>TING</t>
  </si>
  <si>
    <t>EL CALDERO</t>
  </si>
  <si>
    <t>la marmita
        vaso/ lugar de los sacrificios
        la vasija (sagrada)
        un recipiente sacrificial
        trípode ritual
        sacrificio
        la caldera
        contener
        la cocción
        el crisol
        la mejora
        la alimentación superior
        adecuación de medios y fines
        considerando las posibilidades
        orden cósmico
        laboriosidad
        trascendencia
    El Caldero.
    Elevada ventura.
    Éxito.</t>
  </si>
  <si>
    <t>Ting, El Caldero es el objeto que contiene las advertencias, el alimento espiritual. Junto con los signos 27, 48 y 5, pertenece al grupo de hexagramas relacionados con la alimentación.
        Ting, simboliza un caldero o vasija sagrada utilizada para preparar la comida como sacrificio, ritualmente. El alimento se preparaba primero en la cocina y no en el Caldero. El Caldero sólo se empleaba en el Sacrificio y para ciertas fiestas (el Pozo alimenta a las masas, a todos; aquí, sin embargo, sólo se trata con lo noble, de lo noble) El amo de casa extraía y repartía los alimentos servidos del Caldero.
        Cuando el consultante realiza un sacrificio es como si estuviera “cocinando” en el Caldero “algo” para ofrecer a Dios, al Cielo. Paz y belleza. Pero es preciso tener en cuenta que para ofrecer en sacrificio a Dios sólo se necesita la actitud interior y seguir con calma y firmeza los presagios recibidos desde el Cielo, seguir lo correcto.
        Los trigramas componentes indican que la madera (Sun) también sirve de alimento al fuego (Li), a lo espiritual. Todo lo (noble) visible debe continuarse hasta penetrar e influir en lo invisible (lo espiritual). Así se consagra y se arraiga en la trama de los acontecimientos futuros. Como la cultura, que culmina en lo sagrado, en lo espiritual, en Dios. Lo más elevado de lo terrenal ha de sacrificarse, adaptarse, a lo espiritual, a lo divino. Lo divino no está separado de lo humano. La devoción a Dios: Su Voluntad, dada a conocer por el Maestro ha de ser acatada con humildad, y entonces surge la iluminación y se llega a la comprensión del mundo, del entorno; y esto conduce al éxito.</t>
  </si>
  <si>
    <t>La belleza del hexagrama reside en el mensaje de las líneas mutantes, que resucitan momentos perdidos de una civilización concentrada en sí misma y severa, pero libre, rica, poética y gentil, y que recuerdan las antiguas costumbres impuestas por los sacrificios, abre un paréntesis de historia en las costumbres, paréntesis fascinante, misterioso, vivo como pocos entre los muchos ofrecidos por el I Ching.
            Algunos comentaristas han interpretado que en este hexagrama la marmita puede ser vista prestando especial atención a la disposición de las seis líneas: la línea más baja, partida, representaría las patas; el cuerpo estaría formado por las tres líneas enteras sucesivas dos, tres y cuatro; la línea cinco representaría sus asas y la línea más alta el mango útil para transportarla.</t>
  </si>
  <si>
    <t>Alimentación noble. El quinto trazo honra al sexto, venerable. En ambos casos el Caldero se usa más que adecuadamente. El quinto (príncipe, noble) y el sexto (sabio, maestro) son los regentes gobernantes del signo.
            La dominante flexible en quinta posición de autoridad es receptiva a las posiciones inferiores y recibe la sanción de la dominante poderosa en la posición de la sabiduría, arriba del todo. Así el cosmos está ordenado.
            Los regentes del signo son el seis en el quinto puesto y el nueve del tope. La idea de fondo del hexagrama “El Caldero” es la alimentación de los dignos. El seis del quinto puesto honra al venerable, representado por el nueve del tope. El símbolo está tomado de cómo las asas y las argollas del Caldero se enlazan adecuadamente.</t>
  </si>
  <si>
    <t>Actuar, ofreciéndolo como un sacrificio al Creador. También los demás se benefician, o se beneficiarán de ello. Quizá uno sienta apetencia o inclinación por hacer otras cosas, o no se sienta muy seguro de la conveniencia de actuar; pero actuar ahora en eso es alimentarse y alimentar a otros espiritualmente. ¿Consultar?</t>
  </si>
  <si>
    <t>sin_preguntar_nada0</t>
  </si>
  <si>
    <t>Ofrecer estos momentos, o este día, o el estado actual del asunto por el que uno/a se interesa, como si fuera un sacrificio a Dios. Aunque el consultante no se diera cuenta de ello, esto es tomado por el Señor del Cielo como un sacrificio por parte del consultante hacia Él. Para el sacrificio sólo se necesita esta actitud interior. Por otra parte, conviene seguir consultando, utilizando el Caldero que contiene las advertencias, por si fuera necesario tener algo más en cuenta.
                La conducta espiritual va a más, aunque las formas sean diferentes para unos u otros; o aunque a veces las formas de nutrirse nos pudieran extrañar.</t>
  </si>
  <si>
    <t>sobre_la_conducta_espiritual0</t>
  </si>
  <si>
    <t>perspectiva_general_de_un_asunto_o_sobre_cómo_se_ve_al_consultante_entre_sus_asuntos0</t>
  </si>
  <si>
    <t>Ofrecer esta situación como un sacrificio y además consultar. Indagar para ver si es necesario buscar un tratamiento; o, si ya se sigue uno, por si acaso se necesita tener algo más en cuenta, o por si acaso el Maestro quiere aportar más información sobre esto.</t>
  </si>
  <si>
    <t>Consultar más, ofrecer a Dios eso; y asegurarse bien si conviene actuar, o no, si conviene aplicarlos ahora, o no.</t>
  </si>
  <si>
    <t>En primer lugar, ofrecerse a Dios, orar. En segundo lugar, volver a consultar las veces necesarias hasta que se tenga la información necesaria sobre cómo conviene enfocar este tema, ahora, y lo que hay que hacer, o no. Y seguir hasta que el Maestro aconseje retirarse.
                Si ya a la primera vez que se vuelve a consultar se obtiene la orden o consejo de retirarse, entonces es que el consultante ha de seguir estudiando, reflexionando, alimentándose de eso, y que conviene seguir consultando sobre ello hasta que el Cielo refleje, responda, que está de acuerdo con eso.</t>
  </si>
  <si>
    <t>Es el signo del quinto mes, aproximadamente Junio en el calendario occidental. Cada línea cubre los seis días que corresponden a la segunda semana.</t>
  </si>
  <si>
    <t>El hombre de calidad mantiene despierta su inteligencia. En todo momento permanece atento a los acontecimientos. De esta manera puede juzgar, en un momento determinado, qué mejoras, modificaciones o rectificaciones convienen a sus empresas. Al hacerlo, avanza con calma, seriedad y gravedad, sin apartarse jamás del camino trazado.</t>
  </si>
  <si>
    <t>El hexagrama Ting se ocupa de la alimentación y la supervisión que debe haber para poder triunfar completamente. Aunque la cultura que nos rodea a menudo nos anima a “hacernos cargo” y a realizar demandas agresivas a la vida, el I Ching ofrece un consejo mucho más prudente. Nos anima a renunciar a las incesantes demandas de nuestro ego, a profundizar en nuestra humildad y a aceptar y escuchar atentamente las instrucciones del Sabio.
            La imagen del caldero se refiere a sus pensamientos internos: cualquier cosa que meta en el “caldero” de su mente es su ofrenda al Poder Superior. La calidad de la ayuda que puede recibir del universo está gobernada por la calidad de su ofrenda. Si se deja llevar constantemente por las preocupaciones del ego –temores, deseos, estrategias de control, severidad con los demás repele al Poder Superior y bloquea su propia alimentación. Si, por el contrario, elimina conscientemente su resistencia a la vida y tiene pensamientos serenos y correctos, se vuelve receptivo a lo Creativo y se asegura su continua alimentación.
            Ting aparece para sugerir que lo mejor que puede hacer es calmar su ego y entablar conscientemente conversación con el Sabio. Para influir en los demás, o para alcanzar un objetivo adecuado, siga el mismo camino. Al cultivar la humildad y la aceptación, purificando sus pensamientos internos y concentrándose en todo lo que es bueno e inocente y verdadero, convoca el poder de lo Creativo y se encuentra con la buena suerte en el mundo exterior.</t>
  </si>
  <si>
    <t>Este hexagrama está relacionado con El pozo, hexagrama 48, en el que el agua simboliza el esfuerzo. En ese hexagrama el agua nutre a la madera, que simboliza el carácter. Esto sugiere que a través del esfuerzo desarrollamos el carácter. En este hexagrama, la madera, simboliza el carácter ya desarrollado, que alimenta el fuego. Esto quiere decir que a través del desarrollo de lo bueno dentro de nosotros, brillamos como ejemplo, alumbrando el camino de los demás.
            Fundamentalmente, es el sacrificio lo que “enciende” la madera. Es a través del sacrificio del interés personal como ofrecemos el alimento a Dios. El caldero es el recipiente para ofrecer tal sacrificio. Nuestros pensamientos íntimos, en cualquier momento dado, son las ofrendas depositadas en el caldero. Cuando ofrecemos buenos pensamientos, ofrecemos un buen alimento al poder supremo; pero cuando nuestros pensamientos profundos están corrompidos, “la comida del príncipe se derrama”, como se afirma en la cuarta línea. Es importante, por lo tanto, que cuidemos la pureza de nuestros pensamientos y nuestra actitud perseverante y modesta.
            Este hexagrama pide el sacrificio del “valor terrenal” más elevado: la sensación de que estamos al mando, y de que tenemos habilidad y el derecho de guiarnos nosotros mismos. La realidad es que no estamos al mando. Al envejecer, o al estar atrapados en un destino adverso, nos damos cuenta de ello. La idea de tal poder es sólo una ilusión creada por el ego. Sacrificar esta ilusión es también sacrificar el ego. Al abandonar esta pretensión, pasamos a ser guiados (y protegidos) por el poder supremo. No se requiere nada más, pues el sacrificio del ego, de forma automática, le da el poder a lo creativo (el poder supremo) para actuar beneficiosamente en nuestras vidas.
            El ego (nuestra autoimagen) muchas veces se manifiesta enmascarado de forma que no advertimos su presencia. A menudo, no entendemos qué es lo que tiene que ser sacrificado. Por ejemplo, podríamos necesitar sacrificar el ego como punto de vista emocional satisfactorio. Nuestro punto de vista personal, emocional, nos aísla del poder supremo, porque cuando nos adherimos a él, pensamos: ésta es la idea que me hace humano, y por lo tanto me “aferro a ella”. Al apegarnos a nuestros errores y a nuestros prejuicios humanos, mantenemos un residuo de rebeldía basado en la desconfianza sobre la voluntad de Dios. Al sacrificar la resistencia interior, alcanzamos una aceptación real y llegamos a la humildad.
            Tenemos que sacrificar la tendencia a “sentirnos bien”, cuando las cosas van bien, o a “sentirnos mal”, cuando las cosas cambian para mal. Por el contrario, deberíamos continuar nuestro curso serenamente hacia delante, independientemente de los sucesos, dejando pasar las cosas. Si tenemos éxito, pues bien, de lo contrario, continuamos hacia delante, intentando la autocorrección, siguiendo nuestro camino y manteniendo una inocencia consciente y nuestra independencia interior.
            Cuando recibimos este hexagrama sin líneas, o como segundo hexagrama, esto quiere decir que debemos renunciar a pensamientos inapropiados, o nos confirma que hemos establecido una conexión con el poder supremo a través de la realización de un verdadero sacrificio de nuestro ego.</t>
  </si>
  <si>
    <t>En nuestro interior se encuentran todos nuestros recuerdos, nuestros más profundos sentimientos, nuestros más sinceros ideales, deseos e ilusiones, pero al mismo tiempo también encontramos todas nuestras frustraciones, nuestros traumas más desagradables y nuestros inconfesables complejos.
            Y todo este contenido que hemos ido acumulando y que va y viene con nosotros a donde quiera que vayamos, puede suponer una pesada carga difícil de transportar y digerir, o por el contrario puede representar nuestro más preciado bagaje, agradable de llevar y útil para aprovechar al máximo nuestras posibilidades.</t>
  </si>
  <si>
    <t>· Cuando la pregunta refiere al Qué:
            Ting nos dice que algo se está templando, más precisamente que está llevando a su punto óptimo de preparación con el fin de dispensarlo luego; se trata de cosas elementales elaboradas de manera que tomen una dimensión más compleja. Lo que se está elaborando es bueno, valioso, quizá especial.
            · Cuando la pregunta refiere al Porqué:
            El porqué de Ting refiere a una serie de elementos que no pueden quedar finalmente en sus formas originales o sin evolucionar hacia estados más complejos. Las cosas tienen, a partir de su esencia, su potencialidad que les fija un destino de transformación.
            · Cuando la pregunta refiere al Cómo:
            Ting nos indica que, con los elementos que tenemos, debemos continuar e intensificar la preparación que conduce finalmente al cambio, a lo nuevo por producir; en la evolución se debe poner el máximo de esfuerzo. En lo posible, se trataría de poder ofrecer próximamente algo preciado.
            · Cuando la pregunta refiere al Cuándo:
            Ting nos lleva a un momento de preparación, más precisamente de lo que lleva su tiempo para estar a punto. Es un tiempo de dedicación y compenetración, y su duración depende de la complejidad que implique la naturaleza de la cosa en sí para estar lista.
            El instante de Ting es cuando se está a un paso de la celebración o bien de la consagración.
            · Cuando la pregunta refiere al Dónde:
            Ting nos ubica en un lugar importante u ocasionalmente de importancia. Es un sitio interesante, contenedor, formador, por momentos caldeado, donde un conjunto de cosas combinadas entre sí tiene por finalidad constituirse en otra.
            Entre las muchas cosas, Ting puede tratarse de una academia, de una cocina, de un altar, de una fábrica, de un espacio creativo, de un banquete, de un lugar de ceremonias, de un centro cultural o simplemente de cualquier sitio donde todo lo que ingresa experimenta necesariamente un cambio.
            · Cuando la pregunta refiere al Quién:
            Ting nos descubre a alguien muy inteligente, culto, refinado y de valores bien arraigados. En Ting vemos a una persona muy respetuosa y a la vez digna de respeto. Se trata de un sujeto de temple, con la autoridad suficiente que lo caracteriza como formador o educador.</t>
  </si>
  <si>
    <t>· La interpretación:
            Excelentes augurios de éxito y la mejor de las buenas fortunas.
            · La situación:
            Todo está en su lugar para proveerle el apoyo material que requiere. Consolide su futuro asegurándose de que su posición actual es correcta.</t>
  </si>
  <si>
    <t>La caldera (1). La “caldera” es un “recipiente de metal en el que se calienta, se cocina o se cuece”, en una palabra, en la que se hace “hervir”, por lo cual se habla de ella en todos los textos antiguos de magia, donde recibe el nombre de “caldera del diablo”, “perol de las brujas”, “olla de los magos”, términos que pasaron luego a la fábula y al folclore de cada país. La “caldera” es el recipiente “ting” de los chinos, recipiente ritual en el que se hervían las ofrendas, pero también a los culpables de perjurio para condenarlos, cocinando simbólicamente objetos personales o prendas, y a los acusados en el rito de las ordalías. Este recipiente, dice el I Ching, es símbolo de felicidad y prosperidad, concepto que se une al de la “cornucopia” mediterránea. Siguiendo interpretaciones parciales, divulgadas bajo forma de proverbios, se apunta al interés sobre la discriminación del bien y del mal (el vuelco de la caldera), de la derrota y del éxito, de la Gran Obra alquimista (“cuando la caldera tiene una pata rota, el caldo del Señor se vuelca”)
            En China, Jouangti fue quien fundió la primera calderatrípode, y obtuvo de ella el poder adivinatorio, la facultad de fijar los ciclos agrícolas y la inmortalidad. Las calderastrípode aparecieron al mismo tiempo que los Sabios y, según la tradición más antigua, desaparecieron cuando se alteraron las “virtudes gubernativas”.
            Tiempo de ser felices: la caldera de los sacrificios se convierte en emblema de la prosperidad, del buen augurio, de la amistad entre el pasado y el presente, (recuérdense los sacrificios por los antepasados), entre el cielo y la tierra, perfecta fusión mágica de macrocosmos y microcosmos, entre el tiempo del hombre y el tiempo de los dioses.
            Ting representa las infinitas posibilidades que la mutación ofrece a la vida activa, a la mente abierta a pensamientos vastos, a las decisiones y a las situaciones cotidianas porque, al igual que el “pozo”, la “caldera” también es un objeto de uso diario, sagrado, pero, dado que para los chinos de la antigüedad estaba ligada al culto y al rito, forma parte integrante de la vida cotidiana.
            (1) Vasija de tres pies y dos asas (orejas), marmita, recipiente para los sacrificios, establecer, firmeza, trípode, felicidad, grandeza. Este tipo de vasijas es antiquísimo. El diccionario Han Erh ya define el ting como una vasija con patas macizas, pegadas bruscamente al cuerpo, aunque existan ting de patas huecas. Como Ying, también Ting recuerda objetos concretos de uso cotidiano; originariamente eran vasijas para la comida, pero existe siempre un significado que va más allá de la definición, y en este caso se refiere a la generosidad ilimitada, porque contenía alimento para muchos individuos y una sabiduría sagrada del tiempo y de los hombres, dado que era objeto ritual.</t>
  </si>
  <si>
    <t>(Sentido general) el de la olla, que cambia y altera todo, ablandando lo que es duro, utilizando el fuego y el agua que, gracias a ella, pueden subsistir en un mismo lugar y producir juntos un efecto útil sin perjudicarse mutuamente. Los trigramas Li y Sun, fuego y madera, están superpuestos, es la cocción. La forma del hexagrama parece representar gráficamente una olla. La libertad es grande y el presagio dichoso. Su sustancia es inferior y está hecha de tierra común: es la humilde sumisión a la razón de ser de las cosas. Existe el vacío interior y, esclarecida, la suavidad maleable sube para actuar. Si se medita sobre la solidez y la regulación de la olla, ello significa que el hombre dotado debe seguir a toda costa la rectitud, con la calma y la firmeza en las prescripciones que él ordena. Cada uno de sus movimientos debe ser grave y calmo.</t>
  </si>
  <si>
    <t>El bosque, bajo la llama, la alimenta y se transforma lentamente en brasa y luego en ceniza. Ding presenta la imagen de una marmita con sus dos pies y su tapa, símbolo de refinamiento. ¡Felicidades y éxito para la mujer que saca ding! Pero a ella le corresponde mantener cuidadosamente su marmita y evitar romperla. La combustión de la madera evoca también el esfuerzo espiritual hacia la purificación: la madera vulgar y en bruto se transforma en luz…</t>
  </si>
  <si>
    <t>· El escenario:
            Cambiar la Piel de las cosas significa que debes tener un caldero donde transformarlas. Así que llega el tiempo de El caldero. Acéptalo. No tengas miedo. El caldero significa asumir la renovación.
            · La respuesta:
            El caldero describe la relación, o tu papel en ella, en términos de sacrificio, imaginación, y de la capacidad espiritual de un caldero sagrado. La manera de encarar la situación es mantener y transformar tu relación a través del poder de un símbolo que puede conmover tu corazón. Necesitas adentrarte en tus problemas para examinarlos con detenimiento y reflexionar hasta que los comprendas perfectamente. Debes convertir los acontecimientos de tu vida diaria en imágenes simbólicas. Así, se convertirán en un caldero de transformación que os conectará a los dos con el poder invisible que os rodea. Abandona tus viejas costumbres. Utilizando el caldero podrás experimentar una renovación. El caldero significa utilizar símbolos para ser conscientes de su poder y transformar la relación. Ese poder y esa transformación iluminarán tu entendimiento, y aportarán seguridad y un nuevo comienzo. Eso genera conocimiento y buena fortuna al liberar energía transformadora.</t>
  </si>
  <si>
    <t>Este hexagrama describe tu situación como la capacidad imaginativa de una vasija sagrada. Destaca que asegurar y transformar imaginativamente el material a mano es la manera adecuada de manejarla. Para estar de acuerdo con el tiempo, se te dice: ¡contén y transforma las cosas dentro de la vasija!</t>
  </si>
  <si>
    <t>Así el noble, rectificando su posición,
            afirma el destino.
        De esta manera, el hombre sabio corrige su posición vital, separa lo vulgar de lo noble y adecúa su vida al orden que proviene del Cielo.</t>
  </si>
  <si>
    <t>El fuego continúa ardiendo mientras se le suministra madera nueva y el viento lo atiza. Una persona sabia encuentra su verdadero lugar en la vida, y vive de acuerdo con lo que el destino decreta. Su fuerza interior nutre sus acciones y todos se benefician de esta armonía, igual que el alimento nutre al cuerpo. (Aquí el trigrama Sun implica también su significado adicional de “madera”)</t>
  </si>
  <si>
    <t>Tiempo sagrado, tiempo de ritos, tiempo suspendido entre el Cielo y la Tierra, inmóvil como la eternidad, porque los ritos señalan las pautas del año, cuando los límites del mundo se dilatan y el espacio limitado del hombre se convierte en el infinito. Es por esto que el tiempo de Ting es un tiempo feliz, próspero, riquísimo, mágico, en el sentido más vasto y antiguo del término. El significado queda claro. En cada uno de nosotros existen las posibilidades de realizar que se evidencian cuando la necesidad nos acucia, encendiéndonos la voluntad. Estas realizaciones hacen que nuestras vidas sean plenas, entusiasmantes, fervientes, arraigan los sentimientos, templan el carácter, miden la fuerza interior. Vivir el momento del Ting es vivir el estupor que suscita lo extraordinario, a veces superior a nuestra capacidad de comprensión y a nuestras posibilidades de aguante, pero siempre una experiencia maravillosa.</t>
  </si>
  <si>
    <t>El fuego sobre la leña da la imagen del uso del caldero. Si hay leña, el fuego es constante. Así el Espíritu debe mantenerse “ardiendo” para que surjan perpetuamente las fuentes de la vida. Lo mismo para la vida de una comunidad o de un Estado. En el Hombre hay un designio divino (Índole) que da fuerzas a su vida. Cuando vida y voluntad divina están correctamente situadas se fortifica el futuro, pues vida y porvenir se han, así, armonizado.</t>
  </si>
  <si>
    <t>El leño es el destino del fuego; mientras subsiste abajo, el fuego arderá arriba. Esto es lo que ocurre con la vida humana. También en el hombre hay un destino que presta fuerzas a su vida. Cuando se logra asignar a la vida y al destino el sitio correcto, se fortifica el destino, pues la vida entra en armonía inmediata con el destino. Se encuentran en estas palabras alusiones al cultivo de la vida tal como la transmite por tradición oral la doctrina secreta de la práctica del yoga chino.</t>
  </si>
  <si>
    <t>Un Caldero con las patas tumbadas.
                Propicio para eliminar lo estancado.
                Uno toma una concubina por amor a su hijo.
                Ningún defecto.
                “… esto todavía no es enrevesado.
                … para poder guiarse por lo que es valioso”.
            El caldero con las patas tumbadas, hacia arriba, invertidas, es símbolo de lo que “está cambiado”, lo que no es razonable excepto para limpiarlo, para prepararlo antes de que se use en nuevos sacrificios.
            Uno toma una concubina… viene a decir que algunas acciones, aunque no sean normalmente muy adecuadas, pueden llevarse a cabo si las condiciones lo requieren.
            No es cuestión ahora de quedarse sólo en si ritualmente, esto es correcto o equivocado. A veces, estas cosas, estas decisiones son oportunas, necesarias en el camino hacia lo más noble (de lo que es vil proviene lo noble). La acción, que no es un sacrificio en sí; sirve para estar preparado luego ante futuras y nuevas situaciones.
            Teniendo buena voluntad se alcanza lo deseado. No hay nada malo en ello. Por baja que sea la condición de uno, si está dispuesto a purificarse, será aceptado (por el Cielo, por el Maestro) e irá alcanzando con el tiempo mejores situaciones donde podrá mostrarse más fructífero y encontrará reconocimiento a su labor.</t>
  </si>
  <si>
    <t>Actuar, relacionarse con eso o esa/s persona/s. No habrá ningún problema.
                    Si se ha consultado sobre una relación sexual, o sobre sexo, u otro tipo de acciones “oscuras”; significa que ahora es adecuado para el consultante actuar, hacerlo. “Esto todavía no es enrevesado” y además se cuenta con amor, con cariño, con la simpatía del otro.
                    Esto, en sí, no es un sacrificio, pero sí sirve para prepararse ante futuros sacrificios. ¿Consultar?</t>
  </si>
  <si>
    <t>Avanzar entre los asuntos, trabajo, quehaceres, teniendo en cuenta lo descrito en el apartado anterior.
                        Por lo demás, todo va bien, no habrá mayores inconvenientes. ¿Consultar?</t>
  </si>
  <si>
    <t>Quizá el momento, o las cualidades espirituales del consultante, no sean o estén en un gran nivel todavía (o ahora).
                        Con esta mutación, lo que se quiere indicar al consultante es que cultive las ganas de evolucionar, que desee mejorar y prosperar espiritualmente, como si éste fuera su pequeño sacrificio. Pero también se le estimula y se le advierte de que, si así lo desea y pide ayuda a Dios y al Maestro, será aceptado como consultante o seguidor de I Ching, de los Maestros, del Cielo. ¿Consultar?</t>
  </si>
  <si>
    <t>No preocuparse, pues la cosa no va a peor, sino todo lo contrario. Pero si es necesario seguir cuidándose y consultar una vez más por si fuera necesario saber algo más, o el Maestro quisiera dar más información.
                        Hay sentido de limpieza, de purificación, de defensa del organismo frente a la enfermedad o la dolencia, por eso hay aspectos favorables que conviene consolidar mediante la consulta.</t>
  </si>
  <si>
    <t>Eso no va en contra del fin que se persigue; incluso, si se aplicara ahora, tendría aspectos muy útiles para la solución final. ¿Consultar?</t>
  </si>
  <si>
    <t>Eso tiene su utilidad, pero aún no llega a la categoría de alimento espiritual elevado; sin embargo, a lo noble se llega desde lo que es más bajo.
                        Consultar según se necesite.</t>
  </si>
  <si>
    <t>Esta línea se corresponde con el primer día de la segunda semana de Junio.</t>
  </si>
  <si>
    <t>Aunque ocupe una posición inferior, la persona que se desvive por corregir sus imperfecciones y por desarrollarse será recompensada tarde o temprano.</t>
  </si>
  <si>
    <t>Ponga el caldero boca abajo y vierta de él todo lo que sea inferior. Al purificarse de los malos hábitos y actitudes puede conseguir grandes logros.</t>
  </si>
  <si>
    <t>Esta línea nos aconseja limpiarnos interiormente de lo inferior que llevamos en nosotros, como el orgullo, y mantener la mente abierta acerca de la gente, aún cuando sus peores inferiores los dominen. Tenemos la tendencia a hacer un archivo mental de las transgresiones de la gente, para mantenernos en guardia contra ellos. Sin embargo estas ideas negativas se convierten en una barrera que impide que se corrijan ellos mismos, y en una fuente de conflicto interior para nosotros. Es contrario a nuestra naturaleza el mantener un vivo recuerdo acerca de las maldades ajenas que son “material paralizador”.
                    Otro material paralizante es buscar “ser alguien”: sólo deberíamos hacer algo que valga la pena.
                    También es material paralizante querer que la gente sea parcial a nuestro favor, tolerando malos hábitos y errores o descuidos.</t>
  </si>
  <si>
    <t>¿Sabemos realmente cuáles son nuestras posibilidades reales y nos deshacemos de todos aquellos objetivos y aspiraciones que no se corresponden con éstas?</t>
  </si>
  <si>
    <t>Si todo parece indicar que la fuente de sustento se ha volteado, recuerde que esto simplemente le representa la oportunidad de realizar mejoras eliminando las acumulaciones de estancamiento. No sienta culpa por embarcarse en asociaciones por el bien de aquello que el asociado traiga a la situación.</t>
  </si>
  <si>
    <t>Incluso la persona en posición inferior puede conseguir el éxito si su corazón se halla fijo en lo verdaderamente correcto. Otros estarán entonces preparados para aceptar el fruto de sus labores.</t>
  </si>
  <si>
    <t>Se trata de un momento de revisión, se aceptan situaciones difíciles, porque existen hechos que prometen nuevos desarrollos, pero mientras tanto, hay que eliminar la comida en mal estado y llenar otra vez la caldera, que ha sido vaciada para preparar otros alimentos íntegros para su cocción. El mensaje es claro, los tiempos son propicios, habrá que atender a las necesidades más urgentes y cotidianas, porque mientras tanto, las mutaciones trabajan a nuestro favor, aunque no nos demos cuenta.</t>
  </si>
  <si>
    <t>Subir hacia lo alto es la imagen de la olla dada vuelta, “con las patas hacia arriba”. Todo está dado vuelta, ello no está de acuerdo con la vía racional, salvo en el caso de hacer salir la suciedad y las impurezas. Esta inversión es ventajosa para sacar lo que es malo. El superior aquí implora al inferior y éste sigue al superior: la “inversión” es oportuna. Por la destrucción se produce la obra; de lo que está vivo proviene la nobleza. Hay ventaja en rechazar lo que es malo para seguir lo que es valioso, lo que es noble.</t>
  </si>
  <si>
    <t>Para limpiar una marmita, se le da la vuelta para que caigan las sobras. En la vida, a veces también hay que dar vuelta el orden de las cosas para hacer tabla rasa.</t>
  </si>
  <si>
    <t>Para alcanzar un objetivo que en sí mismo es digno, puede necesitar la utilización de medios que se consideran poco ortodoxos. Si ese objetivo es de largo alcance, puede tener que empezar de nuevo, utilizando métodos totalmente distintos. No es un error. Puede triunfar por muy inexperto que sea.</t>
  </si>
  <si>
    <t>Antes de iniciar cosas nuevas se debe limpiar el cuerpo, la mente, el Alma. La práctica de “un clavo saca otro clavo” es nociva y sucia. Eliminar los grumos requiere de un tiempo, y sobre todo de la acción de volcar la Marmita para eliminar todo vestigio de suciedad. La alegoría de tomar una concubina por amor a su hijo, parte del antiguo concepto en el cual una madre soltera era un deshonor que se limpiaba solamente si ésta era acogida por un señor. Por lo tanto, esa madre era una mujer débil. Llevado al signo esto significa que en tiempos de debilidad y en condiciones contrarias no queda otra cosa que limpiar el pasado sin pretender situaciones ideales; si existe amor, desinterés y sobre todo modestia, se puede encontrar una vía saludable que nos acepte con nuestros errores y consecuencias. Lo vital aquí es: limpiar la marmita y no cocinar alimentos nuevos junto a los grumos podridos del pasado. Arrepentirse, corregir, aprender, perdonar… y seguir adelante.</t>
  </si>
  <si>
    <t>Si uno vuelca el caldero antes de ponerlo en uso, esto no tiene nada de malo. Al contrario, de este modo salen los desechos. Una concubina es, de por sí, de baja condición, mas como tiene un hijo, logra honores.
                    Estas dos parábolas expresan la idea de que, en épocas de alta cultura como las indicadas por el signo, todo el que tiene buena voluntad puede de algún modo alcanzar su meta. Por baja que sea la condición de uno, con tal de que esté dispuesto a purificarse, será aceptado; alcanzará una situación en la cual podrá mostrarse fructífero en sus realizaciones, encontrando reconocimiento por ello.</t>
  </si>
  <si>
    <t>Haz algo fuera de lo normal en la relación, para establecer una conexión con el espíritu del mundo. Pon las cosas boja abajo. Libérate de las obstrucciones y los bloqueos. No hay error. Si lo haces, encontrarás la felicidad.
                    · Dirección:
                    Un tiempo grande y floreciente se aproxima. Estás conectado con una fuerza creativa. Úsala correctamente.</t>
  </si>
  <si>
    <t>Thomas_Cleary1</t>
  </si>
  <si>
    <t>En el Caldero hay alimento.
                Mis compañeros sienten envidia,
                pero nada pueden contra mí.
                ¡Ventura!
                “… ten cuidado a dónde vas.
                … esto decididamente no es un defecto”.
            Todo depende de que se haga algo realmente; si uno va efectivamente al grano, hacia lo que es de él/ella, o se está dispuesto a cumplir el deber por encima de todo; quizá tropiece con envidias, suspicacias. Pero no tiene nada que temer. Yendo a lo suyo, está libre de complicaciones, no tiene de qué preocuparse, y nada podrán afectarle los envidiosos….Ventura.
            Ten cuidado a dónde vas…sólo es cuestión de cuidarse y observar.</t>
  </si>
  <si>
    <t>Actuar con cuidado, pero sin miedo, pues se está protegido por el Cielo.
                    Nada puede impedir conseguir lo que uno busca. Todo irá bien. ¡Tus enemigos están ahora en dificultades! No temas. Hay alimento e influjo espiritual en ese asunto. ¿Consultar?</t>
  </si>
  <si>
    <t>Línea excelente. Se está protegido. Algún asunto o en algún aspecto se logra un gran avance, o un gran fruto, o se obtiene alguna bendición inesperada, o cualquier otra cosa que alegrará enormemente al consultante.
                        “En el Caldero hay algo sólido, alimento espiritual, que se puede comer, y al poseerlo…”.Quizá haya alguien o algo que quisiera entorpecer, que envidie, que quiera quitar la influencia que ejerce el consultante; pero no puede/n. El o ellos mismos están en grandes problemas ahora.
                        Moverse, actuar, entre los quehaceres según se tiene pensado. Todo irá inmejorablemente.
                        El propio I Ching se define a sí mismo como un Caldero que contiene alimento. Así pues, esta línea es también un elogio. ¿Consultar?</t>
  </si>
  <si>
    <t>No hay nada que pueda impedir ya la mejoría, la curación, la sanación. El Cielo protege. ¿Consultar?</t>
  </si>
  <si>
    <t>Eso dará buenos resultados con toda certeza, quizá más o mejores de lo que uno/a esperaba. ¿Consultar?</t>
  </si>
  <si>
    <t>Eso contiene auténtico alimento espiritual. Se puede confiar totalmente en ello, sin reservas, sin miedo. El Cielo nutre así a sus seres. ¿Consultar?</t>
  </si>
  <si>
    <t>Esta línea se corresponde con el segundo día de la segunda semana de Junio.</t>
  </si>
  <si>
    <t>Quien tiene la capacidad de emprender grandes cosas debe comenzar por desconfiar de los envidiosos. Este será un buen presagio para el futuro.</t>
  </si>
  <si>
    <t>Los demás pueden envidiarle y tratar de poner a prueba al gran hombre. Concéntrese en seguir siendo inocente y correcto y no sufrirá ningún daño.</t>
  </si>
  <si>
    <t>Mientras que el valor interno, la estabilidad y la independencia interior son elementos que hacen que la gente nos siga con la vista interior, y que les ayudan a realizar cambios en su vida, estas mismas cualidades incitan a la envidia y a la rebeldía de los inferiores. Hasta que el hombre inferior sea desplazado firmemente, al surgir el hombre superior, continuará poniéndonos a prueba, y permanecerá desafiándonos. Lo hará, en un intento de probar a los inferiores que nuestra virtud es débil o falsa, y que, por lo tanto, no vale la pena seguirla. Si el ego llega a conseguir algún éxito en este esfuerzo, el conflicto interior y la incomodidad de continuar de la misma forma serán abandonadas por carecer de importancia, de modo que no sucederá ningún cambio para mejorar. Por tales razones, necesitamos mantenernos firmes en nuestra forma de vida.
                    La envidiosa manera que tienen otros de probarnos conduce al peligro si nos dejamos llevar al terreno de la defensa personal, o si dejamos que se despierte nuestro orgullo. Debemos evitar ser apartados de lo que es esencial, y nunca debemos participar en un intercambio de calumnias. Durante estos episodios debemos tener mucho cuidado de mantener nuestra inocencia.
                    La envidia se manifiesta como la ira irracional. En tales casos debemos tratarla como si fuésemos un torero, enfrentando a un toro. Al toro se le deja consumir su ira sin hacerle daño, contra la muleta roja, haciéndole creer que nos ha cogido. Permanecemos cuidadosamente desapegados. Cuando se no confronta con la ira irracional, no debemos contestar racionalmente, debido a que no entenderán una respuesta razonable con más claridad que una sin sentido. Es preferible, en estos casos, dar una respuesta sin sentido.
                    Otra forma de envidia se demuestra en la adhesión servil. Para esa gente parecemos poseer la imagen que a ellos les gustaría presentar a otros. Nos estudian en busca de nuestra “fórmula de éxito”, con la esperanza de poder imitarla, y de obtener los mismos resultados. Desconfían de nuestra independencia, sospechando que es un acto que puede ser fácilmente emulado. También buscan formas de probar que al desenmascararnos debemos ser idénticos a su hombre inferior. La respuesta correcta es permanecer desapegados. De ninguna forma debemos dejar que nos enreden con halagos, o que nos involucren en los juegos que organizan. Es mejor que nos malentiendan y que nos dejen seguir nuestro camino a que adoptemos una imagen que ellos parecen necesitar, o dejar que nos utilicen.
                    Si nuestro ego interfiere en sus asuntos, sus egos saltarán a la defensiva. La situación se parece a cuando desafiamos a una serpiente en su escondite. Si somos más diestros que la serpiente, podremos evitar riesgos, pero la serpiente es venenosa y sabe defenderse; es mejor no entrar en su territorio.</t>
  </si>
  <si>
    <t>¿Evitamos entrar en comparaciones con las posibilidades que tienen o dejan de tener los demás, intentando aprovechar, con sentido práctico y al máximo, las nuestras?</t>
  </si>
  <si>
    <t>Usted posee aquello que necesita y aunque esto pueda traerle la envidia, nadie puede lastimarlo. La buena fortuna es probable.</t>
  </si>
  <si>
    <t>Cuando la sociedad se encuentra en un estado avanzado es importante que alcancemos algo de importancia real. Otros pueden sentir celos de este éxito, pero no hay daño alguno en esto si nos apoyamos en las consecuciones comprobadas, y no alegamos más que lo justo.</t>
  </si>
  <si>
    <t>Se trata de una condición feliz, pero hay que defenderla porque puede sufrir las asechanzas de personas, dudas, proyectos que no armonizan con el tiempo y se oponen a las posibilidades ofrecidas por la llegada de las próximas mutaciones. El oráculo nos advierte que no debemos malgastar inútilmente un momento tan precioso a todo nivel; se mantienen las promesas; los programas se realizan; por lo tanto, las preocupaciones son inútiles; las inquietudes –enfermedades de la mente y del corazón no tienen razón de ser y amenazan con mellar la perfección de los tiempos. Por ello, el Sabio aconseja que las alejemos y que nos defendamos de sus insidiosas presencias.</t>
  </si>
  <si>
    <t>Imagen de la “olla llena”; justo y sin carecer de rectitud, cuidándose y observándose, el segundo trazo es atraído por el primer trazo femenino y blando. Es preciso saber y poder alejarlo a fin de que no descienda; el presagio será dichoso. Si no, si el primer trazo (el enemigo) siguiera al segundo trazo, sería peligroso; la rectitud le permitirá preservarse de ello. De otra manera, ellos caerían juntos en el mal y se volverían enemigos. Que él sea circunspecto y prudente donde dirige sus pasos, pues sus enemigos están cerca y son peligrosos.</t>
  </si>
  <si>
    <t>Siempre hay más gente alrededor de una marmita que alrededor de un vacío. El hombre sabio atrae discípulos: la mesa bien provista, los invitados.</t>
  </si>
  <si>
    <t>Puede sentir la necesidad de separarse de los otros hombres para conseguir un objetivo significativo. Esa postura le acarreará envidias, pero no crearán un problema para usted. La buena fortuna está indicada.</t>
  </si>
  <si>
    <t>La segunda línea es clara: la envidia de los demás no debería alterar el camino del Sujeto. Lo que otros piensen y hablen no importa si se posee fuerza interior y se está en armonía con la modestia y la honestidad. Esto es válido de sobre manera bajo el aspecto del crecimiento personal, la adquisición de conocimiento y la tarea de refinar el propio carácter. Esto no debe hacerse para “brillar” ni puede uno jactarse de lo que hace. Quizás, lo correcto aquí es, simplemente, no tomar en consideración el parecer y juicio de los que son momentáneamente la propia “compañía”.</t>
  </si>
  <si>
    <t>En épocas de elevada cultura todo depende de que realmente uno realice algo. Si uno no confía sino en realizaciones reales, acaso llegue a tropezar con la envidia y el disfavor, pero esto no es peligroso. Cuanto más se limite uno a sus propias realizaciones positivas, tanto menos podrán afectarlo los envidiosos.</t>
  </si>
  <si>
    <t>Algo real está sucediendo en tu interior: una transformación espiritual. Tu pareja está afligida y es presa de emociones negativas. Persevera en tu transformación. No tengas miedo. Es sustancial y segura. El camino está abierto. Actúa para ti mismo.
                    · Dirección:
                    No tengas miedo de actuar solo. Estás conectado con una fuerza creativa. Utilízala correctamente.</t>
  </si>
  <si>
    <t>El asa del Caldero está alterada.
                Uno está impedido en su modo de vivir.
                La grasa del faisán no se come.
                Sólo cuando se precipite la lluvia,
                se agotará el arrepentimiento.
                Finalmente llega la ventura.
                “… ha errado el pensamiento”.
            Línea muy parecida a la tercera del hexagrama 48, El Pozo de Agua.
            El asa está alterada…quiere decir que si ésta se modifica ya no se puede levantar el Caldero. El fino alimento, la grasa que se encuentra en su interior ya no se come, no sirve a nadie de alimento.
            La parte texto que habla de…la lluvia…, significa que ahora está en un lugar donde nadie le tiene en cuenta, no encuentra reconocimiento, lo que supone un grave freno para él/ella. Sus buenas dotes cualidades espirituales (grasa) se desgastan inútilmente. Cuidar de esa posesión espiritual es lo realmente importante ahora. Sin duda llegará la hora en que desaparecerán los impedimentos y todo marchará bien,…finalmente llega la ventura.</t>
  </si>
  <si>
    <t>No actuar. Ofrecer esto como un sacrificio.
                    Ahora no conviene, ni se puede actuar. Hay que esperar un poco más, hasta que desaparezca el impedimento, el retraso producido, a que se den las condiciones adecuadas y oportunas. Pero finalmente, se logrará eso que se busca. ¿Consultar?</t>
  </si>
  <si>
    <t>Permanecer como se va en los asuntos, labores. Quizá uno se sienta aislado, o de algún modo impedido, o que se encuentre en medio de una situación donde no puede hacer más de lo que ya hace. Entonces, ofrecerlo al Creador y cultivar lo correcto en uno mismo. Ya llegarán días mejores donde se pueda avanzar con mucha más libertad de movimientos. ¿Consultar?</t>
  </si>
  <si>
    <t>Hay buenas dotes y cualidades espirituales. El consultante va comportándose adecuadamente; pero aquéllas no son valoradas o comprendidas por su entorno. Nadie se sirve ahora de “la grasa” (el alimento más fino y sutil), de los conocimientos del consultante. Pero luego, más adelante, serán aprovechadas por otros.
                        Seguir así, cuidar del tesoro espiritual de uno/a y ofrecer esta situación como un sacrificio al Creador. ¿Consultar?</t>
  </si>
  <si>
    <t>Continuar el tratamiento y seguir cuidándose hasta que se produzca la mejoría. Ofrecer esta situación como sacrificio. Permanecer, fortalecerse y continuar avanzando hacia la curación entre todas esas circunstancias. ¿Consultar?</t>
  </si>
  <si>
    <t>Es mejor no aplicarlo/s ahora; es mejor continuar como se va, o bien, consultar sobre uno diferente. Tener paciencia y seguir buscando, reflexionando, haciendo sacrificio. ¿Consultar?</t>
  </si>
  <si>
    <t>Hay que continuar analizando, reflexionando, sobre eso. Si no, se puede correr el riesgo de que no se llegue uno/a alimentar de lo más elevado y lo más espiritual, que aún subyace más allá. Estudiando más, reflexionando más, se llegará a conocimientos mucho más profundos de lo esperado. ¿Consultar?</t>
  </si>
  <si>
    <t>Esta línea se corresponde con el tercer día de la segunda semana de Junio.</t>
  </si>
  <si>
    <t>Aquel que, demasiado ocupado en sí mismo, no se pone al nivel de sus interlocutores, no será ni entendido ni apreciado; malgastará su capacidad. Mal presagio.</t>
  </si>
  <si>
    <t>La persona superior siempre goza de reconocimiento a su debido momento. Si no tiene la influencia que le gustaría, piense si puede verse bloqueado por alguna aseveración de su ego.</t>
  </si>
  <si>
    <t>Nuestra utilidad se ve impedida porque todavía tenemos que alcanzar una espiritualidad verdadera. Todavía nos apegamos a la duda y nos enredamos en el conflicto interior. Tendríamos que dejar de mirar lo que nos causa conflicto interior y duda. Tenemos que soltar y sacrificar el interés personal.
                    La modestia (el asa del caldero) es la base de todas las demás virtudes. El sentido de la injusticia, que surge al encararnos con el mal, no debe convertirse en un poder en sí mismo, como el orgullo, o como cuando creemos que estamos en lo correcto. Una actitud determinante no se debe transformar en rigidez o falta de compasión. A pesar de todo tenemos que apoyarnos en las verdades más grandes que sostienen una idea justa y moderada de la humanidad. La obstinación y el orgullo hacen que nuestras virtudes sean inútiles. Este sentido de justicia es más amplio cuando se combina con la humildad, que le da un poder sublime al sabio. Es necesario sacrificar el derecho de estar en lo correcto y tener que defenderse, si queremos alcanzar la espiritualidad real. Si dependemos del carácter fidedigno del sabio, no necesitaremos otra defensa.</t>
  </si>
  <si>
    <t>¿Establecemos nuestros objetivos de acuerdo con nuestras posibilidades reales, aunque esta actitud no sea comprendida, valorada o compartida por los demás?</t>
  </si>
  <si>
    <t>Ha habido un cambio en su fuente de sustento, la cual está influenciando adversamente su estilo de vida. Por el momento, no puede vivir tan bien como hasta ahora lo había hecho, pero el cambio se acerca y una vez que llegue, sus lamentos desaparecerán. El desenlace final luce afortunado.</t>
  </si>
  <si>
    <t>En una sociedad compleja una persona puede encontrarse en una posición en la que sus talentos no sean reconocidos, no pudiendo entonces mostrar su verdadera capacidad. La persona sabia no se preocupa por esto pues sabe que, si tiene algo de valor real, llegará el momento en que tenga la oportunidad de desarrollarlo.</t>
  </si>
  <si>
    <t>Existen dificultades, alguna se supera examinando la situación y cambiando algunos detalles; otras continúan amenazando la serenidad de días fundamentalmente positivos. No debemos prestarles demasiada atención porque no se aclararán los aspectos oscuros de los hechos, y será fácil reemprender con energía las tareas suspendidas. Un acontecimiento positivo (la lluvia), pensamientos dichosos de esperanza y de fe harán que reencontremos la alegría de un tiempo afortunado y bueno, pleno de satisfacciones concretas, de promesas válidas, como una caldera que hierve alegremente sobre el fuego perfumado de resina.</t>
  </si>
  <si>
    <t>Imagen de “la olla cuyas asas se renuevan”; positivo, todavía está en la humildad de una jerarquía inferior; enérgico, llegará al fin de su tarea; él posee la rectitud, pero no la justicia y no se entiende con el jefe (o el príncipe). No tiene autoridad y no puede obrar, aún cuando posea capacidades y aptitudes, porque su jefe no le procura la situación a la cual él tiene derecho y que ese superior no va a buscar. Pero que tenga paciencia; obtendrá, a la larga, lo que desea e incluso llegará a ponerse de acuerdo con ese jefe (el quinto trazo). El es bastante humilde y recto para poder ser reconocido al fin por su superior; pero que evite los excesos de la dureza enérgica. Es como “una olla a la que acaban de cambiar las asas” y que no se puede levantar ni transportar. Aunque al principio sea sin ventaja, por último habrá un presagio feliz.</t>
  </si>
  <si>
    <t>No se puede transportar una marmita de la que se acaba de pegar el asa. Hay que ir al lugar en que se encuentre. Ha llegado el momento de dar un paso hacia un fin o una persona.</t>
  </si>
  <si>
    <t>No está utilizando su talento único porque no es reconocido. Esto puede deberse a un juicio erróneo por su parte. Mantenga su actitud positiva sobre sí mismo y las cosas mejorarán.</t>
  </si>
  <si>
    <t>La tercera línea es un obstáculo momentáneo debido a que el individuo no ha comprendido la idea de “La Marmita”. Falta aún la capacidad de entendimiento y sobre todo de sacrificio y modestia que permitan aprovechar todas las virtudes de este tiempo. Pero eso pasará gracias a los hechos venideros. Hay un aspecto en el Tiempo: es aún temprano; hay otro relacionado con el ambiente: no es el adecuado. Y hay otro detalle con las formas: aún no adquieren consistencia, seriedad, credibilidad. La esencia (grasa de faisán) es buena, pero no su posición.</t>
  </si>
  <si>
    <t>El asa es el elemento por el cual el caldero es alzado. Si se modifica el asa, el caldero no puede ser alzado y utilizado, y los finos alimentos que contiene, como la grasa de faisanes, lamentablemente no sirven a nadie de alimento.
                    Esta es la caracterización de alguien que, en una época de alta cultura, está en un lugar donde nadie lo tiene en cuenta, y así no encuentra reconocimiento, lo cual constituye un grave freno para su actuación. Todas sus buenas cualidades y dotes espirituales se desgastan inútilmente. Empero, sólo es necesario cuidar de que el hombre albergue realmente en su interior una posesión espiritual. Entonces sin duda llegará finalmente la hora en que se desvanecerán los impedimentos y todo marchará bien.
                    Como en otros casos, la caída de la lluvia simboliza aquí la desaparición de la tensión.</t>
  </si>
  <si>
    <t>Todo en la relación parece atascado. No te preocupes por ello. Se trata de una transformación de la manera de entender las cosas que tenéis los dos. La lluvia llegará y limpiará todas las preocupaciones. Sigue adelante. El camino está abierto.
                    · Dirección:
                    Acumula energía para un paso nuevo y decisivo.</t>
  </si>
  <si>
    <t>Al Caldero se le rompen las patas.
                La comida del príncipe se derrama,
                y se mancilla su figura.
                ¡Desventura!
                “… ¿cómo, en este caso, 
                puede confiarse todavía en él?”
            Las patas del Caldero (la primera línea), desde el punto de vista de la cuarta, están “rotas”, y el contenido del Caldero se puede volcar. Entonces, será la desdicha. El derramarse comida, es símbolo de un grave descuido del deber, de la labor o de la conducta. Así, una oportunidad que se tenía de progresar y elevarse, se pierde y además puede convertirse en causa de problemas.
            El consultante tiene aptitudes (por lo menos ciertas aptitudes) y se está en situación espiritual elevada. El cuarto puesto indica: “pequeño saber” y “situación responsable”.
            Tiene grandes aspiraciones, quiere llegar muy lejos y muy pronto. Pero si el egoísmo le cegara su “pequeño saber”, su conocimiento todavía tambaleante (el signo se compone de los trigramas Li= llama, luz y Sun= sabiduría, influjo) podría ser comparado con alguien que no es capaz de estar a la altura de su cargo; alguien que aspira a ser gobernante, y los demás (representados por el primer trazo) no le importan nada, pues sólo se preocupa de sus propios deseos y no tiene en cuenta sus responsabilidades para con el pueblo, para con los otros. Sin tener en cuenta sus propias fuerzas, o los conocimientos necesarios, no trata correctamente a los demás y se comporta como un jefe que no soporta el peso de su autoridad.
            Si uno no es capaz de comportarse a la altura de la situación, del rango que ocupa, sus asuntos (ese asunto) se podría ir al traste. Tiene tarea grave, llena de responsabilidad. Si no se prepara y se dedica a ello con todas sus fuerzas, sufrirá oprobio y vergüenza.
            “… rara vez escapará a la desventura”. (Confucio)</t>
  </si>
  <si>
    <t>Actuar con cuidado; o bien, no actuar.
                    No querer llegar muy lejos y muy pronto, sin estar correctamente preparado y se cuente con la aprobación del Maestro. Hay alimento espiritual en juego y hay que andar con mucho cuidado.
                    De momento, continuar como se va en el asunto en cuestión; es decir, no hacer nada más de lo que se viene haciendo en este momento. Así no se romperá el sacrificio que esto representa para el Cielo.
                    Así pues, consultar de nuevo preguntando exactamente: ¿qué debo hacer, Señor, para no romper el sacrificio; actuar o no? Luego, obrar en consecuencia y consultar lo necesario.
                    La tarea es difícil y el puesto débil, consultar.</t>
  </si>
  <si>
    <t>Continuar como se va y no descuidar los deberes, la propia conducta. Cuidado en lo que se hace. Pero, aún así, preguntar de nuevo: ¿Señor, que he de tener en cuenta para no romper el sacrificio?</t>
  </si>
  <si>
    <t>No abandonar el tratamiento que se sigue; pero consultar por si fuera necesario tener algo más en cuenta. Hay sentido de no descuidarse, de tener cuidado con efectuar cambios sin consultar antes.
                        *Si no hay tratamiento: ¡consultar!</t>
  </si>
  <si>
    <t>Es necesario poner mucho cuidado en eso. Perder, ensuciar/se, romper la conducta correcta, etc., pueden acechar por cualquier lado. Conviene consultar ahora más sobre eso, preguntando exactamente: ¿Señor, qué actitud he de tomar frente a este tema? ¿Actuar y perseverar en ello, o no actuar y no aceptarlo por ahora?
                        Luego, obrar en consecuencia; pues, si no se hace así, se pierde la riqueza y el alimento espiritual y se mancillará el alma. Consultar lo necesario.</t>
  </si>
  <si>
    <t>Esta línea se corresponde con el cuarto día de la segunda semana de Junio.</t>
  </si>
  <si>
    <t>Aquel que llama a gente incompetente para que lo secunde en su tarea, avanza hacia la ruina. Mal presagio para el futuro.</t>
  </si>
  <si>
    <t>Una posición de influencia es una posición de responsabilidad. Negar su responsabilidad en este momento invita a la humillación.</t>
  </si>
  <si>
    <t>Recibimos esta línea cuando estamos presuntuosamente arrebujados en nosotros mismos, distraídos y fuera del alcance de nuestra voz interior. Hemos tenido una oportunidad para influir, pero estamos tan ocupados en pasárnoslo bien, o con el sentimiento de ser molestados, que no la hemos percibido y hemos pasado a ciegas. Al hacerlo, hemos dado un mal ejemplo de nuestra forma de vida y hemos arruinado los asuntos del sabio al que servimos. La verdadera modestia consiste en mantenerse cuidadoso y alerta, permaneciendo en contacto con nuestro yo interior para que así lo que hagamos sea moderado y puro. No nos olvidamos de nuestro camino ni lo abandonamos por negligencia.</t>
  </si>
  <si>
    <t>¿Aspiramos a un destino y a unos objetivos que están por encima de nuestras posibilidades reales, generando frustración y desengaño en nosotros mismos y en los demás?</t>
  </si>
  <si>
    <t>Su antigua fuente de sustento no le será más de utilidad. Incluso es posible que al perderla sea mancillado de alguna forma. En cualquier caso, el desenlace es desafortunado.</t>
  </si>
  <si>
    <t>Es esencial que aquellos que tienen difíciles problemas que resolver, tengan tanto la capacidad como la inclinación de aplicarse a las tareas. Las grandes obras fallarán si no son emprendidas por las personas adecuadas.</t>
  </si>
  <si>
    <t>Desde el principio, había algo que no funcionaba en la evolución de los hechos, y las conclusiones han sido negativas. Se trata de un abatimiento imprevisto, de la oscuridad angustiante de un momento yin, todo parece zozobrar incluso en tiempos fundamentalmente positivos como los de Ting. No es grave, sino muy preocupante por las consecuencias inmediatas, pero los hechos se resolverán de la misma manera en que se han precipitado, y nos dejarán una experiencia más, y muchas cosas sobre las cuales meditar.</t>
  </si>
  <si>
    <t>“La olla tiene rotas las patas”. El jefe emplea a alguien que no responde a la situación en que está ubicado y los asuntos van en decadencia. El primer trazo, blando y negativo, es ese hombre inferior, empleado por el jefe (cuarto trazo), y que compromete sus asuntos; es como “una olla con las patas rotas” y cuyo contenido, el alimento, se derrama. El presagio desdichado es evidente. Aquí, hay pequeñas virtudes y una situación preminente, pequeño saber y grandes ambiciones, pequeñas fuerzas y graves responsabilidades, el egoísmo ciega y los conocimientos son insuficientes. El jefe no soporta el peso de su propia autoridad.</t>
  </si>
  <si>
    <t>Un recipiente demasiado lleno corre el riesgo de desbordarse. ¡Atención a la justa medida!</t>
  </si>
  <si>
    <t>No tiene capacidad para conseguir los objetivos de su mente. No ha sido realista con respecto a su posición. Le falta energía, compromiso, información o ayuda. Seguir adelante con los planes traerá el desastre.</t>
  </si>
  <si>
    <t>La cuarta línea es la más conflictiva y denuncia ya no una incomprensión de “La Marmita”, sino que el peligro de un volcamiento y pérdida de los contenidos y de un largo trabajo de preparación. Sería una irresponsabilidad grosolana si se da preferencia a relaciones oscuras, a instintos de baja alcurnia, a sentimientos con personas inferiores, con esto, se rompe la armonía con lo superior, con lo verdadero y lo espiritual. Es como abandonar algo recién nacido; si desconoce el verdadero amor el individuo obtendrá desastres, como fruto de un volcamiento irrespetuoso consigo mismo. En el plano de un nacimiento (o gestación de un “estado espiritual”) puede significar abandono o aborto, es decir, la ruptura violenta de la fertilidad, o daño a personas inocentes, o negación (miedo) a tomar la senda espiritual. Puede presentarse una grave contradicción entre lo que se es, y lo que se pretende. Se llega a este conflicto por soberbia y arribismo. Es el tiempo de mayores riesgos; no tomar decisiones y mantenerse firme en los Grandes Propósitos, es lo que se debe hacer.</t>
  </si>
  <si>
    <t>Tiene uno por delante una tarea grave, plena de responsabilidad, para cuyo cumplimiento no está preparado. Como, por otra parte, uno no se dedica a esta tarea con todas sus fuerzas, sino que mantiene trato con gentes de baja condición, se malogra el proceso. Con ello uno mismo atrae sobre sí oprobio y vergüenza.
                    Kung Tse dice al respecto: “carácter débil y posición honrada, poco saber y grandes planes, escasa fuerza y grave responsabilidad –rara vez escapará a la desventura”.</t>
  </si>
  <si>
    <t>Desastre. Sea lo que sea que estabas planeando, no lo hagas. Te sentirás defraudado. El camino está cerrado.
                    · Dirección:
                    Renueva una situación corrompida. Si te dejas llevar, puedes descubrir la posibilidad oculta. La situación ya está cambiando.</t>
  </si>
  <si>
    <t>El Caldero tiene asas amarillas,
                argollas áureas.
                Es propicia la perseverancia.
                “… son centrales a fin de acoger lo real”.
            Las cosas se van solucionando y la situación se presenta aún mejor de lo que era antes. La ganancia consiste en una constante firmeza (porque es yin). También por ser yin es capaz de ser flexible y se adapta al sentido de lo fuerte y además es capaz de “escuchar” la voz de lo fuerte.
            Accesible, modesto en su forma de ser, pero en posición gobernante. Gracias a esta actitud, los fuertes segundo y sexto, y quizá todos los demás trazos fuertes, le ayudan en la ejecución de su labor, de su obra.
            Es propicia perseverancia…es decir, que debe ser constante en su sacrificio, en su abnegación, y no dejarse desviar del rumbo que lleva (en el asunto, en general) sino que permanecer firme en él.</t>
  </si>
  <si>
    <t>Actuar y ofrecerlo como un sacrificio. Se está capacitado para actuar en eso, como el que ofrece correctamente un sacrificio al Creador. Esto significa que el consultante sabrá hacer las cosas como hay que hacerlas. Además, esta línea es un elogio al consultante, pues es capaz de “escuchar” los consejos que recibe. ¿Consultar?
                    *Si esta línea sale al confirmar o ampliar una información anterior de “no actuar”, significa que se entendió bien, y no se debe actuar.</t>
  </si>
  <si>
    <t>No variar el rumbo seguido.
                        Es momento de consultar, el Maestro está dispuesto a ello. La forma de conducirse del consultante resulta ser como un agradable sacrificio al Señor. Esto es un elogio y más aún, significa que “la vista y el oído espiritual” se agudizan para profundizar en el conocimiento de la realidad, de lo que realmente le rodea.</t>
  </si>
  <si>
    <t>Ser firme y constante en el tratamiento que se sigue. La curación se está produciendo o se producirá muy pronto. ¿Consultar?</t>
  </si>
  <si>
    <t>Su aplicación producirá excelentes resultados. ¿Consultar?</t>
  </si>
  <si>
    <t>Se puede comer de eso, que alimenta y nutre lo espiritual y el conocimiento de la Realidad. Hay en ello Luz y Amor espiritual. ¿Consultar?</t>
  </si>
  <si>
    <t>Esta línea se corresponde con el quinto día de la segunda semana de Junio.</t>
  </si>
  <si>
    <t>Quien permanece firme y persevera en la dirección que ha emprendido obtendrá siempre buenos presagios.</t>
  </si>
  <si>
    <t>Aquel que siga manteniendo una actitud modesta y abierta y aquel que se aparte de todo lo que sea inferior cada vez que aparece, tendrá ayuda en momentos de dificultad.</t>
  </si>
  <si>
    <t>A pesar de las presiones del momento, debemos sacrificar el orgullo y la actitud defensiva, permanecer modestos y accesibles. Mediante la abnegación nutrimos correctamente a otros, servimos a aquello que es más elevado que nosotros, y adquirimos la ayuda para enderezar la difícil situación. La abnegación significa mantenernos estrictamente correctos, sin entregarnos al descuido, ni tratar injustamente a otros cuando se equivocan ni retirarnos en el instante en el que se muestra el mal.</t>
  </si>
  <si>
    <t>¿Conseguimos adaptar y hacer que se correspondan nuestra forma de ser, sentir, pensar y actuar con nuestras posibilidades reales, facilitando así la consecución de nuestros objetivos?</t>
  </si>
  <si>
    <t>Su fuente de sustento es sólida. Persevere.</t>
  </si>
  <si>
    <t>Una persona buena y modesta en una posición de poder atraerá asociados capaces, de modo que puedan llevar a cabo junto difíciles tareas. Supuesto que el líder mantenga esta actitud humilde, son posibles éxitos posteriores.</t>
  </si>
  <si>
    <t>“Orejas” amarillas y asas de oro, se trata de una caldera emblemática, que indica una condición de fuerza y de seguridad, un momento importante que no puede vivirse sino con plena consciencia de sus valores.
                    Firmes, seguros y equilibrados en nuestras posturas, en una condición de mente y de espíritu de este tipo, no existe nada que no sea ventajoso.
                    Los anillos sirven para levantar la caldera, las “orejas” sirven de soporte a los anillos y son elementos lustrosos, brillantes, preciosos… El mensaje de esta línea no ofrece problemas de comprensión para quien desee recibir ayuda.</t>
  </si>
  <si>
    <t>Es “el alto de la olla”; justo y simpatizando con la dureza enérgica del segundo trazo, él posee una perfecta firmeza. El es “el par de asas de metal” que permite levantar la olla; hay advertencia de que la ventaja consiste en una gran firmeza.</t>
  </si>
  <si>
    <t>Antes de llenar una marmita, hay que asegurarse de su solidez.</t>
  </si>
  <si>
    <t>Si es humilde y receptiva, una persona en posición de autoridad progresará en el desarrollo de su carácter. Alcanzará percepción y sabiduría. Seguirá desarrollando su conciencia en expansión.</t>
  </si>
  <si>
    <t>Aquí está el individuo que sabe escuchar: sigue su voz interior (Espíritu), por lo tanto tiene oídos para la sabiduría. Su voluntad es modesta, por esto está en buena disposición para asumir los roles y responsabilidades de importancia; exento del error de la presunción y la soberbia, ama con desinterés. Todo lo que nace bajo este tiempo es bueno, loable y espiritual. Forma (caldero) y Contenido (alimento) están puros, limpios y en proceso correcto de cocción. Sin duda que al llegar aquí, bien se puede pensar que ha superado exitosamente la situación de la cuarta línea. En efecto, la quinta y la cuarta son polares y contrarias.</t>
  </si>
  <si>
    <t>Hay un hombre en posición gobernante, accesible y modesto en su modo de ser. Gracias a esta actitud interior logra encontrar ayudantes fuertes y capaces que lo complementan y le ayudan en la ejecución de su obra. Es importante que en esta actitud, que requiere una constante abnegación interior, no se deje uno desviar de su rumbo, sino que permanezca firmemente en él.</t>
  </si>
  <si>
    <t>Una visión hermosa y un plan amoroso. Has encontrado una manera de acercar la relación al mundo, lo que constituye un motivo de alegría. Trabaja en ello. Te aportará beneficio y conocimiento.
                    · Dirección:
                    Estás asociado con una fuerza creativa. Úsala correctamente.</t>
  </si>
  <si>
    <t>El Caldero tiene argollas de jade.
                ¡Gran Ventura!
                Nada que no sea propicio.
                “… las argollas de piedra nefrítica en el
                puesto superior muestran firme y blando
                en correcta complementación”.
            Argollas de jade…en referencia al valioso mineral, así que muy buena fortuna, como la quinta línea, pero en un grado más elevado aún, más objetivo. Es la misma situación (que la del quinto trazo), pero vista y observada desde el punto de vista del Sabio, del Maestro, del Superior. El Sabio dice “que tiene la posibilidad de enseñar, pues el consultante tiene capacidad de escuchar, de aprender”.
            Puede estar en calma, su modo de ser implica dignidad, seriedad, respeto. Y además está capacitado para moverse con gran equilibrio. No comete excesos, y el presagio es de buena fortuna. Así la obra encuentra gracia a los ojos de Dios, que otorga Ventura y se torna agradable ante los ojos de los hombres. Por eso todo irá bien.</t>
  </si>
  <si>
    <t>Actuar. Se está muy capacitado para actuar y no se necesita consultar más sobre esto ahora.
                    Luego, cuando se vuelva a consultar sobre cómo se actuó, o sobre el mismo tema, el consultante se verá fortalecido por alguna voz de ánimo y/o elogio, que le harán comprobar que está protegido. Y eso actuará como un fuerte estímulo en uno/a. Los demás también se beneficiarán sin duda. Sacrificio.</t>
  </si>
  <si>
    <t>Avanzar entre los asuntos, trabajo, estudios, según se va y según se ha descrito anteriormente, (antes del apartado “a”)
                        Y no se necesita consultar más sobre nada de todo esto ahora. Consultar luego, después de concluido el día, los deberes, (ver apartado “a”). Sacrificio.</t>
  </si>
  <si>
    <t>La curación se está produciendo y/o se va a producir ya. El resultado se ha llevado hasta el mejor final posible.
                        No se necesita consultar más sobre esto ahora. Final del sacrificio.</t>
  </si>
  <si>
    <t>Su aplicación producirá los mejores resultados que se pueden obtener.
                        No se necesita consultar más sobre esto ahora.</t>
  </si>
  <si>
    <t>Eso alimenta y nutre la Luz y el Amor espiritual y conduce al conocimiento de la Realidad Existencial.
                        No se necesita consultar más sobre ello por ahora.</t>
  </si>
  <si>
    <t>Esta línea se corresponde con el sexto día de la segunda semana de Junio.</t>
  </si>
  <si>
    <t>Energía y suavidad, fuerza y calma, en justo equilibrio, conducen siempre al éxito.</t>
  </si>
  <si>
    <t>Aconseje a los demás de igual modo que el Sabio le aconseja a usted: siendo un ejemplo de corrección, a través de la perseverancia serena y a través de la delicadeza.</t>
  </si>
  <si>
    <t>Damos consejo, al igual que el sabio hace con nosotros, con el ejemplo. Esto quiere decir que mantengamos nuestra voluntad de perseverar tranquilamente, a pesar de todos los obstáculos. A pesar de todos los insultos, daños e injusticias, nos mantenemos en nuestro camino, permaneciendo pacíficos y puros. El sabio es tan firme como el jade, pero conserva su suave brillo en forma de amabilidad. Éste es un verdadero ejemplo a seguir.</t>
  </si>
  <si>
    <t>¿Conseguimos adaptar y hacer que se correspondan nuestra forma de ser, sentir, pensar y actuar con nuestras posibilidades reales, sirviendo esta actitud de ejemplo y estímulo a otros?</t>
  </si>
  <si>
    <t>Su fuente de sustento está funcionando maravillosamente bien. La mejor de las buenas fortunas le es prometida con cualquier cosa que fomente sus intereses.</t>
  </si>
  <si>
    <t>Una persona sabia dispensará su conocimiento y sabiduría sin adulteración. Así pueden ser vistos por todos, tanto en el cielo como en la tierra, como raros dones que son. Bajo tales circunstancias la buena fortuna está asegurada.</t>
  </si>
  <si>
    <t>Así concluye un tiempo precioso y sagrado; termina aquí el mensaje del hexagrama que evoca, más que ningún otro, lo cotidiano de una lejana forma de vivir, olvidada ya por la memoria, detalles de los que suelen hablar los hallazgos arqueológicos, la estrofa de algún poeta, la polícroma fantasía de una vasija, pero que siguen siendo legendarios porque quien los habitó está inmerso en el pasado confuso del mundo. Se trata de unas páginas de conmovedor diálogo humano, de pensativa sabiduría, de vividas realidades, simples, pero actuales para todos. Yangyinyangyin seis glosas entre la oscuridad y la luz, seis momentos entre el pasado y el futuro, que nos advierten que debemos seguir el alternado conmoverte del corazón, ritmado según el preciso cambio de los acontecimientos.
                    Yangyinyangyin, como nuestras vidas, nuestros problemas, las calles, un encuentro, alguna esperanza, muchas promesas, tantas desilusiones…</t>
  </si>
  <si>
    <t>Al poseer la dureza enérgica, él es calmo y digno y posee un justo equilibrio. No comete ningún exceso y el presagio es perfectamente feliz. La energía y la suavidad están en proporciones convenientes. Por el alto se hace la extracción útil; el efecto está acabado.</t>
  </si>
  <si>
    <t>Para percibir el contenido de una marmita, hay que considerarla desde arriba. Para juzgar a un individuo, hay que empezar por considerar sus cualidades superiores.</t>
  </si>
  <si>
    <t>Existe una atmósfera general de claridad y grandeza. Todas las circunstancias son favorables. El ser inferior ha alcanzado una fase muy desarrollada. Todos se beneficiarán.</t>
  </si>
  <si>
    <t>En el sexto lugar mora el sabio. En el quinto está quien es receptivo a la Sabiduría, en este lugar superior está quien emana Sabiduría. Si esta línea fuese señalizada en una consulta por un recién nacido, la respuesta es que hay en ese Ser un Espíritu de bien que debe ser cultivado en sabiduría y espiritualidad. Un individuo en esta posición es un sabio en potencia o en ejercicio. Así, queda abierta la puerta de Oriente por donde aparecerá el poder del Hijo Primogénito (el signo 51). Es Santo ha sido aceptado por Dios. Es un aviso para el Sujeto que sí puede llegar a estas alturas. El Jade es la piedra de los antiguos sacerdotes, y por su forma y suavidad, color y composición, los sabios la consideraban una representación del mundo superior. En efecto, el sello póstumo del sacerdocio era llamado “Sello del Jade de las Alturas” o “Alturas del Jade”. Los sabios trajeron este secreto hasta América.
                    Llegar a esta línea significa consolidar la Santidad.</t>
  </si>
  <si>
    <t>En el texto del trazo anterior se designa a las asas portadoras como áureas, con el fin de caracterizar su solidez. Aquí se designan como de jade. El jade se destaca por unir a la dureza un suave brillo. Desde el punto de vista del hombre accesible a los consejos, este es un consejo que actúa como un fuerte estímulo. Se hace referencia a este consejo desde el punto de vista del sabio que lo dispensa. Aparecerá suave y purificado como el noble jade. De esta manera la obra encuentra beneplácito a los ojos de la divinidad dispensadora de gran ventura, y se torna grata a los hombres, por lo cual todo marchará bien.</t>
  </si>
  <si>
    <t>Esta relación es realmente algo precioso. Puede transformar vuestras vidas. El gran camino está abierto para vosotros, y puede aportar un gran beneficio para todos. Se os abrirá un mundo nuevo.
                    · Dirección:
                    Sigue adelante. Actúa con resolución. Estás conectado con una fuerza creativa. Úsala bien.</t>
  </si>
  <si>
    <t>CHEN</t>
  </si>
  <si>
    <t>LA CONMOCION</t>
  </si>
  <si>
    <t>lo suscitativo
        la excitación
        el susto
        espanto infundido
        tiempos agitados
        colapso
        catástrofe
        sucediendo de repente
        temor
        el trueno
        retumbar del trueno
        el despertar
        la impresión
        terrible
        reacción
        la prueba
    La Conmoción trae éxito.
    Llega la conmoción: ¡ju.ju!
    Palabras rientes: ¡ja, ja!
    La Conmoción aterra a cien millas,
    y él no deja caer el cucharón sacrificial,
    ni el cáliz.</t>
  </si>
  <si>
    <t>La Conmoción, el trueno, trae éxito… pese a su terrible rugir. Pero no sólo el trueno, sino las fuerzas naturales que llevan todo a su crecimiento y fructificación. Tales fuerzas, a veces aterradoras o terroríficas en sus manifestaciones, tienen resultados beneficiosos, excepto cuando su actividad no es oportuna.
        No deja caer el cáliz…, derramar el licor, es símbolo de alguien que es capaz de distinguir entre lo que no es y de lo que sí es realmente peligroso. No se asusta fácilmente, a pesar de las apariencias o manifestaciones. Alguien es o debe ser capaz de cuidar de lo más reverente, lo más sagrado.
        Se está como temblando de miedo. Observa y se preocupa sin cesar (como el tigre y la serpiente que velan continuamente alrededor de ellos). A veces, hay momentos o apariencia de risas o alegres; pero hay que saber ser frío, tener calma y permanecer dueño de sí mismo, con respeto y sinceridad. No desconfiar, pero ser cuidadoso. Meditar sobre los errores propios y ajenos, y corregirse si es necesario.
        El miedo aquí lleva a la felicidad; pues el miedo frecuentemente nos enseña que, cambiando algunas cosas, costumbres, ideas, nuestras propias vidas personales mejoran.
        También este signo simboliza: el surgimiento de lo Divino. La manifestación de Dios, de lo Divino, causa temor, pero ese temor es bueno. Si uno ha aprendido (sentido) esto, se sentirá seguro frente a espantos causados por cosas externas.
        Sereno y devoto en el sacrificio (situación). Esta seriedad interior hace que todo rebote impotente sobre uno/a. Esta es la disposición espiritual de ánimo que debe tener todo conductor de hombres, o todo gobernante, o quien ocupa un puesto de gran influjo espiritual.</t>
  </si>
  <si>
    <t>Los hexagramas formados por duplicación de alguno de los ocho trigramas (Espíritus) muestran un proceso secuencial: las seis líneas asemejan los seis ―escalones‖ que el hombre vulgar usa para transformarse en Noble.
            Las líneas mutantes se refieren casi exclusivamente a la estructura, que, al igual que ocurre en muchos hexagramas, y especialmente en aquellos en que se duplica un mismo trigrama, es fundamental para leer la respuesta del oráculo.
            Hay en este hexagrama una descripción de las diversas situaciones que atraviesa el hombre que está participando en un levantamiento. El rey Wan describe la situación afirmando que el levantamiento aterra a las personas, requiere de personas desprendidas, capaces de combinar tensiones con alegrías. También el duque de Kâu menciona la necesidad de que el insurrecto sepa conciliar su aprensión con los elevados ánimos que caracterizan a una rebelión, pues a menudo esos ánimos son la única fuerza del movimiento, y una debilidad personal podría tener serias repercusiones.
            Es probable que el movimiento que se aproxima en la segunda línea sea el de la represión, por lo cual es conveniente que el sujeto se desprenda de sus posesiones y busque refugio en las alturas. Sin embargo tendrá ocasión de recuperar lo que dejó atrás.
            La tercera línea representa las miserias causadas por toda rebelión. Era de esperarse, pero el sublevado debe aprovechar las nuevas situaciones, convirtiéndolas en circunstancias favorables para su empresa; la desidia lo arruinaría; la capacidad de ir y venir, constantemente acompañado por el peligro, dará nacimiento a una estrategia propia, es decir, un negocio que será capaz de manejar.</t>
  </si>
  <si>
    <t>Como el movimiento se inicia desde abajo, sólo se considera regente y absoluto al primer trazo. El regente sabe hacerse respetar y sin embargo es cuidadoso en su acción y lo hace hasta en los detalles.
            La línea firme en la primera posición del impulso instintivo domina todo el hexagrama.
            Los regentes del signo Chen son los dos trazos luminosos. Mas puesto que la idea del signo "La Conmoción" implica que lo luminoso esté en movimiento impulsado desde abajo, el cuarto trazo no se considera regente sino únicamente el trazo inicial.</t>
  </si>
  <si>
    <t>Ninguna pareja de líneas mantiene entre sí relación de correspondencia en este signo.</t>
  </si>
  <si>
    <t>Actuar, avanzar, movilizarse. Aunque uno/a se vea afectado por el temor, miedo, ante una situación que asusta. Permanecer dueño de sí mismo. No desconfiar, pero ser cuidadoso. ¿Consultar?</t>
  </si>
  <si>
    <t>Sentir al Creador dentro de uno y ver todas las manifestaciones de la vida, a veces aterradoras, puede hacer que el consultante se tambalee, que pueda sentirse demasiado débil, asustado en medio de cosas que superan sus propias fuerzas; pero esto no ha de suceder. Hay que seguir adelante sin dejarse influir por todos esos estados de ánimo, o por todas aquellas cosas que ahora nos pudieran asustar.
                Lo espiritual brota, está saliendo hacia fuera. Si se es fuerte, la seriedad se impone; y todo miedo, toda debilidad rebotarán impotentes sin que el consultante pierda el dominio de sí mismo y el dominio de la situación.</t>
  </si>
  <si>
    <t>Avanzar, moverse entre los asuntos tal y como se va, de modo que todo se encamina hacia el buen final. Ser serio, tranquilo, no asustarse; es tiempo de moverse y avanzar. ¿Consultar?</t>
  </si>
  <si>
    <t>Se trata de una sacudida del destino; o sea, de la fuerzas de la naturaleza. Sin mutaciones indica que no es necesario preocuparse en exceso, ni asustarse de modo que uno se quede paralizado. Más bien avanzar y continuar con el tratamiento que se lleva. Todo va bien y se encamina hacia un buen final.
                Si no hay tratamiento: consultar por si fuera necesario alguno.</t>
  </si>
  <si>
    <t>En principio, se puede avanzar por ahí… pero eso hay que consultarlo más, por si fuera necesario atenerse a algo. ¿Consultar sí, no?</t>
  </si>
  <si>
    <t>Es el signo del noveno mes, aproximadamente Octubre en el calendario occidental. Cada línea cubre los seis días que corresponden a la segunda semana.</t>
  </si>
  <si>
    <t>El hombre de calidad es dueño de sí mismo en todas las circunstancias: domina sus emociones y acoge los acontecimientos con calma. De esta forma, nunca pierde su libertad de juicio y de acción. Se anticipa a los acontecimientos en lugar de sufrirlos, examinando objetivamente los problemas para actuar, con todo conocimiento de causa, lo más rápidamente posible. No deja nunca de meditar sobre sus propias faltas y sus carencias con la intención de ser el primero en cambiar.</t>
  </si>
  <si>
    <t>La tendencia de los seres humanos es confiar en las estrategias del ego: desear, tramar y esforzarse. Cuando ejercitamos el ego, nuestro desarrollo espiritual se detiene y el universo debe utilizar los acontecimientos perturbadores para volver a tomar la senda del camino. La aparición del hexagrama Chên indica una necesidad inmediata de hacer un examen de conciencia, de corregirnos personalmente y de recuperar nuestra devoción a seguir el camino del Sabio.
            En el idioma chino, el hexagrama se traduce como «el trueno sobre el trueno»: se produce una serie continua de conmociones hasta que se elimina la obstrucción en nuestra actitud. Es importante no reaccionar contra esa conmoción. En cambio, debe serenar y abrir su mente, aceptar que lo que sucede ha llegado a enseñarle una lección específica y necesaria y debe mirar interiormente para ver dónde se está resistiendo a la voluntad del Poder Superior. Cuanto antes regrese a la inocencia y la aceptación, antes remitirán las conmociones.
            Aquellos que mantienen una reverencia a los principios adecuados y un compromiso interior a las grandes cosas no se conmocionan por los acontecimientos perturbadores. Si se siente amenazado por las circunstancias, retírese a meditar serenamente. El único re medio para la duda y el temor es volver a conectar con la verdad suprema.
            La conmoción es un maestro importante y beneficioso para aquellos que siguen el camino del Sabio. Haga buen uso de este nuevo comienzo y tendrá buena suerte.</t>
  </si>
  <si>
    <t>La conmoción significa el estar pensando o el estar sujeto a acontecimientos que nos perturban. Recibir este hexagrama hace referencia a la forma en que reaccionamos frente a estos acontecimientos. La conmoción puede tener lugar cuando una persona pierde su trabajo, le retiran el permiso de conducir, tiene un accidente de coche, o le toca la lotería. Ocurre cuando se nos muestra la perspectiva de cambios a largo plazo en nuestra vida, tales como el divorcio, la muerte de alguien cercano a nosotros, o tenemos de pronto la percepción de hacernos viejos. Nos damos cuenta de que estos cambios nos han impuesto nuevos límites que nos privan de algo o nos penalizan. Sentirse empujado por los acontecimientos hacia un conjunto de circunstancias nuevas es lo que este hexagrama llama el destino.
            El mensaje principal de este hexagrama es: "¡La conmoción es buena!" Recibir este hexagrama nos recuerda que si mantenemos la mente abierta, los acontecimientos que nos perturban pueden ser constructivos y positivos. En lugar de reaccionar ciegamente frente a la conmoción, debemos tomar una actitud de aceptación, aun dando bienvenida al desafío impuesto por la nueva situación. En todas las circunstancias en las cuales nuestra actitud recibe una sacudida (aun en un grado pequeño), se nos aconseja mantener nuestro equilibrio interior.
            El propósito de la conmoción es forzarnos a caer en la cuenta de que debemos encontrar una forma más apropiada de tratar con las circunstancias. Debemos encontrar la respuesta que armoniza con el bien de todos. Encontrar esta respuesta muchas veces requiere que nos sometamos a un desarrollo espiritual. Si descuidamos esto que es esencial y continuamos reaccionando como de costumbre, nos exponemos a una conmoción reiterada.
            La conmoción tiene el beneficioso efecto de desacreditar (por lo menos temporalmente) la estructura de la lógica por la cual nos explicamos la vida y sus fenómenos. Aunque el apegarnos a esta estructura de certezas nos hace sentir más seguros, por otro lado es la barrera primordial que impide que veamos las cosas desde una nueva perspectiva. La conmoción y la adversidad son muchas veces las únicas circunstancias que nos hacen reexaminar las ideas de esta estructura.
            La autoimagen/ego adquiere su poder y su idea de la realidad de esta estructura; al tener esta estructura momentáneamente desacreditada, privamos al ego de la base para su existencia. Durante este corto período de tiempo nuestro yo verdadero (el hombre superior) aprende que se puede conducir sin apoyarse en las defensas y en las estratagemas del ego. Al darse cuenta de este hecho, el verdadero yo gana fuerzas. De todas formas, el ego, y las viejas ideas con las que se asocia, han perdido credibilidad sólo momentáneamente. Poco a poco, se vuelven a insinuar para volver a tomar el mando de la personalidad por la fuerza de la costumbre. El proceso de conmoción debe repetirse hasta que las viejas ideas finalmente pierdan credibilidad. En este proceso el verdadero yo gana suficiente fuerza para mantener al ego separado y controlado.
            Otro propósito de la conmoción es hacer que nos demos cuenta de que somos vagabundos y extranjeros en el universo, que hay una estructura con la que debemos relacionarnos, que estamos sujetos a leyes cósmicas más elevadas, y que debemos encontrar el sentido de nuestra vida en relación a esta existencia. La conmoción hace que nos preguntemos cuáles son estas leyes y cómo es que no las hemos tenido en consideración. También debemos preguntarnos si nuestro entendimiento del poder supremo y nuestro esquema de lo desconocido corresponden a la verdad más elevada. Debemos dejar de apoyarnos en los puntos de vista de la mayoría y buscar la verdad dentro de nosotros mismos.
            Cuando el estudiante novato del I Ching recibe este hexagrama, se ve normalmente sujeto a una conmoción. Esto sucede debido a nuestra incredulidad y a nuestra duda sobre una realidad más elevada de la realidad definida por los cinco sentidos. Estas dudas pueden ser expresadas como un rígido sistema de creencias o como una testaruda incredulidad. Sólo las conmociones más estruendosas pueden superar esta rigidez. Cuanto más receptivos seamos, y nuestras dudas y nuestras vacilaciones concernientes a lo desconocido pierdan poder, el grado de conmoción necesario para hacernos pensar disminuirá, hasta que recibir este hexagrama tan sólo llegue a tener un efecto saludable. Entonces, el recibirlo nos recordará que estamos en peligro de volver a caer en los patrones de la duda y nos permitirá corregir la situación con rapidez.
            La conmoción se presenta mayormente en el contexto de los acontecimientos desagradables. No obstante, en ocasiones, nos advierte que no perdamos el equilibrio al liberarnos repentinamente de tensiones. En los buenos tiempos tenemos la tendencia a volver a entregarnos a las actitudes de exceso. Dependiendo de que las cosas continúen saliendo bien, empezamos a ser descuidados, asumiendo que el sabio cubrirá nuestros errores. Aunque podemos "aferrarnos" a lo correcto, como uno se aferra a un salvavidas, y de esta forma propiciamos la buena suerte para nosotros, si esta adhesión cambia a un "depender de", en el sentido de esperar que las cosas vayan bien, nuestra suerte cambiará para peor.
            A veces la conmoción llega en la forma de desafío por parte de aquellos que secretamente desconfían de nosotros. Nos desafían porque todavía no estamos firmes en nuestro camino y ellos sienten nuestra vulnerabilidad. Hasta que lleguemos a tener valores firmes y nos dejemos guiar, estaremos sujetos a esta clase de desafíos. Hemos de aprender a reconocer los desafíos y sus causas. Una vez que dejemos de vacilar o dejemos de dudar de nuestro sentido de la verdad, cesará todo desafío.
            Podemos observar un patrón de respuesta que tiene lugar cuando estamos infectados con la duda: cuando la duda entra en nosotros, nos apoyamos en la falsa valentía, entonces nos afanamos por resolver el problema luchando contra él. Habiendo reaccionado mal, nuestros inferiores equivocadamente piensan que hemos comprometido la situación; de todas formas, la verdad no puede ser comprometida, sólo malentendida. Al eliminar la duda de la verdad eliminamos el problema y establecemos el equilibrio. Simplemente tenemos que reafirmar que la verdad interior que hemos aprendido a través de nuestras experiencias con el I Ching– es de fiar. Tiene el poder de brillar sin esfuerzo. Podemos adherirnos con completa seguridad a la verdad interior, como lo haríamos a una balsa salvavidas.
            El sentido de la conmoción, en general, es hacernos reconocer nuestras limitaciones naturales; hasta que no lo hagamos, la situación mantiene una cualidad viciosa. El martillo cósmico da golpes a nuestra conciencia hasta que nos despertamos a las realidades interiores. Es como si la obstinada situación externa existiese para forzarnos a desarrollarnos. Cuando la conciencia es tal que vemos la mano del poder supremo en todas las situaciones, y su propósito es constructivo, la conmoción reiterada finaliza. Dejándonos guiar, encontramos el camino más fácil y seguro alrededor de la dificultad. El camino del I Ching es el camino fácil. I quiere decir fácil.
            El máximo desarrollo del carácter es expresado así: cuando el trueno aterra a "cien millas a la redonda", uno permanece interiormente tan sereno que no se interrumpe el rito del sacrificio.</t>
  </si>
  <si>
    <t>A veces un acontecimiento extraordinario, un hecho imprevisto o una casualidad que sucede de repente, puede provocar un cambio importante en nuestras circunstancias, representando un momento decisivo, y marcando un antes y un después de lo sucedido.
            Pero el desconcierto, la desorientación o el temor que podemos llegar a sentir cuando algo grave o importante sucede de repente no carecen de utilidad, aunque puede no ser el estado más adecuado para definir y determinar nuestra reacción en esos momentos.</t>
  </si>
  <si>
    <t>· Cuando la pregunta refiere al Qué:
            Chen nos dice que hay un gran movimiento, más precisamente que un gran sacudión conmociona los ánimos; debido a la sorpresa, la inseguridad y el temor toman cuerpo rápidamente, pero las circunstancias tienden que ser asumidas y a ser tomadas con normalidad sin que por ello dejen de ser vibrantes.
            · Cuando la pregunta refiere al Porqué:
            El porqué de Chen refiere a que las estructuras no son tan firmes como se creía o bien que se está parado en una posición o situación mucho más riesgosa de lo supuesto, y lo fuerte que surge aparece desestabilizador; como un desafío donde se pone a prueba el carácter, la capacidad y el temple.
            · Cuando la pregunta refiere al Cómo:
            Chen nos indica que ante todo debemos conservar el temple y no dejarnos arrastrar por el temor inicial; la situación es dominable si no nos desesperamos y no permitimos que se nos vaya de las manos. En lo posible, se trataría de mantener la firmeza hasta que el sacudión pase.
            · Cuando la pregunta refiere al Cuándo:
            Chen nos lleva a un momento sorpresivo y a la vez de mucha intensidad. Es un tiempo en el que el movimiento aparece de golpe y aturde; no es, sin embargo, un lapso de mucha durabilidad; por el contrario, su naturaleza es breve pero vibrante. La hora de Chen puede ser en cualquier momento.
            El instante de Chen es cuando es preciso no quedarse paralizado.
            · Cuando la pregunta refiere al Dónde:
            Chen nos ubica en un lugar ruidoso, convulsionado, inestable, en el cual es difícil conservar una posición determinada. Es un sitio con mucho movimiento, que si bien no brinda mayor seguridad, después de un tiempo uno puede adaptarse a él y manejarse con cierta soltura. Por otra parte, es un ámbito que puede inspirar temor a quien aún no lo conoce.
            · Cuando la pregunta refiere al Quién:
            Chen nos describe, en parte, a alguien convulsionado, aturdido: por otro lado, a alguien explosivo, vibrante, tal vez colérico. Pero, en ambos casos, en Chen vemos a una persona cuyas emociones se sacuden regularmente y lo tornan inestable. Además, podría tratarse de un sujeto que busca hacerse sentir o notar.</t>
  </si>
  <si>
    <t>· La interpretación:
            Aunque una situación completamente inesperada puede atemorizar a aquellos que lo rodean, puede conservar la compostura, reírse de cualquier incomodidad y aun alcanzar el éxito.
            · La situación:
            Es un momento de colapso, en el cual haría bien en reconocer su propio temor, poner su vida en orden y comprometerse en su propia evaluación.</t>
  </si>
  <si>
    <t>Trueno: Kan, duplicación del trigrama homónimo, habla de hechos nuevos, de aperturas, de tiempos vibrantes a pesar de las dificultades y de los obstáculos (KhânKan forman su estructura) que inevitablemente obstaculizan las realizaciones más osadas. Kan despierta el alma del mundo, un temblor de fuego recorre a la naturaleza estupefacta, respira misterioso y potente el universo: es el deseo inicial, el primer bramido de la fuerza masculina en la oscuridad de la matriz que, despojada de su receptividad inmóvil, se convierte en «receptáculo». La línea yang está sepultada bajo dos líneas yin en la composición que duplica el trigrama, porque la tierra, fecundada por el cielo, se reconoce como un ser nuevo, distinto, es proyectada en el devenir, en la libertad de recomponerse y de reconocerse en formas nuevas. Se trata de un tiempo de excitación y temor, pero también de entusiasmo y de acción.
            Tiempo del trueno: la fórmula sapiencial introduce ya un clima ferviente, en un contraste trémulo de sentimientos opuestos: alegría y pavor, temor y coraje. El lenguaje es insólito: existen más sonidos y exclamaciones que palabras, como si quisieran reproducir la agitación de los sentimientos y el temblor de los miembros que experimenta quien está aterrado por el imprevisto fragor de un trueno estival, en la soledad de los campos.
            Son páginas sorprendentes de un libro siempre distinto, la fascinación de una lectura incomparable, en la que se transfiere el alma del pueblo y la sabiduría de los doctos.
            En los tiempos de Kan es preciso que seamos fuertes para no ceder a las pasiones, a las cóleras, a los impulsos violentos que los caracterizan, a las emociones cuya intensidad nos deja estupefactos, y que, con frecuencia, son peligrosamente excitantes, a acontecimientos demasiado imprevistos (decisiones, pensamientos, etc.) como para aceptarlos sin meditar.</t>
  </si>
  <si>
    <t>Hay sentido de sucesión de movimientos horrorosos, de sacudida; hay repetición del trigrama del rayo; hay un sentido de libertad, pero también de temor y de espanto. Sin embargo, temer y reformar, moverse y avanzar pueden ocasionar libertad de acción. Uno no se atreve a gozar del reposo luego del espanto sufrido, uno mira a su alrededor, prevé todo, está como si temblara de miedo. Uno vigila y se preocupa, sin dejarse llevar al reposo; "como el tigre y la serpiente" que vigilan continuamente a su alrededor y espían sin cesar. Hay apariencia de alegría y de risa. Se advierte que se debe conservar la sangre fría, la calma y permanecer dueño de sí mismo, con respeto y sinceridad. He ahí cómo hay que situarse durante la conmoción. Hay que conservar toda la desconfianza, permanecer circunspecto y el presagio entonces será feliz. Que él medite sobre sus errores y que reforme su propia persona.</t>
  </si>
  <si>
    <t>La repetición del rayo engendra temor y espanto. Es el momento de conservar su sangre fría. Sepa protegerse de un cataclismo y abrigarse mientras se espera que los elementos desencadenados se calmen por sí mismos. Aproveche para tomar una lección de sabiduría: frente al rayo, el hombre más fuerte se siente desarmado y medita sobre su fragilidad.</t>
  </si>
  <si>
    <t>· El escenario:
            Las herramientas del Señor necesitan al poderoso hijo pequeño para ser usadas. Así que llega el tiempo de la Sacudida. Acéptalo. No tengas miedo. Sacudida significa remover las cosas. Sacudida quiere decir levantamiento.
            · La respuesta:
            Sacudida describe la relación, o tu papel en ella, en términos de un choque que perturba e inspira al mismo tiempo. La manera de encarar la situación es incitar con vigor a las cosas para una actividad nueva. La nueva energía al principio causa miedo porque desafía todos los límites. Es como una nueva primavera, una oportunidad de empezar a vivir. No pierdas la oportunidad de trabajar con ella. Incita a las cosas a una nueva actividad. Imagina la situación desde otra perspectiva. El momento en que el trueno vuelve para comenzar el año es un regalo de los espíritus.</t>
  </si>
  <si>
    <t>Este hexagrama describe tu situación como un golpe inquietante e inspirador. Destaca que incitar en las cosas nueva actividad, la acción de Conmoción, es la manera adecuada de manejarla. Para estar de acuerdo con el momento, se te dice: ¡suscita!</t>
  </si>
  <si>
    <t>Así, el noble, bajo temor y temblor,
            rectifica su vida
            y se explora a sí mismo.
        El hombre sabio, ante las sacudidas que recibe, mira hacia su interior y empieza a reconstruir su camino.</t>
  </si>
  <si>
    <t>Trueno sobre trueno hacen surgir el temor y la trepidación. La persona sabia respeta dicho poder, y se asegura de que su propio corazón esté exento de error, proveyendo una base firme para el desarrollo futuro.</t>
  </si>
  <si>
    <t>El primer temporal llega siempre de forma inesperada, y da comienzo al ciclo agrícola, cuando las herramientas se encuentran aún al reparo y la tierra parece dormir bajo el cielo cárdeno por los últimos fríos.
                Los comienzos, aunque emocionantes, resultan difíciles: justo es que nos echemos a temblar al reconsiderar nuestras posibilidades, y que tengamos miedo al reorganizar nuestros pensamientos y al constatar la dimensión de nuestros sentimientos, pero es un acto de coraje necesario si deseamos superar los obstáculos, evitar los errores y los peligros indicados por la estructura (KhánKan).</t>
  </si>
  <si>
    <t>Temor causa el trueno. El Noble ante la aparición de Dios busca en su alma aquello que pueda contradecir la voluntad de Dios, poniendo en orden su vida.</t>
  </si>
  <si>
    <t>Con sus sacudidas el trueno continuo ocasiona temor y temblor. Así el noble permanece siempre en actitud de veneración ante la aparición de Dios, pone orden en su vida y escruta su corazón indagando si acaso, secretamente, hay algo en él que esté en contradicción con la voluntad de Dios. De tal modo, el temor devoto es el fundamento de la verdadera cultura de la vida.</t>
  </si>
  <si>
    <t>Llega la Conmoción: ¡ju, ju!
                Le siguen palabras rientes: ¡ja, ja!
                ¡Ventura!
                “… temor que aporta felicidad.
                ... después uno tiene una regla”.
            Ju, ju…. lo que ahora asusta (en el asunto que hemos consultado, en uno mismo) se mira con temor y espanto y se especulan todas las posibles consecuencias. Quizá el temor le afecta a uno antes que a otros y eso parece una desventaja. Pero esto es pasajero, provisional.
            Ja, ja… lo que ahora asusta, luego será seguido de buen orden. Hay que aprovechar estas circunstancias para observar y observarse, y establecer reglas fijas de conducta. Esta actitud le lleva a la felicidad. En seguida llega el alivio, la buena fortuna.</t>
  </si>
  <si>
    <t>Actuar, avanzar, movilizarse. Aunque eso asusta, o hay cosas que causan miedo en eso; al final, se verá que los resultados son buenos. El resultado dará la razón a la acción.
                    ¿Consultar?</t>
  </si>
  <si>
    <t>Avanzar entre los diferentes asuntos y consultar como en el caso ―d‖ del dictamen. Sólo que con esta mutación se pone más énfasis aún en la necesidad de moverse y consultar. Pero también se pone énfasis en lo favorable que se presenta la situación.
                        Muy buena mutación que dará muy buenos resultados si se obra con seriedad y atención, tanto en la consulta, como en la acción o comportamiento a seguir.</t>
  </si>
  <si>
    <t>Esta línea se corresponde con el primer día de la segunda semana de Octubre.</t>
  </si>
  <si>
    <t>Cuando se anuncian dificultades, el hombre de calidad permanece perfectamente dueño de sí. Se mantiene alerta y se esfuerza por prever lo que va a pasar, con el fin de protegerse a tiempo y no sufrir la presión de los acontecimientos. Será un buen presagio para el futuro.</t>
  </si>
  <si>
    <t>La conmoción nos asusta y al principio estamos convencidos de que es mala. Cuando aprendemos la lección que nos enseña, nos sentimos agradecidos.</t>
  </si>
  <si>
    <t>Lo que parece la mala suerte del destino lo llegaremos a ver como la única forma en que hubiéramos podido crecer, y la única forma de que lo bueno por llegar pueda suceder.</t>
  </si>
  <si>
    <t>¿Tenemos en cuenta que las sensaciones que experimentamos cuando algo grave o importante sucede de repente son transitorias y sólo se mantienen hasta que asumimos la situación?</t>
  </si>
  <si>
    <t>Aunque está al borde de un colapso, luego podrá recordarlo con risas. El resultado es la buena fortuna.</t>
  </si>
  <si>
    <t>Cuando una persona sufre un trauma y el temor, se siente discriminada. Sin embargo, cuando el peligro ha sido superado, la fortaleza interior que ha adquirido le permite tener éxito en sus actividades futuras.</t>
  </si>
  <si>
    <t>En un primer momento, las novedades nos excitan y nos distraen de nuestros pensamientos, por ello las aceptamos con adhesión plena, nos entusiasman, las vivimos sin evaluar sus consecuencias y su alcance. Es la condición necesaria para introducir ciertos cambios, porque, al prever los peligros y las dificultades, en muchos casos no tendríamos el valor de iniciar cosas distintas de las que suelen llenar nuestros días. Con este estado de ánimo se realizan los grandes proyectos, se trata de un momento de gloria interior que servirá más adelante, cuando el espíritu afligido y atemorizado, conocerá la angustia de la duda y la melancólica desidia del abatimiento. El vivir los comienzos con entusiasmo suele ser una forma de preparar los consuelos para el futuro.</t>
  </si>
  <si>
    <t>El conoce la llegada de la sacudida; al considerarla con temor y espanto, mira y prevé todas las circunstancias posibles; entonces podrá tener reposo y el presagio será feliz. Pero que lo aproveche para observarse y reformarse y para establecer reglas fijas de conducta.</t>
  </si>
  <si>
    <t>Después del temor y el esfuerzo llega el momento en el que uno se recupera. Un período de vitalidad nueva se anuncia.</t>
  </si>
  <si>
    <t>Un acontecimiento inesperado puede asustarle. Puede verlo como peligroso, y todas las sensaciones que acompañen al peligro crecerán en usted. Sin embargo, la difícil prueba terminará, trayéndole un gran alivio. La buena fortuna está indicada</t>
  </si>
  <si>
    <t>La primera línea refleja toda la situación del signo y en ella se ponen en práctica los consejos y tendencias de la globalidad del mismo. Es decir, llega el remecimiento y causa conmoción. Primero hay temor, pero luego hay goce. Esto último se debe al hecho que el Sujeto está bien ubicado y mejor preparado para la conmoción divina; si no hay resistencia y existe buena disponibilidad para la aparición de Dios, puede que exista un cierto temor ante el portento del Espíritu, pero inmediatamente hay paz y goce. Esto se expresa con palabras felices. La regla que se extrae de esta línea es el comportamiento posterior al remecimiento, que el individuo adopta como una nueva forma de regularse en la vida. Ante una revisión de sí mismo habrá temblor y temor, pero en el arrepentimiento y en el perdón hay paz y reconciliación.</t>
  </si>
  <si>
    <t>El temor y el temblor de la conmoción embargan a uno antes que a otros, de modo que se siente en posición de desventaja frente a los demás. Pero esto es sólo provisional. Una vez asumido y superado, el enjuiciamiento, llega el alivio. Y así precisamente ese mismo terror en el cual uno de buenas a primeras tiene que sumergirse, en resumidas cuentas trae ventura.</t>
  </si>
  <si>
    <t>Los dos estáis experimentando una profunda conmoción. Todo está cabeza abajo. Pero la ansiedad pronto se transforma en alegría y en una explosión de energía creativa. Muévete. El camino está abierto.
                    · Dirección:
                    Haz acopio de recursos para actuar cuando llegue la llamada. Imagina la situación desde otra perspectiva. Acumula energía para un paso nuevo y decisivo.</t>
  </si>
  <si>
    <t>La Conmoción llega con peligro.
                De cien mil maneras pierdes tus
                tesoros y has de subir a las nueve colinas.
                No corras ávidamente tras ellos.
                Al cabo de siete días los recuperarás.
                “… reposa sobre uno que es firme”.
            La Conmoción llega…. las pérdidas no se pueden evitar, lo que llega es peligroso y uno mismo se halla en peligro (internamente). Depende de él/ella caer o no en esos peligros. No dejará de ser dueño de sí mismo si ahora sabe situarse donde debe (pues es central)
            Subir a las nueve colinas… entonces se retira humildemente, separándose del peligro; y hace lo que debe hacer: saber situarse, ubicarse bien.
            No corras ávidamente… si persiguiera ahora la riqueza, la buena fortuna, habrá peligro. Así que no oponerse a esto que está sucediendo, no resistirse; porque sería ir contra el sentido del tiempo. Tampoco preocuparse excesivamente por las pérdidas ahora.
            Al cabo de siete días… [El número 7 es el que viene después de las 6 líneas de un hexagrama, simboliza el comienzo de otra situación] es decir, concluido este tiempo de conmoción, de peligro, cambian las circunstancias y se podrá volver a avanzar por ahí, volverá a sus ocupaciones.</t>
  </si>
  <si>
    <t>No actuar. Consultar según se vaya necesitando.
                    Ahora no se puede hacer nada ahí. Se producen pérdidas inevitables. No correr tras eso…. retirarse y protegerse. Todo esto es pasajero. Luego, 7 días… todo vuelve a ser favorable para actuar, moverse.
                    En temas sexuales: ¡no actuar es lo aconsejable… aunque hay veces que no se puede evitar la pérdida espiritual! ¡Consultar!</t>
  </si>
  <si>
    <t>Malos momentos, mal día. Ahora no se puede hacer nada más de lo que uno está haciendo. Incluso aún se producen más circunstancias desfavorables, más hechos desafortunados, lamentables, etc. Pero conviene no hacer nada para tratar de corregirlo. Estas cosas son pasajeras y dentro de poco, un tiempo ―x‖, la situación vuelve a mejorar y entonces se podrá avanzar con más libertad de movimientos (rudezas, rupturas)
                        Consultar si se cree necesario.</t>
  </si>
  <si>
    <t>Golpes, sacudidas del destino que causan pavor y miedo. Ahora no son momentos muy favorables que digamos; sino más bien todo lo contrario. Se sufren ―bajones‖, pérdidas en la virtud, o en la conducta, o en la educación, en el avance. Refugiarse en lo más hondo de uno mismo y consultar lo que se necesite es la actitud más adecuada ahora.</t>
  </si>
  <si>
    <t>Se produce una recaída. Las fuerzas del paciente se debaten con gran movimiento y estruendo. Reposar, reflexionar y consultar. Poner todo el cuidado necesario en el tratamiento y consultar si acaso es necesario recurrir a más tratamientos y/o dosis. Es decir, si acaso conviene aumentar un poco la/s dosis o no; o bien, si acaso conviene añadir (lo que uno piensa o cree) al tratamiento.</t>
  </si>
  <si>
    <t>No aplicarlos ahora. Consultar más adelante. No hacer nada en eso por ahora para solucionarlo. Dejarlo estar como está y esperar un tiempo a que las condiciones mejoren, y llegue la hora de actuar.</t>
  </si>
  <si>
    <t>No coger, no tomar, no aprehender eso ahora. No conviene avanzar por ahí. Seguir reflexionando con cuidado, retirarse de eso y sumirse en lo más profundo de uno/a mismo/a. Estudiar y esperar, reflexionar y consultar según se vaya necesitando.</t>
  </si>
  <si>
    <t>Esta línea se corresponde con el segundo día de la segunda semana de Octubre.</t>
  </si>
  <si>
    <t>Cuando se produce un acontecimiento imprevisto y brutal, es posible que sobrevenga la pérdida de algunos bienes. El hombre de calidad no trata de recuperarlos; piensa ante todo en protegerse a sí mismo del peligro, para no acabar perdiéndolo todo.</t>
  </si>
  <si>
    <t>No se resista a las circunstancias desagradables. Si se retira a meditar puede recuperar todo lo que haya perdido</t>
  </si>
  <si>
    <t>El pensar en las pérdidas, errores o acontecimientos desagradables, perturba nuestra tranquilidad. Al reflexionar sobre cosas negativas, estamos tentados a resistir el destino. Debemos evitar estas imágenes y los peligros que ellas traen. Recobraremos lo que hemos perdido a su debido tiempo, al relacionarnos correctamente. Debemos redefinir la situación, no como mala, sino exactamente como es necesario para nuestro proceso de aprendizaje.</t>
  </si>
  <si>
    <t>¿Valoramos objetivamente las circunstancias cuando algo grave o importante sucede de repente, evitando caer en reacciones desmesuradas o inapropiadas por motivos materiales, banales, superficiales y sin importancia?</t>
  </si>
  <si>
    <t>Un peligro le espera más adelante, el cual le causará una enorme pérdida y un esfuerzo considerable. Pero no desperdicie el tiempo persiguiendo cosas que ha perdido. En su momento (traducción literal, ―después de siete días‖) ellas retornarán a usted.</t>
  </si>
  <si>
    <t>En tiempos de grandes dificultades y peligros una persona puede perder todas sus posesiones. No le serviría de nada tratar de recuperarlas en ese momento, pues el único curso sensato es el de alejarse del peligro. Posteriormente, recuperará sus posesiones.</t>
  </si>
  <si>
    <t>Todo cambio inesperado suscita reacciones violentas y encierra peligros ocultos; este pensamiento es el leitmotiv del hexagrama, porque se trata de algo fundamental que a menudo se olvida. Debemos saber equivocarnos, tener la fuerza de no abatirnos; con frecuencia, se puede recuperar lo perdido por culpa de la prisa o la inexperiencia, y a veces, la recuperación se produce sin demasiadas fatigas, sólo con un poco de paciencia. Con el transcurso del tiempo se adquiere la sabiduría de las cosas que inicialmente son difíciles de comprender, y se aprende a obrar según las exigencias del momento.</t>
  </si>
  <si>
    <t>De él depende la conmoción; riesgo, calamidad interna, todo lo que sucede es muy peligroso y él mismo está en peligro. Es necesario presumir la pérdida de las riquezas pues él no puede resistir a la catástrofe; sube entonces a un lugar elevado para huir, se aparta humildemente, lejos, y, en el peligro pasado, retomará sus ocupaciones. Si persigue lo que quiere conservar (sus bienes, su fortuna), hay peligro; así se retira lejos para preservarse; pero todo el problema es ubicarse bien. Si conserva su justicia y su rectitud, no pierde posesión de sí mismo. Cuando el hecho termina, la sacudida termina y los tiempos cambian, él retoma de inmediato sus hábitos. Hace frente a los peligros.</t>
  </si>
  <si>
    <t>Enfrentado a un cataclismo o a una fuerza contraria, un hombre sabio debe pensar en salvar primero su vida y no sus bienes.</t>
  </si>
  <si>
    <t>Una perturbación cataclísmica puede provocarle grandes pérdidas. No trate de resistirse a esas fuerzas, ni de combatirlas, pues es imposible. Trate en cambio de apartarse de la situación peligrosa. Vuélvase inaccesible. Con el tiempo, se recuperará de las pérdidas.</t>
  </si>
  <si>
    <t>La segunda línea refleja la pérdida de valores personales (materiales, sentimentales, afectivos) debido al remecimiento externo (conflictos) o interno (contraposiciones). Lo que pertenece en la naturaleza, siempre vuelve y se recupera, no se debe correr detrás ni se le debe llorar. Pero, en este tiempo, lo más aconsejable es retirarse de la mundaneidad y reforzar la íntima certeza de Dios. En efecto, siete días es un número y tiempo divino, no terrenal, por lo tanto se reobtiene lo perdido a través de un tiempo dedicado al Espíritu. Aquí el remecimiento toca lo material y afectivo. Aunque se pierdan cosas y se alejen personas queridas, lo importante sigue siendo la actitud del Sujeto. Las "Nueve Colinas" es alegoría de "Alturas Seguras" y representan: o una altura física para huir del peligro de maremoto o "altura espiritual" para escapar de la banalidad del mundo.</t>
  </si>
  <si>
    <t>Se describe aquí una situación en la cual, a raíz de una conmoción, se afronta un peligro y se sufren grandes pérdidas. Las circunstancias son tales que una resistencia sería contraria a la orientación de la marcha del tiempo, y por lo tanto no tendría éxito. Por eso, simplemente hay que retirarse hacia regiones altas inaccesibles a los peligros que amenazan. Las pérdidas de propiedades deben tomarse como parte del precio que se paga y no hay que preocuparse excesivamente por ellas. Sin que uno corra tras de su posesión, la recuperará por sí solo una vez que pase el lapso cuyas conmociones se la hicieron perder.</t>
  </si>
  <si>
    <t>Piensas que has perdido algo precioso. No te aflijas. Asciende el monte de la transformación. Todo lo que has perdido, muy pronto regresará.
                    · Dirección:
                    Si te dejas llevar, puedes descubrir la posibilidad oculta. La situación ya está cambiando.</t>
  </si>
  <si>
    <t>Llega la Conmoción y causa desconcierto.
                Si uno actúa a consecuencia de la conmoción,
                quedará libre de desgracia.
                “… el sitio no es el adecuado”.
            El significado de la palabra Conmoción está vinculado al Cielo, al corazón, al destino. Mientras que el vocablo Su (desconcierto) se asocia a los movimientos de los insectos después de hibernar, cuando están rígidos o como paralizados.
            Quedará libre de desgracia…nos indica que aunque el noble suele actuar o moverse con cuidado, hay veces que por perder la posesión de sí mismo (a causa de que lo moral o lo físico esté deprimido) la acción se convierte en impetuosidad. Pero esto no produce ningún daño, o mejor, sirve a un buen propósito. Así que no perder la serenidad y moverse según sea aconsejado/able; es decir, ser más fuerte por dentro y se irán superando estos golpes del destino. Que siga hacia delante como va, o como se le haya aconsejado hacerlo, pues no habrá nada malo en ello y no se producirán problemas.
            El sitio no es el adecuado…. quiere decir que la situación (las condiciones) en que uno/a se halla, es inmerecida.</t>
  </si>
  <si>
    <t>Debe actuar, moverse, hacer eso por lo que se pregunta. Aunque se esté asustado, no se producirán problemas. Si no, la situación puede volverse en contra de él/ella.
                    Consultar más si se cree necesario.</t>
  </si>
  <si>
    <t>sin_preguntar_nada3</t>
  </si>
  <si>
    <t>No tener miedo ni asustarse y continuar con los asuntos, trabajo, estudios, relaciones, etc. tal y como se va. Ser fuerte, ya se llegará a los resultados, y todo irá bien. Aún así, consultar por si hubiera algo más a lo que atenerse.</t>
  </si>
  <si>
    <t>Una y otra vez se siente acuciado por el miedo; o una y otra vez se siente uno/a desconcertado. Se le ve muy asustado y preocupado; pero hay que hacerse fuerte frente a todo esto. Ser serio y cuidadoso, pero no tener miedo de avanzar como uno lo va haciendo. De todas formas, consultar por si hubiera algo más a lo que atenerse.</t>
  </si>
  <si>
    <t>perspectiva_general_de_un_asunto_o_sobre_cómo_se_ve_al_consultante_entre_sus_asuntos3</t>
  </si>
  <si>
    <t>Persiste el miedo y la inquietud; pero no debería haber motivos para el desconcierto. Hay que continuar hasta el final con el tratamiento que se sigue. Consultar más por si hubiera algo más a tener en cuenta.
                        *Si no hubiere tratamiento: ¡consultar por si fuera necesario buscar uno! Asegurarse bien el paso a dar.</t>
  </si>
  <si>
    <t>Tranquilizarse, calmarse y volver a consultar sobre le sentido y la utilidad de tales remedios, soluciones. Es decir, conviene consultar si es correcto (sentido) y si conviene aplicarlo ya, inmediatamente (la utilidad actual, ya que ―el puesto no es el debido‖) luego moverse en consecuencia.</t>
  </si>
  <si>
    <t>Igual que el apartado anterior. Hay necesidad de orientarse adecuadamente, oportunamente, de saber ubicarse, o de cómo llegar a ubicarse y arribar a la posición adecuada. Consultar.</t>
  </si>
  <si>
    <t>Esta línea se corresponde con el tercer día de la segunda semana de Octubre.</t>
  </si>
  <si>
    <t>Si el hombre de calidad se encuentra en una situación que no merece, no se aflige desmesuradamente; permanece dueño de sí y actúa con prudencia.</t>
  </si>
  <si>
    <t>No deje que la conmoción del destino le haga caer en una conducta negativa. Resístase firmemente a la tentación de los elementos inferiores, abra su mente y se le mostrará una vía de escape.</t>
  </si>
  <si>
    <t>La conmoción al afrontar el destino parece insoportablemente dura y causa un trauma emocional. Es como si de pronto, irrevocablemente, se nos pusiese en un apuro en el que no hay opciones. Este negativismo, de alguna forma, significa que estamos bajo el efecto de la conmoción. Si podemos abandonar todas las opiniones negativas, veremos que hay formas correctas de solucionar el problema. Debemos mantener la mente abierta para dejar que las opciones se vuelvan visibles. Esto requiere que nos mantengamos tranquilos interiormente: rehusamos firmemente escuchar las quejas de nuestros inferiores o las imágenes negativas que nos presentan insistentemente.</t>
  </si>
  <si>
    <t>¿Evitamos que las sensaciones que experimentamos cuando algo grave o importante sucede de repente nos paralicen y nos priven de la serenidad que necesitamos en esos momentos?</t>
  </si>
  <si>
    <t>El colapso se acerca y podrá trastornarlo, pero si le induce a actuar, podrá escapar evitando los percances.</t>
  </si>
  <si>
    <t>Cuando el destino exterior nos golpea, es fácil perder nuestra iniciativa y golpear a ciegas. Para triunfar, deberíamos permitir que esas dificultades estimulasen la acción. Entonces los problemas son fácilmente.</t>
  </si>
  <si>
    <t>Cuando la tierra está reseca, el temporal de verano, fragoroso y violento, carga de electricidad el aire y hace revivir a la naturaleza, que parece renacer bajo la furia brutal de los elementos desencadenados. Es una bendición para las plantas, cae alguna que otra hoja, se quiebra una que otra flor, pero el verde renovado y brillante respira como si le hubieran insuflado nueva vida. Hasta las tempestades que sacuden las plácidas y tranquilas jornadas del hombre suelen ser necesarias para enfrentarlo con sus responsabilidades, para incitarlo a realizar un atento examen de su obra, para provocar una reacción, iniciar un despertar y, quizá, salvar de la destrucción total que sigue a todo debilitamiento del espíritu y de los entusiasmos. Hemos de recuperarnos con energía como lo hace la tierra después de la tormenta estival, y reorganizar nuestros programas, reconstruir nuestros días, un tanto magullados quizá, pero abiertos serenamente hacia el futuro.</t>
  </si>
  <si>
    <t>Lo moral y lo físico están totalmente deprimidos y se pierde la posesión de uno mismo; al ocupar una jerarquía positiva, él es negativo y carece de rectitud. Está como fuera de sí mismo a causa de la conmoción. Que emprenda y siga la rectitud, no habrá calamidades para él. La situación es inmerecida.</t>
  </si>
  <si>
    <t>El rayo puede influir sobre el destino aparente como afectarlo en lo más profundo del corazón. En los dos casos no minimicen, no desconozcan sus posibilidades de acción.</t>
  </si>
  <si>
    <t>Un golpe externo del destino pondrá a prueba su fuerza interior. Procure mantener a todo costa su compostura. Busque un cambio que alivie el peligro.</t>
  </si>
  <si>
    <t>La tercera línea muestra a un Sujeto fuera de lugar, sin correspondencia con su tiempo, en un ambiente que no le pertenece. El futuro se ve oscuro desde este punto, pero si se deja influenciar por los estremecimientos espirituales, saldrá de esta incómoda posición y este tiempo caducará. Si creyera posible forzar los hechos con acciones y habladurías, caería en una espiral de malos entendidos y perjuicios. Como Objeto se señala un aspecto que nos ayuda a la claridad: advierte sobre posibles desgracias si se dejara correr el asunto sin tomar precauciones. Lo que sucederá... lo que vendrá... si se podrá con lo nuevo... son los temores ante el destino. Si se creyera que el destino es algo prefijado, se caería en el fatalismo; pero si se asume que uno hace su destino, se movilizará y dará un sentido a su porvenir.</t>
  </si>
  <si>
    <t>Existen tres formas de conmoción: la conmoción del cielo, que es el trueno; luego la conmoción del destino, y finalmente la conmoción del corazón.
                    En este caso se trata menos de una conmoción interior que de una sacudida del destino. En tales tiempos de conmoción pierde uno muy fácilmente la serenidad, al punto de ignorar toda posibilidad de actuación y dejar curso libre al destino, sin decir palabra. Si a raíz de la conmoción del destino se moviliza uno interiormente, podrá superar sin mayores esfuerzos los golpes del destino que llegan de afuera.</t>
  </si>
  <si>
    <t>Esta conmoción despierta tu energía creativa. La relación se renueva y encuentra su inspiración. Armonízate con ella. No estás cometiendo un error.
                    · Dirección:
                    Un tiempo de abundancia se aproxima. No tengas miedo de actuar solo. Estás conectado con una fuerza creativa. Úsala bien.</t>
  </si>
  <si>
    <t>La Conmoción se empantana.
                “… él todavía no es bastante lúcido”.
            Se empantana…el sentido de ese pasaje es que no se debe permitir que el pensamiento, la acción o la actuación del consultante se empantanen, se paralice o se enturbie.
            Como está en puesto blando, parece que le falta energía, actitud para moverse, y sin actividad puede sumergirse y hundirse (empantanarse) entre lo yin. Así que debe esforzarse y tener coraje. Porque si se deja, podría quedarse paralizado y no llegar a la meta, al objetivo, a la virtud. El resultado de la acción, o lo que se busca, aún no ha llegado.
            El éxito en esta situación viene dado porque se tenga en cuenta todo lo que ocurre.</t>
  </si>
  <si>
    <t>Si a uno le interesa realmente conseguir eso, o hacer eso, etc.; entonces actuar. No dejar que eso se pare, o se paralice (se empantane). Así todo irá bien. ¿Consultar?</t>
  </si>
  <si>
    <t>Hay miedo o golpes del destino que asustan y pueden enturbiar el pensamiento. Puede haber un poco de soledad, de sensación de hundimiento espiritual, pero todo eso es causado por el temor, porque la/s tarea/s, aún no están terminadas, o porque no se ve el producto de lo que hacemos todavía.
                        Moverse, avanzar como se va para superar ese peligro de estancamiento que amenaza. Fuerte y sin miedo, no debe pararse en lo que le preocupa (lo que ha consultado)
                        Consultar más, por si fuera necesario, ya que la situación parece difícil.</t>
  </si>
  <si>
    <t>No interrumpir de ningún modo el tratamiento que se viene siguiendo; pues amenaza el peligro de recaída/s, de hundimiento de las fuerzas. Más bien, continuar y cuidarse, seguir fortaleciéndose, y todo irá bien.
                        Consultar más por si fuera necesario tener algo en cuenta.
                        Si no hay tratamiento: Es necesario consultar por si hay que buscar uno. Hay necesidad de moverse con cuidado.</t>
  </si>
  <si>
    <t>Actuar, aplicarlos, estudiar. Si eso te interesa realmente, no lo dejes, no lo tires; sino úsalo, hazlo, ponlo en práctica hasta que dé el resultado que se busca. ¿Consultar?</t>
  </si>
  <si>
    <t>Eso tiene que seguir desarrollándose, perfeccionándose, etc. hasta que sea realmente luminoso, razonable, justo, correcto; es decir, bueno, de fiar, aceptado.
                        Consultar sobre ello según se vaya necesitando. Eso sí, si no se sigue en ello… la cosa se estanca y se enturbia, no da frutos.</t>
  </si>
  <si>
    <t>Esta línea se corresponde con el cuarto día de la segunda semana de Octubre.</t>
  </si>
  <si>
    <t>Quien se encuentre demasiado conmocionado interiormente para reaccionar no conseguirá aislarse del peligro; los acontecimientos terminarán por sepultarlo. Mal presagio para el porvenir.</t>
  </si>
  <si>
    <t>Se queda atascado resistiéndose a los acontecimientos. Aplaque su ego, acepte la situación y abra su corazón para aprender lo que debe.</t>
  </si>
  <si>
    <t>La conmoción nos hace pensar que todo está perdido, que no hay solución al problema. Ya no le vemos sentido a nuestro progreso y no tenemos la receptividad necesaria para ver la perspectiva correcta. Todo esfuerzo parece estar perdido. Esta reacción simplemente es el efecto de la conmoción, o de la forma en que nuestro ego infantil ve la situación, pero como no puede ver sin distorsión, reacciona de una forma exagerada. Mientras gobierne nuestras ideas se mantendrán fijas en la tradición aun no liberada por el entendimiento, que vendrá más adelante. Controlamos nuestro ego permaneciendo tranquilos (ver El aquietamiento, hexagrama 52. El hablar considerando la situación como mala tiende a mantenerla de esta forma porque estamos encerrados en un punto de vista negativo. Tenemos que darnos cuenta de que cada situación es exactamente como tiene que ser, ya sea para ayudarnos, o para ayudar a otro a desarrollarse. Necesitamos aceptar la situación desagradable como una señal de que es hora de que aprendamos algo nuevo, o por lo menos tener una nueva perspectiva acerca de la conmoción. Necesitamos abandonar el corazón infantil y la forma en que éste percibe las cosas y recobrar la mente desestructurada.</t>
  </si>
  <si>
    <t>¿Nos quedamos sin saber qué hacer o cómo reaccionar, incapaces de analizar adecuadamente las circunstancias cuando algo grave o importante sucede de repente?</t>
  </si>
  <si>
    <t>La posibilidad de colapsar se reduce en las presentes circunstancias.</t>
  </si>
  <si>
    <t>Hay momentos en que ni siquiera la mente puede encontrar una solución. Si no hay obstáculo que pueda ser superado, ni ruta fácil hacia el éxito, entonces no es posible ninguna acción útil.</t>
  </si>
  <si>
    <t>Cuando no podemos reaccionar como quisiéramos y nos dejamos llevar por el desconsuelo, se producen momentos de obsesión y de sofoco.
                    Resulta difícil vivirlos, pero debemos recordar que los tiempos de Kan son fundamentalmente tiempos brillantes, y que este no es más que un paréntesis que no durará mucho. Es como la lluvia monótona de ciertos días veraniegos, cuando da la impresión de que ha llegado ya el otoño, pero si miramos por la ventana, veremos que el trigo apenas está amarilleando, y que la fruta no ha madurado aún. Bastará un poco de coraje para llegar hasta el ocaso. Mañana volverá a reinar un excitante sereno.</t>
  </si>
  <si>
    <t>El se ubica con blandura, sin energía ni actividad, en medio de las negatividades que lo sumergen y lo ahogan; él no puede socorrerse ni hacer esfuerzos con valor. Hasta puede llegar a ahogarse. No puede preservarse de ello; al querer ponerse en movimiento no tiene la energía. Presagio desdichado. Se ahoga por pérdida de la virtud.</t>
  </si>
  <si>
    <t>Si no se lucha con energía contra la ola de barro dejada por la tormenta, podemos ser tragados por ella.</t>
  </si>
  <si>
    <t>El acontecimiento TERRIBLE reducirá su inmovilidad. Esto se produce por causa de una mente aturdida, confusa y no preparada. En estas circunstancias no puede hacer ningún progreso.</t>
  </si>
  <si>
    <t>En la cuarta línea el Sujeto no sigue los consejos de la tercera posición y se empantana. Cae en un hoyo por falta de claridad y por intentar avanzar en desobediencia ante los estremecimientos de su voz interior, y precisamente por esto se coloca en situación de estancamiento. Las cosas se empantanan debido a la falta de movimiento del Sujeto: ni siquiera se resiste, simplemente se ha entregado al supuesto "destino". Ante esto, el Noble no debe detenerse, ni debe seguir a su vanidad o desviarse por falsos intereses: siempre en movimiento, obediente a su Espíritu, siguiendo un plan debidamente trazado con antelación; no deben ser los hechos externos los que determinen una acción, sino que los acontecimientos internos, divinos, espirituales.</t>
  </si>
  <si>
    <t>El hecho de que el movimiento interior tenga éxito depende en parte también de las circunstancias. Si éstas son tales que ni siquiera se advierte una resistencia que pueda combatirse enérgicamente, ni ceden las condiciones dadas como para poder lograr alguna victoria y todo sigue siendo espeso e inerte, como una ciénaga, el movimiento se paraliza.</t>
  </si>
  <si>
    <t>Esta energía fértil y productiva te libera de un mar de confusión. La relación se había ahogado en él ¿Qué ha sucedido? 'Trata de averiguar de dónde viene.
                    · Dirección:
                    Algo muy significativo está regresando. Mantente abierto y aporta lo que sea necesario.</t>
  </si>
  <si>
    <t>La Conmoción va y viene: peligro,
                pero no se pierde nada en absoluto,
                tan sólo hay negocios, cosas que hacer.
                “… los negocios están en el centro, por eso
                no se pierde nada en absoluto”.
            La Conmoción va y viene… nos está diciendo que los sustos, el miedo, el terror, se presentan de modo repetitivo: uno tras otro, como no dando ni tiempo a tomar aliento, o conseguir tranquilizarse. El peligro o el miedo amenazan las actividades. Por tanto, los asuntos necesitan su atención. Es momento de apreciar y calcular para no perder.
            Actuando con gran prudencia, empujando el movimiento hasta el límite adecuado, siendo cuidadoso, todo irá perfectamente, y no habrá pérdidas
            Tan solo hay negocios… señala que acerca a los demás (incluso a la segunda línea) voluntariamente. Por eso debe seguir moviéndose entre todos esos asuntos, personas, trazos.
            Los negocios están en el centro… viene a decir que ahora es cuestión de retener y conservar la posición central, muy influyente y elevada. Sus posesiones (el país y sobre todo la gente) no deben perderse, y lo logrará si es central y correcto, si tiene cuidado de mantenerse en el centro del movimiento. Así se ve libre de ser arrojado fatalmente de un lado para otro, indefenso.</t>
  </si>
  <si>
    <t>Hay que actuar, moverse, avanzar en eso.
                    Ya no es sólo para uno mismo, sino que también el otro, los otros, los demás, etc. necesitan que el consultante coopere con él/ellos.
                    El miedo atenaza a la actividad, pero actuando cuidadosamente (respetuosamente) todo irá perfectamente. Nada se pierde con ello/s. Actuar hasta el límite adecuado.
                    ¿Consultar? El miedo no permite tranquilizarse. Consultar más si se cree necesario para hacer las cosas bien.</t>
  </si>
  <si>
    <t>El miedo amenaza con interrumpir o estropear nuestra actividades; pero, hay cosas que hacer, es decir, la tarea no está terminada, o bien hay algo que uno/a debe hacer o atender ahora. Hay personas en juego y no se puede fallar o abandonar. Cuidado.
                        Consultar y preguntar: ¿qué debo hacer para no fallar a quien me necesita?
                        Momentos favorables, buen día; puesto con responsabilidad/es.</t>
  </si>
  <si>
    <t>Es momento de consultar sin preguntar nada para que el Maestro indique aquello que el consultante necesita saber ahora para moverse adecuadamente.
                        Hay sentido de tarea, de algo que hay que hacer o tener en cuenta.
                        Consultar… y después obrar en consecuencia.</t>
  </si>
  <si>
    <t>Es momento de consultar.</t>
  </si>
  <si>
    <t>Eso no está mal, o no es malo; pero conviene seguir analizándolo. Aún falta algo por saber, añadir, encontrar; o bien, es que falta rematar la tarea con la constancia. Habría, pues, que ser constante para llevar eso a su solución, a su final adecuado.
                        Consultar: ¿qué hay que tener en cuenta, qué hay que hacer, para asegurar el buen resultado final?</t>
  </si>
  <si>
    <t>Esta línea se corresponde con el quinto día de la segunda semana de Octubre.</t>
  </si>
  <si>
    <t>Cuando se produce un acontecimiento imprevisto y brutal, el que pierde los nervios y se dedica a deambular de un extremo al otro, se mueve en terreno peligroso. El que permanezca en el término medio no lo lamentará.</t>
  </si>
  <si>
    <t>Se produce una serie de conmociones repetidas. La quietud y la verdad son el mejor refugio. El que se mantiene centrado no se conmueve ni sufre ningún daño.</t>
  </si>
  <si>
    <t>Suceden muchas cosas que dan la impresión de no estar relacionadas y de carecer de sentido. Debemos mantenernos desapegados y hacer lo correcto. Lo que necesitamos saber será revelado. Esto es para bien.</t>
  </si>
  <si>
    <t>¿Evitamos que las sensaciones que experimentamos cuando algo grave o importante sucede de manera reiterada nos desvíen de nuestra voluntad, manteniendo firmes nuestros objetivos?</t>
  </si>
  <si>
    <t>El efecto del colapso es de largo alcance y de peligro manifiesto, pero realmente no perderá nada. A pesar del colapso, hay cosas que debe hacer.</t>
  </si>
  <si>
    <t>En algunos momentos la vida nos da golpes repetidos, en rápida sucesión. Para evitar pérdidas debemos recorrer un curso medio, y no desviarnos sin objetivo del verdadero camino hacia delante.</t>
  </si>
  <si>
    <t>Tranquila sabiduría de los campesinos. El trueno retumba a lo lejos, luego se acerca, luego vuelve a alejarse, es una amenaza de tormenta, hay que retirar a los animales de la dehesa y cubrir las flores.
                    Una vez más, la naturaleza, a través de las palabras de una sabiduría antigua como el mundo, plena de experiencias dramáticas, precisa en los gestos litúrgicos de cada estación, enseña al hombre cómo ha de vivir los peligrosos días de su existencia, le enseña a vivirlos sin dramas, previniendo los daños, antes que tener que repararlos luego.</t>
  </si>
  <si>
    <t>Posee la justicia, pero su blandura y su feminidad le impiden subir y es incapaz de llevar el movimiento a su extremo límite; si procura volver abajo, de donde viene, desafía la energía y la provoca; ir y volver constituyen un peligro para él. Sólo debe apreciar y calcular para no perder lo que posee; si no pierde la justicia, aun si está en peligro, no habrá desgracia. El carece de ayuda y asistencia; si fuera enérgico podría moverse. Por lo tanto, que utilice la suavidad para dirigir sus movimientos y llegará a la libertad de acción y remediará el peligro. Esencialmente, es necesario no perder lo que posee y obrar con gran prudencia.</t>
  </si>
  <si>
    <t>Cuando se está sacudido por la tempestad, lo más sabio es adoptar la ligereza del corcho que pasa incesantemente de lo alto al fondo de la ola.</t>
  </si>
  <si>
    <t>Los sobresaltos continuarán y se enfrentará a problemas y dificultades constantes. Puede sobrevivir a los tiempos si se transforma activamente con los cambios, logrando así permanecer centrado interior y exteriormente.</t>
  </si>
  <si>
    <t>Quinto lugar: se está en el lugar que corresponde, nada de lo que aquí sucede es vano o casual. Sin embargo, los hechos externos e interiores causan un remecimiento tras otro, casi sin dejar respirar; esto es posible dominar y controlar gracias a una fuerza interior que se alimenta de una Fe inconmensurable. Se mueve en medio de situaciones que podrían hacer daño, pero Dios no abandona a quien camina con la Fe en su corazón. No debe abandonar su deber ni dejar de proteger a quienes ama. Se mantiene sereno a pesar de los temblores. Aún en medio de tanto estremecimiento el Sujeto no abandonará su labor ni a los suyos. Tomará las cosas como "gajes del oficio", algo natural y hasta necesario. Gracias a esto, no sucumbirá y crecerá. Para guiar a la gente en medio de tanto movimiento, es menester que el Sujeto sea internamente flexible y sereno.</t>
  </si>
  <si>
    <t>Aquí no se trata meramente de una sacudida única, sino de una conmoción reiterada que no da tiempo para tomar aliento. No obstante, la conmoción no acarrea pérdidas, puesto que uno tiene buen cuidado de mantenerse en el centro del movimiento y verse así libre de la fatalidad de ser arrojado de un lado para otro, indefenso</t>
  </si>
  <si>
    <t>La energía creativa viene y va. Rescata viejos recuerdos y disputas y enfrentaros a ello juntos. Mantén claro en tu mente lo que quieres hacer. Tendrás muchas cosas de las que ocuparte.
                    · Dirección:
                    Sigue el flujo de los acontecimientos. Procede paso a paso. Acumula energía para un paso nuevo y decisivo.</t>
  </si>
  <si>
    <t>La Conmoción trae decadencia y un angustiado
                mirar alrededor.
                Avanzar trae desventuras.
                Si aún no llega la conmoción hasta el propio
                cuerpo, y sólo ha alcanzado al vecino,
                entonces no hay defecto.
                Los compañeros tienen de qué hablar.
                “… él no ha alcanzado el centro.
                … uno presta atención a la advertencia
                que surge del temor por el vecino”.
            Algo trae desorden. Avanzar trae mala fortuna. Es tal el espanto y el miedo que pueden llegar a afectar, incluso, a las fuerzas físicas. La voluntad y los sentimientos están como anonadados. La conmoción, desde el interior, llega ahora al punto más alto, privando de serenidad y de claridad de visión. Ahora hay que permanecer quieto y recuperar la necesaria tranquilidad y claridad. Hay que evitar lo peor, al final de la conmoción debe tener cuidado a la hora de relacionarse con otros (no hay relación de correspondencia con la tercera línea). Ser cuidadoso, estar atento a las circunstancias, analizar todo atentamente. Si emprende algo, será algo desgraciado.
            Pero no culparse por los problemas, tanto propios como ajenos. Uno debe ser independiente en sus acciones ahora, o en ese asunto. Si el compañero, en medio de su excitación, no acepta esta advertencia para la sexta línea y nos muestra su disconformidad, eso no deberá preocuparnos.
            Los compañeros tienen de qué hablar…. viene a decir que otros discutirán su forma de proceder, o pensarán que es culpable de algo, o que no tiene razón, o que uno es muy raro, o sospechoso. Pero no debe tomarlo en cuenta, no debe someterse, o dejarse contagiar por otros, por la agitación, por movimientos nada claros. Si lo hace, entonces desdicha, más aún de la que se tiene. Retirarse, así no habrá error ni falta.</t>
  </si>
  <si>
    <t>No actuar.
                    Debes permanecer en tu sitio y no moverte ahora con los demás, o en eso. Hay que ser independiente, o no depender de eso en estos momentos, aunque los demás no lo comprendan, o critiquen por ello, o aunque esto pudiera parecer ilógico.
                    Pequeñas pérdidas de la tranquilidad por todo esto que asusta; pero no hay que dejarse contagiar por los nervios, o las necesidades de otros que quieren implicarnos en sus acciones. Sólo sé tú mismo. Y no te muevas ya.
                    Consultar si se cree necesario.</t>
  </si>
  <si>
    <t>No asustarse, no inquietarse. Uno/a está en su sitio y no conviene variar el comportamiento que se viene siguiendo.
                        Si acaso alguien nos propone algún tipo de actividad diferente de la que venimos desempeñando, no aceptar. No aceptes más trabajo del que ya tienes, o más labor de la que ya se tiene, etc. hasta que hayas concluido la actual, o bien se reciba la orden de actuar. Quizá otros no comprendan esta forma de comportarse, o no la compartan, pero es que su deber es diferente al del consultante.
                        No aceptar ahora proposiciones, incitaciones a negocios.</t>
  </si>
  <si>
    <t>Puede haber angustia, desconcierto, etc. pero lo aconsejable es reposar, continuar cuidándose y seguir el tratamiento que se sigue hasta el final. Aunque se desconfíe, aunque otros no confíen, o lo critiquen, hay que permanecer como se va hasta el final.
                        Consultar más si se cree necesario.</t>
  </si>
  <si>
    <t>No aplicarlos, ni hacer nada por ahora. Esperar y consultar más adelante si definitivamente conviene aplicarlos ya o no; si es que fueran necesarios.</t>
  </si>
  <si>
    <t>No avanzar ahora por ahí, eso no es adecuado para el consultante, no le sirve para nada. Eso está por debajo de él.
                        ¿Consultar?</t>
  </si>
  <si>
    <t>Esta línea se corresponde con el sexto día de la segunda semana de Octubre.</t>
  </si>
  <si>
    <t>Cuando se experimentan emociones demasiado fuertes y la voluntad y las fuerzas psíquicas se paralizan, es mejor no emprender ningún proyecto.
                    En cambio, aquel que manifiesta un temor discreto hacia el futuro, sin dejarse vencer por el pánico, no se verá afectado negativamente.</t>
  </si>
  <si>
    <t>El compromiso con los acontecimientos perturbadores le roba su paz interior y es una invitación al desastre. Retirarse a meditar serenamente restaura su equilibrio y evita el infortunio.</t>
  </si>
  <si>
    <t>No debemos dejar que los acontecimientos desagradables nos hagan despreciar al sabio, al destino, a Dios, o la gente que fue injusta con nosotros. La conmoción trae consigo el fin de lo viejo y un comienzo de lo nuevo. Mientras estos cambios están sucediendo, debemos apartarnos de los efectos negativos de la conmoción que nos hacen mirar lo que sucedió. Es importante seguir hacia adelante.
                    Si nos preguntamos cómo tratar los buenos o a los malos acontecimientos, la respuesta es: "no te aferres al problema ni te enredes en sus detalles". Para que vuelva la claridad y para poder entender la conmoción es necesario dejar de mirar el problema.</t>
  </si>
  <si>
    <t>¿Evitamos dejarnos llevar o contagiarnos del miedo o pánico colectivo cuando algo grave o importante sucede de repente, intentando mantener la serenidad en todo momento?</t>
  </si>
  <si>
    <t>Cuando ocurre un colapso ruinoso y atemorizante, este coquetea con el infortunio que se agazapa más adelante. Si puede ver los efectos de cerca, pero no ha sido realmente afectado por ellos, entonces puede descansar tranquilo y relajado, seguro de que no hay culpa por la situación. Esto dará a sus amigos algo de que hablar.</t>
  </si>
  <si>
    <t>Cuando un trauma consigue penetrar en el núcleo interno de una persona, se le priva de la capacidad de actuar sensatamente. La fuerza interior de aguardar el momento apropiado para la acción sólo puede estar presente en quienes no se han visto aún afectados. Viendo los errores de otros, debería apartarse para evitar desgracias, aunque aquellos se enfurezcan por su inactividad.</t>
  </si>
  <si>
    <t>La conclusión del mensaje de Kan, constituye en cierto modo la síntesis de un pensamiento expuesto en formas y momentos distintos. Si se desea, se pueden buscar las causas del temporal que sacude nuestros pensamientos y aterra por su intensidad, pero no es el momento de aplacar en modo alguno ni nuestras ansias (careceríamos de medios) ni las inquietudes de los demás. No se trata de una situación demasiado grave, sino un poco revuelta, y no llegará a dañar a nadie; turbará los ánimos, nos traerá quizá recuerdos lejanos, enfocará problemas como ocurre en el tiempo agitado de Kan, pero las conclusiones serán positivas. Nos encontraremos ante novedades imprevistas, pero bellas y consoladoras, y las palabras quizá vivaces, tendrán por argumento un tema sereno. El hexagrama del coraje y del renovarse enérgico de las cosas, se cierra con un mensaje de sonriente esperanza, que constituye ya una certeza, como es una certeza la primavera anunciada por el primer trueno de febrero.</t>
  </si>
  <si>
    <t>Las fuerzas físicas están estremecidas por el miedo; es el colmo del espanto y del temor; la voluntad y el sentimiento están aniquilados. Si él emprendiera algo, sería muy desgraciado pues está ubicado en el punto más extremo debido a la conmoción. Hasta su cuerpo está tocado por la sacudida pero hay posibilidad de evitar lo peor. La sacudida llega a su fin, debe haber una transformación, ¡pero que tema a la vecindad y que se modifique interiormente! El trazo implica también un sentido de matrimonio. Que él sea circunspecto, temeroso y que escrute todo atentamente. El casamiento será discutido por los que lo rodean. El peligro sería continuar la vía de la conmoción; es preciso modificar y transformar la condición seguida hasta aquí.</t>
  </si>
  <si>
    <t>El espanto de los que nos rodean a veces es contagioso. Luche sin dejarse ganar por temores injustificados.</t>
  </si>
  <si>
    <t>Los tiempos están llenos de sucesos TERRIBLES que traen desorden a toda la sociedad. No puede combatir los tiempos a solas, y los afectados se sienten demasiado confusos para reaccionar apropiadamente. La retirada es lo mejor, aunque puede acarrearle las críticas de quienes no comprenden sus acciones.</t>
  </si>
  <si>
    <t>La sexta línea sufre las mismas condiciones de la quinta, pero aquí el Sujeto no está bien preparado ni se encuentra en el mejor lugar para afrontar tanto remecimiento. Por lo tanto, observa con mucha modestia cómo se comportan personas más fuertes en la Fe y los imita, los sigue, y de ellos aprende. Observa los efectos de los remecimientos en círculos más bajos y se previene de que esas consecuencias nefastas no lo toquen también a él. Es decir, en la cautela y la justa contemplación de aquello que se mueve a su alrededor puede obtener la manera de enfrentar los remecimientos externos e interiores. Si el vecino cae en el pavor, el Sujeto evita ese pavor; si otros sufren los efectos en su cuerpo, cosas, sentimientos, etc., el Sujeto toma sus precauciones y sigue el ejemplo de los que han permanecido sanos. Hay aquí un llamado a no actuar ciegamente ante los remecimientos. Lo sabio es observar con quietud y hacer lo correcto de acuerdo a lo que se ve.</t>
  </si>
  <si>
    <t>La conmoción interior, cuando ha alcanzado su punto más alto lo priva a uno de su serenidad y claridad de visión. En medio de semejante sacudida desde luego no es posible actuar con reflexión. Lo indicado es entonces mantenerse quieto hasta la recuperación del a necesaria tranquilidad y claridad.
                    Pero sólo es posible actuar así mientras no se sufre el contagio de la agitación, cuando ya en el ambiente puede observarse los defectos funestos de semejante excitación. Ahora bien, si uno se retira a tiempo de la acción, permanecerá libre de errores y perjuicios. Pero en este caso los compañeros que, en medio de su excitación, ya no aceptan advertencias, sin duda se mostrarán disconformes con uno. Sin embargo, esto no debe tomarse en consideración.</t>
  </si>
  <si>
    <t>La energía creativa gira y se mueve, llevando a la gente que está a vuestro alrededor a una especie de frenesí. No os preocupéis. Mantened la calma y permaneced juntos. No os dejéis atrapar.
                    · Dirección:
                    Supera los obstáculos. Imagina la situación desde otra perspectiva. Acumula energía para un paso nuevo y decisivo.</t>
  </si>
  <si>
    <t>KEN</t>
  </si>
  <si>
    <t>EL AQUIETAMIENTO</t>
  </si>
  <si>
    <t>la montaña
        la restricción
        la inmovilidad
        (mantenerse) firme, determinación
        bien ordenado
        el desistir
        meditación
        el reposo, la parada
        paz de mente
        tranquilidad
        mantenerse quieto
        mantener la calma
        la suprema quietud
        adecuando el movimiento
        alcanzar la vacuidad
        cimientos
        límite
        estabilidad
    Aquietamiento de su espalda, de modo que él ya no siente su cuerpo. Va a su patio y no ve a su gente. Ningún defecto.</t>
  </si>
  <si>
    <t>Hay veces que es mejor evitar la acción, pues así lo aconsejan las circunstancias. Quieto, sin rigidez, en estado mental vacío. Desistir es llegar a un alto (la montaña) y pararse. Movimiento y quietud tienen sus momentos oportunos (ver hexagramas 41 y 42, la Merma y el Aumento). Aquí significa: quieto en el sitio adecuado. No se trata de aquietar la fuerza (como en los hexagramas 9 y 26, detenciones de la fuerza) sino de detención con firmeza.
        Aquietamiento de su espalda… el texto alude al cuerpo y señala la espalda, donde los cordones nerviosos llevan el movimiento; de modo que, aquietándolos, se controla el yo y sus inquietudes. Es muy difícil aquietar, sosegar el corazón. La quietud es un estado (un polo) compensada por su opuesto (el otro polo): el movimiento.
        Cuando el deseo agita, entonces olvidarse (no hay relación de correspondencia) abstraerse del cuerpo para lograr descanso, sosiego. Olvidarse del yo, olvidar a los demás, abstraerse de ellos también. No salir de la situación en que uno se encuentra, pues se iría en contra del sentido de las circunstancias ahora, o se perdería el orden, o se sobrepasaría en su deber u obligación.
        Ningún defecto…quiere decir que así, el consultante se desenvuelve de acuerdo con las leyes de la Naturaleza y no comete faltas.</t>
  </si>
  <si>
    <t>Los hexagramas formados por duplicación de alguno de los ocho trigramas (Espíritus) muestran un proceso secuencial: las seis líneas asemejan los seis escalones que el hombre vulgar usa para transformarse en Noble.
            Las líneas mutantes son un tranquilo discurrir de Sabios, una meditación prolongada sin vuelos inútiles y sin concesiones, pero también sin durezas. Los casos humanos son considerados con el pensativo desapego de quien medita sobre los hechos y acepta todo lo que los días proponen, a la espera de tiempos distintos y de condiciones más serenas.
            Lo que se siente en la Quietud es lo real, lo que se intuye sin intenciones es lo verdadero. Se debe creer en lo que se siente e intuye, y de acuerdo a eso, se recomienda no caminar, no comprometerse, no llenarse de conjeturas que lo confundan y obliguen a un hacer aún inmaduro.
            La Primera línea son los pies que deben detenerse antes de ponerse en marcha, en espera que todo el Ser esté en grado de seguir las instrucciones interiores. Lo emocional debe estar unido a la paz espiritual si se quiere que la acción sea armoniosa.
            La Segunda son las pantorrillas y los muslos, y representa las dificultades en el caminar debido a que no escucha consejos de sabiduría y quiere hacer a su manera; tiene pena porque quisiera ser seguido por otros a los cuales ama y no se comprometen en su propio andar. Miedo a la soledad.
            La Tercera son la cadera y rigidez del hueso sacro: lo emocional está aquí ligado a lo sexual. Dificultades por un exceso de rigidez y represión que sofoca el corazón.
            La Cuarta es el Tronco donde está la columna, los órganos vitales y sobre todo el corazón; aquí el aquietamiento es total y armonioso.
            La Quinta es la boca, las mandíbulas y la lengua, y tiene que ver con el equilibrio físico y la armonía en las relaciones; las palabras y su correspondiente amigo, el silencio.
            La Sexta es el "olvido" y el trasuntar el Yo. Ruptura del egotismo y de todo egoísmo que logra salir del propio cuerpo y unificarse con la fuerza del Tao: el Ki.</t>
  </si>
  <si>
    <t>Los dos trazos yang deberían ser los regentes, pero lo que debe detenerse es, sobre todo, lo yang; de ahí que el tercero no se tome como regente y sí el sexto (ver como en el hexagrama anterior, el 51, es al revés)
            En realidad, también en el caso del signo Ken los dos trazos luminosos son los regentes del signo. Pero la significación del signo La Detención * reposa precisamente en el hecho de que es lo luminoso lo que queda detenido. Por eso el tercer trazo no se considera como regente, sino únicamente el del tope.</t>
  </si>
  <si>
    <t>En los ocho hexagramas formados por la duplicación de un mismo trigrama (como éste), no se ha de valorar la relación de correspondencia, puesto que en ninguno de ellos se da la posibilidad de que coincida un trazo yang con uno Yin al buscar ese tipo de relación. Esto implica que cada trazo de estos hexagramas ha de ser analizado de forma individual, lo que significa que cada consultante ha de ser él mismo, no debe preocuparse de lo que otros piensen de él o que ha de cultivar la propia manera de ser según le indiquen los presagios. Lo ideal para él es que siga por su camino sin inmiscuirse en los asuntos de otros.</t>
  </si>
  <si>
    <t>No actuar. No hacer nada de eso ahora. ¿Consultar?</t>
  </si>
  <si>
    <t>Continuar como se va. Reposo y quietud.
                Tampoco se necesita consultar más.
                *Si no hubiera tratamiento, consultar por si hubiera que buscar uno.</t>
  </si>
  <si>
    <t>No es momento de consultar ahora. Ahora quietud, reflexión, meditación. Continuar con los asuntos tal y como se va. Se está haciendo lo que se puede y se debe y todo va bien.</t>
  </si>
  <si>
    <t>Este signo rige por un periodo completo de tres meses (Febrero, Marzo y Abril)</t>
  </si>
  <si>
    <t>Lo que impide al hombre detenerse es la turbación que le producen sus deseos; avanza ciegamente hacia adelante, va más allá de los límites sin hallar jamás el reposo. Esta turbación termina siempre por ser nefasta.
            El hombre de calidad no pierde nunca la ocasión de actuar ni de detenerse. No se deja guiar por su cuerpo o por sus deseos, sus rencores o sus ambiciones: se detiene sólo donde se encuentra bien.</t>
  </si>
  <si>
    <t>Recibir este hexagrama es una señal de que necesita calmar sus emociones para poder pensar con claridad. Responder a los clamores del ego con la acción es una invitación a la desgracia. El I Ching aconseja la pasividad y la serenidad de las emociones a través de la meditación.
            Es propio de la naturaleza del cuerpo humano tener sentimientos e impulsos intensos. Sin embargo, si dejamos que nuestro pensamiento sea controlado por ellos no podremos actuar con la delicadeza, la neutralidad y la sabiduría graciosa del Sabio. En cambio, actuamos precipitadamente cuando debemos permanecer serenos o nos solidificamos cuando debemos permanecer fluidos. Por lo tanto, es necesario tranquilizar su cuerpo y sus elementos inferiores de tal modo que sus pensamientos y actos sean claros y equilibrados.
            Se aconsejan tres cosas. La primera, siéntese tranquilamente en posición de apoyo, con la espalda recta y los ojos cerrados. La segunda, observe el flujo de sus emociones corporales. No las juzgue ni se resista a ellas; la simple práctica de observarlas venir, mantenerse e irse sin tratar de actuar le permite separarse gradualmente de ellas desde su ejercicio de pensamiento. La tercera, dirija sus conflictos internos hacia la Deidad para que los resuelva.
            La ayuda del Poder Superior sólo es posible para aquellos que la piden de manera disciplinada, que hacen una ofrenda de su quietud y su conciencia. A través de la meditación reducimos la influencia de los elementos inferiores y hacemos posible que el Sabio nos ayude. Manténgase quieto como una montaña y será recompensado con la buena fortuna.</t>
  </si>
  <si>
    <t>Recibimos este hexagrama cuando nuestros pensamientos están enredados con nuestras emociones, o cuando la situación es tal que podemos llegar a implicarnos emocionalmente. Cuando nuestras emociones están envueltas es imposible obtener la claridad de mente; por lo tanto, se nos aconseja "aquietarnos".
            "El aquietamiento" (mantenerse quieto) quiere decir aquietar el "pensamiento del corazón". En el I Ching, cuando se despiertan nuestras emociones, se dice que el corazón está pensando. El corazón infantil piensa en términos de lo que quiere o necesita, y de lo que le disgusta o desea evitar. También piensa en la defensa de las posiciones que haya adoptado; así es también el pensamiento egoísta de la vanidad y el orgullo. Constantemente mide la dirección y ritmo de los acontecimientos para ver lo lejos que ha llegado en sus objetivos. El objetivo de mantenerse quieto es el de calmar esta frenética y reconcentrada actividad mental.
            Si pudiésemos desapegarnos tiempo suficiente como para ver estos pensamientos objetivamente, nos percataríamos de que surgen de los temores del yo corporal y de que algunos son conscientes y otros inconscientes. El I Ching reconoce estos pensamientos como las voces de los inferiores. Mientras dominen nuestro espacio mental, es imposible alcanzar la neutralidad y la aceptación que nos conduzca a una perspectiva correcta y razonable.
            Hay muchas formas de aquietar a los inferiores. Les podemos explicar la necesidad de mantenerse quietos para que la claridad sea posible. Podemos decirles que no se confundan por la apariencia de las cosas, que el cambio es la regla de la vida. Podemos asegurarles que si pueden disciplinarse, atraeremos la ayuda del poder supremo para hacer posible lo imposible. Podemos explicarles la necesidad de su obediencia, como en El ejército, hexagrama 7, y podemos decirles que debemos adherirnos a lo desconocido para que nos muestre el camino, como en Lo adherente, hexagrama 30. Al animarlos de tal forma, es posible que obtengamos su cooperación y que conquistemos su perseverancia. A este método de restringir a los inferiores se le llama "restricción dulce" en La restricción, hexagrama 60.
            Para alcanzar estos resultados, es posible que sea necesario sentarse tranquilamente en estado de meditación. Muchas veces recibir este hexagrama es una llamada a meditar, por lo menos, para ponernos en contacto con las preocupaciones y los temores de los inferiores. Los inferiores necesitan que se les asegure que si confían en lo desconocido, y dejan que lo creativo trabaje a través del vehículo del tiempo, todo saldrá bien. A veces este trabajo requiere que reconozcamos nuestras pretensiones y nuestro orgullo, unos culpables que necesitan ser eliminados a través de la firme perseverancia.
            Una vez que hemos alcanzado el estado de aceptación y docilidad, obtenemos la paz descrita por la imagen de La alegría, hexagrama 58, como el "lago luminoso": la superficie lisa del lago simboliza la alegría de la paz interna. En el momento que una emoción surge, una onda se crea en su superficie.
            Mantenerse quieto también se refiere a la forma de meditar del I Ching, que supone ponerse en estado de vacío interno, acallando sistemáticamente las quejas de las voces de nuestros inferiores. El aquietamiento requiere sentarse en una postura relajada pero alerta, para que los nervios de la espina dorsal se tranquilicen. La columna no sólo es la única ruta por la cual el cerebro transmite los mensajes al yo corporal; también es el canal por el cual el yo corporal transmite sus quejas al cerebro.
            Al sentarnos en una posición sin soportes no nos apoyamos en nada; permanecemos despiertos mientras nuestro cuerpo se relaja. Cuando nuestra presión sanguínea y las energías se calman, los inferiores se aquietan como si durmieran. En este momento tiene lugar la separación del ego: la voz pretenciosa, defensiva y presumida de nuestra autoimagen/ego se separa de nuestra conciencia y así podemos oír sus pensamientos separados de nosotros. Su voz algunas veces es sutil y tentadora, otras, sutil y machacona, o exigente y furiosa. La separación del ego nos da la oportunidad de oírlo y entender sus pretensiones. Una vez que lo entendemos, podemos liberarnos de su dominio. Una vez que lo hemos oído en meditación, podemos reconocer sus insinuaciones durante nuestras actividades diarias. Reconocerlo nos ayuda a resistir sus exigencias.
            Una vez que el ego se ha separado también podemos ver y oír a los inferiores. Al escuchar sus preocupaciones y quejas notaremos que son como niños; al igual que ellos, se concentran en lo que quieren, se preguntan y se preocupan. Las células del cuerpo, o la organización de las células, tienen formas verbales y no verbales de decirnos que tienen hambre, que están cansadas o que sienten miedo. Durante nuestra actividad consciente normal pensaríamos que estos pensamientos forman parte integral de nuestra estructura; sin embargo, durante la meditación los escuchamos como separados de nuestro yo central. Al entrar en contacto con ellos durante la meditación, nos damos cuenta de que han estado bajo el control del ego; también nos damos cuenta de que somos capaces de alistarlos para trabajar hacia la meta del yo superior. De esta forma nuestro yo superior, el hombre superior, obtiene la habilidad de dirigir a los inferiores. Una vez que todo esto pasa, la personalidad retorna su orden natural.
            Al escuchar las necesidades de los inferiores y poner sus temores en paz, parece que les diéramos seguridad, pacificándolos y haciendo descansar a nuestro corazón. En estado de verdadera tranquilidad descansamos en algo así como un espacio de neutralidad y aceptación total. No vemos ni escuchamos nada. Algunas veces es posible oír una voz nueva o ver seres inéditos. La voz nueva es serena, discreta: es la firme voz del sabio. Escuchamos y observamos como si se tratase de una película cuya proyección se inicia. También es posible que veamos imágenes que demuestran las lecciones de la verdad universal. Aunque podemos participar en lo que sucede, no lo controlamos.
            Durante la meditación es cuando hacemos los sacrificios a los que se nos llama en distintos hexagramas como La contemplación, hexagrama 20. El sacrificio quiere decir que entregamos al poder supremo las dudas del conflicto interno y emociones como ira justificable, el sentimiento de tener derechos, la indignación producida por las injusticias, la impaciencia con el mal y nuestra tendencia a concentrar nuestra atención en asuntos insignificantes, lo que ocasiona la pregunta: "¿Por qué son las cosas así?" Sacrificamos estos sentimientos y percepciones porque obstruyen el progreso e inhiben el bienestar general. Tales sacrificios agrandan el ser espiritual.
            Para el estudiante serio del I Ching, la práctica diaria de la meditación es esencial. A través de la meditación practicamos la limpieza interior que nos devuelve la pureza y la inocencia; libres de pensamientos que generan agitación y sordera interna, volvemos al estado alerta y a la atención interna que nos posibilita relacionarnos con los demás de una forma creativa. Liberarnos de las preocupaciones preponderantes de los inferiores tiene el efecto de limpiar nuestra casa interna. Así como nuestra casa interna se ensucia viviendo en ella, nuestro espacio mental llega a atestarse con preocupaciones ajenas e innecesarias, que pueden consistir en sistemas de creencias, preocupaciones, fantasías e ideas que hacen que la paz interior y la armonía resulten imposibles de adquirir. La limpieza interna implica que dejamos irse, que soltamos al mundo, sus preocupaciones y todos los sistemas de creencias. Nos despojamos de la ira pasada, de la hostilidad y de todas las injusticias que la gente ha cometido contra nosotros; descartamos todas las filosofías de negación y los pequeños placeres y disgustos. Al limpiar nuestro ting (ver El caldero, hexagrama 50), nos liberamos del enorme peso que acarrea semejante tormento mental.
            Si al intentar meditar buscamos obtener la paz interna sin haber conseguido la limpieza interna, la claridad y la comunicación con el sabio no serán posibles. Evitar este paso es "forzar la meditación", como nos advierte la línea tercera. Practicar la limpieza interna es la autorrenovación diaria que posibilita al hombre superior mantener el máximo de su poder (ver El poder domesticador de lo grande, hexagrama 26).
            A través de la meditación el sabio nos deja entrever nuestro ego como un sistema organizado de defensa, que al abdicar del mando de nuestra personalidad, ha dejado que nuestros inferiores construyan una defensa frente a lo desconocido. Podemos ver, uno a la vez, los temores que dan vida y poder al ego: vemos nuestros miedos en disfraces diabólicos que les permiten aterrorizarnos. El desenmascarar tales miedos en la meditación es como coger al mago de Oz en el acto de manipular sus máquinas aterrorizadoras por detrás de la cortina; nunca más podrán ejercer poder sobre nosotros.
            Puesto que esta clase de meditación parece indispensable para el estudio serio del I Ching, no es sorprendente que Confucio dijese: "el estudio sin meditación es un trabajo perdido; la meditación sin estudio es arriesgada".</t>
  </si>
  <si>
    <t>Si por un momento intentamos aquietar y sosegar nuestros pensamientos, limitándonos a observarlos sin intervenir, sin participar, sin involucramos y sin dejarnos arrastrar por ellos, simplemente viéndolos llegar y permitiendo que se alejen hasta desaparecer, estaríamos meditando.
            Pero si lo que hacemos es escoger una idea, concepto o pensamiento, lo observamos con todo detalle, lo analizamos desde todos los posibles puntos de vista, e intentamos comprenderlo hasta sus últimas consecuencias, lo que estaríamos haciendo es concentrarnos.</t>
  </si>
  <si>
    <t>· Cuando la pregunta refiere al Qué:
            Ken nos dice que todo está detenido o bien que está a punto de alcanzar la quietud. Desde el centro han cesado los estímulos y no existen por ahora mayores inquietudes; la influencia externa pasa de largo; en lo interno nada se mueve de su lugar.
            · Cuando la pregunta refiere al Porqué:
            El porqué de Ken refiere a que los estímulos han cesado desde el centro mismo de la cuestión; seguir en movimiento implica perder el sentido de la propia realidad; la cosa pasa primero por comprender dónde se está parado antes de proseguir.
            · Cuando la pregunta refiere al Cómo:
            Ken nos indica que por el momento no debemos seguir adelante, más precisamente que no debemos avanzar influidos por la inercia que nos provocan los factores externos. Es preciso tomar distancias del movimiento y recuperar la centralidad y la propia autonomía; es necesario ver las cosas desde un lugar donde la ansiedad y las pasiones no tengan incidencia. En lo posible, se trataría de quedarnos quietos.
            · Cuando la pregunta refiere al Cuándo:
            Ken nos lleva a un momento de inactividad, más exactamente de aquietamiento; es un lapso en que todo cesa, lo cual puede referirse al tiempo que le sigue al fin de actividad de un día; bien podría ser un feriado, tal vez las horas de sueño o simplemente un periodo de descanso.
            El instante de Ken es cuando el tiempo convencional, progresivo, no tiene incidencia.
            · Cuando la pregunta refiere al Dónde:
            Ken nos ubica en principio en un lugar tranquilo, tal vez solitario. Es un sitio de por sí monótono, de poco movimiento, quizá inactivo pero no por ello abandonado, que no se altera ni se modifica con el tiempo. Pero también Ken es un lugar que inspira calma.
            Entre las muchas cosas, Ken puede tratarse de un paisaje montañoso, de un cerro, de un cementerio, de un lugar de descanso, de un lugar de retiro, de un dormitorio, de un templo, de un lugar de meditación o simplemente de cualquier sitio que esté muy lejos de tener la actividad habitual que la generalidad tiene.
            · Cuando la pregunta refiere al Quién:
            Ken nos describe a alguien en principio calmo pero firme, que inspira respeto, que no se deja llevar por influencias externas, que conserva su temple y no se abalanza sobre los hechos. En Ken vemos a una persona de carácter, conservadora, sumamente realista y que sabe guardar su lugar. Probablemente se trataría de alguien mayor.</t>
  </si>
  <si>
    <t>· La interpretación:
            En momentos como éste, no hay culpabilidad en guardarse para usted y mirar hacia su desarrollo interior.
            · La situación:
            Es un momento de tranquilidad. No permita que sus pensamientos vayan más allá de su situación actual.</t>
  </si>
  <si>
    <t>Cimientos: si Kan era el hexagrama del choque, del entusiasmo, de la violencia, Kan nos reconduce a consideraciones tranquilas, meditaciones severas, firmes, profundas. El hexagrama de Kan, formado por la duplicación del trigrama homónimo, representa un tiempo de confirmaciones; la vida se concentra junto con sus hechos, sus días, sus encuentros, pero es otoño, todo ha transcurrido ya, todo está lejano, inerte, sólo sirve para evidenciar los valores de la temporalidad, por lo tanto, del límite de una experiencia que nunca creímos eterna, pero cuyo fin tratamos de retrasar para hacerla más completa, para comprenderla mejor o, quizá, sólo para aprender a aceptar su solución.
            Si la temporalidad es posibilidad de dispersión, de anulación y de muerte, para conservar y garantizar el futuro es necesario sustraer la verdad del pasado; Kan realiza precisamente este momento de orden, haciendo que el espíritu se detenga sobre consideraciones que, en lenguaje actual podríamos definir como «históricas», en cuanto representan los pensamientos del paso de lo viejo a lo nuevo, pensamientos de nacimiento y de muerte.
            Tiempo de echar raíces: un tiempo de retiro y de ausencia, el momento de otorgar una nueva dimensión a la propia vida, a las obras, las situaciones, las decisiones, con el objetivo desapego que posibilita hasta los juicios más difíciles.
            Naturalmente con un poco de melancolía, con mucha soledad secreta, con el temor de quien no sabe si podrá reencontrar el entusiasmo no del todo perdido (Kan en la estructura), pero en peligro (Khân, siempre en la estructura) después de una angustia tan sufrida que parece cerrar todo horizonte. Debemos permanecer quietos, pero vigilantes y a la espera, a veces ayuda el salir de este silencio, por lo menos con el pensamiento o poniendo en práctica algún deseo, pero es mejor no comunicar nuestro estado de ánimo, nos interpretarían mal y la desilusión sería aún mayor. El desapego de uno mismo, si es que se logra, puede proporcionar una cierta paz al corazón. Y esto constituye ya una conquista en el tiempo de Kan.</t>
  </si>
  <si>
    <t>Es la detención, la firmeza; si hay movimiento, debe haber reposo, pues ésa es la vía profunda de la razón de ser de las cosas: primero expansión, luego contracción, yang y luego yin. El trigrama de la montaña, Ken, se superpone; el trazo positivo número tres que sube debe detenerse y permanecer en reposo; las negatividades también están en reposo. Es el reposo, no por la fuerza, sino por la naturaleza misma de las cosas. Los deseos agitan a los hombres; conviene olvidarlos, hacer abstracción del cuerpo para adquirir el reposo. Abstraerse de los otros, no vigilar su cuerpo, es detenerse según la vía racional. Pero lo esencial es capturar bien la oportunidad y adaptarse bien a la razón de ser de las cosas para quedarse en reposo o moverse; eso es lo que hay que saber apreciar en el tiempo. Todas las cosas se hacen su lugar y, ubicadas fuera del lugar que les conviene, se convierten en un elemento de alteración. Hay advertencia de no salir de la situación en que se está; sería sobrepasar las prerrogativas de su condición.</t>
  </si>
  <si>
    <t>La montaña está en la base y la montaña domina: las dos fuerzas son iguales y equilibradas. La inmovilización está perfectamente consentida de abajo a arriba como de arriba abajo. La detención consentida y el reposo voluntario son una prueba de dominio de uno mismo. El sabio los aprovecha para tomar un tiempo de reflexión. Reposando tus caderas, asegura la solidez de tu columna vertebral: este refrán se refiere tanto al que atraviesa una crisis sentimental como al que toma una decisión que concierna a su porvenir material.</t>
  </si>
  <si>
    <t>· El escenario:
            Los seres no pueden estar siempre despiertos, por eso ahora están calmados. Así que llega el tiempo del Límite. Acéptalo, no tengas miedo. Límite significa aplacar las cosas.
            · La respuesta:
            Límite describe la relación, o tu papel en ella, en términos de reconocer un límite y llegar al final de un ciclo. La manera de encarar la situación es calmar y estabilizar tus emociones y deseos para expresar lo que has logrado hasta ahora, pues por esta vía encontrarás la simiente de lo nuevo. Contempla lo que habéis hecho y lo que os ha mantenido juntos, así como los problemas que habéis tenido que afrontar, así podrás averiguar adónde tenéis que dirigiros ahora. Procura atemperar tus respuestas emocionales inmediatas para que las cosas no te arrastren. Mira más allá de tus deseos. Calmaos y dejad que hablen vuestras experiencias y vuestro conocimiento. No se trata de un error. Límite puede darte la posibilidad de adentrarte más profundamente en las cosas para verlas mejor, y llegar incluso a sus orígenes ocultos. Puede ayudarte a estabilizar y expresar tu amor.</t>
  </si>
  <si>
    <t>Este hexagrama describe tu situación en función de confrontar una limitación u obstáculo. Destaca que detenerse y reconocer el límite, la acción de la Restricción, es la manera adecuada de manejarla. Para estar de acuerdo con el momento, se te dice: ¡Detente!</t>
  </si>
  <si>
    <t>Así el noble no va en sus pensamientos más allá de su situación.
        Así el noble por medio de la reflexión, no sale de su puesto, de su sitio, de su posición.</t>
  </si>
  <si>
    <t>Las montañas que están próximas permanecen constantes en sus posiciones relativas. El corazón del Hombre debería estimular la quietud de esas formas naturales. La preocupación debería estar en la situación inmediata. Una persona sabia no se preocupa por lo que podría ser.</t>
  </si>
  <si>
    <t>Se trata de un momento de revisión, de toma de conciencia. de una verdadera realización interior. Existen límites en los que posiblemente no habíamos reparado jamás: ahora debemos considerarlos para no franquearlos con precipitación y sin evaluar objetivamente los hechos, las circunstancias, nuestras reacciones. La imagen parece una «pintura» de Kiu Janun, sacer dote budista de mediados del siglo X, al que pertenece con certeza un único rollo vertical titulado: En busca del Tao (camino) en las montañas de otoño, composición grandiosa, rica en detalles, en el cual las colinas y los despeñaderos descienden hacia un arroyo. En el fondo, cerca del valle, se perciben algunas cabañas ocultas en una atmósfera de severa autoridad.</t>
  </si>
  <si>
    <t>Dos montañas contiguas unidas externamente, no hay un ir y venir de movimientos. Es decir los movimientos del corazón, los pensamientos, deben circunscribirse a la situación actual de la vida. Todo pensar que transciende el momento dado tan sólo hiere al corazón. Lo primero que debe dominar el Santo y Sabio, en su senda al Cielo, es la mente y su constante pensar.</t>
  </si>
  <si>
    <t>El corazón piensa constantemente. Esto no puede cambiarse. Empero, los movimientos del corazón, vale decir los pensamientos, han de limitarse a la situación actual de la vida. Todo pensar que trasciende el momento dado tan sólo hiere al corazón*
                [*Cf. Goethe: para calmar las ansias de lo lejano y futuro, ocúpate aquí y ahora, usando tus aptitudes]</t>
  </si>
  <si>
    <t>Aquietamiento de los dedos de sus pies.
                Ningún defecto.
                Es propicia una constante perseverancia.
                “… lo recto aún no está perdido”.
            Para esta línea se pide el estado de quietud más simple: quedarse donde está.
            Detener algo desde el principio, así no perderá la actitud correcta y no cometerá falta, daño. No andar, no impacientarse. Tenazmente quieto. Todavía hay inocencia, se aprecian las cosas como son y no hay avidez. Así encuentra lo debido, lo que hay que tener en cuenta. No moverse. Ser constante en esto y no dejarse arrastrar, perdiendo la propia voluntad, hacia un movimiento sin rumbo.</t>
  </si>
  <si>
    <t>No actuar. ¿No es necesario seguir consultando ahora?
                    No hacer nada. Quedarse quieto donde se está. Esta es la mejor manera de controlar la situación y la propia personalidad. Se controla uno a sí mismo.</t>
  </si>
  <si>
    <t>Ser constante en el tratamiento que se sigue. No es necesario consultar ahora sobre esto. Todo va bien.
                        *Si no hay tratamiento: consultar por si fuera necesario buscar alguno.</t>
  </si>
  <si>
    <t>Continuar como se va y no consultar más ahora, no se necesita. Seguir trabajando, estudiando, etc. y no variar el rumbo. Todo va como debe ir.</t>
  </si>
  <si>
    <t>Aquél que actúa de forma perfectamente desinteresada está en el buen camino; debe perseverar.</t>
  </si>
  <si>
    <t>No es un tiempo para moverse. Es más sencillo mantenerse sereno ahora que después de haber puesto en marcha una acción. Permanezca inocente, sereno y objetivo.</t>
  </si>
  <si>
    <t>El querer que suceda algo no hará que suceda. Hasta que las condiciones se corrijan, debemos encontrar la paz en la aceptación y mantenernos firmes y desapegados. La "perseverancia constante" quiere decir que corregir los asuntos llevará un tiempo; mientras tanto, no debemos apartarnos de lo que conocemos como verdadero.</t>
  </si>
  <si>
    <t>¿Nos detenemos antes de que las apariencias, nuestros intereses o nuestro ego puedan llegar a distorsionar o tergiversar la perspectiva de la situación en la que nos encontramos?</t>
  </si>
  <si>
    <t>No hay culpa en quedarse exactamente donde está. La perseverancia con esta política fomentará sus intereses.</t>
  </si>
  <si>
    <t>Al comienzo de cualquier actividad todavía estamos libres de la influencia de los intereses en conflicto, y podemos ver la ruta con claridad. Entonces es el momento de hacer una pausa y considerar cuidadosamente la empresa, a fin de abordarla de la manera correcta. Una vez que se ha encontrado el camino, sin embargo, habría que emprender una acción resuelta para no alejarnos del curso.</t>
  </si>
  <si>
    <t>Cuando se afrontan situaciones que están en sus comienzos y se desconocen sus detalles, la cautela es sabia prudencia, no detiene, sino que permite evaluaciones bastante precisas. Lo importante es que nos mantengamos firmes en nuestras posturas, sin ceder a la inercia y al temor que acechan los entusiasmos (Khán y Kan en la estructura), pero también sin excedernos con intervenciones intempestivas.</t>
  </si>
  <si>
    <t>Es detener una cosa desde el principio; así no se perderá la rectitud y no habrá falta. Si se actuara se perdería la rectitud, pues la maleabilidad negativa de este trazo carece de persistencia y de continuidad; es incapaz de firmeza. Por lo tanto, advertencia de poseer una pureza persistente y firme.</t>
  </si>
  <si>
    <t>Nunca es demasiado pronto para detener una acción dudosa.</t>
  </si>
  <si>
    <t>Como la situación está sola en sus inicios, es capaz de ver las cosas tal como son. Además, sus intereses y motivos todavía no le sirven. Continuar con esta actitud objetiva es necesario para el avance.</t>
  </si>
  <si>
    <t>El lugar de los inicios de cualquier acción se ubica en los pies, y toda acción precipitada, fuera de tiempo, puede conducir a la caída de todo el cuerpo, porque donde van los pies lo sigue el resto del cuerpo. No precipitarse. No emprender caminos apresuradamente; no correr al primer incentivo de los instintos. Saber detenerse.</t>
  </si>
  <si>
    <t>El quedarse quietos los dedos de los pies significa una forma de detenerse aún antes de comenzar uno a moverse. El comienzo es el tiempo en que se cometen pocas faltas. Uno se encuentra todavía en concordancia con el estado de inocencia original. Se aprecian las cosas intuitivamente tales como son, y todavía no influye el ensombrecimiento causado por los intereses y la avidez. Quien se detiene al comienzo, antes de haber abandonado la verdad, encuentra lo debido. Pero hace falta una constante firmeza para no dejarse arrastrar –falto de voluntad propia– por corrientes sin rumbo.</t>
  </si>
  <si>
    <t>Cuando llega un impulso para la acción, trata de retenerlo antes de que te lleve a toda clase de movimientos o pasos compulsivos. No es un error. Tu relación puede cambiar para mejor.
                    · Dirección:
                    Embellece las cosas. Libera las tensiones. La situación ya está cambiando.</t>
  </si>
  <si>
    <t>Aquietamiento de sus pantorrillas.
                No puede salvar a quien él sigue.
                Su corazón no está contento.
                “… pues no se da vuelta como para hacerle caso”.
            Hay que saber retirarse y esperar. La mente, en su presentimiento, da la orden de aquietarse o detenerse, pero esa orden sólo llega hasta la pantorrilla, de modo que los pies siguen moviéndose hasta que fue demasiado tarde. De esta manera se simboliza que el consultante tarda demasiado en decidir quedarse quieto, o de retirarse, dadas las circunstancias.
            Este segundo trazo no sólo piensa en sí mismo, sino en seguir al tercero, pero esto no debería ser. Si el cuerpo se mueve, pero la pierna se detiene, se provoca la caída. No dejarse arrastrar por los movimientos de otro, aunque sea más fuerte (el tercer trazo)</t>
  </si>
  <si>
    <t>No moverse, no actuar hasta que llegue la orden o el consejo de hacerlo.
                    Se corre el peligro de no escuchar al Maestro, a I Ching, y entonces… no podrá salvarse. Quietud, no hacer nada, no se puede actuar; pero sí conviene consultar y preguntar: ¿cómo o qué he de tener en cuenta para saber obedecer?</t>
  </si>
  <si>
    <t>Esta mutación significa sobre todo, que se haga caso a las otras mutaciones que aparezcan con ella, si es que sale alguna.
                        Cuando la mutación sale sola, entonces significa que siguen en vigencia los consejos que se recibieron la última vez que se consultó sobre lo que se consulta ahora, o que se obedezcan los consejos recibidos a lo largo de esta consulta; pues si no se hace así, se sufrirá daño por ello.
                        Por lo demás, la línea es correcta, y no debe variar su conducta o su comportamiento en los asuntos, quehaceres, estudios, etc. Y no consultar ahora. No es necesario.</t>
  </si>
  <si>
    <t>Continuar como se va. Reposo. Aún así, consultar: ¿qué hay que tener en cuenta para hacer todo bien?
                        *En esta línea, como existe cierta inquietud y peligro, recurrir cuando se crea necesario a seguir consultando y preguntar: ¿qué hay que sopesar para que todo vaya bien y se sea capaz de obedecer?</t>
  </si>
  <si>
    <t>No aplicarlos. ¿Consultar?</t>
  </si>
  <si>
    <t>Seguir reflexionando y no consultar ahora.</t>
  </si>
  <si>
    <t>Cuando nos esforzamos por retener a aquellos que toman un camino equivocado y se resisten a atender nuestras razones, nos invade la tristeza.</t>
  </si>
  <si>
    <t>Hay un gran deseo de movimiento, pero el momento no es propicio. Deje que los demás hagan lo que quieran y adhiérase a la quietud y la aceptación. Eso permite que el Sabio haga su trabajo.</t>
  </si>
  <si>
    <t>Es importante no hacer nada ahora porque estamos bajo la presión del ego que nos empuja a actuar. Si dudamos de que el camino correcto vaya a funcionar, o si se nos pilla deseando algo, perdemos nuestra independencia interior. Mientras la duda o el deseo nos impregnen, toda acción tendrá una motivación equivocada.
                    No puede rescatar a quien sigue. Si nuestro ojo interno está fijo en lo que hacen otros, seguimos su camino y no el nuestro. Sólo lo podemos rescatar si seguimos nuestro camino. Cuando vean que sólo están haciendo lo equivocado, sin tener a nadie para que los salve más que ellos mismos, entonces dejarán de hacerlo.
                    Esta línea indica que debemos rechazar nuestro yo emocional. Algunas veces es difícil ver que el deseo tiene sus raíces en el miedo o la duda. Deseamos sólo lo que no estamos seguros de conseguir. Quizá queremos la resolución equilibrada de una situación, o la vuelta de quien nos hemos separado. Quizá queremos escapar de una circunstancia adversa que tememos que continúe indefinidamente. Debemos recordar que la adversidad sólo dura un tiempo; mientras tanto, puede utilizarse como el fuego que clarifica y derrite la grasa que son nuestras impurezas de carácter. La duda de la verdad eterna tiende a encerrarnos en patrones negativos. Si podemos abandonar el miedo, la duda y la desconfianza, progresaremos.</t>
  </si>
  <si>
    <t>¿Somos conscientes de la dificultad que implica adecuar nuestros pensamientos y emociones al momento presente cuando nos encontramos sujetos a compromisos y condicionamientos?</t>
  </si>
  <si>
    <t>Alguien a quien usted admira se encuentra en problemas, pero usted no puede actuar para ayudarle –algo que usted lamenta profundamente.</t>
  </si>
  <si>
    <t>Cuando se sirve a un fuerte líder no se puede influenciar sus acciones. Ni siquiera un buen amigo puede alejar a una mala compañía de los malos senderos.</t>
  </si>
  <si>
    <t>Si dependemos de los demás, no siempre logramos seguir la dirección justa y tampoco puede ayudarnos quien nos arrastra a pesar nuestro. Pueden existir pensamientos, personas, situaciones, concatenación de hechos, en una palabra, cualquier cosa que interviene para alterar el ritmo de nuestros días; sin duda no son condiciones ideales para dar lo mejor de nosotros mismos y comprender a quien necesita nuestra ayuda e interpretar los acontecimientos que, para ser estudiados y evaluados a fondo, requerirían nuestra lucidez mental. Todo esto resulta triste aunque no existan errores imputables a nuestro comportamiento, tenemos las manos atadas, debemos esperar momentos más abiertos.</t>
  </si>
  <si>
    <t>No encuentra ninguna simpatía arriba; es el dueño de la detención pero no sabe aprovechar la oportunidad; la energía, detenida en lo alto, no puede descender para reclamar asistencia. Este trazo no puede decidir por sí mismo y es preciso que siga al tercer trazo, al que no puede ayudar pero al que debe seguir. Su corazón no está alegre y no puede seguir los impulsos de sus propias tendencias. Todavía está obligado a escuchar y obedecer y el que está por encima de él no quiere bajar y escuchar sus opiniones.</t>
  </si>
  <si>
    <t>Intentar inmovilizar, en una mala pendiente, una persona que apreciamos a menudo termina en un fracaso, pero puede liberar vuestra conciencia.</t>
  </si>
  <si>
    <t>Ha sido barrido por los objetivos y los acontecimientos que ha puesto en movimiento. Aunque deseara detenerse para reconsiderar las cosas, no podría detener el flujo de la acción. Esta condición trae infelicidad.</t>
  </si>
  <si>
    <t>El comentario en el Libro de las Mutaciones dice: "el puesto es correcto y quisiera no salvarse sólo a .sí mismo" y agrega: "el otro es fuerte y padece 'excitación' y está sordo al punto que le es imposible escuchar". Si una parte de la persona quisiera ir adelante de sí misma, es decir: si actuara con sabiduría en sus inicios en el plano general, pero en lo sentimental se precipitara, por ejemplo, se causaría un quiebre. Esto porque todo cuerpo que se opone entre sí, se rompe. Esto sucede cuando la persona no sabe escuchar, cuando se empecina y no da oídos a los buenos consejos, entonces hay una parte de sí misma que dice detenerse y otra que dice ir adelante. Aquí se está en relación con personas que no van en el mismo sentido del Sujeto; quisiera cambiar el rumbo de aquellos, pero lo más probable es que termine como siervo de los otros. Quizás se diga que se quiere lo mismo, pero en los hechos los caminos divergen demasiado.</t>
  </si>
  <si>
    <t>La pierna no puede moverse independientemente, ya que en su movimiento depende del movimiento del cuerpo. Cuando el cuerpo se halla en pronunciado movimiento y la pierna súbitamente se detiene, el movimiento del cuerpo que continúa, provoca la caída del hombre.
                    Lo mismo le sucede a un hombre que se encuentra en el séquito de una personalidad más fuerte. Se ve arrastrado. Aun cuando él se detenga en la mala senda de la injusticia, no podrá sin embargo retener al otro, pues su movimiento es muy fuerte. Allí donde el amo empuja hacia delante, su servidor no podrá salvarlo por buenas que sean sus intenciones.</t>
  </si>
  <si>
    <t>Estás dejando de correr tras deseos imposibles, pero no puedes ayudar a tu pareja que está en la misma carrera. Esa es la causa del dolor que sientes en el corazón.
                    · Dirección:
                    Renueva una situación corrompida. Si te dejas llevar puedes descubrir la posibilidad oculta. La situación ya está cambiando.</t>
  </si>
  <si>
    <t>Aquietamiento de sus caderas.
                Rigidez en su sacro.
                Peligroso.
                Se sofoca el corazón.
                “… hay peligro de que se asfixie el corazón”.
            Hay peligro de que se ahogue el corazón por la inquietud, por el deseo, o el nerviosismo, la excitación, los problemas. Hay quietud forzada. El inquieto corazón se domina con violencia, entonces el fuego se convierte en humo que asfixia; por tanto no violentarse en la meditación, en la concentración. La quietud ha de llegar desde un estado de calma, de recogimiento interior. Aquietarse a la fuerza, con rigidez artificial, conduce a perturbaciones.
            No forzarse, en la meditación, consulta, (en la continencia sexual si este fuera el tema tratado, no forzarse sin estar preparado para ello). Si no se hace así, existe el peligro de desarreglos mentales o emocionales. Si intenta avanzar con extrema firmeza, provocará peligros y riesgos para él y para otros. Aislarse. Firmemente quieto. No hundirse en dificultades o tristezas; pues, si no, el corazón se quema y se asfixia por el ardor, por la pena.</t>
  </si>
  <si>
    <t>No actuar. Hay riesgos y peligros para él y para otros. No se puede actuar, pero no angustiarse y no consultar ahora más sobre esto. Primero calmarse. En la calma surge y se recupera la lucidez. Luego, más adelante, volver a consultar.
                    *En temas sexuales: consultar de nuevo, por si hubiera alguna quietud forzada; por saber si se está preparado para mantener la continencia o si, por el contrario, fuera peligroso seguirla. Si existe el deber, o conviene abstenerse; o si conviene desbloquear esa presión. Es decir, si es sano (física o espiritualmente) o no.</t>
  </si>
  <si>
    <t>No angustiarse por la situación presente, no preocuparse al punto de congestión. Estar tranquilo, reposar y usar algún sedante apropiado. No obsesionarse; abandonar pensamientos negativos, no impacientarse.
                        Así pues, continuar con el tratamiento seguido, o incluso volver a preguntar: ¿hay algo más que debe tener en cuenta?
                        *Si no hay tratamiento: consultar por si fuera necesario buscar uno.</t>
  </si>
  <si>
    <t>El consultante está inquieto, angustiado, nervioso, etc. No consultar ahora para no dar entrada al miedo, a las dudas. Controlar las emociones.
                        Por lo demás, continuar haciendo lo mismo que hasta ahora. Calmarse, reposar, tranquilizarse y entonces una vez tranquilo, consultar de nuevo.</t>
  </si>
  <si>
    <t>Aquél que acumula en su interior el resentimiento, la cólera o el temor, sin encontrar jamás reposo, será consumido por su propia inquietud. Mal presagio para el porvenir.</t>
  </si>
  <si>
    <t>No trate de forzar un buen sentimiento. Deje pacientemente que desaparezcan las dudas, el miedo, la ira y la desconfianza. El Sabio ayuda a aquellos que aceptan serenamente lo Desconocido.</t>
  </si>
  <si>
    <t>Cuando luchamos por confiar o por permanecer tranquilos, forzamos nuestro estado mental. La forma de comportarse es no intentar el "ser algo", sino trabajar para liberarnos de los elementos que nos hacen parecer más o menos de lo que somos realmente. Por lo general, estos elementos son el orgullo o los pensamientos negativos. Por ejemplo, no necesitamos que nos guste la gente, pero es importante que lleguemos a dispersar los sentimientos hostiles para tener una opinión moderada y justa de los demás. En esto consiste el encontrar el "camino del medio", y llegar a una aceptación de la vida denominada "aquietamiento magnánimo."
                    Una quietud forzada también delata que abrigamos preocupaciones y ansiedades. Debemos desprendernos de todos los asuntos que nos presionan. Tal resignación trae buena suerte, mientras que el alargar los asuntos la ahuyenta, porque la fuerza oscura sigue operando.
                    Si después de hacer un gran esfuerzo no podemos encontrar el elemento negativo que debe ser dispersado, es necesario desapegamos y mantener la mente humilde y abierta. Entonces, el elemento negativo llegará a hacerse visible. Luchar demasiado, aun tratando de hacer lo correcto, produce la desintegración (ver Separarse, hexagrama 23).
                    Algunas veces pensamos que para deshacernos de la duda debemos "creer", este es otro intento de forzar nuestra tranquilidad. Es imposible reemplazar la duda con la creencia, porque entonces no nos hemos enfrentado a la duda; sólo la hemos encubierto. Como la duda sigue presente, permanecemos continuamente forzados a justificar y defender el sistema de creencias que la mantiene a raya. También aceptamos las creencias porque nos halagan de alguna forma y nos hacen sentir mejor. A veces intentamos halagar a lo desconocido creando un sistema de creencias que pensamos que le agradará por medio de la fantasía primitiva de que tributándole homenaje se aplacará. En la práctica, esto es similar a los sacrificios de animales que emplean las religiones primitivas para aplacar los dioses furiosos o embusteros. En efecto, con esta idea el poder supremo nos deja solos, con nuestros propios recursos. El camino del I Ching consiste en abandonar la duda y no reemplazarla con nada. Aceptamos humildemente lo desconocido y no le ofrecemos resistencia. La confianza necesaria sólo es la ausencia de desconfianza.</t>
  </si>
  <si>
    <t>¿Nos exigimos y nos imponemos a la fuerza demasiadas normas, reglas y límites, pudiendo llegar a perjudicarnos a nosotros mismos?</t>
  </si>
  <si>
    <t>Negar sus necesidades más fundamentales es peligroso. Su corazón se sofocará.</t>
  </si>
  <si>
    <t>No se puede calmar a la gente por la fuerza. La represión sólo trae consigo otras formas de descontento. Una mente calmada, igualmente, sólo puede desarrollarse por sí misma. Forzar la tranquilidad del corazón no puede conducir a la verdadera paz.</t>
  </si>
  <si>
    <t>Evitar esfuerzos inútiles imputables al temor y no controlados por la razón. No hay paz en el corazón, esa paz que es superación y conquista, queremos quedarnos ciegos y sordos ante las exigencias del momento pues tememos no saber soportarlas. Sin duda, no es una actitud adecuada a las circunstancias, sino que es cerrazón mental, en cambio, el recogimiento del Sabio es apertura interior, dilatación del espíritu, interés desapegado pero atento, por todo aquello que hay de válido en el mundo y sirve a la vida de los hombres. No hay que confundirlo con la ausencia y la indiferencia, sino que deberíamos adoptar dicha actitud para dar un valor y un sentido a nuestra propia inquietud.</t>
  </si>
  <si>
    <t>Enérgico, carece de justicia; no puede avanzar ni retroceder. La marcha y la detención no pueden resultar de una determinación única, tomada de una vez por todas. Aportar a ello una firmeza inquebrantable sería crear riesgos extremos y peligros entre los seres. Aislarse de los hombres, permanecer firme en su detención es zambullirse en las dificultades y consumirse en la tristeza. El corazón está lleno de quemante ardor.</t>
  </si>
  <si>
    <t>Un falso reposo no sirve de cambio.</t>
  </si>
  <si>
    <t>Si intenta forzar la quietud con deseos inquietos, sólo creará un profundo conflicto interior y resentimiento. Esto puede ser peligroso, intente la compostura interior por medio de la relajación y la MEDITACION.</t>
  </si>
  <si>
    <t>La tercera línea refleja a quien desea obtener resultados forzados, sea en la vida práctica como en la vida espiritual. Así este ser no se hace libre sino que se esquematiza y encierra hasta sofocar su propio yo. Se hace algo ascético, lo que no va con la necesidad del cuerpo. Se aparenta una tranquilidad que desborda en emociones reprimidas. Hay aquí una advertencia importante: meditar reprimiéndose causa mal físico y perturbaciones psíquicas. La sexualidad en la vida espiritual ocupa un rol vital, pero debe ser un estado trascendente que se logra con recogimiento prolongado. Lo primero es: no desear. En lo sexual lo primero es: desear en el Espíritu. Si no es posible armonizar La Práctica de Meditación con los deseos sexuales: regularice su vida sexual, y sólo luego medite. Pero hay aquí un desafío vital que resolver.</t>
  </si>
  <si>
    <t>Se trata en este caso de una quietud forzada. El corazón, sumido en inquietud, ha de ser dominado con violencia. Pero el fuego, violentamente rechazado, se convierte en un humo acre que se extiende en forma asfixiante.
                    Por eso no se debe proceder con violencia en los ejercicios de meditación y concentración. Antes bien ha de desarrollarse la quietud a partir de un estado de recogimiento interior. Cuando se pretende obtener quietud a la fuerza con violencia y con ayuda de una rigidez artificial, la meditación conducirá a graves perturbaciones.</t>
  </si>
  <si>
    <t>Te estás separando de lo que realmente deseas. Un humo acre te sofoca el corazón. No tienes por qué sufrir así. Eso no te ayudará. No ayudará a tu pareja y no ayudará a la relación.
                    · Dirección:
                    Deja a un lado las viejas ideas. Mantente abierto y aporta lo que sea necesario.</t>
  </si>
  <si>
    <t>Aquietamiento de su tronco.
                Ningún defecto.
                “… él se detiene dentro de su propio cuerpo”.
            Aquietar el cuerpo significa aquietarse completamente. Es absolutamente correcto (por el puesto que ocupa) detenerse a tiempo. Situación elevada en la que debe aquietarse totalmente.
            Olvidar el yo es el grado más elevado de aquietamiento; aquí aún no se ha logrado esto, pero ya se está en condiciones de aquietar los pensamientos, las emociones. Esto sirve para eliminar impulsos egoístas, incorrectos. Si se detiene así, no habrá faltas ni errores. Está en camino hacia lo elevado.</t>
  </si>
  <si>
    <t>No actuar. Detenerse. Totalmente quieto el físico. No dudar, no miedo ni inquietud, todo va como debe ir. No consultar más sobre esto ahora.</t>
  </si>
  <si>
    <t>Seguir con el tratamiento que se sigue y no dudar, no preocuparse. Todo apunta correctamente hacia un buen final.</t>
  </si>
  <si>
    <t>No temer nada y tranquilizarse. Se tienen cualidades apropiadas para no dudar, ni tener miedo. Las cosas se desarrollan conforme al sentido del tiempo. Así pues, continuar como se va. Los asuntos siguen el curso adecuado. No consultar ahora, no se necesita. Lo que se espera o busca llegará más adelante.</t>
  </si>
  <si>
    <t>Si no se puede retener a quienes emprenden un mal camino, es necesario contenerse uno mismo.</t>
  </si>
  <si>
    <t>Un corazón en reposo conduce a una mente en reposo. Profundizar en su aceptación conduce a la buena suerte.</t>
  </si>
  <si>
    <t>La presencia del miedo, la duda o el deseo causan agitación. El deseo es una forma de miedo que nos lleva a creer que no vamos a alcanzar nuestro objetivo. Casi nunca deseamos lo que estamos seguros de tener, y a menudo deseamos lo que pensamos que no podemos tener. Así, el deseo contiene a la duda y a la envidia. Al abandonar estos sentimientos negativos, damos descanso al corazón y llegamos a un nivel más alto de tranquilidad.</t>
  </si>
  <si>
    <t>¿Intentamos aquietar nuestros pensamientos y emociones concentrándonos y dirigiendo nuestra atención al momento presente, con el fin de superar y controlar nuestro ego?</t>
  </si>
  <si>
    <t>Mantenerse firme en este momento no le generará culpas.</t>
  </si>
  <si>
    <t>Para alcanzar los más elevados estados de la mente debemos aprender a superar nuestros deseos de gloria y ganancia personales. Al principio esto sólo puede hacerse con considerables esfuerzos, y la influencia del interés propio todavía existirá. Este estado, sin embargo, no ha de ser causa de remordimiento, pues es un paso en la dirección correcta.</t>
  </si>
  <si>
    <t>Esta es la firmeza del Sabio, seguro, recogido, firme, pero no rígido y frío como un simulacro. Es también la actitud adecuada para quien ha de concluir asuntos importantes, resolver situaciones complicadas, tomar decisiones difíciles, una actitud completamente interior que el mensaje del oráculo ejemplifica en forma concreta, indicando con una imagen * la claridad de las visiones, la fuerza interior, la firmeza del carácter.
                    * La lengua china evita en lo posible términos que designen conceptos abstractos, precisamente porque se trata de una lengua ideográfica. Por medio de las imágenes expresa el pensamiento, que a veces resulta intraducible en forma literal, precisamente porque está fijado en una «visión».</t>
  </si>
  <si>
    <t>Maleable y negativo, no obstante se detiene, gracias a su rectitud, pero no puede detener a los otros; está en una situación elevada y apenas es capaz de enmendarse a sí mismo. No hay culpabilidad.</t>
  </si>
  <si>
    <t>El corazón sólo se serena eliminando los pensamientos egoístas.</t>
  </si>
  <si>
    <t>Su marco mental conduce al autodominio. Lo único que tiene que hacer es trascender los impulsos de su ego, para conseguir el ideal de la MEDITACION.</t>
  </si>
  <si>
    <t>La cuarta línea es la imagen de un Sujeto centrado y calmo. Se está en grado de entregar enseñanzas a los demás porque se ha logrado el desprendimiento de los falsos intereses egoístas. Sin embargo, aún no ha llegado a la plenitud de su propio dominio y todavía hay mucho camino por recorrer, pues el poder del Discernimiento es la primera puerta hacia Dios y pudiera ser la única, o tal vez verse cerrada si no se la mantiene abierta con la propia acción. Las cosas se ven en su justa realidad, pero quizás no sea aún suficiente para una correcta "torna de decisión".</t>
  </si>
  <si>
    <t>El mantener quieta la espalda, tal como quedó expresado en las palabras que acompañan este hexagrama en su totalidad significa que uno olvida su yo. Es este el escalón más elevado de la quietud. Aquí este grado de quietud no se ha alcanzado todavía. Por cierto uno ya está en condiciones de aquietar su yo, junto con los pensamientos y las emociones. Sin embargo, todavía no se libera totalmente del yo. De todos modos, el aquietamiento del corazón cumple una importante función, que, con el tiempo, conduce a la completa conmoción de los impulsos egoístas. Aun cuando uno todavía no se haya liberado de todos los peligros de la duda y la inquietud, esta disposición de ánimo no implica una falta, ya que está en camino hacia aquella otra, más elevada.</t>
  </si>
  <si>
    <t>Procura calmar las acciones y deseos compulsivos por ahora. Así te librarás de cometer errores y tendrás la oportunidad de ver con claridad dónde están tus verdaderas motivaciones.
                    · Dirección:
                    Ve más allá de las normas. No tengas miedo de actuar solo. Estás conectado con una fuerza creativa. Úsala bien.</t>
  </si>
  <si>
    <t>Thomas_Cleary4</t>
  </si>
  <si>
    <t>Aquietamiento de las mandíbulas.
                Las palabras guardan orden.
                Desaparece el arrepentimiento.
                “… como consecuencia de su actitud central y correcta”.
            Aquietamiento de las mandíbulas… se refiere a que las palabras están bien ordenadas, por eso… desaparece el arrepentimiento.
            De él depende detenerse. Que preste atención, cerrar los labios, cautela y reserva y no usar palabras hirientes. Que sea correcto. Si habla sin cuidado (si se recurre a bromas o impertinencias), luego se vería obligado a arrepentirse en más de un sentido. En cambio, si guarda reserva o habla con cuidado, sus palabras serán cada vez más sólidas y toda causa de arrepentimiento se diluye.</t>
  </si>
  <si>
    <t>Lo que uno ha preguntado, consultado, es correcto, llegará, se cumplirá.
                    Así que dependiendo de cómo uno haya preguntado será:
                    ¿es correcto actuar? La respuesta es sí.
                    ¿es correcto no actuar? La respuesta, igualmente, es sí.
                    Además, no se debe seguir preguntando sobre ello ahora. Si hay que actuar, todo irá bien. Hacer lo que se pueda.</t>
  </si>
  <si>
    <t>La situación comienza a ser notablemente favorable. Mientras, continuar como se va o como se tiene pensado, pues todo irá bien. Así se controla la mente, las emociones. Hablar con control, con mesura. No consultar más sobre esto ahora.</t>
  </si>
  <si>
    <t>Continuar con el tratamiento según se va. La mejoría empieza a ser evidente y no es necesario consultar más sobre ello ahora. Todo va bien.
                        *Si no hay tratamiento: consultar por si fuera necesario buscar uno.</t>
  </si>
  <si>
    <t>Igual al apartado (a).</t>
  </si>
  <si>
    <t>Lo consultado tiene lógica, sentido. Es correcto. Seguir perfeccionándolo según se pueda. Luego, llegarán mayores frutos, mejores resultados.
                        Ahora, no consultar más sobre eso, no es necesario; y así se controlará la mente, las emociones.</t>
  </si>
  <si>
    <t>El que habla imprudentemente termina siempre por lamentarlo. El hombre de calidad sólo habla después de reflexionar seriamente, y jamás lo lamenta.</t>
  </si>
  <si>
    <t>Frene su discurso. Una lengua activa traiciona a una mente serena. Se aconseja tranquilidad a todos los niveles.</t>
  </si>
  <si>
    <t>Cuando no hemos alcanzado la tranquilidad interior con nuestras palabras y acciones, es seguro que reflejaremos la presencia de los temores, las dudas, los deseos, la impaciencia o cualquier otra fuerza turbulenta. Por ejemplo, cuando nos concentramos en los fracasos de otros, ellos sienten nuestra actitud supervisora y ponen más resistencia para no hacer lo correcto. El aumento de resistencia nos desequilibra más aún y nos resulta más difícil perseverar. Por estos y otros malos efectos producidos por hablar o actuar cuando no tenemos tranquilidad, debemos hacer un esfuerzo especial siendo reservados al hablar.</t>
  </si>
  <si>
    <t>¿Conseguimos adecuar lo que expresamos o manifestamos a las circunstancias en las que nos encontramos, concentrándonos y dirigiendo nuestra atención al momento presente?</t>
  </si>
  <si>
    <t>El seguir su propio consejo ahora le hará capaz de hablar más racional y efectivamente. No lamentará actuar de esta manera.</t>
  </si>
  <si>
    <t>En tiempos de tensión y peligro la gente tiende a hablar de forma incoherente y sin pensar. La persona sabia permanece tranquila en tales situaciones, y no dice nada que posteriormente pueda lamentar.</t>
  </si>
  <si>
    <t>Se trata del equilibrio del que ha hablado tantas veces el oráculo. Sabemos —si lo queremos— dominar los impulsos, evitar las cóleras completamente inoportunas en este momento; nuestras palabras pueden ser convincentes y serenas, tal como lo exige la situación. Una sabiduría difícil, pero preciosa, y es el momento de ponerla en práctica, de reconocer su asombrosa veracidad.</t>
  </si>
  <si>
    <t>De él depende la detención; maleable y negativo, no enfrenta los deberes que le incumben. ¡Que preste particular atención a sus palabras y a sus acciones! Que cierre la boca y que pronuncie sus órdenes con oportunidad y método. Si no, habrá lamentaciones por palabras desconsideradas. Que se adapte a la rectitud.</t>
  </si>
  <si>
    <t>Atención a las palabras desdichadas. Su efecto no deja reposo.</t>
  </si>
  <si>
    <t>Una vez que se haya centrado, sus palabras serán elegidas con más cuidado, evitando los comentarios francos e irreflexivos. De este modo no sufrirá ya vergüenza o lamentación.</t>
  </si>
  <si>
    <t>La quinta línea es la Palabra justa en el momento justo. Se comprende el verdadero poder de la Palabra y sobre todo de su acompañante vital: el silencio. El I Ching no cree que "La Palabra", por si sola, genere un estado de conciencia superior, por el contrario, plantea que el exceso de "palabras" conduce a la vulgaridad y a la degradación de la buena enseñanza.</t>
  </si>
  <si>
    <t>En una situación peligrosa, sobre todo no estando uno a la altura de esa situación, es muy frecuente que se recurra a palabras y bromas impertinentes. Pero cuando se habla sin cautela, se cae fácilmente en situaciones que obligarán más tarde a arrepentirse en más de un sentido. Empero, cuando al hablar se guarda reserva, las palabras adquieren una modalidad cada vez más sólida y todo motivo de arrepentimiento desaparece.</t>
  </si>
  <si>
    <t>Si reflexionas y contienes un poco la lengua, lo que digas tendrá orden y elegancia. Cuando puedas hablar de ese modo con tu pareja, las preocupaciones desaparecerán.
                    · Dirección:
                    Procede paso a paso. Acumula energía para un paso nuevo y decisivo.</t>
  </si>
  <si>
    <t>Aquietamiento magnánimo.
                ¡Ventura!
                “… se debe a que se produce una abundante conclusión”.
            Aquietamiento magnánimo…, es decir, la más alta forma de quietud obtiene un mayor beneficio al final.
            Detenerse con firmeza perfecta. Presagio feliz en este hexagrama, hay grandeza en su quietud, algo sagrado en su detención. Se muestra abundante en sus efectos, en sus frutos. En lo alto de la montaña, alcanza la ventura. A diferencia de otros trazos fuertes al tope de los hexagramas, este es capaz de aquietarse. Quietud, resignación general y ventura.</t>
  </si>
  <si>
    <t>Quieto, no actuar, no hacer nada (todavía) para obtener un mayor beneficio al final (dentro de poco). Incluso, no consultar más es fundamental para que se produzca el efecto deseado y más aún. No consultar también tiene sus efectos, en este caso, excepcionalmente buenos; influye en el resultado final, en lo que se busca.
                    Así pues, esperar la excelente buena fortuna que viene y no consultar más.</t>
  </si>
  <si>
    <t>Continuar como se va y no consultar ahora más. Si la dolencia es nueva, reciente, no preocuparse pues se corrige por si sola o con los remedios más comunes. Se ha llegado, o se está llegando al final de la enfermedad.</t>
  </si>
  <si>
    <t>Abstenerse de consultar ahora. Todo se presenta muy favorable. Algo sucede, o viene, o se llega a ello, etc. que superará con creces las expectativas del consultante. Concluye obras, trabajos, estudios, etc. que se ven coronados por el éxito.
                        Se producirá una abundante conclusión de frutos, de resultados. Así que, continuar como se va.</t>
  </si>
  <si>
    <t>Buen presagio para quien encuentra la calma y la paz interior duradera.</t>
  </si>
  <si>
    <t>La perseverancia en la quietud, tanto de pensamientos como de obras, forja un corazón noble. El fruto final de un corazón noble es una paz interior completa.</t>
  </si>
  <si>
    <t>El aquietamiento magnánimo tiene lugar a pesar de los ataques de los inferiores que se detienen a preguntar "por qué" les damos la espalda y nos mantenemos tranquilos. Tal perseverancia lleva al desapego y a la paz de la mente.</t>
  </si>
  <si>
    <t>¿Aquietamos nuestros pensamientos y nos concentramos en el momento presente, consiguiendo así superar nuestro ego y adecuar nuestras actitudes y reacciones a las circunstancias en las que nos encontramos?</t>
  </si>
  <si>
    <t>Si la tranquilidad de su alma proviene de los más altos motivos, la buena fortuna le acompañará.</t>
  </si>
  <si>
    <t>Cuando se ha adquirido una actitud tranquila frente a los aspectos más importantes de la vida, así como frente a sus problemas triviales, uno está al mando de sí mismo. Entonces es capaz de dirigir todas sus energías hacia actividades de éxito.</t>
  </si>
  <si>
    <t>Inflexibles, enérgicos, resistentes a todo abatimiento, a toda tentación de desaliento, ésta es la actitud que en tiempos bastante duros, como lo son los de Kan, permite superar las dificultades materiales y morales que obstaculizan la realización de nuestros proyectos.
                    Vendrá luego la felicidad de la meta alcanzada, la vasta sensación de la sabiduría que es paz, pero también disponibilidad generosa al escuchar, decidir, guiar, asumir responsabilidades, acoger los actos y las palabras de los demás.
                    Una condición existencial, privilegio de pocos, posibilidad para todos, felicidad simple, sin vuelos, sin grandezas aparentes, alegría humilde, suave, perfecta, alegría del corazón, de la mente, de la vida entera.</t>
  </si>
  <si>
    <t>El dirige la detención con una firmeza perfecta; no hay excesos. El presagio es feliz, es la excepción de los seis trazos del hexagrama sagrado; él lleva la grandeza en la inmovilidad y sabe hacer durable la detención del hombre.</t>
  </si>
  <si>
    <t>La paz y la quietud justificarán todos los renunciamientos.</t>
  </si>
  <si>
    <t>Cuando su compostura interior puede llegar más allá de la situación en todos los aspectos de su vida, es capaz de penetrar en el verdadero significado de las cosas. Con esta perspectiva tendrá buena fortuna.</t>
  </si>
  <si>
    <t>La sexta línea es la Quietud Magnánima del Hombre Espiritual. Si esta línea fuese señalada y no se hubiese llegado realmente a esta condición, tómese como invitación divina pues en Ud. existe el sabio que puede lograr este estado. Representa la capacidad para ver quietamente la realidad, y sin emociones que perturban puede escoger la acción correcta en el momento preciso. Alcanzar este estado no comporta un "alejarse del mundo", sino que más bien es una nueva forma de concebir al Hombre y al mundo. El mayor conflicto que vive el Hombre que ha logrado el "Magnánimo Aquietamiento" es que desde ese punto, sin retorno, ve todo según una realidad Macrocósmica y debe convivir entre quienes, en su inmensa mayoría, no han superado la forma material de concebir el Microcosmos. Desde este conflicto comienza a probarse un Maestro.</t>
  </si>
  <si>
    <t>Aquí se da la cabal consumación del esfuerzo por conquistar la quietud. Se ha alcanzado la quietud, no en pormenores y de un modo mezquinamente delimitado; es más bien una estoica resignación general en cuanto al mundo entero, lo que confiere quietud y ventura frente a todos los aspectos en particular.</t>
  </si>
  <si>
    <t>Trata a tu pareja con generosidad, honradez y cariño. Ha llegado el fin de la soledad. Has aprendido lo que necesitabas para afrontar vuestra nueva vida juntos. El camino está abierto. Buena suerte.
                    · Dirección:
                    Libera la energía contenida. La situación ya está cambiando.</t>
  </si>
  <si>
    <t>LA EVOLUCION</t>
  </si>
  <si>
    <t>progreso paulatino
        simboliza el desarrollo gradual
        evolucionando lentamente
        avance
        volver a casa de sus padres para visitarles
        ir paso a paso
        casarse
        el flujo
        desarrollo
        el método
        mejoría
        la infiltración
    La Evolución. Casan a la muchacha.
    Ventura.
    Es propicia la perseverancia.</t>
  </si>
  <si>
    <t>La idea principal del hexagrama es la unión, el matrimonio. La tradición china asocia la oca con la fidelidad en el matrimonio, pues aún muerta su pareja no se une a otros. Así la oca simboliza una doncella que busca esposo. La oca se mueve hacia el sol (yang, principio masculino) sus movimientos, orilla del río, roca, tierra seca, árbol, colina y hasta las alturas, indican el desplazarse en una dirección fija. Este es el mejor curso para el consultante.
        En la lenta evolución del matrimonio chino, había que cumplir seis costumbres rituales. El significado práctico de las diferentes líneas es:
         murmuraciones, aunque el matrimonio no es inconveniente.
         éxito en lo material.
         matrimonio desafortunado.
         matrimonio con alguien amable y comprensivo.
         matrimonio bendito.
         matrimonio con alguien de alto rango (matrimonio espiritual)
        Dentro hay quietud (Ken) que protege de la irreflexión, tranquilidad. Hacia fuera hay penetración, (Sun) que hace posible evolucionar y progresar.
        Es necesario cumplir ciertos requisitos para relacionarse correctamente en eso que se consulta. Precipitarse no sería bueno. Cultivar la propia forma de ser con tenacidad para obtener resultados correctos. Siendo constante no se pierde nada.
        Avanzar lentamente, metódicamente, pero con seguridad. Los movimientos en la familia, negocios, asuntos, etc. deben ser reflexivos, según ciertos pasos convencionales. Apaciguarse, no precipitación; cultivar la obediencia al Maestro y, practicando la humildad, llegar gradualmente a la sabiduría, la calma y el reposo espiritual. En este tiempo, dejando evolucionar tranquilamente las cosas, se llegará a obtener lo que se busca. Siendo tenaz y adaptándose a las circunstancias, mediante los efectos de una actividad incansable, logra sus objetivos.</t>
  </si>
  <si>
    <t>El centro del hexagrama tiene las líneas en sus puestos correctos, de modo que pueden avanzar poco a poco. Tiene todas las líneas en su sitio, excepto la 1ª y la 6ª. Por otro lado, si mutan todas las líneas correctas, se forma el hexagrama 64, con todas fuera de sitio:
            Las líneas mutantes repiten una imagen singular, extraña quizá para los occidentales, pero muy expresiva para la cultura china, es decir, la de la oca real, ave más bien común en la China y cuyas costumbres fascinaron la sensibilidad de los antiguos, observadores de la naturaleza. La oca, llamada «real» por la espléndida variedad de su plumaje, es en la simbología igual a la humilde oca salvaje de nuestros campos, y siempre fue considerada una imagen de la felicidad conyugal. En la tradición más lejana, en la cual se arraiga la sabiduría del I Ching, fue una «señal», el mensaje que el joven enamorado enviaba a la muchacha elegida y amada. Al recibir una oca, la mujer comprendía que la época de las escaramuzas había concluido y que debía demostrar libremente su amor, al igual que las ocas que agitan las alas y gritan durante los meses del celo. En el Shi Ching, el Libro de las Odas, antología de canciones populares e himnos religiosos, el de la oca es un tema muy frecuente, si bien su simbolismo, al igual que el del faisán, se encuentra también en las leyendas de otros países, no sólo los orientales.
            En este hexagrama el ganso salvaje sigue un camino recto que lo lleva desde las aguas hasta la orilla (lineal), de allí a las grandes rocas (línea 2) de donde prosigue hacia las llanuras secas (línea 3), continuando en dirección a los árboles (línea 4). la elevada colina (línea 5) y llegando finalmente hasta las «grandes alturas de más allá» que menciona la línea 6. Este viaje lo lleva del peligro a la buena fortuna y permite que el duque de Kâu nos presente una historia paralela: la del joven oficial que vuelve al hogar y contrae matrimonio. Los progresos del ave serán así los de una vida conyugal; John Blofeld establece un significado para las seis líneas: 1. Chisme, 2. Buen matrimonio, 3. Matrimonio desgraciado, 4. Matrimonio con una persona excepcionalmente considerada y bondadosa, 5. Matrimonio especialmente feliz, 6. Matrimonio de un personaje público. Ambos planos —el conyugal y el del avance hacia las alturas— parecen coincidir bastante bien, pero un examen detenido de algunas líneas aporta nuevas circunstancias que o amplían el relato de la vida del joven oficial, o dan una idea diferente del progreso de los gansos. En la tercera línea, por ejemplo, se habla de un matrimonio disuelto (James Legge ve aquí a un esposo que no quiere a su esposa, y a una madre que no quiere a su hijo); pero la última parte de la línea arroja otra luz sobre el asunto: si hay saqueadores entonces la ausencia definitiva del esposo puede deberse a su muerte o captura por el enemigo, la negativa a alimentar al hijo puede ser una simbolización de la dolorosa táctica de «campos arrasados», que consiste en devastar las propias tierras y ciudades para evitar que sirvan al invasor. Si ésta es la situación, ¿cómo puede esto coincidir con el inflexible avance de los gansos?
            Las diferentes líneas individuales tienen todas por símbolo el vuelo paulatino de la oca. La oca es el símbolo de la fidelidad conyugal. Se dice de ella que luego de la muerte del cónyuge no se une con otros.
            El símbolo general aplicado a las diferentes líneas es el ganso silvestre, la oca, símbolo de la fidelidad conyugal, ya que efectivamente este signo se relaciona con el enlace matrimonial.</t>
  </si>
  <si>
    <t>Regente es el segundo trazo, pero también lo es el quinto, elevado, firme y central.
            Las dominantes en la segunda y quinta posición son correspondientes y están correctas en sus lugares naturales. Hay una atmósfera para el DESARROLLO gradual del orden en el hexagrama.
            En el signo Evolución subyace como idea fundamental el casamiento de una muchacha. Entre todos los trazos, tan sólo el seis en el segundo puesto mantiene un vínculo de correspondencia con el nueve del quinto puesto. Ese trazo es la imagen de la muchacha a la que casan. Por lo tanto el seis en el segundo puesto es el regente del signo. Pero La Evolución tiene además el significado de progresar, y el nueve en el quinto puesto ha progresado, mora en un sitio elevado y tiene carácter firme y central; por esto también el nueve en el quinto puesto es regente del signo.</t>
  </si>
  <si>
    <t>Sólo el segundo y quinto trazos se ―casan‖, es decir, tienen relación de correspondencia.
            Las relaciones "simpáticas" entre los trazos:
            Según su respectiva ubicación en el hexagrama, los trazos se modifican entre ellos, "se arrastran", se rechazan, se atraen, se combaten. Existe una "relación simpática" constante entre los trazos 1º y 4º; si uno es positivo y el otro es negativo, da expresión a una simpatía correcta y legítima. Los trazos van colocados en el hexagrama uno antes del otro y existe algo así como un matiz de "respeto" de parte del primer trazo que está ubicado en la fila inferior y un matiz de "protección" de parte del cuarto trazo ubicado más arriba en el trigrama superior y muy cerca del quinto trazo, símbolo habitualmente del jefe, príncipe, maestro, patrón, esposo, director.
            Asimismo, una "relación simpática" entre los trazos 2º y 5º es generalmente un buen presagio. Si esas dos filas están ocupadas por un trazo positivo y uno negativo, hay acuerdo entre ellos, a pesar de la posición individual que puede ser desfavorable, tal como un trazo negativo en la segunda fila (fila negativa), signo de suavidad blanda e incierta. El trazo positivo de la quinta fila (fila positiva), por exceso de su yang, de su "dureza enérgica", vuelve a equilibrar el conjunto. Tomemos como ejemplo el kua 61; el cuarto trazo, yin, negativo, está ubicado en una fila par; el primer trazo, yang, está en una fila impar; cada uno tiene un "exceso" en su propia fila, pero se concilian perfectamente entre ellos y por lo habitual se le interpreta como un
            signo de gran rectitud. Pero como el tercer trazo es un trazo negativo que está por encima de los trazos positivos, hay un sentido de seducción, de maleabilidad llevada al placer, de inestabilidad profunda, de agitación incesante. Se advierte que el valor de la ubicación propia del trazo yin nº 3 está absolutamente contrabalanceado por su
            posición en relación con los otros trazos yang 1º y 2º del trigrama inferior.
            Diré ahora, como otra regla constante, que la ocupación de la segunda línea por parte de un trazo positivo yang puede considerarse como la acción de mantenerse en la suavidad y no abusar de la dureza enérgica, inherente a la fuerza positiva. Cuando las líneas 3ª y 5ª están ocupadas por un trazo negativo, yin, que simboliza la suavidad maleable, siempre es la advertencia de un peligro; si en el hexagrama hay una positividad bien ubicada, evidentemente ella puede superar ese peligro.
            No es posible descartar de plano algunas contradicciones en el texto adivinatorio y entre las fórmulas referidas a tal o cual trazo. Es preciso que el estudiante sepa que esas oposiciones sólo son aparentes y deben ser consideradas como corrientes diferentes que "luchan" entre ellas. Es necesario verlas como "obstáculos" que se compensarán entre ellos o como "momentos" diversos y sucesivos de la evolución de la pregunta.
            a) Relación de correspondencia
            Los trazos correlativos de los trigramas inferior y superior guardan a veces una relación particularmente estrecha entre sí: la relación de correspondencia. Se trata de las relaciones siguientes: el primer trazo con el cuarto, el segundo con el quinto, el tercero con el sexto. Es condición previa para ello que los trazos sean de naturaleza diferente. De modo que por regla general sólo están en relación de correspondencia los trazos blandos con los firmes o bien los firmes con los blandos.
            De los trazos en cuestión los más importantes son los dos trazos centrales del segundo y quinto puesto, que mantienen la relación correcta del soberano con el funcionario, del padre con el hijo, del esposo con su cónyuge, etc. En este sentido, o bien un funcionario fuerte puede corresponder a un soberano blando, o bien un funcionario blando a un soberano fuerte. Lo primero ocurre en 16 hexagramas, en los cuales el efecto es siempre favorable; vale decir, enteramente favorable en el caso de los hexagramas números 4, 7, 11, 14, 18, 19, 32, 34, 38, 40, 41, 46, 50; menos favorable, cosa que sin embargo se explica en virtud del tiempo, resulta en los números 26, 54, 64.
            La correspondencia entre el funcionario blando y el soberano fuerte no es ni por asomo tan favorable. Actúa en forma desfavorable en los números 12, 13, 17, 20, 31. Dificultades que, no obstante, se explican en función del tiempo, de modo que a pesar de todo la relación puede designarse como correcta, se presentan en los hexagramas números 3, 33, 39, 63. Favorable es el efecto de esta relación en los números 8, 25, 37, 42, 45, 49, 53. caso el sentido es que un funcionario obediente se dedica a conseguir ayudantes fuertes y capaces en nombre de su soberano: cf. números 3, 22, 27, 41. En cambio la correspondencia entre un trazo cuarto fuerte y un trazo inicial blando significa más bien una tentación de trabar relaciones íntimas con gente inferior que debe evitarse: cf. números 28, 40, 50. Una relación entre los trazos tercero y sexto se da apenas, o en todo caso como tentación; pues si se enredase en negocios mundanos, el hombre sabio, retirado del mundo, perdería su pureza, y el funcionario situado en el tercer puesto, si pasara por encima de su soberano del quinto puesto, perdería la lealtad.
            En los casos en que se trata del trazo regente de un signo, se sobreentiende que han de producirse relaciones de correspondencia más allá de estas consideraciones, relaciones cuya ventura o desventura se desprende del sentido del tiempo del signo integral.
            b) Relación de solidaridad
            Entre dos trazos vecinos de carácter diverso puede tener lugar una relación de solidaridad, que se designa también como "recibir" por parte del trazo inferior, y por parte del superior como un "posarse", "reposar".
            En lo referente a la relación de solidaridad deben considerarse en primer lugar los trazos cuarto y quinto (ministro y soberano). Por cierto, a la inversa de lo que sucede en la relación entre los trazos segundo y quinto, en este caso es más favorable que un ministro blando se solidarice con un soberano fuerte, ya que dada la mayor proximidad adquiere valor la actitud de veneración. Así, pues, en 16 signos en que se da una solidaridad semejante, ésta resulta siempre más o menos venturosa; esto es, muy buena .en los números 8, 9, 20, 29, 37, 42, 48, 53, 57, 59, 60, 61; en grado un poco menor, aunque no desfavorable, en los números 3, 5, 39, 63. En cambio, la solidaridad entre un trazo fuerte, vale decir incorrecto, en el cuarto puesto, con un soberano débil, multa casi siempre desfavorable, cosa que sucede en los números 30, 32, 35, 50, 51; un poco menos desfavorable en los números 14, 38, 40, 54, 56, 62. Sin embargo, su efecto es favorable en los hexagramas siguientes, en los cuales un fuerte trazo cuarto es regente del signo: números 16, 21, 34, 55 (regente del trigrama superior), y 64.
            Además, se produce también la solidaridad entre el trazo quinto y el del tope. La situación representa entonces al soberano que se subordina al sabio; en este caso es casi siempre el soberano humilde (trazo blando en el quinto puesto) que honra al sabio fuerte (trazo fuerte arriba, tal como ocurre en signos números 14, 26, 27, 50). Esto es desde luego muy favorable. Cuando en cambio es un trazo fuerte el que ocupa quinto puesto y uno débil el último, hay más bien indicios de un trato con elementos de índole inferior, cosa que resulta indeseable, tal como ocurre con los números 28, 31, 43, 58. Únicamente el hexagrama Nº 17, Sui, el Seguimiento, constituye en este sentido una excepción, puesto que el sentido integral del hexagrama presupone como condición previa que lo fuerte se coloque por debajo de lo débil.
            Los trazos restantes: 1 y 2; 2 y 3; 3 y 4; no guardan una relación correcta de solidaridad. En los casos en que sí sucede, implica siempre el peligro de partidismo y debe evitarse. Para un trazo débil el descansar sobre otro duro implica también a veces un motivo de contrariedad.
            Nota: cuando se trata de trazos que son regentes del hexagrama en el cual se hallan, las relaciones de correspondencia y de solidaridad deben tomarse en cuenta sean cuales fueren los puestos. Aparte de los casos arriba mencionados agreguemos todavía: Nº 16, Yü, el Entusiasmo. El trazo cuarto es el regente del signo, el trazo inicial está en correspondencia con él, el trazo tercero es solidario con él. Nº 23, Po, la Desintegración. El trazo del tope es el regente, el tercero le corresponde, y el quinto se solidariza con él. Ambas circunstancias son buenas. Nº 24, Fu, el Retorno. El trazo inicial es regente, el segundo se ve unido a él, con el cuarto hay correspondencia. Ambas cosas son favorables. Nº 43, Kuai, la Irrupción, la Resolución. El trazo del tope es regente, el tercero le corresponde, el quinto es solidario con él. Nº 44, Kou, Ir al Encuentro. El trazo inicial es regente, el segundo se solidariza con él, el cuarto le corresponde. Se trata en estos casos ya de ventura, ya de desventura, siempre de acuerdo con la orientación que señala el sentido del signo.</t>
  </si>
  <si>
    <t>Si aún no ha comenzado la acción en el asunto consultado, esta imagen significa que no se actúe todavía. Será cuestión de esperar simplemente el momento oportuno para actuar, para dar un paso hacia esa meta.
            Si por el contrario, el asunto consultado ya está en marcha, ya se está actuando; entonces significa que se siga, se avance como se va, adaptándose a las circunstancias y estando tranquilo mientras todo evoluciona poco a poco. Todo va bien. No se necesita consultar más sobre este asunto por ahora.</t>
  </si>
  <si>
    <t>sobre_el_dia_hoy0</t>
  </si>
  <si>
    <t>La tranquilidad es determinante en estos momentos, en esta situación, en este día o asunto. Se simboliza simplemente que las circunstancias avanzan favorablemente y que conviene no forzar las cosas. Lo mejor es dejar evolucionar y transcurrir el tiempo, los asuntos. No correr, sino saber adaptarse a las circunstancias actuales y a los medios disponibles y todo irá bien.
                La conducta es correcta. No se necesita consultar más sobre ello.</t>
  </si>
  <si>
    <t>Continuar con el tratamiento, todo evoluciona favorablemente y conviene dejarlo evolucionar hacia la sanación, la curación. ¿Consultar?</t>
  </si>
  <si>
    <t>No aplicarlos aún. Lo mejor es esperar algún tiempo (unas horas, un día…) y luego volver a consultar.</t>
  </si>
  <si>
    <t>Seguir avanzando, estudiando, y progresando por ahí; pero no tomar ninguna decisión definitiva aún. Falta acabarlo, perfeccionarlo, mejorarlo.</t>
  </si>
  <si>
    <t>Es el signo del duodécimo mes, aproximadamente Enero en el calendario occidental. Cada línea cubre los seis días que corresponden a la quinta semana.</t>
  </si>
  <si>
    <t>Cuando acomete nuevas empresas, el hombre de calidad avanza metódicamente, después de haber previsto y regulado las diferentes etapas del proceso. Si considera que las cosas se deben mejorar o transformar, actúa con lentitud y diplomacia, guardándose de toda impertinencia y procurando no infringir las reglas vigentes.</t>
  </si>
  <si>
    <t>La imagen de este hexagrama es la de un árbol que crece sobre la cima de una montaña. Si el árbol se desarrolla demasiado deprisa, sin echar adecuadamente sus propias raíces, es susceptible de que el viento lo arranque de cuajo y lo destruya. Sin embargo, si establece una base adecuada y se conforma con crecer poco a poco, disfrutará de una vida larga y de una visión elevada.
            Los seres humanos no somos diferentes. Aunque muchas veces deseamos progresar rápidamente queremos cambiar hoy la mentalidad de alguien, conseguir unas disculpas ahora, y alcanzar nuestros objetivos inmediatamente—, tarde o temprano debemos entender que el único progreso duradero es el que se produce de manera gradual. Chien aparece para animarle a aceptar ese hecho y a basar sus pensamientos, actitudes y actos en él.
            Cuando hemos permitido que otra persona o algún acontecimiento nos aparte del equilibrio, el ego nos tienta a creer que podemos influir en la situación por medio de una conducta agresiva. Eso es incorrecto; los actos del ego inevitablemente complican nuestras dificultades. La mayor influencia posible siempre procede de la paciencia y de la firme purificación de nuestro ser interior. Si es devoto al camino del Sabio, se fortalecerá con cada paso que dé en él y aparecerá el progreso inmediatamente. Será gradual, pero duradero.
            Sea paciente, modesto y receptivo. Muchas veces, la vida nos pide que esperemos más tiempo del que nos gustaría hasta que se produzca algún cambio y el único consuelo verdadero que tenemos en esos momentos es el conocimiento de que nos estamos convirtiendo firmemente en personas superiores. Con el tiempo, todos los honores llegan a aquellos que se muestran perseverantes y correctos.</t>
  </si>
  <si>
    <t>El desarrollo nos habla de progresar en las situaciones difíciles que comprende nuestro destino. El progreso paulatino es el medio por el cual una trayectoria desfavorable, de sucesos causados por nuestras actitudes incorrectas, puede ser cambiada o invertida; es el medio por el cual todos, los pequeños y los grandes problemas de la vida, pueden ser resueltos.
            El progreso y el cambio son necesariamente lentos, porque el desarrollo es un proceso orgánico. Los procesos orgánicos requieren perseverancia y fidelidad porque concluyen sólo al trabajar en coordinación con las fuerzas naturales.
            La imagen de la oca, que se mantiene fiel a su pareja a lo largo de toda su vida, simboliza la perseverancia y la fidelidad. La vida de la oca llega a la perfección cuando alcanza las "altas nubes". La imagen nos aconseja que a pesar de los desafíos, debemos ser fieles a nuestros principios, y fieles a nuestro deber de rescatar a aquellos que están dentro de nuestra esfera de responsabilidad.
            Las líneas enumeran los cambios, los peligros y los malentendidos que amenazan nuestra voluntad para mantenernos leales a nuestro camino. El mayor de ellos es el desafío que presenta el tiempo: se nos pide que esperemos, y la espera parece interminable. Este desafío sólo puede superarse con constancia. La situación no es muy distinta a la experimentada por Colón durante su primer viaje al cruzar el océano; mantuvo su visión cuando todo el mundo dudaba de él. Su punto estable de referencia era la Estrella Polar. Al recordar y adherirse al conocimiento de que la Estrella Polar siempre está en su lugar, se mantuvo seguro de su visión y fue capaz de realizar lo que entonces era considerado imposible.
            De los muchos atributos de carácter que se discuten a través del I Ching, la constancia es vista y considerada como vencedora frente a todos los asaltos de las fuerzas negativas. El eje de la rueda, al ser un punto estacionario alrededor del cual giran los radios, se da como ejemplo de algo que es capaz de mover cargas pesadas. De la misma forma que las estrellas permanecen en su posición en las constelaciones, el sabio, a través de la constancia, obtiene el más alto poder. Constancia quiere decir que no nos dejamos mover de nuestro centro de equilibrio, ya sea por nuestro ego o por nuestros inferiores. Lo cual significa que no reaccionamos por lo que otros hagan o dejen de hacer. Podemos continuar la tarea de corregir nuestra esfera, porque vemos que si todos trabajan corrigiendo su propia esfera, habrá orden y justicia en la vida, y el sufrimiento será aliviado; por lo tanto, no buscamos liberarnos de esta tarea.
            El esfuerzo para mantener la consistencia de carácter es un lento proceso orgánico; desarrollar raíces fuertes afirma el carácter en formación de la persona, como si se tratara de un árbol. Su talla y su discreta dignidad dan ejemplo a todos aquellos que se encuentran a su alrededor, y que están desarrollándose a sí mismos. Al principio, el brote de la semilla empuja hacia arriba con esfuerzo y adaptabilidad. Durante este tiempo es vulnerable frente a los peligros, pero cuando el árbol está maduro, entonces se encuentra adaptado y equilibrado, en armonía con él mismo y con el medio ambiente.
            Al recibir este hexagrama se nos recuerda que hay que aceptar el tiempo requerido para completar nuestra tarea y liberarnos de cualquier resistencia que haya penetrado en nuestra actitud. Recibimos este hexagrama repetidamente si somos impacientes, como una señal para que analicemos por qué tenemos prisa, y para liberarnos de las presiones del ego que originan nuestra impaciencia. Ser impacientes indica que todavía no nos hemos adaptado al destino. Desconfiamos del lugar al que éste nos lleva, creyendo que caeremos en un pozo de dificultad y desesperanza, y que no habrá otro remedio que tomar el control y hacer las cosas a nuestro modo. Nuestro ego (corazón de niño) prefiere hacer cualquier cosa en lugar de nada. La paciencia y la aceptación están en armonía con el destino.</t>
  </si>
  <si>
    <t>Queramos o no, evolucionamos y ejercemos influencia sobre las personas que nos rodean, y dependerá de uno mismo que dicha influencia sea positiva o negativa.
            Para ejercer una influencia positiva, sólida y duradera sobre los demás, es necesario haber obtenido previamente su confianza y respeto, aunque esto no es algo que se pueda obtener de forma rápida o sencilla.</t>
  </si>
  <si>
    <t>· Cuando la pregunta refiere al Qué:
            Chien nos dice que paso a paso, lenta pero evolutivamente, se están cumpliendo los requisitos que conforman el camino a recorrer. Todo se viene produciendo de acuerdo a la afirmación, en primer lugar, de las pautas básicas y luego sucesivas que el objetivo implica.
            · Cuando la pregunta refiere al Porqué:
            El porqué de Chien refiere a que las cosas se dan progresivamente, sin precipitaciones que alteren el natural desarrollo que se proyecta, dentro de sus tiempos, hacia el objetivo; es decir, el fenómeno funciona según su tiempo lógico de evolución.
            · Cuando la pregunta refiere al Cómo:
            Chien nos indica que debemos hacer las cosas sin apuros, respetando el tiempo de cada paso y, por ende, cumpliendo con todas las formalidades que el caso requiere y sin perder la constancia para de esta manera avanzar paulatinamente. En lo posible, se trataría de ser metódicos.
            · Cuando la pregunta refiere al Cuándo:
            Chien nos lleva a un momento progresivo, más exactamente a un lapso que avanza a medida que un fenómeno se va dando, es decir, en extensión al desarrollo y evolución del mismo. Es un periodo que se va proyectando, por lo cual Chien es cuando el tiempo va dando lugar.
            En otro orden, Chien podría referirnos al lapso que va de la primera claridad al amanecer propiamente dicho, así como hacia el mediodía, hacia el cenit.
            El instante de Chien es cuando cada paso evoluciona hacia otro.
            · Cuando la pregunta refiere al Dónde:
            Chien nos ubica en un lugar que crece paulatinamente, o que tiende a progresar o a ser mejor con el correr del tiempo. Es un sitio en el cual lo que se ha establecido ya está fuertemente arraigado y se torna tradicional, se afirma cada vez más en su esencia pero con la necesaria actualización.
            Entre las muchas cosas, Chien puede tratarse de cualquier sitio que no se ha hecho de golpe sino que se ha configurado a medida que ha pasado el tiempo.
            · Cuando la pregunta refiere al Quién:
            Chien nos describe a alguien metódico, que no tiene prisa por lograr sus objetivos, sino que antes bien busca consustanciarse con cada paso previo y con la experiencia que ello implica. En Chien vemos a una persona que aún le resta camino por recorrer, pero que está en plena evolución y con un rumbo bastante claro por delante. Esto significa que no estamos todavía frente a un sujeto que en lo suyo haya llegado a la plenitud o un nivel óptimo o de indiscutible autoridad.</t>
  </si>
  <si>
    <t>· La interpretación:
            Si hay compromiso es muy probable que también haya buena fortuna. La perseverancia ayudará a mejorar las posibilidades.
            · La situación:
            Las cosas están progresando de manera gradual. Espere dignamente, aférrese a aquello que sea correcto y provocará el mejoramiento en la forma en que las cosas son realizadas.</t>
  </si>
  <si>
    <t>Evolución. La meditación, el cierre provisional, el retiro interior, traen necesariamente un progreso de los hechos y de los pensamientos, una maduración de resoluciones. La maduración de la personalidad (Sun) se realiza gradualmente como ocurre en la naturaleza durante el año agrícola, y gracias a la firmeza de los propósitos (Kan). Se han realizado serenamente ciertas distinciones (Li), se ha tomado conciencia de los peligros (Khán) que acechan los días terrestres de todos, queda por vivir tranquilamente los tiempos de Kien, tiempos felices, grandes, fatigosos.
            Tiempo de lenta evolución: estamos a punto de alcanzar la meta, la evolución, lenta pero precisa como la de los árboles que manifiestan progresivamente su tensión hacia lo alto, ve un resultado concreto o, al menos, el inicio de nuevas esperanzas, la llegada de hechos esperados. El continuar con paciencia y constancia en este tiempo afortunado, significa construir sobre bases sólidas, y los primeros acontecimientos positivos evidenciarán la fundamental importancia de contar con principios firmes y radicados en la experiencia.</t>
  </si>
  <si>
    <t>El de la progresión hacia adelante, con método, lenta y seguramente. Arriba está el trigrama Sun, los árboles; abajo, Ken, la montaña; los árboles están sobre la montaña, son elevados a causa de la naturaleza misma de la montaña, según un orden establecido. Progresan a lo largo de los flancos de la montaña. Los movimientos del hombre que entra en una familia, en un negocio, en un medio, deben ser metódicos y regulados, según los usos impuestos; si no, seguirán desgracias. El lugar de los trazos es bueno y el presagio será feliz. También hay presagio de matrimonio y de la ventaja de la pureza. Es necesario avanzar con método y adquirir mérito; todos los trazos suben y progresan hacia adelante según la vía racional de la rectitud. Al avanzar así obtendrá una situación. Se advierte apaciguar deseos y pasiones, no obrar con precipitación, ser sumiso y humilde exteriormente. El se ejercita por grados en la virtud de la sabiduría y encuentra calma y reposo. También hay advertencia de una posibilidad de casamiento.</t>
  </si>
  <si>
    <t>Jian representa el progreso lento y metódico del árbol que crece sobre la pendiente de la montaña a pesar de los accidentes del terreno. El árbol, se arraiga pacientemente tomando su fuerza en el flanco mismo de su soporte. El pensamiento chino ve en esta ósmosis el símbolo del matrimonio armonioso, el que se hace sin precipitación. Se trate del matrimonio o de cualquier otra decisión, jian recomienda la paciencia y la voluntad metódica. Toda prisa, toda violencia incontrolada terminarían por desarraigar ―el árbol que encontró su lugar para ofrecer‖.</t>
  </si>
  <si>
    <t>· El escenario:
            Nada puede estar completamente calmado. Así que llega el tiempo del Progreso gradual. Acéptalo. No tengas miedo. Progreso gradual quiere decir avance. Progreso Gradual significa la mujer desposada que espera al hombre para ponerse en marcha.
            · La respuesta:
            Progreso Gradual describe la relación, o tu papel en ella, en temimos del logro gradual de un objetivo deseado. Muestra las ceremonias que conducen al matrimonio. La manera de encarar la situación es avanzar despacio y con seguridad, con sutileza y penetración, hasta adentrarse en el centro mismo de las cosas, como hace el agua. Esto traerá buena fortuna y conocimiento, pues libera la energía transformadora. Estas moviéndote despacio y con seguridad hacia la unión y la culminación. Afronta esta situación con flexibilidad, elegancia y perspicacia. Abraza el yin. No trates de dar órdenes a la gente que te rodea. Espera hasta que lleguen las señales adecuadas. Esta perspicacia sutil te colocará en el lugar que te corresponde. No tienes que forzar nada. El símbolo de la situación es un pareja de gansos salvajes que van siempre juntos en medio de las tribulaciones de la vida.</t>
  </si>
  <si>
    <t>Este hexagrama describe tu situación como alcanzar gradualmente una meta. Destaca que avanzar mediante una penetración difusa, pero incesante, es la manera adecuada de manejarla. Para estar de acuerdo con el momento, se te dice: ¡infiltra!</t>
  </si>
  <si>
    <t>Así permanece el noble en digna virtud
            a fin de mejorar las costumbres.
        Así el noble suele permanecer (vivir) sabiamente siguiendo el curso trazado por los acontecimientos para mejorar lo vulgar, la presión de lo cotidiano (en sus aspectos ―recargantes‖, fastidiosos)</t>
  </si>
  <si>
    <t>Un árbol crece lentamente en una montaña, pero su presencia afecta a toda la panorámica. La influencia de un hombre sabio, igualmente, sólo crece de modo lento, adquiriendo gradualmente poder externo conforme su fuerza interior se desarrolla. Las repentinas elevaciones hacia el poder no tienen efectos duraderos.
                (Notad que en este hexagrama SUN toma su significado alternativo de "madera")</t>
  </si>
  <si>
    <t>Año tras año, silenciosamente, remoto y recogido en su actividad secreta, el árbol crece, extiende sus ramas y su cerco de sombra se hace cada vez más vasto y profundo. Así ocurre con la vida interior, el carácter, la inteligencia, así ocurre con las situaciones verdaderamente importantes, con los días transcurridos exactamente. No se pueden apresurar los tiempos, no debemos acelerar jamás (o querer acelerar) el curso de los acontecimientos, porque alteraríamos inevitablemente algún detalle, fundamental para la comprensión del conjunto. Kien enseña la adhesión a la evolución natural de los hechos, la difícil paciencia de las esperas, la serenidad que no sabemos tener por nuestra inconsciente, absurda prisa por vivir. Que no es más que prisa por morir.</t>
  </si>
  <si>
    <t>El árbol sobre la montaña domina el paisaje, su crecimiento es gradual. El influjo sobre los Hombres debe ser también paulatino para obtener un efecto persistente. Si se quiere influir en la opinión pública, en las costumbres públicas, es preciso que la personalidad adquiera peso e influencia. Esto se logra mediante el trabajo constante y cuidadoso en su propio desarrollo moral.</t>
  </si>
  <si>
    <t>El árbol sobre la montaña es visible a lo lejos y su evolución influye en la imagen del paisaje de toda la comarca No emerge rápidamente hacia arriba como las plantas de pantano, antes bien su crecimiento se produce paulatinamente. También el efecto que se ejerce sobre los hombres puede ser paulatino Ningún influjo o despertar repentino tiene efecto persistente. Y para lograr este progreso en la opinión pública, en las costumbres públicas, es preciso que la personalidad adquiera gravitación e influencia. Esto se logra mediante un cuidadoso y constante trabajo dedicado al propio desarrollo moral.</t>
  </si>
  <si>
    <t>La oca avanza poco a poco
                en su vuelo hacia la ribera.
                El joven hijo está en peligro.
                Hay habladurías.
                Ningún defecto.
                “… el peligro del pequeño hijo,
                de acuerdo con su significado,
                no implica un defecto”.
            Avanza poco a poco… indica que el moverse ahora es lento y medido (como el vuelo de la oca), según la oportunidad de cada momento. El consultante quiere lograr algo, pero ahora no tiene colaboraciones y sus primeros pasos son lentos y vacilantes, como rodeado de peligros. Las aptitudes (la fuerza) son débiles. Al comienzo, sería una falta apresurarse y precipitarse; por eso ahora es necesario no avanzar o avanzar con gran precaución, ―como un niño‖.
            Hay habladurías… quiere decir que otros le critican, o no comprenden su proceder, pero si no se precipita y espera su momento de elevarse, de ―volar‖, de avanzar, todo irá bien.
            Ningún error…hay problemas, pero no somos culpables de ellos.</t>
  </si>
  <si>
    <t>No actuar todavía. ¿Consultar?
                    Aunque otras personas no comprendan o critiquen esto. Aunque parezca que el consultante no está en su sitio, debe permanecer en él, pues está al comienzo de un tiempo donde conviene dejar evolucionar tranquilamente las cosas, y no le conviene precipitarse ante un peligro o riesgo que está frente a él.</t>
  </si>
  <si>
    <t>Se están haciendo las cosas bien, aunque otros no sean de la misma opinión. Puede ser que uno se sienta en medio de condiciones inestables y lleno de inquietud e intranquilidad; pero debe afrontar todo esto con firmeza, siguiendo como va, avanzando poco a poco y adaptándose a las circunstancias presentes.
                        Volver a consultar antes de tomar decisiones, o aceptar otras proposiciones, o efectuar cambios.</t>
  </si>
  <si>
    <t>No inquietarse, no impacientarse. Seguir con el tratamiento y volver a consultar un poco más adelante, o bien antes de efectuar algún cambio. Reposo, tranquilidad y consultar según se vaya creyendo necesario.
                        *Si no hay tratamiento: consultar por si es necesario buscar uno.</t>
  </si>
  <si>
    <t>No aplicarlos todavía. Consultar más adelante.</t>
  </si>
  <si>
    <t>Continuar reflexionando, estudiando. Evolucionar en ello poco a poco y consultar según se necesite.</t>
  </si>
  <si>
    <t>Esta línea se corresponde con el primer día de la quinta semana de Enero.</t>
  </si>
  <si>
    <t>Aquel que avanza con prudencia y mesura puede ser objeto de críticas o burlas. No debe decepcionarse: el porvenir le dará la razón.</t>
  </si>
  <si>
    <t>Las primeras etapas de desarrollo personal muchas veces están controladas por la ansiedad y las dudas. No deje que esas influencias menores le dominen. Persevere en todo lo que sea correcto y se producirá el progreso.</t>
  </si>
  <si>
    <t>Durante los comienzos de nuestro desarrollo personal somos presa fácil de la duda y el miedo. La duda nos hace aferrarnos a soluciones, o a fórmulas de éxito que parecen prometer un progreso rápido. No debemos resistir el paso lento del progreso mirando tales medios. Es sabiduría desligarse y esperar con una actitud de neutralidad y aceptación.</t>
  </si>
  <si>
    <t>¿Aprendemos de de las críticas constructivas y positivas que los demás pueden hacer en relación a nuestras actitudes o a nuestra forma de pensar y de actuar?</t>
  </si>
  <si>
    <t>Un espíritu libre está regresando gradualmente a su lugar de origen. Una situación peligrosa se presenta a un hijo joven por algo dicho, pero que no es una verdadera falta.</t>
  </si>
  <si>
    <t>Cuando una persona comienza una nueva ruta en la vida, el sendero siempre es difícil, pues hay gente que está dispuesta a criticar pero no a ayudar. Los problemas iniciales, sin embargo, producen a menudo la perseverancia de carácter que conduce finalmente al éxito.</t>
  </si>
  <si>
    <t>Los primeros momentos de la evolución resultan difíciles y atormentados; discutimos acerca de nuestras posturas, a veces llegamos a poner en duda incluso la validez del trabajo iniciado con tanta dificultad. Se trata de detalles de poca importancia porque forman parte del orden lógico de las cosas, pero preocupan y son «pequeños peligros» para la serenidad necesaria para el espíritu, en un tiempo que debería ser sólo constructivo.</t>
  </si>
  <si>
    <t>El símbolo del hexagrama sagrado es el "del ganso salvaje que emigra y que observa un orden invariable cuando vuela en bandada. El movimiento del ganso es lento y mesurado, y jamás se aparta de la oportunidad del momento". Las aptitudes de la negatividad son extremadamente débiles ahí; arriba él no encuentra ninguna simpatía y todo ello es causa de pena; el hombre dotado se ubica según el momento oportuno, sin duda ni incertidumbre. El hombre inferior se fía del saber de los demás, de ahí las amonestaciones; como es débil y blando, sólo debe avanzar con gran precaución, poco a poco como "un niño". Apresurarse y precipitar su marcha al principio sería una falta.</t>
  </si>
  <si>
    <t>Las dificultades que se encuentran al comienzo de una empresa, sentimental o de cualquier otro tipo, ocultan a menudo un gran éxito.</t>
  </si>
  <si>
    <t>Su posición es la del clásico principiante. Ahora las críticas son inevitables, sin embargo, puede utilizarlas para su beneficio refinando sus habilidades. Puede poner ahora los primeros cimientos del éxito posterior.</t>
  </si>
  <si>
    <t>La primera línea representa el inicio de una relación, aún inmadura y en gran parte riesgosa debido a la inexperiencia y a las influencias externas. El no precipitarse y mantenerse fiel al ser amado o a lo que se quiere, es la fórmula para sobrepasar este primer escollo.
                    El encabezamiento dice: "la oca avanza paulatinamente hacia la orilla. El joven hijo está en peligro. Hay murmuraciones. Ningún defecto". Significa que la relación de fidelidad pasa por un tormentoso tiempo de comprobaciones, pero hay intrínsecamente un progreso gradual permanente. El joven hijo es: un proyecto de hijo que se ve comprometido; o es el mismo miedo a perder o no poder engendrar un hijo: o es la misma persona que es inexperta y comete errores y con eso se hace víctima de murmuraciones; o es la empres que se quiere lograr (como un hijo) y es criticada por los demás. "Ningún defecto" señala que estos episodios no afectarán la marcha de los asuntos. "La ribera" es algo pasajero, no es definitivo.</t>
  </si>
  <si>
    <t>La primera línea muestra la primera estación en el vuelo de las aves acuáticas que parten del agua hacia las alturas. Llegan a la ribera. La situación es la de una persona joven, solitaria, que quiere comenzar a realizarse en la vida. Como no tiene a nadie que salga a su encuentro, sus primeros pasos son lentos y vacilantes, y se ve rodeada de peligros. Naturalmente, la critican de múltiples maneras. Pero precisamente las dificultades contribuyen a que no se precipite, y así logra progresar.</t>
  </si>
  <si>
    <t>Juntos, os encontráis con un peligro que viene del pasado, pero la energía creativa está aún ahí. No es un error. No tengáis miedo. Hablad de ello.
                    · Dirección:
                    Acumula energía para un nuevo o decisivo paso.</t>
  </si>
  <si>
    <t>La oca avanza poco a poco hacia la roca.
                Comer y beber en paz y concordia.
                ¡Ventura!
                “… él no come meramente para saciarse”.
            La roca, simboliza un sitio seguro. Se ha dado un paso más. Hay una situación que tiene un pasar aceptable.
            Comer y beber felizmente…, alude a la buena suerte, buena fortuna y compañía, ya sea física o espiritual. La oca, al comer, llama a los suyos (la quinta línea). No sólo se sacia ella misma, sino que piensa en los demás. Aunque está sola, no sólo come, sino que lo ofrece y agradece al Creador, al Maestro.
            Este primer éxito abre la posibilidad de actuar, el ánimo se tranquiliza y se avanza con calma hacia el porvenir. Paz y dichosa concordia dispuesta a compartir con otros.</t>
  </si>
  <si>
    <t>Actuar dejando que las cosas fluyan tranquilamente, como fluye el río bajo la piedra estable en que está posada la oca. Habrá paz y armonía. ¿Consultar?</t>
  </si>
  <si>
    <t>Los asuntos, quehaceres, relaciones, estudios, etc. van desarrollándose adecuadamente. Las necesidades básicas están cubiertas y el Maestro anima a que se disfrute de todo ello en paz y armonía, pues se está bendecido y el consultante recibe esta mutación para ser elogiado por el Maestro. Como consultante se tiene la luz que se recibe de arriba. ¿Consultar?</t>
  </si>
  <si>
    <t>La conducta es la correcta y adecuada. Además es momento de consultar si se tiene algo que preguntar. Esto es un elogio para el consultante y una bendición que procede del Cielo.</t>
  </si>
  <si>
    <t>Un paso adelante, todo evoluciona perfectamente. Alegrarse, disfrutar de la bendición que llega desde el Cielo.</t>
  </si>
  <si>
    <t>Eso es correcto para mejorar, perfeccionar, sanar. Muy buena fortuna. ¿Consultar?</t>
  </si>
  <si>
    <t>Esta línea se corresponde con el segundo día de la quinta semana de Enero.</t>
  </si>
  <si>
    <t>Aquel que avanza tranquilamente hacia el porvenir, sin prisas excesivas ni agresividad, está en el buen camino. Buen presagio para el porvenir.</t>
  </si>
  <si>
    <t>Un desarrollo beneficioso puede hacer que nos volvamos egoístas y descuidados. Comparta lo bueno con los demás y no pierda la conciencia.</t>
  </si>
  <si>
    <t>Se refiere a las treguas en medio de los peligros del progresar. Mientras el peligro tiende a volvernos cuidadosos para mantenernos correctos, liberarnos del peligro nos hace olvidar ser cuidadosos. Recibir esta línea implica que debemos permanecer en alerta, manteniendo nuestra actitud interior correcta. Al pensar en otros deberíamos evitar el desear, el preocuparse, el preguntarse, es decir: los pensamientos que acarrean las dudas y la desesperación, los cuales alteran nuestra serenidad. El I Ching considera que entretenerse con tales pensamientos es una "mala nutrición".
                    Compartir nuestra felicidad con otros quiere decir no olvidarnos de nuestra responsabilidad de rescatarlos después de haber obtenido una mínima seguridad para nosotros. Durante las épocas de paz tenemos la tentación de abandonar a aquellos que son problemáticos.</t>
  </si>
  <si>
    <t>¿Compartimos con los demás las ventajas y los beneficios que obtenemos como consecuencia de nuestra evolución personal?</t>
  </si>
  <si>
    <t>Un espíritu libre se aproxima a un lugar seguro donde él o ella encontrará sustento, paz, concertación y buena fortuna.</t>
  </si>
  <si>
    <t>Cuando el éxito temprano ha proporcionado una base firme, la persona sabia la utiliza para desarrollarse más. No atesora su buena suerte, sino que la comparte con otros.</t>
  </si>
  <si>
    <t>Con calma y gradualmente se logran afrontar incluso las situaciones más difíciles, porque se completa la preparación interior y se arraigan convicciones largamente maduradas. El tiempo ayuda, la constancia sostiene; existe una serenidad distendida que permite ver con claridad sin dramatizar, volviendo cotidianas incluso las iniciativas más importantes, las ocupaciones fundamentales. Un camino ascensional, tremendo por las renuncias y los abatimientos, pero entusiasmante, ferviente, interesante de vivir.</t>
  </si>
  <si>
    <t>Conforme con la rectitud y la justicia, él avanza en el reposo y la grandeza. Al avanzar no se apresura; "el ganso salvaje avanza poco a poco a lo largo de la roca, calmo, fácilmente, sin esfuerzos"; él está cómodo. El presagio dichoso es evidente. El disfruta de la simpatía del quinto trazo, al avanzar poco a poco.</t>
  </si>
  <si>
    <t>Cuando se es feliz se tiene deseo de hacer compartir nuestra felicidad.</t>
  </si>
  <si>
    <t>Está en una posición segura. Las actividades que están adelante, en el camino, consolidarán más su desarrollo Puede sentirse en libertad para compartir su buena fortuna y seguridad con los demás.</t>
  </si>
  <si>
    <t>El encabezamiento dice: "la oca va paulatinamente sobre la roca. Comida y bebida en paz y concordia. Ventura". Quiere decir que la fidelidad en la empresa que compromete al Sujeto no es un aspecto parcial sino que es absoluto: comparte sus dádivas con los que ama y es generoso debido a su felicidad y satisfacción interior. Así actúa el Noble cuando tiene el Amor de su parte. El egoísmo es contrario al Amor. La roca representa algo sólido, concreto, real, firme, seguro. Esto es un avance parcial, pero es un "pasar aceptable" y es un "poco de avance" y, además, aún se está en "la ribera". Lo más importante aquí es la unión lograda, la fidelidad en la alianza.</t>
  </si>
  <si>
    <t>La roca es un sitio seguro, junto a la ribera. La evolución ha dado un paso más. Uno ha superado la incertidumbre inicial, encontrando una situación segura para su vida, gracias a la cual se tiene un pasar aceptable. Este primer éxito, que inaugura la vía de la posible actuación efectiva, confiere al ánimo cierto regocijo., y uno avanza tranquilizado hacia el porvenir.
                    Se dice de la oca que llama a sus compañeras cuando encuentra alimento; he aquí la imagen de paz y dichosa concordia. No tiende uno a conservar su felicidad para sí solo, sino que se muestra dispuesto a compartirla con otros.</t>
  </si>
  <si>
    <t>Un lugar seguro y una conexión cálida. Disfruta de tu relación ahora. El camino está abierto. El viaje continuará.
                    · Dirección:
                    Adéntrate con elegancia en el corazón de las cosas. Transforma el conflicto en tensión creativa. La situación está cambiando.</t>
  </si>
  <si>
    <t>La oca avanza poco a poco hacia el
                altiplano.
                El hombre parte y no regresa.
                La mujer lleva a un niño en su seno,
                pero no lo da a luz.
                ¡Desventura!
                Es propicio defenderse de los bandidos.
                “… ha perdido el recto camino.
                … abnegación y mutua protección”.
            El altiplano, seco, no parece un buen sitio para la oca. Lo del esposo que no regresa, simboliza que se aparta de donde debía estar, o de los suyos.
            Lo del parto retrasado, simboliza que el fruto, los frutos de lo que se busca, se pierden porque el consultante mismo se extravía, se equivoca en sus planteamientos, en su camino.
            Defenderse de los bandidos…, simboliza que se han de tomar precauciones con el fin de protegerse (mutuamente, a los suyos) Debería permanecer donde está. Posarse sobre un terreno sólido, evitando que sus deseos le impulsen hacia delante. Evitando excesos y pasión. Cuidando de los suyos. El peligro amenazante en todo este hexagrama (esta situación por la que se consulta) se encuentra aquí, en esta tercera línea.
            Si, la oca avanza por un terreno que no le es favorable, se extravía, se vuelve en contra de la ley de la evolución. Por eso hay que dejar que las cosas evolucionen tranquilamente. No precipitarse; si no, se pone en juego la propia vida, la familia, la relación con el Maestro. No salir en busca de lo que se desea y limitarse más bien a conservar la posición que se ocupa, rechazando ofrecimientos que no deben ser asumidos. Así todo irá bien.</t>
  </si>
  <si>
    <t>No actuar todavía. ¿Consultar?
                    Existe un gran peligro en precipitarse y además se haría daño a otros, que le abandonaría también a él. Todo es cuestión de dejar que las cosas evolucionen tranquilamente.</t>
  </si>
  <si>
    <t>Dejar que todo fluya y transcurra según su curso. No es cuestión de efectuar cambios; sino de permanecer donde se está, o de avanzar según se va, adaptándose a las circunstancias presentes. El peligro que indica esta línea está en hacer movimientos bruscos, forzados por la impaciencia. No caer en ellos. Seguir como se va.
                        ¿Consultar?, más bien, si acaso, examinarse para ver si los efectos que el consultante ejerce sobre los demás son buenos, adecuados.</t>
  </si>
  <si>
    <t>Continuar con el tratamiento que se viene siguiendo y no impacientarse. Todo avanza hacia la mejoría y la curación o sanación. Se van solucionando los problemas, los obstáculos.
                        *Si no hay tratamiento: consultar para ver si es necesario buscar uno.</t>
  </si>
  <si>
    <t>No aplicarlos todavía. Más bien, continuar examinando, estudiando, observando.</t>
  </si>
  <si>
    <t>No tomar ninguna decisión, ni dar por terminado el aprendizaje, el estudio. Conviene continuar avanzando poco a poco y consultando según vaya siendo necesario.</t>
  </si>
  <si>
    <t>Esta línea se corresponde con el tercer día de la quinta semana de Enero.</t>
  </si>
  <si>
    <t>Hay que saber esperar el momento adecuado. Aquel que se deja arrastrar por las pasiones y se lanza impacientemente a la acción o busca aliados por interés, va por mal camino. Mal presagio para el porvenir.</t>
  </si>
  <si>
    <t>No entre de manera precipitada en un conflicto. Permanezca serenamente en el centro y conserve su equilibrio. Eso permite que se pueda encontrar una resolución verdadera y perpetua.</t>
  </si>
  <si>
    <t>Esta línea nos advierte de que no nos precipitemos en la lucha. Al vernos en una situación inapropiada, tenemos la tendencia a juzgarla como hostil; entonces nos sentimos presionados para responder. No debemos intervenir, sino dejar que los asuntos sigan su curso. Si nos mantenemos quietos interiormente (desapegados) y dejamos que el tiempo desarrolle las cosas, la salida aparecerá por sí misma. Todo acontecimiento "malo" no es necesariamente malo. Todo lo que sucede durante nuestro desarrollo es necesario para revelar nuestras actitudes erróneas a fin de que puedan ser corregidas. El tiempo y el destino son amigos. No necesitamos llegar a ponernos ansiosos cuando las cosas están pasando por un momento difícil. Sólo cuando nos resistimos, o cuando nos afanamos en ir contra la corriente, sufrimos daño.</t>
  </si>
  <si>
    <t>¿Forzamos el ritmo de nuestra evolución personal con la pretensión de obtener la confianza y el respeto de los demás, precipitadamente y sin tener en cuenta las circunstancias?</t>
  </si>
  <si>
    <t>Un espíritu libre se dirige hacia una posición expuesta y vulnerable. Alguien importante se va y no regresa, un proyecto iniciado no llega a término y se presentan percances. Libérese de aquellos que están tratando de quitarle algo.</t>
  </si>
  <si>
    <t>La persona sabia no busca el conflicto ni intenta acciones agresivas. Se contenta con proteger lo suyo y permitir que otras cosas tomen su curso natural. El conflicto innecesario trae consigo desgracias.</t>
  </si>
  <si>
    <t>Habrá que rechazar con todas nuestras fuerzas las desilusiones, las derrotas, la amarga soledad, los pensamientos desesperados, de lo contrario, lograrán vencemos. Se pierde algo, alguien se aleja para siempre, se trata de sufrimientos inevitables pues están ligados a los días de los hombres. El camino que conduce a la paz distendida de los altiplanos es intransitable y fatigoso, incluso para quien está acostumbrado a las largas marchas. No debemos ceder a la tentación de detenernos, de no creer más, de volver atrás, sería una derrota tremenda, pero sobre todo, definitiva.</t>
  </si>
  <si>
    <t>La positividad sube al avanzar y "el ganso salvaje está sobre la altura"; no encuentra ninguna simpatía por encima de él; que conserve su rectitud y que se ubique en paz en un terreno sólido; evitará así ser dominado por sus deseos. Es arrastrado por el cuarto trazo negativo con el cual no tiene ninguna correspondencia simpática. Hay entre ellos un afecto recíproco; pero no haga esa unión pues sería avanzar sin saber cómo volver a la razón. Que reprima la perversidad y entonces el presagio será feliz; para la mujer hay posibilidad de no tener hijos y el presagio es desdichado. A causa de la dureza enérgica, que evite los excesos, la pasión; que proteja al hombre inferior a fin de evitar que caiga en la transgresión del deber.</t>
  </si>
  <si>
    <t>Deje evolucionar las cosas por ellas mismas. Violentarlas sería inhábil.</t>
  </si>
  <si>
    <t>Si provoca un conflicto o hace un avance audaz y forzado se colocará a usted y a sus seres queridos en peligro. Sería un riesgo verdaderamente estúpido. Es mucho más prudente dejar que las cosas se desarrollen de manera natural, asegurando lo que ya tiene.</t>
  </si>
  <si>
    <t>La tercera línea representa la separación y la confusión en la unión. El hombre abandona a su pequeño hijo y extravía la vía; la mujer está embarazada y pierde a su hijo, esto último puede tomarse literal o bien aplicar a la idea de que el nacimiento de la relación ha sido abortado. La unión se circunda de malas influencias y de personas que intentan hacer fracasar la unidad. Quizás la interpretación de Wilhelm sea muy generosa; el Libro de los Cambios habla de "peligro" y de "abandono", pero deja abierta la posibilidad de la "protección recíproca", es decir de la solidaridad y reencuentro entre cónyuges o socios... siempre que no se quiera ir tan rápido, ni tan arriba. La causa de este extravío es la ambición, el arribismo, el deseo de avances sin detención. Cuando se pretende llegar tan arriba en corto tiempo, se rompen las alianzas y se abortan los proyectos... y el Sujeto se aísla y queda solo. Entonces, vienen los estafadores, las malas compañías, los aprovechadores y toman al Sujeto como a su presa.</t>
  </si>
  <si>
    <t>El seco altiplano no es bueno para la oca. Si avanza hacia allí, es que ha extraviado su camino yendo demasiado lejos. Esto contraría la ley de la evolución.
                    Lo mismo ocurre también en la vida humana. Cuando no se deja que las cosas evolucionen tranquilamente, y prematuramente se precipita uno en la lucha, tal conducta acarreará la desventura. Pone uno en juego su propia vida y en consecuencia se hunde la familia. Pero esto no es necesario en absoluto; es mera consecuencia de haber transgredido la ley de la evolución natural. Si uno no sale por sí mismo en busca de la evolución natural. Si uno no sale por sí mismo en busca de la lucha, sino más bien se limita a conservar vigorosamente su sitio, rechazando ataques injustificados, todo irá bien.</t>
  </si>
  <si>
    <t>Has tomado una dirección equivocada. Las cosas están derivando hacia la recriminación mutua. El camino está cerrado y la energía creativa está dispersa. Resiste con firmeza la tentación de ser violento o desconsiderado. Haz cualquier cosa que pueda serviros de ayuda.
                    · Dirección:
                    Permite que todo esté a la vista. Deja a un lado las viejas ideas. Mantente abierto y aporta lo que sea necesario.</t>
  </si>
  <si>
    <t>La oca avanza poco a poco hacia el árbol.
                Tal vez consiga alguna rama chata.
                Ningún defecto.
                “… es entregada y suave”.
            El árbol no es un lugar adecuado para una oca, no puede agarrarse, por eso cuando el texto habla de que …tal vez consiga alguna rama chata….,una rama adecuada, se simboliza que uno sabe adaptarse a las circunstancias y además lo hace con gran flexibilidad y obediencia (al Cielo, a lo yang) No hay error. La rama plana es un lugar algo inestable que perturba el reposo, pero si sabe adaptarse (siendo humilde y respetuoso con lo yang, con el Maestro; paciente y dulce en su carácter) a la rama chata, la calma y el reposo no le faltarán.
            Lo mejor es ser inteligente y aceptar las cosas tal y como se van presentando. Así, aún rodeado de algún peligro, hallará un sitio seguro en el que podrá descansar, o vivir.</t>
  </si>
  <si>
    <t>Adaptarse a las circunstancias. ¿Consultar?
                    Si no se ven las cosas claras, lo mejor es retirarse y no actuar. Calmarse y reposar.
                    Si la oportunidad de actuar se ve llena de señales favorables (y se confirma la orden de actuar, volviendo a consultar), entonces actuar adaptándose sabiamente a las circunstancias reinante.</t>
  </si>
  <si>
    <t>Dejar evolucionar la situación en que uno se halla. El consultante tiene buenas cualidades. Es amable, dulce y entregado con su Maestro, con el Cielo. Esta mutación, espiritualmente, es un elogio.
                        Dejar fluir los asuntos, estudios, relaciones, conforme se van presentando y no intentar forzar las situaciones.
                        Consultar más si se cree necesario.</t>
  </si>
  <si>
    <t>Dejar evolucionar, todo avanza hacia la superación de las dolencias, del malestar. Todo va bien. Calma y reposo es lo principal ahora. ¿Consultar?</t>
  </si>
  <si>
    <t>No actuar, ni aplicarlos hasta no recibir una orden clara al respecto. ¿Consultar?</t>
  </si>
  <si>
    <t>Continuar estudiando, reflexionando. Todo tiene buenas perspectivas; pero aún falta para llegar a la meta, al propósito buscado. ¿Consultar?</t>
  </si>
  <si>
    <t>Esta línea se corresponde con el cuarto día de la quinta semana de Enero.</t>
  </si>
  <si>
    <t>Cuando se encuentra en una situación peligrosa o incómoda, el hombre de calidad se abstiene de toda agresividad. Por el contrario, se torna flexible y complaciente. No lo lamentará nunca.</t>
  </si>
  <si>
    <t>El camino más prudente en este momento es no presentar resistencia. Al entregarse voluntariamente al devenir de los acontecimientos consigue salvarse, a la espera de una época más beneficiosa.</t>
  </si>
  <si>
    <t>La rama chata simboliza el ceder a lo que está sucediendo, en lugar de resistir al destino. La oca descansa en lo que está a su disposición, aunque sea difícil e inapropiado. Al no resistirnos, encontraremos gradualmente nuestro camino una vez pasada la dificultad. El peligro llega cuando nos sentimos impacientes, ambiciosos, deseosos o temerosos, o cuando sentimos una injusticia, o miramos las dificultades y nos desesperamos.</t>
  </si>
  <si>
    <t>¿Sabernos cómo encontrar la actitud adecuada para evitar que las circunstancias influyan negativamente en el sentido o el ritmo de nuestra evolución personal?</t>
  </si>
  <si>
    <t>Un espíritu libre se dirige hacia un lugar donde, con suerte, será posible descansar un rato. No hay culpabilidad en detener su viaje aquí.</t>
  </si>
  <si>
    <t>A menudo encontramos en la vida que circunstancias más allá de nuestro control nos han llevado a una posición no adecuada para nosotros. La persona sabia busca tranquilamente un lugar seguro de descanso, lejos de los peligros inmediatos</t>
  </si>
  <si>
    <t>La inteligencia puede ser ayudada por la fortuna de encontrar a las personas adecuadas, las soluciones provisionales pero justas; no llegamos a la cumbre, pero es una esperanza, un respiro, un descanso.
                    El coraje y la voluntad de llegar vencen los acontecimientos incluso cuando, al igual que en el caso del pájaro Hông que vuela muy bajo y por lo tanto no puede alcanzar la cima de los árboles, nos encontramos ante compromisos superiores a nuestras posibilidades. En estos casos, justo es que nos conformemos sin exigir demasiado a nuestras fuerzas.
                    Con paciencia y constancia se llega finalmente a la tranquilidad.</t>
  </si>
  <si>
    <t>"El ganso salvaje está sobre el árbol"; se sirve de la suavidad maleable de su negatividad para ponerse por encima de la dureza enérgica positiva. Así su terreno es inestable y sin reposo, "como la rama de un árbol‖. La posición de este trazo es extremadamente peligrosa. Si él se ajusta a la vía racional de la calma y el reposo, no habrá falta; que sea humilde y sumiso. Evitará así la culpabilidad.</t>
  </si>
  <si>
    <t>No se aburra. Más bien busque un remedio.</t>
  </si>
  <si>
    <t>Ahora debe permanecer flexible. Puede ser necesario que sortee dificultades, que supere obstáculos o que se retire del peligro. Estas, evidentemente, son sólo medidas temporales. Lo importante es mantener ahora la seguridad para que pueda desarrollar las condiciones del éxito posterior.</t>
  </si>
  <si>
    <t>La cuarta línea manifiesta una situación incómoda, no natural, a contrapelo a la cual debe habituarse en forma temporal si no quiere romper la relación de unidad. A pesar de estar en un lugar inadecuado, se puede sobrevivir y esperar mejores condiciones. Un ganso en un árbol es imposible, pero aquí parece ser necesario: temporalmente el Sujeto debe soportar situaciones excepcionales, siempre que no sean permanentes… ¿no más de 135 días?</t>
  </si>
  <si>
    <t>El árbol no es un lugar apropiado para una oca. Pero si ésta es inteligente, encontrará una rama plana sobre la cual podrá pararse. También en la vida se le presentan a uno a menudo, en el transcurso de la evolución, situaciones que no le corresponden y que uno difícilmente podrá defender sin peligro. En tal caso es necesario ser juicioso y transigente. Así, en medio del peligro, podrá hallarse un sitio seguro en el cual sea posible vivir.</t>
  </si>
  <si>
    <t>Se trata de un lugar de descanso, después de un gran cambio. La relación encontrará en él un refugio durante un tiempo. No tengas miedo, no es un error.
                    · Dirección:
                    Gracias al retiro te conectarás con una fuerza creativa. Úsala bien.</t>
  </si>
  <si>
    <t>La oca avanza poco a poco hacia la cumbre.
                Durante tres años la mujer no concibe un hijo.
                Finalmente, nada puede trabarla.
                ¡Ventura!
                “… uno obtiene el cumplimiento de su deseo”.
            Lo de los tres años…, simboliza que puede haber retrasos, cosas falsas que se entrometen. Pero al final, los resultados serán incomparables. Se cumplen totalmente los deseos.
            Poco a poco se logra su unión con la esposa (la segunda línea). Los impedimentos sólo puede retrasar, pero no impedir la unión. Las relaciones parecen estériles y que nada se consigue; pero todo esto se irá disipando y la unión se producirá con toda seguridad.</t>
  </si>
  <si>
    <t>Actuar, pues finalmente se consigue lo deseado, lo que se busca.
                    Puede haber cosas, personas, que estorben, que perturben algo los asuntos; pero no pueden impedir que al final el consultante consiga lo que quiere. ¿Consultar?</t>
  </si>
  <si>
    <t>Continuar con los asuntos, las relaciones, estudios, etc. tal y como se va, sin forzar las situaciones, pues todo avanza favorablemente hacia un gran final. Es decir, al final del día, de la tarea. Todo habrá ido bien, a pesar de cualquier inconveniencia que pudiera presentarse. Se consiguen resultados, frutos en la acción, pero hay que continuar hasta el final.
                        Consultar más si se cree necesario.</t>
  </si>
  <si>
    <t>Al final nada puede impedir que el Alma se una con el Señor. El Alma evoluciona poco a poco al encuentro de una unión.
                        Esto simboliza que, a pesar de todas las dificultades y de todos los peligros, se está avanzando hacia la elevación espiritual por medio de una unión con el Maestro, el Hijo del Cielo, el Espíritu Santo y el Creador.
                        Continuar así y dejar que todo evolucione poco a poco. ¿Consultar?</t>
  </si>
  <si>
    <t>Se ha mejorado sensiblemente, pero aún subsisten resistencias o perturbaciones que convienen ser superadas manteniendo la continuidad en el tratamiento que se viene siguiendo.
                        *Si no hay tratamiento: consultar por si hubiera que buscar uno.</t>
  </si>
  <si>
    <t>Actuar, aplicarlos. Al final se obtiene lo deseado. Durante un tiempo parecerá que la cosa es estéril; pero finalmente dará el fruto deseado. ¿Consultar?</t>
  </si>
  <si>
    <t>Se está avanzando correctamente, pero aún falta un poco para llegar a la meta, o la suficiente perfección. El orden razonable está un poco más allá. ¿Consultar?</t>
  </si>
  <si>
    <t>Esta línea se corresponde con el quinto día de la quinta semana de Enero.</t>
  </si>
  <si>
    <t>Cuando nos encontramos separados de una persona por la que sentimos un apego muy fuerte, y el sentimiento es recíproco, se debe esperar sin flaquear. Al final la paciencia será siempre recompensada. Hay que desconfiar, sin embargo, de las maniobras envidiosas o hipócritas.</t>
  </si>
  <si>
    <t>A medida que se desarrolla como persona, los demás inevitablemente le malinterpretarán. Soporte esos momentos con paciencia y acabarán por pasar. Al permanecer lealmente en el camino consigue un importante triunfo.</t>
  </si>
  <si>
    <t>En el proceso de desarrollo personal son inevitables los períodos de aislamiento. La gente malinterpreta cuando no actuamos o no reaccionamos y no podemos explicarnos. Debemos esperar durante estos períodos con paciencia y perseverancia.
                    Esta línea también afirma que aunque por ahora seamos mal entendidos y aunque haya muy poco progreso aparente, continuar en el camino del bien y la verdad conducirá al éxito.</t>
  </si>
  <si>
    <t>¿Intentamos superar la desconfianza, las dudas y los malentendidos que puedan surgir en el transcurso de nuestra evolución personal, actuando según principios de igualdad de derechos y respeto a la dignidad?</t>
  </si>
  <si>
    <t>Un espíritu libre se aproxima gradualmente a la culminación de sus planes y esfuerzos. Aunque los planes han tomado un largo tiempo (traducción literal, ―tres años‖) para madurar, nada puede detenerlos ahora. La buena fortuna es probable.</t>
  </si>
  <si>
    <t>Una persona que ha trabajado duro para alcanzar una buena posición, puede encontrarse con que quienes le son próximos no entienden sus acciones, y no puede seguir progresando. Esto es a menudo culpa de gentes de menor valía, que están en este momento ejerciendo influencias sobre sus amistades y superiores. Con el tiempo estos problemas serán superados, y entonces todo irá bien.</t>
  </si>
  <si>
    <t>El camino hacia las alturas es lento y difícil, existen preocupaciones y pensamientos desalentadores, a menudo nos quedamos solos y nuestra misma dimensión humana, con sus límites y sus debilidades (la esposa estéril), crea serios obstáculos, pero la fuerza del carácter, la certeza de estar en lo justo, nos hacen superar todos los impedimentos y así, vamos hacia las conquistas más elevadas. El tiempo de Kien es un tiempo de fatigas y esperanzas, un tiempo del hombre y su destino.</t>
  </si>
  <si>
    <t>"El ganso salvaje sube a las alturas" dotado de virtudes de justicia y rectitud y es atraído por el segundo trazo a causa de la simpatía que éste tiene por él; pero uno y otro están separados por el tercero y cuarto trazos que se oponen a su unión; el tercero se aprieta contra el segundo y el cuarto contra el quinto, aunque es necesario contar tres años antes de su unión. Finalmente nada puede más que la vía de la justicia y la rectitud y la reunión tiene lugar en forma gradual; el presagio termina por ser feliz.</t>
  </si>
  <si>
    <t>No desconozca las cualidades de los que ama con el pretexto de no los conoce demasiado.</t>
  </si>
  <si>
    <t>Conforme gana una posición de influencia cada vez mayor, se convierte cada vez más en el blanco del ataque. Personas engañosas pueden calumniarle, o puede ser mal interpretado incluso por los más cercanos a usted. Como está aislado, no puede conseguirse nada significativo. Finalmente, las comunicaciones se establecerán y habrá buena fortuna.</t>
  </si>
  <si>
    <t>La quinta línea plantea dos problemas: una separación por intereses diversos y por influencias que tienden a poner ideas ajenas en la relación; una unión posterior después de muchas dificultades. Los tres años pueden ser literales o bien un tiempo intermedio, ni muy corto ni muy prolongado. Lo cierto es que la tendencia a la separación es muy fuerte, como también el amor lo es: por lo tanto es una lucha. Que la unidad se concrete luego de un tiempo de malos entendidos e incluso separación es muy posible, pero también queda abierta la posibilidad de una ruptura en la unión, y que en las personas se verifique la molesta sensación de la "oportunidad fallida". También describe a un Sujeto que se ha alejado por "tres años" para su propia superación y con eso toda alianza queda congelada y en espera. Es posible que este apartarse no sea comprendido y dé paso a las intrigas de malos intencionados. Por último, es una forma (el alejamiento por "tres años") de limpiar una unión contaminada. Aquí existe suficiente amor como para retomar, después de una separación, los hechos ya purificados. (Tres años: tiempo básico; Seis años: tiempo normal; Diez años: tiempo máximo)</t>
  </si>
  <si>
    <t>La cumbre es un sitio elevado. Cuando uno ocupa un puesto elevado, se produce fácilmente el aislamiento. La persona de quien uno depende lo desconoce: la mujer es ignorada por su marido, el funcionario por su jefe. Esto ocurre por obra de gente falsa que se ha entrometido. Por consiguiente, las relaciones permanecen estériles y nada se realiza. Pero es característico de la evolución que en su curso tales malentendidos se disipen, y que finalmente se produzca la unión a pesar de todo.</t>
  </si>
  <si>
    <t>El viaje juntos culmina en el mundo del espíritu. Tu relación se convierte en un símbolo que puede activar energías esenciales en el mundo en que vivimos. Puesto que comprendes los símbolos que puedes producir, el camino estará siempre abierto para ti.
                    · Dirección:
                    Imagina la situación desde otra perspectiva. Acumula energía para un paso nuevo y decisivo.</t>
  </si>
  <si>
    <t>La oca avanza poco a poco hacia las
                altas nubes.
                Sus plumas pueden utilizarse en la
                danza sagrada.
                ¡Ventura!
                “… no es posible sacarlo de quicio”.
            Avanza hacia las altas nubes…, quiere decir, vida concluida, obra finalizada con perfección, se avanza hacia el Cielo. En un vuelo más allá de los asuntos mundanos, abandonó todo, se elevó por encima de las cosas ordinarias o corrientes, ya no se entromete en esos asuntos. Sin embargo, su movimiento, su modo de avanzar gradualmente, demuestra gran sabiduría. Así, la vida de un hombre perfecto es una luz para los otros, los de la tierra, que levantan hacia él la mirada y le toman por modelo y su efecto es venturoso.
            Lo de las plumas que sirven para la danza…, simboliza que una buena conducta es eficaz para incentivar a otras personas a conducirse con orden en sus deberes, y ayuda a que todo vaya mejorando y perfeccionándose. No ser desordenado, cada paso ha de hacerse de un modo regular, pero no descuidado.
            Lo de no es posible sacarle de quicio…, simboliza que ha sabido adaptarse perfectamente a las circunstancias, sin ceder a la presión del acontecer cotidiano.</t>
  </si>
  <si>
    <t>Actuar. Todo irá bien. Se está capacitado para actuar sabiendo adaptarse a las circunstancias. Buen final.</t>
  </si>
  <si>
    <t>Se ha llegado, o se está a punto de llegar al final de la enfermedad. Todo transcurre perfectamente. ¿Consultar?</t>
  </si>
  <si>
    <t>Actuar, aplicarlos, los resultados serán excelentes, un modelo y una guía para otros.</t>
  </si>
  <si>
    <t>Esta mutación es un fuerte elogio hacia el consultante, pues demuestra un gran influjo espiritual al haber sabido adaptarse a las circunstancias sin ceder ante la presión del acontecer cotidiano.
                        Excelente línea y muy buena fortuna. Actuando entre los quehaceres, trabajo, estudios, relaciones se consigue un fruto grande y bueno. También los demás se beneficiarán con esta forma de actuar.
                        El Maestro suele dar esta mutación cuando se está a punto de terminar algo, una tarea, un asunto, una obra, y además con un gran éxito.
                        No es necesario consultar más sobre esto ahora.</t>
  </si>
  <si>
    <t>Esta línea se corresponde con el sexto día de la quinta semana de Enero.</t>
  </si>
  <si>
    <t>Cuando se alcanza la perfección, elevándose por encima de las cosas ordinarias, se llega al final del camino que conduce a la sabiduría. Muy feliz presagio para el futuro.</t>
  </si>
  <si>
    <t>Cuando nos aferramos estrictamente a lo correcto, lo Creativo se siente feliz de ayudarnos en todas las cosas. Aquel que sigue este camino lo consigue todo en este mundo y sirve como inspiración a sus compañeros.</t>
  </si>
  <si>
    <t>Cuando nos adherimos a la estricta formación requerida por el deber, ejercitamos el poder de lo creativo para corregir la situación. Cuando nos adherimos a nuestro camino, a pesar de la adversidad, y nos mantenemos sinceros en nuestra actitud, alcanzamos las altas nubes.
                    Esta línea también quiere decir que cuando vemos a la gente que nos hizo algún mal en el pasado, debemos seguir una disciplina estricta para mantener nuestra independencia interior. No pensemos demasiado en lo que sucedió, ni erijamos defensas; mantengamos cuidado y reserva. De esta forma evitaremos presunciones peligrosas y nos mantendremos libres para responder a cualquier cambio real que haya ocurrido.</t>
  </si>
  <si>
    <t>¿Obtenemos la confianza y el respeto de los que nos rodean, ejerciendo así una influencia positiva, sólida y duradera?</t>
  </si>
  <si>
    <t>Un espíritu libre se dirige poco a poco hacia alturas espirituales y servirá como ejemplo para todos nosotros. Es una situación de buena fortuna.</t>
  </si>
  <si>
    <t>Llega finalmente un tiempo en el que se ha conseguido algo importante. Este éxito es un brillante ejemplo para los demás, que siguiendo la misma ruta pueden también desarrollar su propio potencial en su máxima extensión.</t>
  </si>
  <si>
    <t>Hasta las estrellas, un vuelo intrépido y feliz, aventura estupenda de la mente que se asoma a la infinita maravilla de los espacios ofrecidos a los sueños de toda conquista. Mucha paz, la satisfacción de encontrarnos en las vísperas de grandes acontecimientos, de tener los papeles en regla tanto con uno mismo como ante los demás, a la vida que puede considerarse fervientemente vivida y planificada con la inteligencia del futuro. Kien es un hexagrama importante incluso por este don que llega solo a la conclusión de su mensaje, de tantas preocupaciones y de muchas fatigas, un don que el destino prepara para todos, basta con que sepamos conquistarlo con fe y pagarlo con una difícil esperanza.
                    Kwei Mei, el hexagrama siguiente, añadirá pensamientos para precisar los momentos más importantes de Kien, para profundizar su enseñanza y evidenciar su vastedad, porque a pesar de que tiene un valor que le es propio, no puede comprenderse si antes no meditamos estas páginas, tan grandes que rozan casi lo inasible.</t>
  </si>
  <si>
    <t>"El ganso salvaje vuela en las nubes"; ha dejado toda situación establecida y, elevándose por encima de las cosas comunes, pero conservando la regularidad segura del movimiento, muestra así una gran sabiduría. El presagio es dichoso. Es preciso evitar cometer desorden; cada paso adelante debe seguir una gradación fija y no azarosa.</t>
  </si>
  <si>
    <t>Cada paso que avanza hacia una buena causa lo acerca a ella. Terminará por alcanzarla.</t>
  </si>
  <si>
    <t>Cuando consigue las máximas alturas en su ascensión, se convierte en un ejemplo para los demás. Es emulado por aquellos que le admiran, lo que en sí mismo es la máxima alabanza. Hay buena fortuna para todos los implicados.</t>
  </si>
  <si>
    <t>La sexta línea es la más Macrocósmica: puede entenderse como la verificación cósmica de la Unión. Eso es muy bueno. Pero en esta línea está representada también la muerte de una unión que deja una gran herencia, o la muerte de una persona que al irse en vuelo deja semillas maravillosas en la Tierra. Puede interpretarse también como una Unión para Siempre, más allá incluso de "hasta que la muerte nos separe". Las plumas y las danzas tienen relación con herencias religiosas y ritos de elevación a Dios. Asociado a signos como el 30, 40, 64, quiere decir "muerte física". Lo cierto es que aquí hay una clave de "eternidad".</t>
  </si>
  <si>
    <t>Aquí la vida aparece concluida. La obra tiene perfección cabal. Su senda avanza hacia lo alto, hacia el cielo, como el vuelo de las ocas una vez que han abandonado del todo el suelo terrenal. Ahí vuelan entonces y mantienen el orden de su vuelo, formando figuras trazadas por rigurosas líneas.
                    Y cuando caen sus plumas desde lo alto, éstas pueden ser utilizadas como adorno durante las pantomimas de las danzas sagradas ofrecidas en el templo.
                    Así la vida de un hombre perfecto es una luminaria para los hombres de la tierra que levantan hacia él la mirada y lo toman por modelo.</t>
  </si>
  <si>
    <t>KUEI MEI</t>
  </si>
  <si>
    <t>LA MUCHACHA QUE SE CASA</t>
  </si>
  <si>
    <t>desposar a la hija menor
        (dar en) matrimonio
        la doncella casadera/ prometida
        la joven casadera/ novia
        la boda de la doncella
        la virgen prometida
        convertir la doncellez
        la desposanda
        la concubina
        los amantes
        el comienzo o la continuación de una relación
        la unión
        el objetivo común
        fuera de lugar
        escogiendo las compañías
        relaciones gobernadas por la ley
        subordinación
        la ambigüedad
    La Desposanda.
    Las empresas traen desventura.
    Nada que fuese propicio.</t>
  </si>
  <si>
    <t>Kuei significa entregar en matrimonio, Mei es la mujer virgen. La desposanda es la joven que casa por propia iniciativa (sin esperar, como era tradicional, a que el esposo viniera a buscarla) cuando el carácter no está aún formado…Los textos del hexagrama simbolizan lo que le sucederá al consultante si se une, si actúa en el asunto por el que se interesa.
        Tiempo peligroso. Se introduce un elemento extraño (la niña que busca el casar) en el orden existente. El acercamiento, la cooperación no disponen de circunstancias favorables alguna. La unión no es conveniente o está obstaculizada. Es muy fácil equivocarse en estas condiciones.
        Aunque la situación es inmerecida y no se controla nada (salvo la percepción de la propia dificultad), debe trascenderse del modo adecuado. De esta manera conviene no moverse; no seguir los deseos, las emociones, las pasiones (que envilecen y agotan) Es la hora del ser razonable y de la paciencia, de adaptarse a las circunstancias reinantes, recordando que todo cambia (la acción del yinyang) y que ya se presentarán nuevas oportunidades. Y, sobre todo, es preciso recordar que si las cosas se hacen bien desde el principio o en concordancia con el tiempo que se vive, todo irá bien al final.</t>
  </si>
  <si>
    <t>Las líneas mutantes, después de las duras palabras de la fórmula sapiencial y de la imagen, parecen una letanía de consejos y advertencias, que por otro lado no están de más, porque cada situación nueva es fatigante, y a todos nos resulta difícil adaptarnos en la justa medida a las circunstancias que tienen aspectos positivos y negativos, pero que, por lo menos en el comienzo, son interrogantes que no sabemos responder.
            De todas, la única bien establecida es la Quinta línea. La Primera es un tullido que pisa pero que camina a tientas; las relaciones están confusas y llenas de cosas por aclarar, pero las perspectivas son buenas si se mantiene sin pretensiones y con bajo perfil. La Segunda es un tuerto que no ve toda la realidad y por eso llega a estar solitario; debe aprender a ver todo el contexto y no solamente lo que quiere ver. La Tercera es un compromiso forzado que comporta un grado de esclavitud: esto es detestable y poco digno. La Cuarta demora los plazos y prorroga los tiempos en obediencia a una quietud interior que no ha sido resuelta. La Quinta es una unión afortunada donde incluso lo más brillante aparece mermado ante el portento de esta unión. La Sexta es algo tardío, formal, sin frutos, vano, vacuo y con muchísimo de falsedad e hipocresía.</t>
  </si>
  <si>
    <t>Regente gobernante del signo es el quinto trazo; constituyentes son tercero y sexto trazos.
            La línea flexible en quinta posición de autoridad se subordina al hexagrama, particularmente a la segunda línea fuerte del interés propio.
            Gobernante en la quinta línea. Simples o Constituyentes en la tercera y en la sexta.
            Sin embargo, la mejor línea es la cuarta, pues es la única que rompe con este tiempo, mediante la espera y la firmeza en sus virtudes y valores.
            El signo "La Muchacha casándose" se basa en la idea de que la muchacha se casa por propia iniciativa, no siendo bueno su carácter; por lo tanto, leemos en el Comentario para la Decisión: "nada que fuese propicio. Lo blando reposa sobre lo duro." Esto se refiere al seis en el tercer puesto y al seis del tope que en consecuencia son los regentes constituyentes del signo. El seis del quinto puesto, en cambio, mora en un puesto honrado y mantiene trato con los de abajo; con ello modifica lo que no es bueno y lo convierte en bueno, transformando la desventura en ventura. Por lo tanto el seis en el quinto puesto es el regente gobernante del signo.</t>
  </si>
  <si>
    <t>Las líneas yin (lo débil) están por encima de lo yang (lo fuerte) y deformarían la acción de estas últimas. La tercera, quinta y sexta reposan sobre firmes (todos los regentes, constituyentes y gobernante) esto no es nada propicio.
            Todas las líneas, excepto primera y sexta, están fuera de su sitio; lo que significa momentos o condiciones no merecidos. Sin embargo la quinta línea, regente gobernante del signo, sí guarda relación de correspondencia con la segunda, se acerca a ella voluntariamente; además está a punto de salir de K´an. Es capaz de transformar lo malo en bueno, desventura en ventura</t>
  </si>
  <si>
    <t>No actuar, no hacer eso. Aunque el consultante se empecinara en querer actuar, no conseguirá lo que busca; o peor aún, se haría un gran daño a sí mismo y a su propia vida. ¿Consultar?</t>
  </si>
  <si>
    <t>No es momento de consultar ahora. No acercarse al Maestro, algo deformaría o enturbiaría el acercamiento.</t>
  </si>
  <si>
    <t>Ante un sí o un no, esta imagen significa no. Mal día, malos momentos. Los asuntos por los que se consulta, se encuentran en un punto muerto, sin frutos, sin resultados todavía. Lo mismo sucede con las relaciones entre personas. Lo mejor es no hacer nada en especial. Aceptar estas malas condiciones como parte del proceso de la vida. Ya cambiarán las cosas y entonces será posible avanzar, actuar. ¿Consultar?</t>
  </si>
  <si>
    <t>La enfermedad, dolencia, todavía resiste durante todo el día. Todavía no se produce la mejoría. Consultar si se está recibiendo el tratamiento adecuado, o si por el contrario conviene hacer algo más.
                *Si no hubiera tratamiento: es conveniente preguntar si se necesita buscar uno.</t>
  </si>
  <si>
    <t>No actuar, no aplicarlos. Lo mejor es no hacer nada. Si acaso, consultar sobre otras opciones si las hubiera.</t>
  </si>
  <si>
    <t>Eso, para el consultante es un retroceso y no un avance. No es digno para él. ¿Consultar?</t>
  </si>
  <si>
    <t>Es el signo del octavo mes, aproximadamente Septiembre en el calendario occidental. Cada línea cubre los seis días que corresponden a la segunda semana.</t>
  </si>
  <si>
    <t>El hombre de calidad controla siempre sus emociones, sus pasiones y sus impulsos. Actúa lealmente hacia sus socios, de modo que a su alrededor no puede darse ninguna causa de malentendido, de insatisfacción o de controversia. Piensa constantemente en el fin o la posible ruina de sus empresas para anticiparse a los acontecimientos y controlarlos a tiempo.</t>
  </si>
  <si>
    <t>Kuei Mei se ocupa de guiarnos para que llevemos la conducta adecuada en nuestras relaciones, ya sean sociales, románticas o laborales. Su imagen es la de un trueno agitando la superficie de un lago, y sugiere que las relaciones pueden perturbar nuestra paz interior a no ser que se establezcan y se gobiernen bajo los principios adecuados.
            La naturaleza de las relaciones nos conducen a un estado de deseo: comenzamos a desear a la otra persona, a desear reconocimiento, a desear compensación, a desear un resultado particular en una situación dada. Todos esos deseos nos apartan de la ecuanimidad que aspiramos a mantener como estudiosos del I Ching. Este hexagrama a menudo aparece como una señal de que se encuentra en peligro de sacrificar su calma en un intento de influir en una relación.
            Cuando alguien no le trata como le gustaría se enfrenta a la necesidad de decidir qué es lo que debe hacer. Aunque puede resultar tentador abandonar la relación con ira o actuar agresivamente para conseguir un resultado, ninguna de esas dos opciones es consecuente con los principios adecuados. En cambio, se aconseja regresar a la independencia, a la aceptación, a la modestia y a la dulzura interior.
            La mayor influencia siempre se obtiene a través de la disciplina interna y del equilibrio; las medidas menos sutiles pueden producir resultados inmediatos pero casi nunca son duraderos.
            Este hexagrama también nos enseña que precipitarnos a mantener una relación, precipitarnos a acabar con una relación, o precipitarnos a escapar de una relación es como correr sobre el hielo: lo más probable es que tengamos una caída dolorosa. Trate de establecer relaciones lentamente, basándose en los principios adecuados, dejando que evolucionen de manera natural y resolviendo las disputas con paciencia y discreción. Si su relación principal —la que mantiene con el Sabio es abierta, fluida y devota, entonces se producirán todas las demás relaciones.</t>
  </si>
  <si>
    <t>La imagen de la ―doncella casadera‖, una mujer que se casa debido al deseo, simboliza a alguien que ya sea por elección o por las circunstancias, se encuentra en una posición de muy poca influencia. La persona con la que tiene que tratar le tiene muy poca consideración y parece no tomarla muy en cuenta o no prestarle atención. No parece haber una forma adecuada de tratar la situación: él está tentado de abandonarla.
            Cada vez que nos enfrentamos a un problema como éste, aparecen tres opciones: dejar que las cosas se arreglen por sí mismas, forzar el progreso, o abandonar el problema completamente.
            Si dejamos que las cosas se arreglen por sí solas, aprenderemos a influir a través del poder de la verdad interior. Fortalecemos nuestra personalidad al mantener nuestra independencia interior y nuestro amor propio durante los períodos de presión generados por la adversidad.
            Si forzamos los asuntos, abandonamos el camino del sabio y comprometemos nuestro amor propio. Nuestra victoria será vacía y temporal, porque sólo lograremos la conformidad y no el cambio de los sentimientos y el deseo de adhesión, que es lo que realmente buscamos.
            Aunque no siempre resulta totalmente equivocado abandonar el problema, dejar que el I Ching nos guíe nos brinda la oportunidad de ganar una nueva y rica visión sobre las relaciones humanas y sobre el camino del sabio.
            El consejo que nos da en este hexagrama está contenido principalmente en las líneas que nos señalan los problemas que surgen del deseo.
            El deseo nos hace perder nuestra independencia interior. Los demás entienden esto a un nivel interno, y tienden a explotarlo, como cuando uno le enseña a un niño un caramelo para hacerlo comportarse como uno quiere. Si, de todas formas, mantenemos nuestra independencia interior influimos en los demás sin perder nuestro amor propio, porque la gente intuitivamente reconoce y respeta a aquellos que tienen independencia interior (por ejemplo, los que tienen firmes principios interiores, y no la necesidad de ser reconocidos).
            Las primeras semillas del deseo despiertan cuando dudamos si tenemos alguna influencia en la situación, o cuando empezamos a temer que las cosas, por ellas mismas, no vayan a resultar correctamente. Empezamos a luchar por ser entendidos o forzar los acontecimientos para proceder directamente a alcanzar nuestro objetivo.
            El deseo también opera cuando queremos que se nos considere de cierta manera, o cuando queremos ser comprendidos. Nuestra intención está tan concentrada en influir, que no nos fijamos en si ese afán de querer influir está relacionando con nosotros de forma correcta. La ambición nos hace perder no sólo nuestra integridad, sino también nuestro poder de observación.
            En efecto, muchas situaciones sociales y también laborales están diseñadas para desequilibrados. Hay un sutil juego del montón que hace que los que sienten envidia de nosotros y de nuestra independencia interior nos desafíen. Ellos pueden encontrar una forma de forzarnos a cumplir con sus exigencias irracionales, esperanzados en jugar a que nos enfademos y así cuestionar nuestros principios; cuando la duda se plantea, buscamos formas de mejorar la situación y así entramos en el juego del montón. La primera técnica de control es hacernos dudar de nosotros mismos. Si empezamos a seguir "su juego", ya sea combatiendo la situación o aceptando su forma de manipulación, sólo multiplicamos el mal. Esto no tiene porque pasar si aprendemos a relacionarnos correctamente en las situaciones que amenazan con desequilibrarnos a través de los deseos, o que de otra forma nos hacen dudar de nosotros mismos. La actitud correcta es mantenerse neutral y perseverante.
            Además de ir en contra de nuestra dignidad interior, el deseo nos lleva a calcular irracionalmente lo que hemos logrado, de modo que nos exponemos al fracaso. Por ejemplo, el deseo puede llevarnos a riesgos basados en fantasías como la de comprar acciones, jugar a la lotería, o desear prosperar.
            Querer demasiado de otros siempre nos lleva a tener excesivas expectativas, haciendo que se rebelen. Estos fracasos despiertan nuestro orgullo, complicando aún más las cosas. Incluso el ser ambicioso al desarrollarnos, nos lleva a la desilusión. Es como si nuestro ego, al ver que estamos decididos a corregirnos nosotros mismos, se uniese al esfuerzo. Su característica es el creer que un "máximo esfuerzo de equipo" vencerá (viéndose como el caballero montado en caballo blanco resplandeciente con armadura); con cada sacrificio que hace vigila si ha obtenido ganancias. Su participación es siempre condicional, vacilante y en busca de la gloria. Nada de valor duradero puede ser obtenido por nuestro ego.
            Las empresas traen desventura. Nada que fuese propicio. El matrimonio discutido en este hexagrama es el de la concubina. En El influjo, hexagrama 31, el afecto que despierta es el que sentimos por el espíritu de bondad, sinceridad y humildad. En La familia, hexagrama 37, la disciplina y el recato son especificados como el papel del padre, mientras que el papel de la madre es el nutrir a la familia correctamente. En La duración, hexagrama 32, el fin es crear una base adecuada para las relaciones, y que así perduren; esto es posible cuando la gente tiene firmeza en su forma de vivir, y cuando poseen una lealtad individual a la verdad. En El desarrollo, hexagrama 53, el matrimonio encuentra su expresión plena a través de un continuo desarrollo orgánico: el lento proceso de maduración y resistencia de una sola relación durante su paso a través de los desafíos y cambio.
            "El matrimonio de la concubina", mientras esté basado en la atracción, será problemático a consecuencia del deseo. Esta situación implica (al desviar la atención a la dinámica negativa creada por el deseo) que debemos dejar que las relaciones se desarrollen hasta alcanzar una madurez suficiente antes de comprometernos, porque si ellas han de durar y ser armoniosas, deben estar fundadas en valores que sean correctos y perdurables. Proceder sin haber establecido una base correcta es colocarse en la posición de una concubina. "Procedemos" cuando damos nuestra confianza, nos entregamos libremente, comprometemos nuestra confianza y lealtad a otro, o simplemente deseamos hacerlo.
            Los principios mencionados arriba se demuestran en las líneas: en la primera, la muchacha llega a ser una concubina porque no esperó los pasos adecuados; se apresuró en la relación. Ella se entrega fácil y ligeramente, buscando la felicidad como algo en sí mismo, sin consideración a lo fundamental que lo crea; como consecuencia, tiene que resignarse a tener sólo la influencia sobre su marido que su bondad le asegura. La línea tercera muestra a una mujer que tanto desea los placeres del matrimonio que acepta la posición de concubina, y así compromete su amor propio. En la línea cuarta ella prefiere esperar, pasado el tiempo acostumbrado, para obtener un matrimonio propio. Encuentra la felicidad porque se resiste a estar controlada por el deseo y se adhiere a lo correcto, aunque tardíamente.
            Si atraemos a los demás hacia nosotros por motivos correctos, no tendremos que sufrir. Sólo cuando seamos estrictos manteniendo nuestros valores y nuestra independencia interior, los demás tendrán el cuidado de relacionarse correctamente con nosotros. Al evaluar nuestras relaciones con los demás es esencial preguntarse: "¿Son ellos sinceros y sensibles con nosotros, o permanecen a la defensiva y cerrados?" También tenemos que preguntarnos si, de la misma manera, nosotros somos sinceros, o si los encarcelamos en la duda, o si ponemos vallas que ellos tienen que sobrepasar para mitigar nuestro orgullo.
            Este hexagrama indica el procedimiento correcto, ya sea que estemos buscando trabajo, una pareja, o empezando una relación de negocios, o comprando o vendiendo algo. La persona que controla sus deseos y pone las consideraciones fundamentales del comportamiento justo y correcto sobre todo lo demás, tendrá unas relaciones libres de los problemas y las molestias que plagan las relaciones fáciles.
            El hexagrama también indica el comportamiento correcto a seguir una vez que nos encontramos en una posición secundaria. La imagen que se nos presenta es la de ser una persona amiga de otra poderosa. Aunque no tenemos poder real, podemos influir con tacto y gentileza. Sobre todo, debemos soportar caballerosamente a aquellos que no siguen nuestros valores.</t>
  </si>
  <si>
    <t>Continuamente establecemos nuevos contactos, vínculos y relaciones con personas que apenas conocemos, de las que carecemos de referencias, o que simplemente no pertenecen a nuestro ámbito de confianza.
            La actitud que adoptemos en estas situaciones depende de nuestra libertad de elección, de nuestra intuición, de nuestra generosidad y de nuestra inteligencia, aunque hemos de tener en cuenta que según el grado de confianza que ofrezcamos, será el compromiso que asumiremos.</t>
  </si>
  <si>
    <t>· Cuando la pregunta refiere al Qué:
            Kuei Mei nos dice que el emprendimiento es de segunda categoría y sin perspectivas de alcanzar relevancia aunque, más exactamente, tendente al fracaso o a quedar relegado, sobre todo si se pretende llevarlo, como en este caso, a posiciones preeminentes.
            · Cuando la pregunta refiere al Porqué:
            El porqué de Kuei Mei refiere a que desde el comienzo se ha destinado la cosa a aspectos secundarios donde difícilmente pueda tener no solo alguna incidencia, sino además emerger satisfactoriamente de tal posición.
            · Cuando la pregunta refiere al Cómo:
            Kuei Mei nos indica que debemos evitar embarcarnos en asuntos que en esencia no apunten a un objetivo preponderante o a los cuales, por su naturaleza, finalmente no se les pueda dar una dedicación primordial; es decir, no es conveniente emprender lo que en un futuro tienda a perder su sentido. En lo posible se trataría de no aventurarse.
            · Cuando la pregunta refiere al Cuándo:
            Kuei Mei nos lleva a un momento en que una oportunidad se presenta, que bien puede ser una nueva como una ocasión para un segundo intento, pero que en cualquiera de los casos no tiene mucha correspondencia con el lapso que se está vivenciando; es un tiempo no conveniente o poco favorable para formalizar asuntos.
            El instante de Kuei Mei es cuando adquirir compromisos resulta riesgoso.
             Cuando la pregunta refiere al Dónde:
            Kuei Mei nos ubica en un lugar que no tiene mucha categoría, es más bien de segunda, lo que vulgarmente se denomina como «clase B». Es un sitio que bien puede ser nuevo, flamante, pero que no logra satisfacer del todo, generalmente pretencioso, como que aspira a algo que plenamente no llega.
            Entre las muchas cosas, Kuei Mei puede tratarse de cualquier sitio, particular o público, que no alcanza el nivel al que aparentemente apunta.
            · Cuando la pregunta refiere al Quién:
            Kuei Mei nos describe a alguien que en principio puede ser joven, más bien dependiente, es decir, tendente a seguir o a acoplarse a otros en los cuales apoyarse, pero que a la vez es proclive a transformarse en un lastre o a traer problemas. En Kuei Mei vemos a una persona que difícilmente pueda ejercer un papel preponderante, sino más bien secundario.</t>
  </si>
  <si>
    <t>· La interpretación:
            No haga nada en este momento. No hay nada que pueda fomentar sus intereses y cualquier acción tenderá a atraer el infortunio.
            · La situación:
            Aunque la situación no es afortunada, debería intentar apreciar el hecho de que pasará. Todo en la vida es transitorio e intrascendente cuando se le compara con la eternidad.</t>
  </si>
  <si>
    <t>Desposar a la hija menor. Para alcanzar las cimas de la perfección, para ver la coronación de nuestras fatigas, debemos comportarnos con prudencia, limitarnos a desear sólo aquello que podemos tener, dar a cada hecho y a cada persona la importancia debida sin comprometernos, pero también sin inútiles pretensiones y absurdas arrogancias. Esta es la enseñanza simple y sosegada, pero muy profunda de Kwei Mei, enseñanza diseñada por las observaciones de una costumbre ancestral ya desaparecida del recuerdo, y sin embargo, siempre plena de vida y rica de enseñanzas para quien sabe leer.
            Cuando un hombre, aún teniendo una esposa oficial, llevaba a su casa a otro mujer, elegida entre las hijas menores de una familia, la joven era acogida con afecto y respeto, pero debía someterse a unas reglas de convivencia muy rígidas, que no la relegaban a un rincón, pero que tampoco la colocaban –salvo casos excepcionales a la misma altura de la primera esposa. Por lo tanto, el hexagrama habla de la importancia de sabernos limitar en nuestras pretensiones, de saber ocupar nuestro lugar, de no tener ambiciones excesivas, erradas e incompatibles con la posición y el tiempo en que vivimos, nos enseña a adaptarnos a las circunstancias.
            Tiempo de adaptarse: el introducir un elemento nuevo dentro de un orden preestablecido, constituye un riesgo que debe analizarse con atención. Podría señalar el surgimiento feliz de entusiasmos (Kan) o un perfeccionamiento importante (Tui), pero debemos preparar las cosas de manera que no creen desorden, subvirtiendo de un modo grave los valores ya constituidos. Por lo tanto, se trata de saber distinguir lo esencial de las apariencias baladíes (Li), a fin de evitar ceder, y los errores, que, insidiosos, amenazan (Khân) todos los acontecimientos.</t>
  </si>
  <si>
    <t>Sentido general es el de volver, de unirse, de matrimonio (para una mujer). Los dos trigramas son Chen, el rayo, el hijo mayor, y abajo Tui, el agua durmiente, la joven; el joven sobre la joven, símbolo de matrimonio, pero el I Ching observa que, en este hexagrama, la unión está dirigida por el sentido de la juventud, por el placer, sin conformidad con la vía racional; el sexto trazo, negativo, yin, está por encima del primer trazo, positivo, yang; la situación es anormal. El rayo cae en el pantano, es el impulso, y el presagio, en conjunto es desgraciado.
            Uno se mueve y es incapaz; uno se deja llevar hacia la satisfacción y es indigno de la situación que ocupa; nada de lo que se emprende así será ventajoso y más vale abstenerse. Todos los trazos son indignos de su situación respectiva y están desprovistos de rectitud. Hay arrastre por la pasión que envilece y agota al hombre. Advertencia de seguir la vía de la razón y el deber y no la de la emoción y del movimiento que hace perder la rectitud. Pero este hexagrama también implica el sentido de que el hombre dotado conoce el fin inevitable de cada cosa; la contradicción viene de que en la tierra se olvidan las vías de acción y reacción del yin y del yang; en todos los asuntos es preciso pensar en ellas y ninguna vía implica perpetuidad.</t>
  </si>
  <si>
    <t>El agua bajo el trueno: esta situación evoca cierta ambigüedad. Supone, entre el yin y el yang, una serie de encuentros pasionales como tienen un hombre y una mujer físicamente enamorados, pero que no experimentan verdadera ternura recíproca. A veces están juntos, pero no son inseparables. Gui mei no indica una unión calma, sino cambio y trastocamiento. El trueno vibra y el agua se estremece: ¿inclinación recíproca o lucha? ¿Matrimonio de amor o divorcio? Todo depende de la fuerza de la tempestad y de la profundidad del agua.</t>
  </si>
  <si>
    <t>· El escenario:
            Progresar te conduce a un lugar para casarte. Así que llega el tiempo de la boda de la doncella.
            Acéptalo. No tengas miedo. La Boda de la doncella lleva a la realización de una mujer.
            · La respuesta:
            La boda de la doncella describe la relación, o tu papel en ella, en términos de un cambio que debes emprender y que está fuera de tu control. La manera de encarar la situación es aceptarlo y dejarte llevar. La fuerza que está involucrada en la situación es más grande que tú. Aunque la relación puede estar fuera de las normas, te puede llevar a lo que realmente eres. Avanza a trompicones y se mueve por impulsos de la pasión. Tienes que limitarte a conformarte con lo que hay. Si tratas de imponer orden, o decirle a la gente lo que tiene que hacer, el camino se cerrará. La transformación requerida en este caso representa una necesidad profunda y no reconocida. Te está desplazando del lugar que te corresponde. Muéstrate adaptable y receptivo. Muévete al ritmo de los acontecimientos. El deseo que te arrastra es a la vez un final y un nuevo comienzo. Se trata de una situación muy especial que, aunque fuera de las normas, puede llevarte a descubrir la posibilidad oculta.</t>
  </si>
  <si>
    <t>Este hexagrama describe tu situación como estado cambiante de alguien que no puede controlar sus circunstancias. Destaca que hallar un verdadero campo de actividad, mediante la aceptación de esto que se impone, es la manera adecuada de manejarla. Para estar de acuerdo con el momento, se te dice: ¡convierte a la doncella!</t>
  </si>
  <si>
    <t>Así el noble, por la eternidad del fin
            reconoce lo perecedero.
        Así el noble (el consultante) acostumbra (aprende) a fluir constantemente hacia el fin (hacia lo eterno, principiofinal, una vez tras otra), siendo consciente de lo indigno, de lo inadecuado.</t>
  </si>
  <si>
    <t>El trueno resuena por encima del lago, y las aguas superficiales son agitadas en rizos que se suceden. La persona sabia no permite que sus relaciones con otros oscilen. Mantiene siempre en mente el objetivo último de una verdadera y larga relación, y evita así innecesarios enojos ocasionados por diferencias menores de opinión.</t>
  </si>
  <si>
    <t>Un hecho imprevisto sacude el orden preestablecido; se trata de pensamientos, encuentros, aperturas nuevas que hemos de aceptar adaptándonos con paciencia y seriedad a las diversas condiciones de la vida y del espíritu.
                La imagen invita a meditar sobre aquello que concluye con los paréntesis que se cierran a pesar nuestro, sobre todo lo que se pierde durante los días y los caminos de la existencia. El estar convencidos de esta verdad nos permite permanecer serenos incluso cuando todo parece venirse abajo. El mirar las cosas con calma y desapego, especialmente en épocas difíciles, es señal de fuerza y constituye casi una victoria, una conquista de la sabiduría.</t>
  </si>
  <si>
    <t>El trueno excita las aguas del lago que suben en olas rutilantes. Es ésta la imagen de la muchacha que sigue al hombre de su elección. Sin embargo está presente el peligro de malentendidos y desavenencias que pueden producirse en toda unión. Por eso es bueno recordar siempre la finalidad de la unión. Si el fin apunta a ser duradero se logrará sobreponer los escollos de las relaciones.</t>
  </si>
  <si>
    <t>El trueno excita las aguas del lago que reverberan a su zaga en olas rutilantes. Es esta la imagen de la muchacha que sigue al hombre de su elección. Empero, toda unión entre humanos encierra el peligro de que subrepticiamente se introduzcan desviaciones que conducen a malentendidos y desavenencias sin fin. Por lo tanto, es necesario tener siempre presente el fin. Cuando los seres andan a la deriva, se juntan y se vuelven a separar, según lo disponen los azares de cada día. Si, en cambio, apunta uno a un fin duradero, logrará salvar los escollos con que se enfrentan las relaciones más estrechas entre los humanos.</t>
  </si>
  <si>
    <t>La muchacha que se casa como una concubina.
                Un cojo que puede pisar con firmeza.
                Las empresas traen desventura.
                “… porque eso confiere duración.
                … porque ellos se acogen mutuamente”.
            El Maestro brinda su confianza en el consultante, a quien considera como su amigo. Hay que saber ocupar ahora un puesto a su lado, pero dejándole a Él la conducción de los asuntos, sin molestarle ni estorbarle. El Maestro confía en la buena intención del consultante y éste, aunque se encuentre en cierto modo impedido (un cojo que puede pisar…) podrá llevar a cabo alguna cosa, alguna obra, gracias a la bondad de su naturaleza, de su carácter.
            Porque ellos se acogen…., presagia apoyo mutuo. Hay algún avance, pero no es todavía una situación espléndida, se ocupa un rango inferior, humilde. Es mejor que estar solo, que no andar, que no actuar. Actuando con firmeza y constancia en los consejos de I Ching, se podrá ayudar a otros que a su vez nos favorecerán. Si de mutuo acuerdo se actúa, hacerlo ocupando un segundo plano, con modestia. Sabiendo integrarse en la relación, se adquirirá una posición tranquila, satisfactoria, y uno se sentirá protegido por su Maestro.</t>
  </si>
  <si>
    <t>Actuar.
                    Es mejor actuar, andar cojeando (dudando, vacilante) que no actuar. Se logra ahora algún avance y al final, más adelante, la buena fortuna. Actuando con firmeza y constancia, se logrará, al final, lo que se busca. Y además no se debe consultar ya sobre este asunto.</t>
  </si>
  <si>
    <t>El Maestro considera al consultante como su amigo. Sin embargo, Él está ocupando un puesto responsable ante Dios, ocupado en cosas, resolviendo asuntos, y no es momento de molestarle con más preguntas; sino que, más bien, uno ha de mantenerse al margen, como en un segundo plano.
                        Moverse como se va trae, al final, buena fortuna y se podrá hacer bien a los demás, gracias a la bondad de corazón. Se tiene la confianza del Instructor. La oración es útil ahora; pero no consultar más sobre esto ahora.</t>
  </si>
  <si>
    <t>Pequeña mejoría, pero se necesita continuar con el tratamiento para llegar a la mejoría total. Aún ha de transcurrir algún tiempo antes de llegar a ella. ¿Consultar?
                        *Si no hubiera tratamiento: consultar por si fuera necesario buscar uno.</t>
  </si>
  <si>
    <t>Si eso se aplica, se logrará algún avance; incluso parece ser que es mejor hacer eso, que no hacer nada. Lo suyo es seguir observando, analizando, pensando, e ir haciendo lo que se pueda o se sepa.
                        Consultar para asegurarse de si se debe actuar o no, o por si hubiera algo más a tener en cuenta.</t>
  </si>
  <si>
    <t>Todavía falta bastante para llegar a lo más noble, a alturas aún mayores. Eso que se pregunta es un pequeño paso más en esa dirección, pero hay que seguir estudiando, meditando, evolucionando. Y no es necesario consultar más sobre este tema.</t>
  </si>
  <si>
    <t>Esta línea se corresponde con el primer día de la segunda semana de Septiembre.</t>
  </si>
  <si>
    <t>No hay que buscar el mando a cualquier precio. Hay que saber ceder el lugar a quien es más capaz de dirigir la unión y prestarle asistencia leal. Ese será un buen presagio para el futuro.</t>
  </si>
  <si>
    <t>La posibilidad de ejercer una influencia es pequeña. No reaccione contra la adversidad, retírese con serenidad y paciencia. La buena fortuna le llega a aquel que acepta estar en un segundo plano.</t>
  </si>
  <si>
    <t>Estamos en una posición de poca influencia, y carecemos del poder directo para cambiar la situación desfavorable. Estamos impedidos (cojos), cuando estamos afectados emocionalmente al no poder afrontar las dificultades de la situación. Aunque tenemos poca influencia, no debemos competir con quien tiene más, sino que hay que aceptar que la gentileza es la única forma constructiva de relacionarse por el momento.
                    Como segundas esposas, no debemos competir o suplantar a la primera esposa. Si por tener el orgullo herido, definimos la forma en que ellos tienen que cambiar, pondremos una presión negativa en la situación, mientras que si sólo exigimos lo que es esencial y correcto, nos desapegamos y confiamos en lo desconocido, la ayuda vendrá.
                    La situación es como estar relacionado con alguien que tiene una adicción. No debemos tratar con la adicción directamente o competir con ella directamente para poder influir, sino concentrarnos en mantener nuestra actitud correcta.</t>
  </si>
  <si>
    <t>¿Sabemos asumir y desempeñar el rol que nos corresponde en cualquier situación, evitando dejarnos llevar por el afán de protagonismo, sin perder por ello nuestra dignidad o anular nuestra voluntad?</t>
  </si>
  <si>
    <t>Puede darse el lujo de involucrarse siempre que no se comprometa irrevocablemente. Aunque está limitado en sus capacidades, aun es capaz de realizar progresos de manera que sus empeños poseen potencial para lograr la buena fortuna.</t>
  </si>
  <si>
    <t>Aunque una persona se ve obstaculizada al no conseguir una elevada posición de autoridad, todavía le es posible ejercer una buena influencia, si tiene la confianza de alguien con el poder necesario. La persona sabia, sin embargo, no abusa de esta posición de confianza buscando destacar por encima de su superior.</t>
  </si>
  <si>
    <t>El camino que conduce a las realizaciones que nos interesan está plagado de momentos difíciles, a menudo nos encontramos en situaciones delicadas, no logramos emplear todas nuestras facultades, a pesar de que es más necesario que nunca. Se avanza con fatiga, como un cojo que logra caminar, pero con una gran dificultad. Habrá que aceptar el tiempo que resulta más largo de lo esperado, no debemos tener prisa por llegar. La firmeza de los propósitos será un válido sostén y la fatiga será coronada por el éxito, y tal vez, por satisfacciones mayores de lo que hacía suponer el esfuerzo de los comienzos.</t>
  </si>
  <si>
    <t>Es la concubina, sometida, que ocupa una posición inferior, incapaz de hacer nada. No sabe más que cuidar de su propia persona y sólo atina a mejorarse para gustar a su amante y ayudarlo. Al actuar así, con la rectitud y la sabiduría constantes, el presagio es feliz. Para un hombre es no tener ninguna acción que ejercer, ser como "un cojo", incapaz de avanzar; pero él puede ayudar y asistir a los otros, que entonces le devolverán sus servicios.</t>
  </si>
  <si>
    <t>La humildad de una concubina no vale la autoridad de una esposa, aunque la situación esté evolucionando.</t>
  </si>
  <si>
    <t>Su posición dentro de la situación es baja de estatura, pero tiene la buena fortuna de gozar de la confianza de un superior. Si permanece como SUBORDINADO podrá contar con su seguridad. Entonces podrá influir en la situación utilizando tacto y reserva.</t>
  </si>
  <si>
    <t>Se alude a la costumbre de elegir concubina, la que es introducida por la misma reina y que puede ser una pariente, incluso. Si es integrada por la misma esposa, dentro de la familia, se mantendrá modestamente en segundo plano. Al saber integrarse encontrará satisfacción en su posición y tendrá protección de su marido, al que dará hijos. En cualquier relación podría darse lo mismo. Si un príncipe da confianza y un lugar a un amigo, éste deberá mantenerse en segundo plano en relación con d ministro oficial de Estado. Aunque esté impedido (cojo) logrará alguna realización gracias a su bondad. "Cojo= situación secundaria y subordinada".
                    La primera línea refleja un acto de humildad por parte de la mujer que, a sabiendas de las dificultades condiciones adversas, se somete con gran dedicación. Este acto puede ser también interpretado por un hombre, pues se trata de una línea Yang en un puesto Yin. Lo concreto es que la empresa en cuestión se puede llevar a cabo, siempre que ambos lados estén conscientes de las dificultades y se sometan a las condiciones objetivas y familiares que predominan al inicio.
                    Cuando se es integrado a una sociedad o colectivo ya en función, el Sujeto debe mantener un bajo pera. cuando se trata se segundas nupcias es recomendable ser cauto en el comportamiento; cuando una joven se casa con un hombre mayor, debe aprender a conocerlo, y lo más importante es dar un hijo al hombre. Cuando uno entra "cojeando" a una sociedad, lo recomendable es "no correr".</t>
  </si>
  <si>
    <t>Los príncipes de la antigüedad establecían una firme jerarquía entre las damas de palacio, subordinadas a la reina como suelen estarlo las hermanas menores respecto a la mayor. Procedían éstas con frecuencia de la familia de la reina, y ella misma las conducía hacia su esposo.
                    Esto significa que una muchacha joven, si de común acuerdo con la esposa ingresa en una familia, no ocupará exteriormente el mismo rango de aquélla; modestamente, se mantendrá en segundo plano. Pero sabiendo cómo integrarse en la relación total, adquirirá una posición enteramente satisfactoria, y se sentirá protegida por el amor de su esposo, al que da hijos.
                    El mismo significado se presenta en las relaciones entre funcionarios. Un príncipe tal vez disponga de un hombre que es su amigo personal y al que brinda su confianza. Este hombre, con buen tino, deberá ocupar un segundo plano a la vera del ministro oficial de Estado. Pero aun cuando, debido a semejante posición, se encuentre impedido como un lisiado, podrá con todo llevar a cabo alguna obra gracias a la bondad de su naturaleza.</t>
  </si>
  <si>
    <t>No estás en una posición de poder, pero eso no significa que no puedas influenciar las cosas en tu relación y lograr lo que deseas. Aclárate y haz lo que tengas que hacer.
                    · Dirección:
                    Libera la energía contenida. La situación ya está cambiando.</t>
  </si>
  <si>
    <t>Un tuerto que puede ver.
                Es propicia la perseverancia de un
                hombre solitario.
                “… la ley perpetua no se ha modificado”.
            Un tuerto que puede ver….quizá esté relacionado con alguien que le defrauda. Hombremujer, como dos ojos; si uno falla= tuerto. Si el otro fallece, o no nos es fiel, no pierde la luz de la fidelidad interior. Mantenerse fiel, aún en la soledad.
            La ventaja del hombre solitario, simboliza que aún no se produce ningún cambio en el transcurso de los acontecimientos. Todo sigue como hasta ahora por algún tiempo.
            Retirándose y ocultándose, será capaz de ir mejorando y preparándose interiormente. Ser puro, guardar reposo y esperar las órdenes o los consejos del Superior, la quinta línea. Sus cualidades son buenas, pero aún no tiene respuesta (K´an está en medio), aún no llega lo que desea.</t>
  </si>
  <si>
    <t>No actuar. No hacer nada, pues la mala situación persiste y durará un tiempo más. Todavía no se consigue lo que se pretende. Esperar. ¿Consultar?</t>
  </si>
  <si>
    <t>Todavía no se produce mejoría en el estado actual de la enfermedad, y aún continuará así durante un tiempo; pero hay que seguir con el tratamiento que se sigue. Tener reposo y calma. Y consultar si se cree necesario para ―ver‖ si conviene hacer algo más o no.
                        *Si no hubiera tratamiento: consultar por si conviene buscar uno.</t>
  </si>
  <si>
    <t>Esta mutación indica que las cosas, asuntos, relaciones, estudios, etc. permanecen como están hasta ahora y así continuarán durante un tiempo más. No se puede hacer otra cosa de lo que se viene haciendo.
                        Así pues, hay que aceptar que esto es así por ahora y lo mejor es seguir como se va hasta que las circunstancias cambien. No aplicar nuevos remedios, soluciones, o aceptar ese tema o teoría hasta no recibir una orden clara al respecto. Por tanto, continuar analizando, buscando, esperando.</t>
  </si>
  <si>
    <t>Esta línea se corresponde con el segundo día de la segunda semana de Septiembre.</t>
  </si>
  <si>
    <t>Cuando uno es infiel a la unión, el otro no debe jamás imitar ese comportamiento. Por el contrario, debe velar por los dos.</t>
  </si>
  <si>
    <t>Aunque las condiciones externas parecen poco prometedoras, el éxito es posible si busca con fe todo lo que haya de bueno en los demás, en usted mismo y en la situación.</t>
  </si>
  <si>
    <t>Aunque no hay nada en la superficie que nos muestre la grandeza, y aunque no hay cualidades de carácter sobre las cuales podamos confiar, si con nuestro ojo interno podemos fielmente mantener la imagen de lo que la otra persona puede ser, y podemos ver su capacidad para rescatar aquellas cualidades dentro de sí misma, las cuales la harán confiar y ser leal, entonces tendremos un efecto creativo. Esto es lo que significa ser "un tuerto que puede ver".
                    El hombre superior puede ser la imagen, cuando es humilde. Nos adherimos a esta imagen al recordar que es capaz de ser humilde, aunque todo lo que es visible exteriormente sea lo contrario. Por lo demás abandonamos a los inferiores que lo controlan y perseveramos en la soledad.
                    El I Ching menciona el amor sólo en La familia, hexagrama 37, en relación al padre, quien "no actúa infundiendo temor... pues su trato es gobernado por el amor". El amor así definido significa que es preciso adherirnos fielmente a lo correcto, aunque en este caso sea a costa de permanecer solo y malentendido. Sacrificar nuestro interés propio y la importancia de uno mismo presta el apoyo al gran hombre que hay en nosotros.
                    El ser fieles también se refiere a adherirse a la verdad interior del asunto, independientemente de las apariencias externas de las cosas.</t>
  </si>
  <si>
    <t>¿Nos mantenemos fieles a nuestros principios y nuestras convicciones, a pesar de que puedan traicionarnos, fallarnos o dejarnos las personas en quienes confiamos?</t>
  </si>
  <si>
    <t>Aunque incapacitado, usted —o alguien cercano a usted— sigue siendo capaz de ver el camino adelante. La perseverancia de un hombre solitario hará avanzar la situación.</t>
  </si>
  <si>
    <t>En la relación entre dos compañeros, deberían actuar en unión, como dos ojos juntos. Incluso cuando surgen problemas en uno de ellos, debería el otro permanecer leal al compañero.</t>
  </si>
  <si>
    <t>La segunda línea define un tiempo en el que sólo se tienen intuiciones generales, por lo que resultará inútil que intentemos definir bien los detalles para tener una visión exacta de la situación. La fidelidad interior en los propósitos guía mucho mejor que cualquier consejo y nos lleva a resolver los problemas que nos preocupan. Las dos primeras líneas analizan distintas dificultades, que conservan siempre sus características inquietantes, como inquietantes son los tiempos de Kwei Mei.</t>
  </si>
  <si>
    <t>El posee la justicia; es justo, capaz de mejorarse personalmente; vive en el retiro y en la oscuridad; conviene ser puro y conservar el reposo. Hay también la imagen de una muchacha prudente, que combina poco con el quinto trazo, negativo y sin rectitud. En todos los casos, el segundo trazo no encuentra el que respondería a sus aptitudes.</t>
  </si>
  <si>
    <t>El hombre y la mujer deben cooperar como los dos ojos. Si uno de ellos queda tuerto (o infiel), el otro debe reforzar la vigilancia.</t>
  </si>
  <si>
    <t>La situación es decepcionante. Sólo a usted le corresponde seguir con la visión original. Finalmente, esa devoción y lealtad traerán progreso.</t>
  </si>
  <si>
    <t>La unión de dos cónyuges que debería ser como la de un par de ojos, que ven las cosas del mismo modo, no se da es este caso. Se está solo ya sea por infidelidad o por muerte. Aún así, ella sigue siendo fiel incluso en La soledad".
                    En la segunda línea se explica que el hombre ha sido infiel (o ha muerto) y que la mujer le guarda fidelidad (o viceversa) Sin embargo, se agrega que en realidad la unión no se concretiza porque hay diferencias en la correspondencia entre las partes: diversidad de visiones, de formas de sentir y concebir la unión. No renunciando a sus principios y siendo fiel a Sí Mismo, el Sujeto renuncia a la relación y eso lo aísla, lo hace caer en un valle oscuro, en el martirio emocional, pero, aún así, mantiene firme sus valores y principios. Aquí, no se toda la realidad, o no se acepta la visión del otro. "Un ojo se apaga" (quien renuncia a la relación) y el otro se "mantiene abierto" (quien no renuncia y queda en espera fielmente... aún si éste fuese responsable del alejamiento del otro)</t>
  </si>
  <si>
    <t>En la situación presente la muchacha se ha unido a un hombre que la defrauda. Hombre y mujer han de actuar de consuno como los dos ojos. Aquí la muchacha se ha quedado sola. El hombre de su elección o bien ya no le es fiel, o bien ha fallecido. Pero ella no pierde la luz interior de la fidelidad. Por más que el otro ojo se haya apagado, ella se mantiene fiel aun en la soledad.</t>
  </si>
  <si>
    <t>Mantente fuera del alcance de las miradas. No te involucres en peleas por el poder con tu pareja. Mira las cosas desde una perspectiva independiente. De esa forma, aprenderás mucho, y podrás llevar a cabo lo que quieres hacer.
                    · Dirección:
                    Una conmoción muy productiva se aproxima. Imagina la situación desde otra perspectiva. Acumula energía para un paso nuevo y decisivo.</t>
  </si>
  <si>
    <t>La muchacha que se casa como esclava.
                Se casa como concubina.
                “… todavía no se halla en la posición debida”.
            Si dejar de estar retenida (como una esclava en virtud) es para casarse como concubina (y perder la virtud)… no parece nada aconsejable. ¿Para qué cambiar de situación? incluso puede ser peor.
            Quiere (actuar) casarse, desea cosas que ahora no se pueden obtener. No conviene unirse sólo por pasión, pues no encontraría luego lo que busca, lo que debería encontrar. Actuaría sin reflexión y no encontraría el apoyo o ayuda que cree tener. Sería indigno y se perdería la buena suerte uniéndose ahora. En cambio, más adelante estará aquel que en el fondo le espera.
            No se añade sentencia, sólo se pone al descubierto el momento, de modo que el propio consultante puede prever qué le quiere decir todo esto. Así que decida si quiere llegar a mayor dignidad; o si prefiere caer hacia abajo, a lo humillante.</t>
  </si>
  <si>
    <t>No actuar. No hacer eso que se desea. No es digno, no conviene. Se pasaría de una mala situación a otra peor. Línea fatal. ¿Consultar?</t>
  </si>
  <si>
    <t>No inquietarse. No desear cosas o uniones que por vía normal no pueden obtenerse ahora. No caer esclavo de la inquietud o el sexo, placeres, pues se incurriría en situaciones que no estarían a la altura de su dignidad. No buscar las relaciones a toda costa. No ofrecerse a cualquiera. Lo suyo es controlar espiritualmente el deseo, los deseos, el placer.
                        En trabajo, estudios, relaciones, continuar haciendo lo que se pueda, pero sin consultar ahora. No aceptar nuevos ofrecimientos, no unirse íntimamente con nadie. Mas bien, seguir como uno va.</t>
  </si>
  <si>
    <t>Ser uno mismo, seguir como uno va y no consultar.</t>
  </si>
  <si>
    <t>La enfermedad sigue evolucionando, aunque parezca que no se ven los fenómenos de la mejoría. A pesar de estos síntomas, conviene seguir con el tratamiento y no consultar más por ello ahora.</t>
  </si>
  <si>
    <t>No actuar ni aplicarlos, no aportarían nada realmente interesante; o quizá peor aún, sólo servirían para entorpecer más todo. No consultar.</t>
  </si>
  <si>
    <t>Eso no es noble, no es digno, o no está a la altura espiritual del consultante. Por lo tanto, no seguirlo, no aceptarlo, no adherirse a ello. ¿Consultar?</t>
  </si>
  <si>
    <t>Esta línea se corresponde con el tercer día de la segunda semana de Septiembre.</t>
  </si>
  <si>
    <t>Aquel que se une buscando exclusivamente su placer o movido por el egoísmo, jamás despertará una verdadera simpatía: mal presagio para el futuro.</t>
  </si>
  <si>
    <t>El ego anima a los deseos impropios y a la soberbia. No tiente al destino adoptando una actitud relajada.</t>
  </si>
  <si>
    <t>Si seguimos el deseo o la comodidad, queriendo algo que no vale la pena aún y se acepta la unión a costa de un principio, ¿a quién podemos echarle la culpa por perder nuestro amor propio? No podemos acortar el verdadero camino para obtener la felicidad antes de que sea la hora. El destino dota a quien espera, y lucha en contra del que arrebata.
                    El problema es que al ser esclavos de nuestro ego (autoimagen), éste exige ser reconocido o visto de cierta forma, e insiste en ocupar el centro de influencia. Mientras deseemos volver "a las cosas como eran", a la comodidad de las placenteras relaciones, en las cuales, a través de acuerdos no establecidos, halagábamos al ego de alguien a cambio de que halagaran el nuestro, el ego continuará gobernando, y así seguiremos ciegos ante la desastrosa pérdida de amor propio que ello conlleva.
                    Si nos hemos comprometido, debemos aceptar nuestros errores y continuar. Complicamos el problema si cedemos al orgullo y a la humillación al adoptar una actitud inflexible o de venganza. Rescatarnos a nosotros mismos no quiere decir que releguemos al olvido a los demás porque hayamos perdido la esperanza en ellos.</t>
  </si>
  <si>
    <t>¿Ofrecemos fácilmente nuestra confianza a los demás con el único fin de satisfacer nuestro ego y nuestros deseos, asumiendo compromisos que no se corresponden con nuestra forma de ser?</t>
  </si>
  <si>
    <t>La situación es difícil y en gran medida fuera de control, sin embargo aun es posible un cierto nivel de seguridad.</t>
  </si>
  <si>
    <t>A veces es imposible conseguir por nosotros mismos lo que deseamos. En tales casos la felicidad puede ser encontrada uniéndonos al servicio de otros.</t>
  </si>
  <si>
    <t>Kwei Mei es a veces el tiempo de las ocasiones perdidas por excesiva prudencia o por haber diferido demasiado los términos de las decisiones. La línea sugiere que seamos pacientes pero que nos mantengamos atentos; las soluciones existirán, pero quizá no otorguen las satisfacciones que habrían sido posibles con una intervención más tempestiva.</t>
  </si>
  <si>
    <t>Ha perdido su virtud y quiere casarse; no puede conseguirlo; el trazo negativo no merece aquí su lugar; no tiene rectitud, es suave y maleable, actúa sin sumisión; busca casarse por el placer y por encima de él no encuentra ninguna correspondencia simpática. Nadie quiere soportarlo. La joven es indigna de convertirse en una esposa y malogra su suerte. No encontrará al que le conviene y espera.</t>
  </si>
  <si>
    <t>Prefiera una situación por debajo de sus límites a ninguna situación.</t>
  </si>
  <si>
    <t>Para lograr sus deseos será necesario que se comprometa con su ser.</t>
  </si>
  <si>
    <t>Para lograr una vida ansiada se recurre a mecanismos que rebajan y degradan a la persona. La situación que representa esto es la de la muchacha que al no poder casarse, se resigna a ser amante. Tal circunstancia habla por sí sola".
                    La tercera línea es peligrosa (Regente Simple o Constituyente) y refleja la posición del o de la amante. No habiendo encontrado pareja en forma leal opta por ser amante u obtener amante. Es como usufructuar de los beneficios de una empresa sin pertenecer a ella. Una posición inadecuada que el Libro de los Cambios deja a criterio de la persona, pero que por principio no es aconsejable, y es muy criticable.</t>
  </si>
  <si>
    <t>Una muchacha de baja posición que no consigue marido, en ciertos casos todavía podrá arreglárselas como concubina.
                    La situación indica que uno desea con exceso alegrías que por vías normales no pueden obtenerse. Así se mete en una situación que no se aviene del todo con su propia dignidad. No se añade ninguna sentencia, ni siquiera una advertencia; simplemente se pone al descubierto la situación como tal, de modo que cada uno pueda extraer por sí mismo la correspondiente moraleja.</t>
  </si>
  <si>
    <t>Ten paciencia, tranquilidad y coraje con tu pareja. Al final, conseguirás todo lo que deseas. Lo echarás todo a perder si te comportas como un adulador.
                    · Dirección:
                    Contén tus fuerzas. Actúa con resolución. Estás conectado con una fuerza creativa. Úsala correctamente.</t>
  </si>
  <si>
    <t>La muchacha que se casa prorroga el
                plazo.
                Un casamiento tardío llega a su
                tiempo.
                “… se propone aguardar algo antes de ir”.
            Prorroga el plazo…es decir, que debería esperar algo antes de casarse (actuar)
            Consultante valioso, inteligente y sabio, no debe ni quiere desperdiciarse. Espera los tiempos propicios porque es lo razonable, saber esperar y después actuar en el momento oportuno. Y esto no es perjudicial, más bien, esto, esta forma de actuar es finalmente recompensada y encontrará lo que quiere (…un casamiento tardío llega), lo que busca, lo que desea, su compañera/o, su esposo/a.</t>
  </si>
  <si>
    <t>No es malo actuar, pero esperar un poco, un tiempo antes de actuar o de hacer eso. No es el momento aún. ¿Consultar?</t>
  </si>
  <si>
    <t>Aguardar un tiempo antes de consultar.
                        Todo va conforme debe ir, así pues, continuar con los asuntos, quehaceres, tal y como se va. Y consultar luego. La situación permanece como está un poco más, pero pronto cambiará para mejor, así que todo esto es transitorio.</t>
  </si>
  <si>
    <t>La situación permanece estable, o sea, tal como está un poco más de tiempo; pero la mejoría notable está cerca ya. Continuar con el tratamiento. ¿Consultar?</t>
  </si>
  <si>
    <t>Esperar un poco antes de aplicarlos. Por tanto, aguardar un tiempo, un día, y consultar sobre ello hasta recibir la orden clara de ―actuar‖.</t>
  </si>
  <si>
    <t>Continuar analizando, estudiando, etc. sobre eso y consultar en otro momento.</t>
  </si>
  <si>
    <t>Esta línea se corresponde con el cuarto día de la segunda semana de Septiembre.</t>
  </si>
  <si>
    <t>Es preferible esperar largo tiempo para unirse a hacerlo en malas condiciones.
                    Antes de unirse, el hombre de calidad se toma un tiempo de reflexión.</t>
  </si>
  <si>
    <t>Aparece un buen resultado a su debido tiempo. No se canse tratando de precipitarlo. Los mayores regalos les son dados a aquellos que permanecen serenos y pacientes.</t>
  </si>
  <si>
    <t>Evitamos desperdiciarnos y así mantenemos nuestra paz interior y el respeto propio al esperar más tiempo de lo que parecería apropiado para que se aclare una situación difícil. Un día la situación se aclarará; mientras tanto, no deberíamos querer lo que no está listo, como no desearíamos comer manzanas verdes. Cuando estamos tentados de querer algo tenemos que preguntarnos por qué queremos algo que no vale la pena poseer. Debemos reconocer al niño engreído que llevamos dentro, quien comprometería nuestro amor propio para obtener una imitación barata de la alegría, aun cuando tenga como precio oculto el sufrimiento.</t>
  </si>
  <si>
    <t>¿Preferimos quedarnos solos antes que comprometer nuestra confianza en relaciones que realmente no se corresponden con nuestra forma de ser?</t>
  </si>
  <si>
    <t>Las negociaciones preliminares concernientes a un contrato o proyecto posiblemente se dilaten, pero aunque tarde, la culminación eventualmente llegará.</t>
  </si>
  <si>
    <t>La virtud traerá su recompensa en su debido curso. Es a veces mejor atenerse a lo que realmente se desea que aceptar una solución de compromiso.</t>
  </si>
  <si>
    <t>Cuando no estemos seguros de nuestra postura o de lo que deberíamos hacer, lo mejor será que esperemos para aclarar la situación, retrasando un poco la solución de los problemas. El posponer las cosas suele ser un gesto de coraje, una decisión sabia; bastará con que no prolonguemos demasiado el tiempo de la meditación, de lo contrario, como lo sugirió la tercera línea, corremos el riesgo de perder una ocasión adecuada y de dejar pasar un momento favorable.</t>
  </si>
  <si>
    <t>Ella supera la edad para casarse y todavía no sabe con quién unirse; ocupa una posición social elevada y noble, está dotada de prudencia e inteligencia, pero los tiempos que atraviesa no son propicios a su unión y ella misma aplaza su decisión. Es razonable al obrar así. Es necesario saber esperar y luego actuar en el momento oportuno.</t>
  </si>
  <si>
    <t>Si la situación es confusa, tómese un tiempo de reflexión.</t>
  </si>
  <si>
    <t>Se enfrenta a una situación en la que debe evitar ahora la acción, con el fin de esperar unos momentos más favorables. Da la impresión de que el mundo pasa junto a usted mientras espera, pero su recompensa por mantener los principios está cercana.</t>
  </si>
  <si>
    <t>El valor de la muchacha reside en que desecha un matrimonio aparente y formal que está dentro de los cánones establecidos; ella es virtuosa y rechaza las conveniencias. Es recompensada pues encuentra al esposo predestinado.
                    La cuarta línea demuestra por una parte una desavenencia personal con el matrimonio: cuando se está cerca se prefiere el placer y la aventura, y cuando se está lejos se añora la posibilidad de las nupcias. Así pasa de equívoco a equívoco. Se debe esperar un tiempo de mayor madurez y claridad para que el matrimonio tenga una solidez interior que por ahora no tiene. Al final, aunque tarde, logrará la unión, pero antes debe cambiar una mentalidad que deja todo para después. También significa que hay un conflicto de mentalidad con respecto a la unión que se propone, teme que podría verse aprisionada por formalismos y viejos cánones. También significa que una empresa ha caído o no ha logrado frutos, pero que más adelante, mucho más adelante, se obtendrá lo que por ahora fue abortado. En general, demuestra que toda unión actual no es convincente, por lo mismo: "cabe esperar". Muestra a una persona virtuosa, o empresa con potencial, pero exigente en su inmadurez, pero en cuanto a valores y objetivos, tiene razón y es correcto replantear el asunto en un tiempo futuro.</t>
  </si>
  <si>
    <t>La muchacha es muy valiosa; no quiere desperdiciarse, y pierde por eso el momento usual para el matrimonio. Pero esto no es perjudicial. Su pureza es recompensada y así finalmente encuentra, aunque tarde, al esposo que le está predestinado.</t>
  </si>
  <si>
    <t>Deja correr las cosas en la relación. Olvídate de plazos fijados y de reclamaciones. Tu pareja sabrá apreciarlo y te valorará más. Sabrás identificar el momento correcto para actuar.
                    · Dirección:
                    Una conexión muy significativa se está acercando. Algo importante regresa. Mantente abierto y aporta lo que sea necesario.</t>
  </si>
  <si>
    <t>El regente I casa a su hija.
                Y entonces las bordadas vestiduras
                de la princesa
                no fueron tan espléndidas como
                los de la sierva.
                La luna casi llena trae ventura.
                “… el puesto está en el centro y por ello
                la acción se torna valiosa”.
            Noble y elevada, se casa con alguien de menor rango. No apreciar, no dar demasiado valor a los ornamentos, a lo superficial es lo que procede. La primera línea, la sierva va mejor vestida que ella, pero no da importancia a este hecho.
            Lo de las bordadas vestiduras…, (las mangas) simboliza que, aunque nuestro rango sea superior (al de otros) deberíamos comportarnos con nobleza, pero con sencillez, conservando la humildad.
            En la antigua China, Tang (Sang) el Consumador dictó esta Ley por la que aún siendo princesa, la esposa debe someterse al marido sabiendo adaptarse con gracia a esta situación. Sin vanidad (luna casi llena) no debe enfrentarse a lo yang, sino que depende de él (Maestro, Cielo), no se enfrenta al Sol.</t>
  </si>
  <si>
    <t>Actuar con modestia. Esto es algo que se te da y tiene su valor. Al final habrá muy buena fortuna. No es necesario consultar más sobre ello ahora.</t>
  </si>
  <si>
    <t>Quizá el día, el asunto, las relaciones, estudios, etc. no empiecen bien, o no comenzaron muy favorablemente; pero si se avanza tal y como se va, el final será excelente.
                        Esta mutación promete buena suerte a la larga. Avanzar hacia esa meta, dejándose conducir por el Maestro, traerá muy buenos resultados. Pero ahora no es necesario consultar más sobre eso. A la larga, con el tiempo, lo que se desea, lo que se busca, se conseguirá.</t>
  </si>
  <si>
    <t>Continuando con el tratamiento que se sigue, se llegará finalmente a la superación de la enfermedad. Buena línea, buen presagio, buenas perspectivas.
                        *Si no hay tratamiento: consultar por si hace falta buscar uno.</t>
  </si>
  <si>
    <t>Sí, eso tiene su valor y daría buenos frutos al cabo de un tiempo. Es pues correcto aplicarlos. ¿Consultar?</t>
  </si>
  <si>
    <t>Eso tiene muy buenas perspectivas, pero aún no ha llegado el buen final al que se arribará si se continúa con el estudio, el análisis, el aprendizaje. No es necesario consultar más.</t>
  </si>
  <si>
    <t>Esta línea se corresponde con el quinto día de la segunda semana de Septiembre.</t>
  </si>
  <si>
    <t>Hay que cuidarse de quien utiliza la seducción de su aspecto exterior o el incentivo de la riqueza para provocar una unión. Es un mal presagio para el porvenir. Una unión modesta pero sincera valdrá siempre más que una rica alianza interesada.</t>
  </si>
  <si>
    <t>El desdén por los que se encuentran en una posición inferior a la nuestra o la envidia hacia aquellos que están por encima de nosotros impide su progreso. No se esfuerce por conseguir un objetivo o por ejercer una influencia, sino que trate de encarnar las virtudes adecuadas. De este modo, tendrá asegurado el éxito.</t>
  </si>
  <si>
    <t>Aunque la princesa se casa por debajo de su posición social, acepta la situación con gracia. Cada uno de nosotros está en el mismo camino espiritual, algunos más adelante, otros más atrás. Al ocupar una posición de ventaja debemos estar libres de la vanidad y la arrogancia (no debemos intentar decir las cosas de un modo tan "brillante" como la criada). Al ocupar una posición secundaria debemos estar libres de envidia. Si somos mal entendidos, no debemos esforzarnos por conseguir que la gente sepa nuestros pensamientos profundos; debemos, simplemente, adaptarnos a la situación desfavorable con gracia. Si el camino a seguir no está claro, debemos hurgar en nuestras mentes y corazones en busca de la vanidad, el engreimiento, el orgullo, los aires de superioridad o la obstinación que pueden bloquear el camino o influenciar en nuestra forma de reaccionar ante una situación dada.
                    Otro sentido de esta línea es que no escogemos a nuestra pareja definitiva, ni la hora en que concluirá la enajenación; tampoco somos capaces de escoger las combinaciones ganadoras o de resolver nuestros problemas fundamentales; el sabio, aquí referido como el emperador, lo hace: toma la iniciativa. Sólo necesitamos no desperdiciarnos; la hora llegará mucho más pronto si somos pacientes.</t>
  </si>
  <si>
    <t>¿Sabemos adaptarnos con flexibilidad a las circunstancias que implican los compromisos que asumimos, pero sin llegar a comprometer nuestros principios y nuestra voluntad?</t>
  </si>
  <si>
    <t>Aunque el proyecto o asociación que está contemplando probablemente le genere pérdidas iniciales, la buena fortuna llegará eventualmente (traducción literal, "cerca de la Luna llena")</t>
  </si>
  <si>
    <t>Cuando una persona aún no se vuelto dependiente de vivir en la riqueza, le es posible todavía alcanzar la felicidad aceptando una posición humilde, o un lugar subordinado en una relación. Si se puede hacer esto, hay perspectivas de buena fortuna.</t>
  </si>
  <si>
    <t>Un detalle sobre la historia de las costumbres que concluye con una expresión de la antigua sabiduría campesina, que quedó misteriosamente suspendida con el paso de los siglos, quizá en el ritornelo de alguna canción olvidada.
                    La hija del Emperador se rebaja a una unión de rango inferior al suyo, dado que el matrimonio de una princesa, al menos hasta los tiempos del Emperador Tiyi, era necesariamente una forma de descender unos peldaños en la escala de la nobleza, puesto que ningún joven estaba a la altura —ni podía estarlo— de la esposa real. Al casarse, las jóvenes se vestían con modestia; sólo las concubinas podían lucir lujosos trajes, porque, a diferencia de las esposas, si dejaban de gustar a los hombres podían ser alejadas de la casa. Con este mensaje que describe una costumbre ya olvidada, el oráculo sugiere que miremos más allá de las apariencias, que no nos dejemos tentar por las soluciones demasiado fáciles, que no escuchemos solamente las palabras, sino que observemos la realidad y razonemos seriamente las decisiones que debemos tomar sin dejarnos influir por consejos ni seducir por programas que, más tarde, no resultarán tan extraordinarios como parecen.</t>
  </si>
  <si>
    <t>La joven es noble y elevada; al casarse, baja. Que no sea orgullosa sino humilde y dulce. El presagio es excelente. Este trazo estima la justicia y utiliza la suavidad maleable; practica una vía mediana a pesar de su elevación y su jerarquía eminente. Sabe bajar y curvarse, sin apreciar los vanos ornamentos.</t>
  </si>
  <si>
    <t>Una alianza modesta pero feliz vale más que una alianza rica pero tempestuosa.</t>
  </si>
  <si>
    <t>Cuando sea capaz de desestimar su posición social y estatura y colocarse al servicio de otro tendrá buena fortuna. Para conseguirlo debe superar la vanidad, el orgullo y cualquier conducta ostentosa. Ser SUBORDINADO a los demás, con independencia de la posición de estos, es bueno ahora.</t>
  </si>
  <si>
    <t>El legislador I Tang dictó la ley que determina que las princesas debían también subordinarse a sus esposos. Da a su hija a alguien elegido por la familia. Ella sabe adaptarse a un esposo más modesto y olvida su rango subordinándose a él (las vestiduras menos regias); así como la luna aún no llena no se enfrenta directamente con el sol.
                    La quinta línea es de profundo significado: el amor no requiere de formalismos y rompe toda diferencia de rango. La unión es plenamente aconsejable y deben eliminarse los prejuicios con gran bondad y humildad. La condición que aquí se coloca, es que los cónyuges deben supeditarse a los intereses comunes a pesar de que ella o él puedan sentir o pensar que lo propio o "suyo" es lo más importante. Si esto no se cumple, todo habrá sido en vano. En lo colectivo: si todos se sienten igualmente comprometidos por la misma causa, los rangos pasan a segundo plano y predomina una hermandad férrea y duradera.</t>
  </si>
  <si>
    <t>El regente I es Tang, el Consumador. Él dictó una ley según la cual también las princesas imperiales debían, en la vida matrimonial, subordinarse a sus maridos (cf. Nº 11, trazo 5). El emperador no espera cortejantes, sino que da a su hija en matrimonio según su arbitrio. De ahí que en este caso sea correcto que la familia de la muchacha tome la iniciativa.
                    Vemos aquí una muchacha de origen distinguido que, casándose en condiciones modestas, sabe adaptarse con gracia a la nueva situación. Está exenta de toda vanidad, expresada en los adornos externos; al casarse olvida su rango y se subordina al esposo, así como la luna que todavía no está llena del todo, no se enfrenta directamente con el sol.</t>
  </si>
  <si>
    <t>El pronóstico es de un gran futuro lleno de felicidad, fecundidad y poder. Sé como la luna cuando está casi llena. Acepta de buen grado una posición secundaria. Tu amor está asegurado.
                    · Dirección:
                    Exprésate. Busca amigos que te apoyen. Acumula energía para un paso nuevo y decisivo.</t>
  </si>
  <si>
    <t>La mujer sostiene el cesto, pero no hay
                frutos en él.
                El hombre apuñala la oveja, pero no
                fluye sangre.
                Nada que fuese propicio.
                “… que no tenga frutos se debe a que
                sostiene una cesta vacía”.
            En la antigua tradición, durante el sacrificio en honor a los antepasados, la mujer sostenía un cesto con frutas para dar, y el hombre degollaba al animal en sacrificio. Por eso cuando el texto dice que sostiene una cesta vacía… quiere decir que hay ausencia de verdadero valor, sólo acción (en este caso, se siguen estas formalidades, superficialmente) inútil.
            El consultante puede caer en la presunción (por encima de la quinta línea regente) o de precipitarse en un movimiento extremo, ya fuera, al final del signo, de la situación. Pero no debe superar los límites convenientes en su elevación (espiritual). No hay posibilidad de unión, de casamiento.</t>
  </si>
  <si>
    <t>No actuar. Hacerlo es inútil para lograr el fruto que se busca. Tampoco consultar.</t>
  </si>
  <si>
    <t>I Ching suele usar esta mutación, sobre todo cuando sale sola, para indicar que eso por lo que se pregunta (asuntos, relaciones) ya se ha consultado antes. Y que esta consulta sobra, pues siguen siendo vigentes los consejos recibidos anteriormente.
                        Es decir, hay que seguir según se aconsejó entonces. Volver a preguntar no tiene valor, carecerá de fruto.
                        Si sale con otras mutaciones, significa simplemente que no se consulte más en estos momentos.</t>
  </si>
  <si>
    <t>No buscar elevarse más espiritualmente. La línea está en su sitio y no debe elevarse más; sino más bien arraigarse donde está. Todo va conforme debe ir y no se necesitan más advertencias ahora.</t>
  </si>
  <si>
    <t>perspectiva_general_de_un_asunto_o_sobre_cómo_se_ve_al_consultante_entre_sus_asuntos6</t>
  </si>
  <si>
    <t>Todo sigue conforme se dijo en la última consulta. Hay que seguir manteniendo las decisiones que se tomaron entonces. Seguir el tratamiento, y no consultar ahora más sobre ello.
                        *Si no hay tratamiento: consultar por si fuera necesario buscar uno.</t>
  </si>
  <si>
    <t>No actuar ni aplicarlos, pues no darían frutos o resultados.</t>
  </si>
  <si>
    <t>Eso está vacío de contenido espiritual. Puede esta o tener buenas formas, pero no contiene frutos, no sirve para evolucionar adecuadamente. Tampoco se necesita consultar más. Si ya se consultó anteriormente, siguen siendo válidos los consejos recibidos entonces.</t>
  </si>
  <si>
    <t>Esta línea se corresponde con el sexto día de la segunda semana de Septiembre.</t>
  </si>
  <si>
    <t>Cuando uno de los implicados no cumple su papel en la unión, ésta ya no tiene sentido: no se podrá emprender nada beneficioso; es preferible separarse.</t>
  </si>
  <si>
    <t>La conducta correcta es vacía a no ser que nuestro corazón también sea fiel. El éxito sólo será posible cuando abandonemos nuestros propios proyectos y sigamos el camino del Sabio.</t>
  </si>
  <si>
    <t>Hacia afuera hacemos lo correcto, pero dentro aún deseamos la comodidad, la venganza, o aborrecemos tener que esperar el plazo dado. Nos resistimos a aceptar la forma en que el cosmos funciona.
                    No podemos volver a la vieja costumbre de la autoindulgencia, ni soñar nostálgicamente con el pasado. El éxito empezará cuando estemos listos para abandonar el deseo o dejar de considerarlo como base para las relaciones de una vez por todas. Este es el sentido del verdadero sacrificio requerido en esta línea.
                    Independientemente de hasta qué punto hayamos corregido nuestro yo infantil, si seguimos teniendo como meta volver a "comodidades perdidas", es como si cumpliésemos con todas las formas de corrección, pero no corrigiésemos lo fundamental del asunto. Debemos renunciar al corazón infantil y a sus deseos.
                    Rescatar quiere decir que ganemos o perdamos lo que nuestro corazón infantil quiera, nos las arreglamos para adherirnos al potencial del otro para ser humilde y de una mentalidad más elevada. Esto es lo que el sabio hace por nosotros. El verdadero amor concede espacio después de una paciente espera; el verdadero amor pertenece al que persevera sin recompensa ni consideración por sí mismo; al que no tiene nada que ver con las demostraciones de afecto, las declaraciones de amor o los afanes de posesión. El amor sin egoísmo invisiblemente deja ser al otro y lo empuja hacia el bien dentro de sí mismo. La única recompensa de este amor está relacionada con uno mismo: al mantenerlo, estamos en paz.
                    Un sacrificio real tiene lugar cuando, en el punto máximo de las dificultades, nos mantenemos decididos a continuar el trabajo de purificarnos. Sin esta resolución y sin humildad "nada es propicio".</t>
  </si>
  <si>
    <t>¿Comprometemos nuestra confianza en relaciones cuyo único objetivo es cumplir con las apariencias que impone el entorno en el que nos encontramos?</t>
  </si>
  <si>
    <t>Aunque las apariencias pueden lucir prometedoras, lo más probable es que nada resulte de esta situación.</t>
  </si>
  <si>
    <t>Un matrimonio, o cualquier otra asociación entre personas, no tendrá éxito si no se entra en ella de corazón. Sin respeto entre los compañeros no puede haber una relación duradera.</t>
  </si>
  <si>
    <t>Se trata de una línea negativa; es posible que no hayamos obrado en la forma justa, quizá no hicimos las cosas adecuadas o no estábamos lo bastante preparados para afrontar los casos que se presentaron más complicados de lo previsto. Un tiempo de errores, hay que esperar pacientemente que pase, ocupándolo en meditar los errores para que nos sirvan de experiencia en el futuro, un futuro que quizás esté próximo, porque los errores indicados por Kwei Mei no comprometen tanto la sustancia como la forma, y un error de forma es fácilmente reparable.
                    Kwei Mei no es un hexagrama fundamental, como no lo son muchos momentos de la vida, pero está plagado de indicaciones para el que quiera recoger y profundizar la costumbre más antigua de China; se trata de un hexagrama que analiza el comportamiento, a menudo dejado de lado, y que es muy importante en la vida de cada uno.
                    Entre Kien y Fang se produce una pausa meditativa en la que se habla de prudencia y corrección, reflexiones tranquilas que constituyen el secreto de un vivir civilizado.</t>
  </si>
  <si>
    <t>Sin correspondencia simpática; el casamiento de la joven no se realiza. La joven no puede ayudar a su marido; hay un sentido de divorcio posible. Nada puede ser ventajoso.</t>
  </si>
  <si>
    <t>Salvaguardar las apariencias no es una solución. Vale más romper.</t>
  </si>
  <si>
    <t>¿Está simplemente en movimiento? ¿Es bien recibida la forma refinada en que se presenta? Si actúa sin adherirse a lo formal, no se moleste en hacerlo. No obtendrá ningún resultado.</t>
  </si>
  <si>
    <t>El sacrificio ofrendado no es completo, ni siquiera verdadero: no hay frutos, no hay sangre. Aquí sólo se guardan las formas, las apariencias. Esta falta de devoción no promete dicha futura.
                    La sexta línea es Regente Simple y también es peligroso. El Libro de los Cambios dice que el formalismo y las apariencias no hacen presagiar un matrimonio feliz, pues en esa farsa no hay amor real. Es más drástica: simplemente NO hay matrimonio ni unidad posible. Aún si se ejecutan actos de aparentes sacrificios, en verdad no hay nada, hay vacío y al final no habrá unión permanente.
                    Hay aquí frivolidad en la unión, y es una relación "de conveniencias". Es el caldo de cultivo para el engaño, el fraude y las rupturas violentas.</t>
  </si>
  <si>
    <t>Durante el sacrificio ofrendado a los antepasados, a la mujer le correspondía dar las frutas en un cesto, y al hombre degollar personalmente el animal del sacrificio. En ese caso las formalidades se cumplen sólo superficialmente. La mujer toma un cesto vacío, el hombre apuñala una oveja ya sacrificada anteriormente, con el solo fin de guardar las formas. Pero esta actitud frívola, nada devota, no promete dicha alguna en el matrimonio.</t>
  </si>
  <si>
    <t>Esta relación en un espectáculo vacío: sin frutos, sin sangre, sin pasión. Nada de lo que hagas te servirá de ayuda. No hagas más planes. Simplemente aléjate.
                    · Dirección:
                    Convierte el conflicto en tensión creativa. La situación ya está cambiando.</t>
  </si>
  <si>
    <t>FENG</t>
  </si>
  <si>
    <t>LA PLENITUD</t>
  </si>
  <si>
    <t>la abundancia
        riqueza
        multiplicar
        gran número de amigos
        la lascivia
        cenit
        el momento de prosperar
        tiempos prósperos
        alcanzando el éxito
        señal de un gran cambio
        simboliza la grandeza
        múltiples motivos
        la elección
        la búsqueda de la plenitud
    La Plenitud tiene éxito.
    El rey la alcanza.
    No estés triste; debes ser como el
    sol al mediodía.</t>
  </si>
  <si>
    <t>La plenitud tiene éxito… indica que hay sentido de expansión espiritual para que la plenitud logre los efectos duraderos y se prolonguen en el tiempo.
        Ser como el sol al mediodía…indica la posición del astro en su cenit, el momento que emite la máxima luz. Así, el dictamen aconseja orientarnos hacia lo abundante, dejando que nuestra luz alumbre delante de todos, del mundo.
        Las referencias a la figura del rey simbolizan buena suerte e inspiran respeto. La plenitud no se puede provocar por cualquiera o en cualquier momento. La persona debe ser como un soberano que se orienta hacia el Cielo, hacia lo Grande.
        No estés triste… la Ley Universal, de las Mutaciones, indica que tras la abundancia habrá decadencia. Flujo y reflujo, llenado y vaciado se producen en el momento adecuado. Grandeza, perfección, riqueza, abundancia., pero saber esto y entristecerse es inútil. Sólo alguien que se libera, o permanece libre de preocupaciones o de tristeza por ello, será capaz de hacer surgir la plenitud. El sol, llegado su cenit declina, la luna, tras la plenitud (plenilunio) decrece. La plenitud puede ser un periodo más o menos breve; Así pues, advertido de que se está en la plenitud, sabrá mantenerse en un justo medio y no se cometerán excesos. Todos son momentos pasajeros, cambiantes, ahora toca abundancia.</t>
  </si>
  <si>
    <t>Las líneas individuales de este hexagrama ilustran los principios de la plenitud y enfatizan la naturaleza efímera y cíclica de los momentos de receptividad en nuestra comunicación con los demás (incluyendo nuestra relación con el sabio). La primera línea revela un período corto de acogedora receptividad
            y ausencia de desconfianza, un período de plenitud. La segunda línea denota que la receptividad ha sido minada por la desconfianza, y por ello se sospecha de todo lo que decimos; el poder de la luz es eclipsado. La tercera línea indica que el eclipse ha llegado a ser total, pero que podemos contrarrestarlo si nos acogemos intrínsecamente al poder de la verdad. La cuarta línea nos dice que el eclipse está pasando; la receptividad ha vuelto porque nos hemos conducido apropiadamente, pero tenemos que permanecer alerta contra el entusiasmo egoísta y la arrogante confianza en nosotros mismos. Tales actitudes conducirían a la oscuridad. La quinta línea indica que manteniendo una mente abierta recibimos la ayuda que necesitamos para rectificar la situación. De nuevo, podemos influenciar de cara al bien. La línea superior nos advierte que si usamos esta nueva situación de influencia para ganar poder personal y reconocimiento, la situación volverá al estancamiento y perderemos lo que hemos ganado.
            De todas las líneas la única armoniosa es la Quinta. La Primera debe esperar un encuentro sin formalidad y de improviso con Su Señor, y éste tendrá la respuesta esperada; estar con el Maestro diez días o diez tiempos (100 días) no es reprochable. La Segunda tiene oscuridad como si al mediodía se vieran las estrellas polares; esto conlleva que los odios y la mentira estén en su apogeo; si el Noble se mantiene fiel a su verdad y en silencio, pasará por este eclipse inesperado. La Tercera está absolutamente en tinieblas y, además, hay un impedimento inconsciente (brazo derecho roto); no pretendiendo nada y haciendo lo mínimo indispensable sale bien de este momento engorroso; La Cuarta encuentra a su Señor que insta a actuar y moverse, no puede esperar situaciones ideales, el mismo accionar irá entregando las respuestas; La Quinta recibe directivas desde el Cielo, obtiene bendiciones y generosamente entrega a su vez líneas a su prójimo y reparte las bendiciones. La. Sexta postula a la plenitud de su casa y cae en la manipulación de su entorno; espiar a través del portón es el acto indigno de ver las cosas por una rendija y en forma secreta; "deambula por el limbo" quiere decir que se considera tan elevado que los demás no lo comprenden, y lo peor es que cree estar en el Cielo y en realidad vaga por un limbo mental que no conduce a nada. Se oculta a sí mismo en una soledad mal enfocada que tiene como causa un "no amarse a Si Mismo".</t>
  </si>
  <si>
    <t>El rey, el regente es el quinto trazo.
            Aunque flexible, la dominante en la quinta posición se beneficia en su grandeza porque las otras líneas están en buena disposición para dejarse conducir. Sin embargo, como la dominante está incorrectamente situada (cediendo en lugar de ser firme), la situación cambiará pronto.
            El regente del signo es el seis en el quinto puesto. Cuando en el dictamen se lee: "el rey lo alcanza. No estés triste. Debes ser como el sol al mediodía", tales palabras se refieren al seis en el quinto puesto, pues ese es el puesto del rey. El trazo es blando y mora en el centro: tal es el carácter del sol al mediodía.</t>
  </si>
  <si>
    <t>El primero y el cuarto no guardan relación de correspondencia, pero en este hexagrama se les considera como "iguales", del mismo carácter. Lo mismo sucede con el segundo y el quinto.
            Las relaciones "simpáticas" entre los trazos:
            Según su respectiva ubicación en el hexagrama, los trazos se modifican entre ellos, "se arrastran", se rechazan, se atraen, se combaten. Existe una "relación simpática" constante entre los trazos 1º y 4º; si uno es positivo y el otro es negativo, da expresión a una simpatía correcta y legítima. Los trazos van colocados en el hexagrama uno antes del otro y existe algo así como un matiz de "respeto" de parte del primer trazo que está ubicado en la fila inferior y un matiz de "protección" de parte del cuarto trazo ubicado más arriba en el trigrama superior y muy cerca del quinto trazo, símbolo habitualmente del jefe, príncipe, maestro, patrón, esposo, director.
            Asimismo, una "relación simpática" entre los trazos 2º y 5º es generalmente un buen presagio. Si esas dos filas están ocupadas por un trazo positivo y uno negativo, hay acuerdo entre ellos, a pesar de la posición individual que puede ser desfavorable, tal como un trazo negativo en la segunda fila (fila negativa), signo de suavidad blanda e incierta. El trazo positivo de la quinta fila (fila positiva), por exceso de su yang, de su "dureza enérgica", vuelve a equilibrar el conjunto. Tomemos como ejemplo el kua 61; el cuarto trazo, yin, negativo, está ubicado en una fila par; el primer trazo, yang, está en una fila impar; cada uno tiene un "exceso" en su propia fila, pero se concilian perfectamente entre ellos y por lo habitual se le interpreta como un signo de gran rectitud. Pero como el tercer trazo es un trazo negativo que está por encima de los trazos positivos, hay un sentido de seducción, de maleabilidad llevada al placer, de inestabilidad profunda, de agitación incesante. Se advierte que el valor de la ubicación propia del trazo yin nº 3 está absolutamente contrabalanceado por su posición en relación con los otros trazos yang 1º y 2º del trigrama inferior.
            Diré ahora, como otra regla constante, que la ocupación de la segunda línea por parte de un trazo positivo yang puede considerarse como la acción de mantenerse en la suavidad y no abusar de la dureza enérgica, inherente a la fuerza positiva. Cuando las líneas 3ª y 5ª están ocupadas por un trazo negativo, yin, que simboliza la suavidad maleable, siempre es la advertencia de un peligro; si en el hexagrama hay una positividad bien ubicada, evidentemente ella puede superar ese peligro.
            No es posible descartar de plano algunas contradicciones en el texto adivinatorio y entre las fórmulas referidas a tal o cual trazo. Es preciso que el estudiante sepa que esas oposiciones sólo son aparentes y deben ser consideradas como corrientes diferentes que "luchan" entre ellas. Es necesario verlas como "obstáculos" que se compensarán entre ellos o como "momentos" diversos y sucesivos de la evolución de la pregunta.</t>
  </si>
  <si>
    <t>Actuar, sí. Hacerlo según se tiene pensado. No preocuparse, no excederse. Todo irá bien.
            ¿Consultar?</t>
  </si>
  <si>
    <t>Hay sentido de expansión espiritual, de momentos favorables en general.
                La conducta es correcta, los efectos hacia los demás son buenos, las relaciones nos van bien, etc. Los asuntos, los estudios atraviesan por momentos favorables y en expansión. Todo va bien. Aprovechar este tiempo es moverse con inteligencia.</t>
  </si>
  <si>
    <t>La mejoría es/será evidente. No es necesario preocuparse. La cosa es/fue pasajera y todo irá bien.
                *Si no hay tratamiento: consultar por si fuera necesario buscar uno.</t>
  </si>
  <si>
    <t>Será muy favorable aplicarlos.</t>
  </si>
  <si>
    <t>Eso es correcto, bueno, y se puede confiar en ello. Si la tarea aún no estuviera acabada, continuar avanzando por ahí, pues se llegará a completar un todo bien acabado y bien ordenado, algo útil para uno mismo y para los demás.</t>
  </si>
  <si>
    <t>Es el signo del quinto mes, aproximadamente Junio en el calendario occidental. Cada línea cubre los seis días que corresponden a la tercera semana.</t>
  </si>
  <si>
    <t>Todos los hombres aspiran a la grandeza y a la abundancia. Sólo que la grandeza y la abundancia no son jamás eternas, y resultan a menudo fuentes de inquietud y de pesares: se teme perder lo adquirido, la codicia de los demás produce inquietud, etc. Por eso el sabio prefiere siempre mantenerse en el término medio. Conserva así toda su libertad de espíritu y puede controlar la situación de sus empresas hasta sus mínimos detalles, sin que los acontecimientos le desborden ni la inquietud o el temor le invadan.</t>
  </si>
  <si>
    <t>Trueno y relámpago simbolizan un período corto de tiempo en el cual podemos tener influencia sobre otros. Cuando esta influencia mengua, debemos retirarnos de inmediato y no interesarnos más por la situación.
            Tiempos de plenitud se refiere a los tiempos en que la gente es receptiva con nosotros. Se dice que el sabio nunca está triste porque sabe que adherirse al poder de la verdad es superar todas las tendencias sombrías. Sabe también que el progreso lento es perdurable y, por lo tanto, puede contener su ambición. Sabiendo que todo aprendizaje tiene que estar comprometido con la experiencia, es capaz de soltar en el momento en que mengua la receptividad, y así darles a los demás la oportunidad que necesitan para corregirse ellos mismos. El sabio confía en que el poder de la verdad se confirmará por sí mismo. Al estar libre de duda, también está "libre de pesar e inquietud", por lo que se produce un tiempo de plenitud.
            Se activa el poder de la verdad por medio de una actitud de aceptación, modestia e independencia. Podemos mantener esta actitud sin reservas, porque produce los beneficiosos cambios que esperamos.</t>
  </si>
  <si>
    <t>Alcanzar un objetivo requiere adoptar una perspectiva objetiva y realista de las circunstancias, tomar las decisiones acertadas y llevarlas a cabo en el momento oportuno y la forma adecuada.
            Si además logramos que estos resultados sean visibles y sirvan de ejemplo a otras personas, obteniendo su aprobación y reconocimiento, es cuando podemos considerar que hemos alcanzado un éxito.
            Pero al margen de nuestros méritos y del reconocimiento público que podamos llegar a obtener, el éxito es la culminación de un proceso, y por consiguiente es un hecho momentáneo, transitorio, provisional y poco duradero.</t>
  </si>
  <si>
    <t>· Cuando la pregunta refiere al Qué:
            Feng nos dice que se está llegando, o se ha llegado, al punto de máxima abundancia, esto es, a la plenitud, a lo colmado, y que mucho más de eso ya no se podrá alcanzar, por lo cual las cosas en cuestión son vivenciadas también de la misma forma, es decir, plenamente, sin aflicciones.
            · Cuando la pregunta refiere al Porqué:
            El porqué de Feng refiere a que la abundancia que caracteriza a la situación llega por cierto a un tope, a colmar, por lo que de ahí en adelante tiende a dejar de crecer o permanecer en tal grado de plenitud sólo por un lapso.
            · Cuando la pregunta refiere al Cómo:
            Feng nos indica que debemos tomar las cosas con todo el ánimo posible o bien con todo lo que podamos dar de nuestra parte; no hay que caer en aflicciones ni en preocupaciones vanas, sino aplicar plenamente los medios que están a nuestra disposición. En lo posible se trataría de tenerse fe.
            · Cuando la pregunta refiere al Cuándo:
            Feng nos lleva a un momento propio, más exactamente a un lapso en el que se es dueño de él como de sí mismo. Es un tiempo dominado, como si se lo tuviera a disposición. Feng es cuando se tiene todo el tiempo para hacer lo que se quiere hacer. Pero también, en otro sentido, nos hablaría de un momento o una época de esplendor.
            En otro orden, Feng podría referirnos a una plena mañana, a una plena tarde o a una plena noche.
            El instante de Feng es cuando el tiempo es lo que sobra.
            · Cuando la pregunta refiere al Dónde:
            Feng nos ubica en un lugar que puede tener dimensiones considerables pero, principalmente, es un espacio en el cual uno puede realizarse, desarrollar lo que desea en plenitud. Pero también Feng es un sitio donde hay de todo o, mejor dicho, donde no falta nada de lo que se necesita, incluso en abundancia.
            Entre las muchas cosas, Feng puede tratarse de cualquier sitio que, dentro de sus características o en su categoría, no escatima sus virtudes sino que se dan de manera exuberante.
            · Cuando la pregunta refiere al Quién:
            Feng nos describe a alguien vital, probablemente joven o en la flor de la vida, que puede dar lo mejor de sí si se trata de una exigencia física o si, en cambio, se trata de un requerimiento intelectual o tal vez afectivoemocional. En Feng vemos a una persona que se destaca o es potencialmente destacable, que generalmente puede ser vista como referente o modelo, que despierta cierta admiración y que en su intimidad sabe lo mucho que puede rendir o lo mucho que puede dar. Pero en tal sentido también podría ser alguien que ha llegado al tope máximo de su carrera, barrera o peldaño que ya no podrá superar.</t>
  </si>
  <si>
    <t>· La interpretación:
            ¡Anímese y deje que la luz brille! Tiene la abundancia en sus manos.
            · La situación:
            Son tiempos de abundancia. Clasifique sus viejas disputas y castigue a aquellos que lo merecen.</t>
  </si>
  <si>
    <t>La grandeza, la perfección acabada y completa, la abundancia, la riqueza. Arriba está el trigrama Chen, el rayo; abajo está el trigrama Li, el fuego; el movimiento sobre la claridad; moverse y poder hacerlo con inteligencia, es la vía racional de la grandeza. Conviene poseer una inteligencia "semejante a la claridad del sol, que ilumina todo"; sin duda, esa vía de grandeza, al llegar a la cima, deja prever la próxima decadencia y contiene inquietudes y penas. Esos pensamientos son vanos e inútiles; que el consultante se esfuerce por conservar las reglas permanentes que conducen sus asuntos, evitando el exceso en la perfección. La permanencia invariable es imposible; el sol, llegado a su cenit, debe declinar; la luna, llegada a su plenitud, debe decrecer; ésa es la ley universal de progresión y regresión. Que los hombres queden advertidos mientras están en el gran desarrollo de su esplendor; permanecerán así en un justo medio, sin excesos.</t>
  </si>
  <si>
    <t>La llama está debajo del trueno, la luz sobre la luz. No puede esperarse una gran concentración de claridad. ¡Ah! como en todos los paroxismos, ya no puede haber aumento. Si el loco que se encuentra llevado al pináculo por la suerte lo olvida, padecerá.</t>
  </si>
  <si>
    <t>· El escenario:
            Conseguir una posición gracias al matrimonio significa que llegarás a ser grande. Así que llega el tiempo de la Abundancia. Acéptalo. Abundancia significa ser grande. La abundancia llega por motivos previos.
            · La respuesta:
            Abundancia describe la relación, o tu papel en ella, en términos de plenitud y profusión fecunda. La manera de encarar la situación es ser generoso, abierto y alegre, y conectarte con la fuente interna de la energía creativa. Es un tiempo de alegría y prosperidad, rebosante como el cuerno de la abundancia. Sonreíd, disfrutad, y vuestros deseos se verán cumplidos. Dad a manos llenas. No permitáis que la tristeza enturbie el panorama. La situación no durará para siempre. Aprovechadla y disfrutadla mientras sea posible. Sed como el sol al mediodía, o como el rey que se acerca al templo para recibir las bendiciones de los espíritus y de los ancestros. Aceptadlo todo con alegría ¡No os hagáis preguntas! Aclaradlo todo. Se trata del manantial que enriquece la cosecha que ya está cercana.</t>
  </si>
  <si>
    <t>Este hexagrama describe tu situación como profusión y abundancia que llegan a su culminación. Destaca que incrementar exuberantemente las cosas hasta llevarlas a su plenitud es la manera adecuada de manejarla. Para estar de acuerdo con el momento, se te dice: ¡abunda!</t>
  </si>
  <si>
    <t>Así el noble decide los procesos judiciales
            y ejecuta los castigos.
        Así el noble, juzgando lo verdadero y lo falso en los argumentos, deduce el "castigo", el proceder de sus actos, cómo debe actuar.</t>
  </si>
  <si>
    <t>El sonido del trueno envuelve al relámpago. La claridad interior, que puede ver las cosas tal como realmente son, se halla rodeada por una poderosa acción que trae una solución justa a los problemas.</t>
  </si>
  <si>
    <t>Las imágenes estremecen por la violencia de las sensaciones evocadas, pero también, por la intrépida precisión de los ejemplos. Es el momento de mostrarnos enérgicos; dominamos la situación y el tiempo es extraordinario, se puede decidir, intervenir, juzgar, reaccionar con la seguridad que dan la experiencia y el equilibrio. Todavía habrá dudas, es cierto, pero estas horas preciosas han de vivirse activamente, definiendo las cosas suspendidas o iniciando otras nuevas, porque logramos ver con claridad sus términos y reconocemos los límites de nuestra disponibilidad, sabiduría más bien rara en el hombre. Nos explayamos en una serenidad sin fin.</t>
  </si>
  <si>
    <t>Su relación con "La Mordedura Tajante" (N° 21) está en la situación inversa de trueno y luz (rayo), ahí se fijan las leyes, aquí en el N° 55 se ejecutan y se aplican. La claridad interior examina con precisión las circunstancias, y la conmoción exterior posibilita la ejecución de las penas.</t>
  </si>
  <si>
    <t>Este signo tiene cierta afinidad con el signo "la mordedura tajante", número 21 donde igualmente se juntan trueno y rayo, aunque en secuencia inversa. Mientras que allí se fijan las leyes, aquí se ejecutan y se aplican. La claridad en el interior posibilitan un examen exacto de las posibilidades, y la conmoción en lo exterior procuran una severa y precisa ejecución de las penas.</t>
  </si>
  <si>
    <t>Cuando uno se encuentra con
                el amo que le está destinado,
                podrá pasar junto a él diez días
                y no será una falta.
                Acudir obtiene reconocimiento.
                “… más de diez días traerá malestar”.
            A la claridad se debe unir un movimiento enérgico. Acudir obtiene reconocimiento…Al actuar así siguiendo al Superior (cuarto trazo) pero sin socavar la propia personalidad (siendo uno mismo), con las fuerzas iguales para las dos partes, sin tratar de imponerse, caminando a la par… se progresa ganando respeto.
            Pasar junto a él diez días…indica que permanecer junto al Superior durante un tiempo no tendrá problemas, pero tampoco excederse, no aferrarse, saber parar a tiempo.</t>
  </si>
  <si>
    <t>Actuar. La intuición es clara y a ello hay que unir la energía. Si sólo muta esta línea, es señal de que no hace falta consultar más, sería excesivo. Por el contrario, si salieran más mutaciones se puede seguir consultando hasta que se reciba el consejo de retirarse.</t>
  </si>
  <si>
    <t>Esta mutación, cuando aparecen con otras, siempre indica que se debe consultar sobre el asunto planteado hasta que el Superior aconseje retirarse. Hay buenas cualidades y se tiene la ayuda de Arriba.
                        Por el contrario, cuando la mutación sale sola, es evidente que no se necesita consultar más ya que muta en el hexagrama 62, La Preponderancia de lo Pequeño. Hay claridad, se perciben las cosas como son. Todo avanza hacia un buen final y conviene mantener el curso que se lleva en los asuntos, trabajo, estudios, relaciones.
                        El momento, el día, es muy favorable y se está capacitado para llevar las cosas como se presiente, como se sabe.</t>
  </si>
  <si>
    <t>En principio todo va muy bien; pero no está de más volver a consultar por si fuese necesario tener algo en cuenta. Hasta que se reciba el consejo de retirarse. Si sale con más mutaciones, no dudar en consultar más.</t>
  </si>
  <si>
    <t>Aplicarlos es correcto y aportarán excelentes resultados. Consultar sobre ello más adelante, según vaya siendo necesario.</t>
  </si>
  <si>
    <t>Continuar avanzando por ahí es correcto y traerá muy buenos resultados. Consultar sobre ello más adelante, según se necesite.</t>
  </si>
  <si>
    <t>Esta línea se corresponde con el primer día de la tercera semana de Junio.</t>
  </si>
  <si>
    <t>Cuando dos personalidades fuertes se unen y actúan en igualdad de condiciones, sin que uno trate de imponerse sobre el otro, es un buen presagio para el porvenir.</t>
  </si>
  <si>
    <t>Se dan las condiciones para que se produzca una unión influyente. Mantenga la claridad y el equilibrio y actúe enérgicamente cuando se abra el camino. Cuando se cierre, retírese sin presentar resistencia.</t>
  </si>
  <si>
    <t>"Diez días" simboliza el período completo de influencia, aun cuando el período real pueda ser de quince minutos. Durante el período de influencia los demás son receptivos con nosotros, y entonces estamos en armonía con la verdad interior de la situación. Podemos proseguir mientras mantengamos la cautela y la conexión con nuestra voz interior. Si la receptividad de las otras personas mengua, nos desligaremos. No debemos prolongar el tiempo que nos concedieron, ni excedernos en el territorio que nos concedieron. Si persistimos más allá de los límites, no sólo invalidamos lo bueno que hayamos adquirido, sino que nos desperdiciamos y sufrimos una pérdida de amor propio. Es importante mantener nuestra personalidad.
                    Es importante reconocer la naturaleza cíclica y momentánea de la influencia. La gente nos concede oportunidades condicionadas y limitadas. Más allá del tiempo que nos reparten, un tiempo que podemos conocer si nos mantenemos alerta a sus estados de ánimos, nuestra influencia sufre un eclipse repentino. Sin una reacción de paciente aceptación y sin neutralidad emocional, sólo aumentará el poder y la resistencia contra nosotros. Si, de todas formas, perseveramos durante los períodos de oscuridad, acogiéndonos al poder de la verdad, renovaremos nuestra influencia, y el eclipse pasará pronto. Aunque esto no ocurrirá si sólo pensamos en utilizar la voluntad o el poder de la verdad para fines personales. La influencia para el bien se origina sólo en un continuo deseo de servir al bien.
                    Recibir esta línea también puede indicar una oportunidad potencial para tener una influencia, pero tenemos que mantenernos conscientes de las aperturas y los cierres.</t>
  </si>
  <si>
    <t>¿Empleamos el tiempo en centrar nuestro esfuerzo y atención en el objetivo o propósito que queremos conseguir, en lugar de preocuparnos por el éxito o fracaso que podemos obtener?</t>
  </si>
  <si>
    <t>Una vez que conozca a la persona que está destinada a guiarlo en el camino de su vida, no se equivocará al pasar tanto tiempo como sea necesario en su compañía. No tema realizar un movimiento: será reconocido por quien usted es.</t>
  </si>
  <si>
    <t>En un período favorable es sensato que los que tienen buenas ideas colaboren con otros con la energía o el poder necesario para llevarlas a efecto. Tales relaciones, una vez establecidas, pueden durar mientras las condiciones sean convenientes.</t>
  </si>
  <si>
    <t>Finalmente, cuando las posibilidades se realizan, encontramos las condiciones adecuadas, las personas justas, y adquirimos sabiduría incluso si conviene seguir utilizando la experiencia para no cometer errores. El tiempo confirmará nuestra forma de obrar y estas confirmaciones serán extraordinarias. Los «diez días» son un intervalo no demasiado largo, pero lo suficiente corno para aclarar las relaciones, estudiar las propuestas, arraigar los lazos. El tiempo de Fang es, sobre todo, tiempo de acción, y las dificultades serán eliminadas gradualmente por la claridad, la prontitud y la sinceridad de las respuestas o de las actitudes.</t>
  </si>
  <si>
    <t>El comienzo de la luz está simbolizado por el primer trazo mientras que el cuarto trazo es el comienzo del movimiento; ellos se corresponden simpáticamente aunque no son iguales; se siguen y se ayudan mutuamente. Intentan una empresa y pueden acabar su obra; merecen loas. El hombre dotado se ubica según la oportunidad y se ajusta a la razón de ser de la naturaleza de cada asunto. La advertencia es de no destruir su propia personalidad para reforzar las ideas de otro si se es de la misma fuerza que él y si las energías son iguales; sólo puede resultar el mal. Ser igual a una persona y ponerse uno mismo adelante, es transgredir la igualdad; si uno de los dos quiere manejar al otro, ambos no pueden ser iguales. Por lo tanto, no intentar dominar a su igual.</t>
  </si>
  <si>
    <t>En una asociación, cada uno debe permanecer en su lugar inicial. Toda acción egoísta amenaza arruinar el negocio a costa de todos.</t>
  </si>
  <si>
    <t>Asociarse con alguien cuyos objetivos son similares le traerá claridad y energía. No es un error seguir con esta estrecha relación hasta que el proyecto se haya completado.</t>
  </si>
  <si>
    <t>La primera línea plantea una ayuda recíproca entre personas afines. La colaboración necesaria, en esta línea, está en círculos o personas en mejor posición anímica y material. Ellas pueden ser de gran utilidad, pero no debe comprometer el propio camino, ni perder la independencia, y en su momento será sano proseguir su andar apartándose del compromiso estable con esta buena gente. No se debe temer, no habrá problemas en ser aceptado ni tampoco lo habrá cuando decida alejarse. En lo espiritual: el Sujeto halla una valiosa relación con la Luz, la claridad: debe dedicarse a entender por diez días o diez ciclos de diez días =100 días. Y luego despedirse del Maestro. Todo lo que se obtiene en este Tiempo debe servir para aclararse y tomar conciencia, pero nada será "manifestación permanente".</t>
  </si>
  <si>
    <t>Para dar lugar a una época de plenitud es necesario que a la claridad de un enérgico movimiento. Allí donde se encuentran esas dos cualidades en dos personas, estas se corresponden mutuamente y aun cuando en el tiempo de la plenitud se juntan durante todo un periodo de ese ciclo, no será demasiado y no constituirá una falta. Por eso será bueno acudir para actuar: se obtendrá el reconocimiento.</t>
  </si>
  <si>
    <t>Conoces a alguien que va a cambiar el curso de tu vida. Se trata de un reconocimiento mutuo, quédate con esa persona todo el tiempo que quieras. No es un error. Si mantienes esa conexión, al final te aportará honores y reconocimiento.
                    · Dirección:
                    Tiempo de transición. Ocúpate de lo pequeño. Estás conectado con una fuerza creativa. Úsala bien.</t>
  </si>
  <si>
    <t>La cortina tiene tan densa plenitud,
                que al mediodía se ven las estrellas polares.
                Acudiendo se encontrará desconfianza y odio.
                Si uno lo despierta con la verdad, llega la ventura.
                “… con la propia confiabilidad hay que despertar su voluntad”.
            La cortina tiene tan densa plenitud… indica que hay cosas, fuerzas, intrigas que se interponen entre el consultante y aquello por lo que se interesa. Sus efectos son tenebrosos, oscurecen. Avanzar ahora provocaría desconfianza u otros males. Por eso lo mejor es mantenerse quieto, sirviendo a la verdad de tal forma que se mostrará con un efecto tan fuerte que influirá sobre los demás para que todo se enfoque hacia la buena fortuna, hacia el bien.
            Tener fe y confianza como aquel que dispara (bien colocado) directamente hacia la buena fortuna. Aunque no se puede avanzar ahora, se posee inteligencia, justicia y rectitud. El poder de la sinceridad es el que, al final, llevará a abrir los ojos y tocar la fe de los implicados en la situación.</t>
  </si>
  <si>
    <t>No actuar. Si uno se mueve se topará con impedimentos y desconfianza. Esperar deseándolo, con la verdad, con confianza, y así se evitarán las interferencias. ¿Consultar?</t>
  </si>
  <si>
    <t>No consultar ahora, pues sólo serviría para acentuar más las propias dudas. Todo avanza como debe ser y lo correcto es permanecer en la posición que se ocupa, seguir haciendo lo que se viene haciendo.
                        *Si se ha consultado por algún tipo de relación en general, si esta mutación sale sola, se aconseja permanecer durante un tiempo aislado, separado, hasta que se reciba el consejo de actuar, moverse.</t>
  </si>
  <si>
    <t>No es necesario consultar sobre esto ahora. Todo avanza favorablemente. Continuar con el tratamiento que se sigue y tener fe y confianza.</t>
  </si>
  <si>
    <t>No actuar, no aplicarlos. Si se actúa, si se pone en movimiento, también se mueve algo que está o que va en contra de eso.</t>
  </si>
  <si>
    <t>No consultar ahora. Lo mejor es seguir estudiando, comprobando, mirando, etc. y consultar luego, un poco más adelante.</t>
  </si>
  <si>
    <t>Esta línea se corresponde con el segundo día de la tercera semana de Junio.</t>
  </si>
  <si>
    <t>Quien se encuentra sumido en la obscuridad, generalmente no halla más que duda y desconfianza cuando intenta avanzar. No hay que ceder, sino mantener la confianza en uno mismo, esforzarse por conmover e influir a los demás a fuerza de sinceridad: será un buen presagio para el futuro.</t>
  </si>
  <si>
    <t>La desconfianza y la envidia hacen que no pueda haber ninguna influencia. Los elementos inferiores se dispersarán si se aferra firmemente a la verdad interior.</t>
  </si>
  <si>
    <t>Esta línea muchas veces está relacionada con aquellos momentos en los que nuestra influencia para el bien está bloqueada. Cualquiera que sea la razón que haya originado esta circunstancia, la respuesta está en adherirnos al poder de la verdad. Tal actitud atrae la ayuda de lo creativo para disolver el poder de lo inferior.
                    Esta línea también se refiere a nuestra actitud frente a un eclipse que nos aísla de la influencia del sabio. Por ejemplo, cuando desconfiamos de sus consejos, o cuando sospechamos que el destino es hostil o que el cosmos actúa de forma diabólica. En respuesta a tales ideas, el sabio se retira hasta que tengamos un cambio de sentimientos.</t>
  </si>
  <si>
    <t>¿Mantenemos claro nuestro objetivo, evitando malgastar nuestro tiempo y esfuerzo en enfrentamientos con aquello que sin causa justificada, dificulta o impide la ejecución de nuestras decisiones?</t>
  </si>
  <si>
    <t>Hay algo extremadamente clandestino con relación a su situación actual, por lo que no podrá evaluarla efectivamente. Enfrentará la desconfianza e incluso el odio si decide seguir adelante, pero si puede impactar diciendo simplemente la verdad, la buena fortuna es probable.</t>
  </si>
  <si>
    <t>Aunque el momento es favorable, la gente inferior ha creado una barrera hacia la consecución. Esto detiene el contacto útil entre una persona de autoridad y alguien que podría ayudarla a conseguir el éxito. El seguidor sabio no se preocupa por esto, pues sabe que el valor inherente a su ayuda se hará por fin evidente, y traerá buena fortuna a ambos.</t>
  </si>
  <si>
    <t>Nos resulta difícil hacernos entender cuando es mucho lo que querríamos decir y cuando querríamos darlo todo; tememos no ser creídos o tomados en serio, y sin embargo no existe nada más serio y sincero que nuestras intenciones. Con un poco de paciencia y de atención a las reacciones, a las palabras, a las actitudes o, más simplemente, a todo lo que ocurre, aprovechamos finalmente el momento adecuado para intervenir con eficacia. Se produce un eclipse de sol, al mediodía brillan las estrellas del norte, vívidas contra el cielo cárdeno, todo parece precipitarse en una sombra terrible; son «señales», prodigios que ocurren, a escala menor o distinta, incluso en nuestros días; en tiempos de zozobra, la energía debe ser equivalente a la asombrosa realidad que aferra la fantasía y conmueve nuestros pensamientos. La acción no será jamás tan concreta, feliz y concluyente.</t>
  </si>
  <si>
    <t>Aunque posee la inteligencia, la justicia y la rectitud, encuentra a la maleabilidad desprovista de inteligencia en el superior; si quiere ir a su encuentro y esclarecerlo, no hallará más que duda, sospecha y odio. Sólo puede abordarlo por una ardiente sinceridad que lo tocará y tal vez le abrirá los ojos. Con buena fe y sinceridad podrá hacer prevalecer su vía racional. Pero que mire atrás con recelo y se desembarace de toda prevención. Su confianza debe poder emocionar al superior; el presagio es dichoso.</t>
  </si>
  <si>
    <t>No es el momento de actuar solo. Pasado un tiempo todo el mundo estará de acuerdo con los cambios que usted desea pero de los que hoy se reprocharía ser el instigador.</t>
  </si>
  <si>
    <t>Carece de influencia con respecto al objeto de su interés. Obstáculos que usted no ha creado se ponen en el camino del progreso. Si trata de avanzar atraerá envidias y sospechas. Un resultado afortunado sólo es posible si continuamente es sincero y fiel. Entonces su influencia podrá dejarse sentir.</t>
  </si>
  <si>
    <t>No es el tiempo de actuar para ganar la confianza de quienes circundan la vida del Sujeto. La desconfianza y las dudas han tomado su mal giro, desfavorable, y toda acción no haría más que aumentar la confusión. La voluntad propia y la de los demás se volverán a despertar gracias a la comprobación de la fidelidad y la confianza, a pesar de las insidias y conflictos pasajeros. Las separaciones momentáneas tienen su motivación cósmica y no solamente razones particulares, de quien o quienes deberían apoyar y creer en el Sujeto. Pero al final, si se actúa con tranquilidad y fidelidad, quienes se corresponden se encuentran. A pesar del mal momento objetivo, este Tiempo es bueno para observar, darse cuenta, analizar el entorno y estudiar la realidad con objetividad: esto servirá para la decisión posterior.</t>
  </si>
  <si>
    <t>Sucede a menudo que entre el gobernante que desea lo grande y el hombre que podría ejecutarlo, se introduzcan intrigas y rencillas partidistas cuyo efecto es entenebrecedor como un eclipse solar. En estos casos, en lugar del sol se ven en el cielo las estrellas polares. El soberano es desplazado hacia la sombra por un partido que ha usurpado el dominio. Si en una época semejante quisiera un emprender algo con energía se toparía tan solo con desconfianza y envidia que imposibilitarían todo movimiento. Luego es cuestión de mantenerse interiormente al servicio del poder de la verdad la que finalmente se mostrará tan fuerte que en lo invisible influirá sobre el soberano, de modo que todo se torne hacia el bien.</t>
  </si>
  <si>
    <t>Puedes ver cosas que los demás no ven. Aunque te sientas distanciado de tu pareja, no actúes todavía. Actuar ahora sólo te traerá dudas e insultos. Tienes una profunda conexión con los espíritus, que están trabajando desde una gran distancia para favorecerte. No tengas miedo. El camino está abierto.
                    · Dirección:
                    Alimenta tu sentimiento de fuerza y refuerza tu intención. Actúa con resolución. Estás conectado con una fuerza creativa. Úsala correctamente.</t>
  </si>
  <si>
    <t>El matorral tiene tal plenitud,
                que a mediodía se ven las pequeñas estrellas.
                Él se rompe el brazo derecho.
                Ningún defecto.
                “… no se pueden realizar grandes negocios.”
                … definitivamente no se debe pretender nada”.
            Lo de que la luz del mediodía esté oscurecida… por algo, simboliza que ahora no se puede hacer nada por las condiciones reinantes. El oscurecimiento está aquí en su culminación.
            El se rompe el brazo… (el sexto trazo) refuerza la idea de la incapacidad para actuar, o para hacer más de lo que se puede o se hace.
            Tiene buenas cualidades y, sometiéndose a los consejos del regente quinto trazo, podrá comportarse para bien de todos. Si no encuentra a nadie que le utilice (brazo roto), no puede o no podrá hacer nada más de lo que ya hace. Finalmente, dadas las circunstancias, se le aconseja no actuar y tampoco nadie podrá reprocharle nada. El consultante no tiene la culpa de no poder avanzar.</t>
  </si>
  <si>
    <t>No actuar. No hacer nada por ahora. Hay algo que interfiere y que no es culpa del consultante.
                    ¿Consultar?</t>
  </si>
  <si>
    <t>Esta mutación siempre indica que el consultante no puede hacer más de lo que ya hace. Por tanto, si se presenta o interpone algo que no permite alcanzar todavía grandes resultados; no es culpa suya. Se debe continuar como se va, haciendo lo que se pueda. Todo tiene aspectos favorables para luego, para un poco más adelante. Hay buenas cualidades, pero "el tiempo" no permite más de lo que ahora se hace.</t>
  </si>
  <si>
    <t>Aunque todavía subsisten puntos "oscurecidos", zonas afectadas, leves inconvenientes, etc. no se puede hacer más por ahora de lo que ya se hace. Continuar con el tratamiento hasta que se produzca la reacción hacia la curación, la sanación total.
                        *Si no hay tratamiento: consultar por si fuera necesario buscar uno.</t>
  </si>
  <si>
    <t>No actuar ni aplicarlos hasta que la cosa esté bien clara. Seguir analizando, estudiándolo. Consultar luego, un poco más adelante.</t>
  </si>
  <si>
    <t>Todavía conviene seguir desarrollando y perfeccionando eso, todavía hay cosas oscuras, poco claras. No desesperar, se va avanzando, evolucionando, según se puede o según permiten las circunstancias. Consultar más adelante.</t>
  </si>
  <si>
    <t>Esta línea se corresponde con el tercer día de la tercera semana de Junio.</t>
  </si>
  <si>
    <t>Aquel que tiene un ardiente deseo de emprender tareas, pero no encuentra el apoyo de una persona segura que consolide sus capacidades, no podrá realizar grandes cosas. Sin embargo, no debe culparse a sí mismo, sino a quienes lo han rechazado.</t>
  </si>
  <si>
    <t>Aparecen los egos y se eclipsa la oportunidad de influir. Despójese de todo lo que sea incorrecto y espere pacientemente. Si hace esto ahora, el Poder Superior acudirá en su ayuda.</t>
  </si>
  <si>
    <t>La influencia siempre es momentánea, ya sea que nos veamos influenciados por el sabio, o que nosotros mismos influenciemos a otros. Los malentendidos forzosamente tendrán lugar cuando se incite al orgullo y a todo el sistema de egoautodefensa que lo acompaña. Repentinamente, el eclipse es total, entonces estamos en una situación similar a aquella en la que a la persona que quiere ayudar se le rompe un brazo. Durante tales períodos no tenemos la culpa si no somos capaces de ayudar a otros, ni es culpa del sabio que no pueda auxiliamos cuando presentamos resistencia. Durante estos períodos es mejor dejarlo todo y esperar. Esta actitud hará que pase el eclipse.</t>
  </si>
  <si>
    <t>¿Evitamos empeñarnos en ejecutar o hacer valer nuestras decisiones, aunque consideremos que son adecuadas, cuando las circunstancias no lo permiten?</t>
  </si>
  <si>
    <t>Hay tantas cosas sucediendo en este momento que podrá notar situaciones que normalmente pasaban inadvertidas. A pesar de esto, usted no podrá actuar efectivamente como hubiese querido. Pero esto quizás será debido a un accidente, por lo que no será culpado.</t>
  </si>
  <si>
    <t>El verdadero líder ha sido eclipsado y no puede conseguir nada. Los de pequeña valía refulgen con injustificada brillantez. El seguidor sabio es incapaz de ayudar, pero sabe que no se debe a sus propios fallos.</t>
  </si>
  <si>
    <t>Si podían existir obstáculos a nivel interior que podían ofuscar por un momento la capacidad de juicio, tampoco faltan las contrariedades más pequeñas, las cotidianas, que incluso en tiempos luminosos como los de Fang, logran adquirir aspectos sutilmente inquietantes.
                    Encontramos oposiciones, nos faltan apoyos que consideramos (o quizá lo sean) necesarios; nos faltan medios fundamentales y sin embargo, a pesar de las apariencias, se trata de hechos que pueden dejarse de lado en la economía de los tiempos fervientes y ricos de Fang. Esta línea, al restarle importancia a los temores y a las angustias, nos invita a tener fe, nos alienta a proseguir con alegría porque las conclusiones probarán que las esperanzas no eran infundadas. Surgen nuevos problemas, pero para todos existe una solución, al igual que toda pregunta tiene su respuesta, o por lo menos, «una» respuesta.</t>
  </si>
  <si>
    <t>Positivo y enérgico, puede esclarecer. No simpatiza con el sexto trazo, de modo que no puede acabar la grandeza del desarrollo. Las aptitudes del hombre dotado, si encuentra un jefe inteligente, podrán obrar para el bien de todos; si no encuentra a nadie por encima de él que utilice esas aptitudes, es como si tuviera quebrado el brazo derecho; no puede hacer nada. Finalmente le será imposible actuar. Y no es posible reprochárselo.</t>
  </si>
  <si>
    <t>Gente inepta se opone a sus proyectos. Como son muchos, se autodestruirán ellos mismos.</t>
  </si>
  <si>
    <t>La incompetencia está en su CENIT. Sea paciente.</t>
  </si>
  <si>
    <t>Lo mejor es "no hacer nada". Se debe comprender que se transita por el momento más oscuro de un camino de decisiones importantes. No queda otra cosa que esperar. Se ve imposibilitado, como si en una acción osada se hubiese quebrado el brazo derecho. Paciencia y serenidad. Un tiempo así, en este signo, no puede durar más de un par de meses. Aquí sigue el mal momento que ya se describiera en la línea anterior. En este caso el Sujeto cuenta con mayor claridad, incluso con el apoyo de un superior, pero aún está imposibilitado. Esto permite al Sujeto seguir analizando la realidad para una buena "toma de decisión" futura.</t>
  </si>
  <si>
    <t>Se describe aquí como símbolo el progresivo ocultamiento del sol. En este punto el eclipse alcanza la totalidad, de ahí que se perciban hasta las pequeñas estrellas.
                    Traducido a circunstancias sociales, el príncipe está en este caso tan entenebrecido que aun la gente más insignificante puede llegar a destacarse. En tal caso a un hombre capaz, que podría ser la mano derecha del soberano, le resulta imposible emprender algo. Es como si esa mano estuviese quebrada. Pero no es por su culpa si de este modo se ve impedido de actuar.</t>
  </si>
  <si>
    <t>Te sientes tan abrumado y estás viendo tantas cosas extraordinarias que has perdido la capacidad de actuar. No te preocupes. No se trata de un error. Una nueva relación está a punto de nacer, o una antigua a punto de renacer.
                    · Dirección:
                    Se acerca una sacudida muy fecunda. Imagina la situación desde otra perspectiva. Acumula energía para un paso nuevo y decisivo.</t>
  </si>
  <si>
    <t>La cortina tiene tal plenitud,
                que al mediodía se ven las estrellas polares.
                Él se encuentra con su amo que es su par.
                ¡Ventura!
                “… el puesto no es el que corresponde.
                … él es oscuro y no claro.
                … esto quiere decir actuar”.
            La cortina tiene tal plenitud…indica que algo obstruye u oscurece "la visión". Sin embargo en este trazo, a diferencia de los anteriores, ocultarse no es lo adecuado sino que es aconsejable acudir al Superior para arribar al puesto que corresponda., actuar entonces así es favorable.
            El consultante debe crecer (actuar), pero ha de ser aconsejado primero por el Superior (el trazo de la línea inferior). Pedirle ayuda será beneficioso, y con su mediación se logra la luz y la ventura. Las tinieblas ya están disminuyendo (en el tercer trazo se alcanzó el cenit del oscurecimiento). A la alegría de actuar se debe unir la necesaria sabiduría. Entonces todo irá bien.
            Este trazo se complementa inversamente con el primero. Allí primero era saber y luego moverse. Aquí primero moverse para saber cómo no fallar.</t>
  </si>
  <si>
    <t>Actuar. Se avisa que hay que moverse para aprovechar la oportunidad de conseguir lo que se busca. Sin embargo, conviene también consultar, volver a preguntar sobre eso para que el Superior aclare ciertas cosas o actitudes que hay que tener en cuenta a la hora de actuar.</t>
  </si>
  <si>
    <t>El consultante es fuerte, el tiempo es propicio y conviene moverse, actuar, poner en movimiento algunas cosas, algo. Pero también falta claridad en algún aspecto; por eso conviene consultar, acercarse al Maestro, para que Él conduzca y señale aquello que se debe tener en cuenta. A veces, simplemente anima a seguir. Otras, previene sobre ciertos aspectos. Así pues, consultar más hasta que se reciba el consejo de retirarse.
                        *Si se ha consultado por una relación, significa "actuar", llamar, acercarse. Pero conviene consultar más antes de moverse.</t>
  </si>
  <si>
    <t>La situación es favorable y hay fuerza, pero aún está en camino hacia la salud. Todavía subsisten ciertas resistencias, o señales, o zonas no tan fuertes ni sanas. Para asegurarse de que todo irá bien hasta el final, conviene volver a consultar por si fuera necesario tomar alguna precaución.</t>
  </si>
  <si>
    <t>Será bueno asumirlos, aplicarlos, pero aún falta alguna cosa o actitud que conviene aclarar. Volver a consultar y examinar que aspectos conviene meditar, retocar.</t>
  </si>
  <si>
    <t>Esta línea se corresponde con el cuarto día de la tercera semana de Junio.</t>
  </si>
  <si>
    <t>Quien no progresa a pesar de su deseo, no debe vacilar en ir a buscar una ayuda eficaz a un nivel inferior. Si se actúa manteniendo la unión, en igualdad de condiciones, será un buen presagio para el porvenir.</t>
  </si>
  <si>
    <t>La oscuridad desaparece si se relaciona adecuadamente. La energía unida a la modestia trae buena suerte.</t>
  </si>
  <si>
    <t>Al haber actuado correctamente frente al problema, la resistencia y la obstrucción empiezan a ceder. Cuando las tensiones ceden, nuestro aniñado yo emerge para buscar recompensas o para deleitarse con la mejora de la situación, o simplemente para sentir la satisfacción de imponerse. Este yo puede hacerse cargo de la situación si perdemos la reserva y la cautela. Es importante, por lo tanto, no disfrutar de las buenas noticias con exageración. Los acontecimientos afortunados prueban nuestra firmeza y nuestra independencia interior, de la misma manera que lo hacen los acontecimientos desafortunados.</t>
  </si>
  <si>
    <t>¿Tenemos la suficiente seguridad de estar tomando las decisiones acertadas para conseguir un buen resultado en nuestro objetivo o propósito?</t>
  </si>
  <si>
    <t>Por medio de sus propias actividades ha alcanzado —o pronto alcanzará— una situación en la que podrá apreciar claramente el camino que ha de recorrer, aunque antes hubiese permanecido oculto. Probablemente conocerá una persona con autoridad, del mismo tipo suyo y la buena fortuna seguramente llegará.</t>
  </si>
  <si>
    <t>Hacia el final de un período de estancamiento la gente se reunirá, y unirá sus capacidades para conseguir el éxito. Las acciones de quienes tienen poder y energía complementarán las buenas ideas de otros, y llegará un tiempo de buena fortuna.</t>
  </si>
  <si>
    <t>Si existen momentos de abatimiento, como se ha dicho hasta ahora, no son graves porque encontramos personas útiles, tenemos pensamientos agudos, hallamos las soluciones adecuadas, en una palabra, existen circunstancias imprevistas que nos alientan a continuar, y son precisamente las circunstancias que hacen que el tiempo de Fang sea grande y feliz. Oscuridad al mediodía, estrellas vivaces en un cielo que debería estar encendido, imagen de excepcional belleza que ilustra situaciones extraordinarias. No debemos perder el ánimo cuando se producen mutaciones tan prodigiosas.</t>
  </si>
  <si>
    <t>Enérgico y positivo, carente de justicia y rectitud, ocupa 1a misma posición que el primer trazo; éste está en la inferioridad pero su virtud es igual a la suya; así, la asistencia que el cuarto trazo saca del primero es muy importante. El presagio es feliz por eso. Pero también se advierte que, sin 1a justicia y la rectitud, sin la dureza enérgica positiva, es imposible conservar cierta posición. El consultante debe crecer en importancia pero es preciso que sepa distinguir debajo de él quién puede aconsejarle con inteligencia. El hecho de pedirle asistencia será benéfico.</t>
  </si>
  <si>
    <t>La sabiduría completa la energía, la energía completa la sabiduría.</t>
  </si>
  <si>
    <t>Aunque su posición está lejos de ser ideal, encontrará finalmente los elementos correctos que le ayuden a conseguir los objetivos. El entusiasmo unido a unas decisiones prudentes traerán buena fortuna.</t>
  </si>
  <si>
    <t>Es cierto: aún no está en el lugar que corresponde y no goza de situaciones ideales, pero ha llegado el momento de moverse, de poner en práctica sus principios, sus ideas, sus planes, sus sentimientos. Solamente moviéndose, incitando, decidiendo, planteando, podrá obtener respuestas y así logrará salir del estado que hasta ahora lo acosaba. Ahora pasó el tiempo de las dos líneas anteriores: es la hora de "optar y tomar decisiones". Todo lo que "vendrá" depende de lo que aquí se decida.</t>
  </si>
  <si>
    <t>Aquí las tinieblas ya están disminuyendo por eso todo lo que mutuamente se corresponde, se junta. También en este caso ha de encontrarse la complementación: a la alegría de actuar debe de unirse la necesaria sabiduría. Entonces todo irá bien. Aquí se toma en cuenta una complementación inversa de la que se observa en el texto del primer trazo. Allí la sabiduría habría de complementarse con la energía, aquí es la energía a la que debe unirse la sabiduría.</t>
  </si>
  <si>
    <t>Puedes ver cosas extraordinarias que la mayoría de la gente ni siquiera es capaz de empezar a entender. En esa soledad y oscuridad, encuentras a una pareja que te inspira y te comprende. El reconocimiento es inmediato. Aférrate a la conexión. El camino está abierto.
                    · Dirección:
                    Acepta esta dura tarea. Libera la energía contenida. La situación ya está cambiando.</t>
  </si>
  <si>
    <t>Llegan líneas, se acerca la bendición y la gloria. ¡Ventura!
                “… (Chi)… proviene del hecho de que dispensa bendiciones”.
            Llegan líneas… se refiere a la segunda, que, desde el punto de vista de este trazo, la segunda línea (a la que debe acudir) aparece como un sabio en medio de la oscuridad, en un puesto inferior o bajo. Aparece la belleza después de lo que oscurecía la abundancia. Buena fortuna inesperada. Bendición y gloria para él y para aquellos implicados por la situación.
            En la segunda línea se habla de "acudir", aquí se dice "llegar". Lo luminoso y lo claro le llega a esta quinta acercándose a la segunda. Pero ha de tener en cuenta que conviene actuar, o acercarse a eso según y cuando le aconseje el Maestro, la bendición le llega por ello. Modesto y abierto a los consejos, los demás le agradecerán que actúe y su modo de hacerlo.</t>
  </si>
  <si>
    <t>Actuar. Avanzar hacia eso traerá algo bueno para todos los implicados en la situación. Aparece algo bello detrás de lo que oscurecía la plenitud. ¿Consultar?</t>
  </si>
  <si>
    <t>Lo que obstruye o lo que distorsionaba la plenitud, los buenos resultados, está a punto de ser trascendido para encontrarse tras ello algo bueno, quizá inesperado, pero que trae felicidad. Conviene avanzar según aconseja el Maestro.
                        Algo bueno está a punto de llegar o de producirse en eso que se consultó (incluida una relación del tipo que sea), llegan recompensas, favores del Cielo. ¿Consultar?</t>
  </si>
  <si>
    <t>Llega el alivio, la salud, después de haberse superado lo que perjudicaba.
                        *Si no hay tratamiento: consultar por si hubiera que buscar alguno.</t>
  </si>
  <si>
    <t>Actuar, aplicarlos es asegurarse un gran resultado. ¿Consultar?</t>
  </si>
  <si>
    <t>Seguir madurando eso un poco más, pues se está a punto de lograr un todo acabado y bien formado, útil para uno mismo y para los demás. Habrá elegancia y belleza. ¿Consultar?</t>
  </si>
  <si>
    <t>Esta línea se corresponde con el quinto día de la tercera semana de Junio.</t>
  </si>
  <si>
    <t>Aquel que carece de medios para encargarse de un puesto importante hará bien en rodearse de personas competentes y actuar en concierto con ellas. Sería un buen presagio para el futuro.</t>
  </si>
  <si>
    <t>Cuando nos aferramos a la verdad y a la humildad, todo lo necesario acude sin demora. El camino del Sabio se muestra constantemente con bendiciones, y lo mismo le sucederá a usted si no se aparta de él.</t>
  </si>
  <si>
    <t>En la coyuntura crítica, lo que tenemos que hacer o decir llega por sí mismo. Como se dice en La Gracia, hexagrama 22: "un caballo blanco llega como sobre alas". Cuando tenemos armonía interior, lo que decimos armoniza con lo creativo, y logramos la aprobación de los demás.</t>
  </si>
  <si>
    <t>¿Sabemos aceptar el apoyo y la colaboración que recibimos de aquellos que poseen la capacidad para ayudarnos a orientar nuestras decisiones?</t>
  </si>
  <si>
    <t>La ayuda está en camino. Bendiciones y fama también se aproximan. El momento es favorable para la buena fortuna.</t>
  </si>
  <si>
    <t>Cuando un líder tiene una mente abierta, aceptará el buen consejo dado por otros. Esto traerá consigo un tiempo de buena fortuna para todo el mundo.</t>
  </si>
  <si>
    <t>Intervenir, «hacer» algo, en esta línea, la sugerencia de todo el hexagrama se convierte en una clara advertencia y en una invitación precisa. Es el verdadero sentido de Fang, el mensaje podría terminar aquí, en una apoteosis de éxito y no habría nada que añadir si no se tratase de hechos, pensamientos, condiciones, tiempos terrestres. Inevitablemente, la luz crea ciertas sombras, y el I Ching no sería un libro de sabiduría humana si no recordara lo cotidiano mientras discute lo universal; así llegamos á la sexta línea que nos conduce bruscamente del mediodía vivaz de las estrellas, a la realidad del eclipse, una realidad que, con frecuencia, es inquietante.</t>
  </si>
  <si>
    <t>Al tener las aptitudes de la maleabilidad negativa, él debe buscar al segundo trazo, que posee la belleza y la elegancia de la justicia y la rectitud; es un gran sabio situado en la oscuridad y en la inferioridad; hay lugar, para el quinto trazo, de recibir la claridad del segundo trazo y ello le valdrá felicitaciones y alabanzas; corno no tiene prevención personal, el presagio es feliz para él. Pero que no olvide su incapacidad personal y el origen del brillo de que disfruta.</t>
  </si>
  <si>
    <t>Nunca es bueno conservar para uno grandes alabanzas que debemos compartir con los otros.</t>
  </si>
  <si>
    <t>Sea receptivo a las opiniones de los demás. Pida el consejo de las personas más capaces de ayudarle. Esa modestia trae una buena fortuna inesperada y resultados gratificantes para todos los concernidos.</t>
  </si>
  <si>
    <t>Regente del signo, por lo tanto es la única absolutamente positiva y conveniente. Está en el lugar que le corresponde, es fuerte pero es humilde y sabe escuchar los consejos de quienes lo circundan, no desmerece ni menosprecia aunque si luego, en la intimidad, sabe pasar las palabras por el buen cedazo de la meditación serena y justa. De acuerdo a esto: las opciones son claras y las decisiones han cumplido su fase de espera y ahora deben ser ejecutadas. Aquí el Sujeto sabe a lo que debe renunciar y qué es lo que debe optar. Dios lo ayuda. Debería mostrar toda su capacidad.
                    El Santo declara su altura y su relación íntima con Dios, y hace milagros y grandes portentos.</t>
  </si>
  <si>
    <t>El hombre gobernante es modesto y por lo tanto abierto al consejo de los capaces. Así se allega a su ámbito hombres que le encarecen las líneas orientadoras de la actuación. Esto promueve el advenimiento de las bendiciones, la gloria y la ventura para él y todo el pueblo.</t>
  </si>
  <si>
    <t>El nuevo capítulo en la relación está lleno de belleza, alegría y amor. Os lloverán los elogios y las recompensas. El camino está abierto.
                    · Dirección:
                    Revolución y renovación. Estás asociado con una fuerza creativa. Úsala bien.</t>
  </si>
  <si>
    <t>Su casa se halla en plenitud.
                Él oculta a su clan.
                Espía a través del portón y ya no advierte a nadie.
                Durante tres años no ve nada.
                ¡Desventura!
                “… deambula por el limbo del Cielo.
                … se oculta a sí mismo”.
            Los simbolismos de los textos dan a entender que el consultante lo hace muy bien por sí mismo. Pero por alguna razón se niega a compartir su buen hacer. Por tanto, corre el peligro de quedarse solo, aislado y desgraciado entre sus espléndidas posesiones, aptitudes, cualidades.
            Lo de los tres años simboliza que si rompe con los demás (con la tercera línea) estará un tiempo solo, será abandonado por ellos. Y la responsabilidad será de uno mismo.
            La soberbia el amor propio, alcanza lo contrario de lo que se aspira. El consultante busca plenitud y esplendor para su hogar, para él; pero pretende imponerlo o conseguirlo de un modo que puede ser equivocado. Entonces, también los demás se apartarán de él, dejándole en la más absoluta oscuridad.</t>
  </si>
  <si>
    <t>Actuar, relacionarse con eso. Si se pierde la oportunidad, la consecuencia será la soledad. Consultar y pedir ayuda al Maestro si se necesita.</t>
  </si>
  <si>
    <t>Tiende a arraigarse en su sitio; pero es cuestión de moverse tras haber pasado el tiempo de los impedimentos, interrupciones, interferencias. Consultar y relacionarse es el sentido de esta línea, según cómo se halla preguntado.</t>
  </si>
  <si>
    <t>Es momento de consultar sobre este asunto. Volver a indagar y examinar, preguntar hasta que esté claro el camino, el tratamiento a seguir.</t>
  </si>
  <si>
    <t>Actuar, aplicarlos. No conviene desechar eso, o no darle valor; más bien conviene avanzar por ahí. Pero aún así, consultar hasta que todo esté suficientemente aclarado.</t>
  </si>
  <si>
    <t>Esta línea se corresponde con el sexto día de la tercera semana de Junio.</t>
  </si>
  <si>
    <t>Aquel que sólo busca riqueza y lujo y hace ostentación de ellos con arrogancia y suficiencia, terminará siendo abandonado por sus propios amigos. Mal presagio para el futuro.</t>
  </si>
  <si>
    <t>Si hace un uso inadecuado de la abundancia, provocará desgracias. El orgullo y la severidad con los demás desploma su propio tejado y le deja desprotegido bajo la lluvia.</t>
  </si>
  <si>
    <t>Después de recibir ayuda, si buscamos con egoísmo regodearnos de la situación, o dominar, perdemos todos los beneficios. Para progresar tenemos que liberarnos del egoísmo.
                    ¿Qué clase de refugio interior les concedemos a aquellos que deseamos rescatar? ¿Concedemos el espacio suficiente o consideramos que los otros no merecen vivir en una casa bonita y amplia? ¿Podemos incluirlos entre nuestros amigos y nuestra familia? Si la respuesta es negativa, ¿qué papel juega la vanidad en el problema? Si queremos que respondan a una relación de caprichosas exigencias, o pretendemos que atraviesen un laberinto de obstáculos lleno de orgullo, entonces nuestra "casa está en plenitud". Si la vanidad juega aunque sólo sea un papel menor, no podemos rescatar a los otros. No podemos aceptar consideraciones que nos halaguen; sólo debemos exigir a los demás aquello que es justo, esencial y correcto.
                    También pretendemos ser los amos cuando obstinadamente queremos disolver el orgullo y la enajenación. Al abandonar como imposibles a los demás, los "ejecutamos". Al escuchar la llamada de nuestro hombre inferior, que busca su propio interés, eludimos nuestra responsabilidad cósmica y nos apartamos de nuestro camino.</t>
  </si>
  <si>
    <t>¿Intentamos alcanzar el éxito a toda costa, considerándolo un fin en sí mismo y no la culminación de un proceso?</t>
  </si>
  <si>
    <t>Aunque ha logrado la abundancia, ha olvidado a su familia y sólo piensa en usted mismo. Si esto continúa (traducción literal, "por tres años") el infortunio será casi inevitable.</t>
  </si>
  <si>
    <t>El esforzarse, por encima de todo, en conseguir riqueza y poder sobre los otros, nos lleva por un sendero que sólo tiene lugar para una única persona. El aislamiento de los amigos y de la familia resulta inevitable.</t>
  </si>
  <si>
    <t>He aquí el verdadero peligro indicado por Khân en la estructura: existe la riqueza, pero no somos capaces de gozarla, existen aperturas, pero no sabemos encontrarlas; son tiempos espléndidos, pero no sabemos cómo vivirlos. La conclusión está teñida de una melancolía infinita porque refleja condiciones profundamente humanas de los sentimientos, del espíritu, de los pensamientos, de la voluntad, y nos induce a meditar acerca de los peligros ocultos incluso en aquellas cosas importantes y válidas de nuestras vidas, es decir, esa sabiduría de la vida universal que no conoce de cansancios ni temores, pero que escucha su ritmo siguiéndolo al pie de la letra.</t>
  </si>
  <si>
    <t>Maleabilidad negativa; su presunción y su precipitación en el movimiento son extremas; conviene que sea modesto en el momento de grandeza que atraviesa y que sepa consolarse. Corno es blando y negativo necesitaría de la energía activa y es indigno del lugar que ocupa. El presagio desdichado pues supera los límites convenientes de la elevación y rompe con los hombres. Esta situación podrá durar tres años. Por último, él se retirará lejos de los hombres, apartado y abandonado por todos.</t>
  </si>
  <si>
    <t>La fortuna marea tanto a los débiles que se apartan de los seres que más los aman. Lo pagarán muy caro.</t>
  </si>
  <si>
    <t>Su búsqueda de la abundancia le ha vuelto orgulloso. Su deseo de mantenerla le ha aislado. No está en armonía con los tiempos ni en contacto con las personas cercanas. Por eso ha perdido ya sus mayores posesiones.</t>
  </si>
  <si>
    <t>Simplemente no entendió nada. No supo aprovechar las condiciones de la línea anterior, cometió errores en los tiempos anteriores y/o simplemente se obsesionó con su propia visión de las cosas, y celó a su pareja motivado por las habladurías, se alejó de los amigos fieles, no enfrentó los hechos objetivamente sino que a través de una rendija de un sucio portón muy personal, y como consecuencia obtiene el abandono y la más severa soledad. La única culpa está en el Sujeto. Nadie más que él mismo es el culpable de su nefasta situación.
                    Aquí se optó por lo temporal, abandona Lo Grande del Espíritu y quiere "Lo Pleno" de lo Terrenal. Quien quiere "Todo" se convierte en déspota, y debe estar en todo, comandando y dirigiendo, espiando y controlando. ¿Quién soportaría esto? Y como nadie puede tolerar este estado de cosas, quien todo lo quiere y a nada renuncia, finalmente, se queda solo con todas sus cosas muertas. Tómese esta línea como una seria advertencia. En la "sentencia adjunta" se lee: "deambula por el limbo del Cielo..." Esto señala dos posibilidades: a) un estado mental de enajenación incentivado por el orgullo y el exceso de ego; b) un estado de apego a lo material y mundano aún después de la muerte... una especie de alma aprisionada a sus propias posesiones.</t>
  </si>
  <si>
    <t>Se describe aquí a un hombre que por su soberbia y amor propio alcanza lo contrario de aquello que aspira. Busca plenitud y esplendor para su vivienda. A toda costa pretende ser el amo en su casa. Pero con ello consigue que su familia se aparte de él de modo que finalmente se encuentra en la más absoluta soledad.</t>
  </si>
  <si>
    <t>Puede que tu pareja te haya herido, pero corres el peligro de que la melancolía y el dolor te aíslen por completo ¡Sal de esa trampa! No te encierres en ti mismo. Aprovecha los momentos de cambio. Si no lo haces, el camino se cerrará.
                    · Dirección:
                    Sé consciente de tu situación y reúnete con los demás. No tengas miedo de actuar solo. Estás conectado con una fuerza creativa. Úsala correctamente.</t>
  </si>
  <si>
    <t>EL ANDARIEGO</t>
  </si>
  <si>
    <t>el viajero
        el vagabundo
        el itinerante
        el extranjero
        huésped
        viajando
        viaje
        transitar
        simboliza el exilio
        buen arreglo
        el avance en terreno hostil
        la dificultad para situarse
        dejando atrás
        viajantes de negocios
        lo efímero
    El Andariego. Éxito por lo pequeño. Al Andariego la perseverancia le trae ventura.</t>
  </si>
  <si>
    <t>Éxito por lo pequeño…. indica que hay presagio de pequeños éxitos, de pequeños avances en lo consultado. Tenacidad y belleza deben conjugarse para asegurar el éxito. La montaña no cambia de sitio, el fuego no queda en su sitio. Se disfruta de una cierta libertad de movimientos, pero con la condición de no excederse, de ser cauteloso, sin aspirar ahora a los grandes resultados. Deambular y mezclarse con los demás, pero dependiendo de un "centro" (Maestro o Sabio) propio; y siendo uno mismo según lo permitan las circunstancias.
        Para el Viajero las amistades ahora no son muchas y por eso se deberá proteger. Son tiempos para ser atento con los demás, porque así se atrae el éxito. Ser recto y firme, cuidando de pararse en lugares adecuados y con la gente apropiada. Así habrá ventura y podrá seguir su camino.</t>
  </si>
  <si>
    <t>Las líneas mutantes hablan de hechos comunes utilizando metáforas claras y ceñidas al sentido del mensaje del que constituyen ilustraciones, comentarios, poesía. Es la casuística de lo cotidiano.
            Aquí tenemos a un viajero, posiblemente alguien que ejerce un oficio ambulante (en cuanto lleva consigo sus medios de supervivencia), aunque no se excluye la posibilidad de que sea un mercader transportando su carga. El forastero aparece ocupado en hacer el mal; acaba quemando una casa de huéspedes en la que contaba con criados buenos y dignos de confianza, con lo cual realiza un crimen múltiple, traicionando las leyes de la hospitalidad, ignorando el correcto comportamiento de un forastero en tierras extrañas, perdiendo (es de suponer que debido a malos tratos) a servidores buenos y dignos de confianza y perjudicando a los viajeros que vienen tras él.
            En las últimas dos líneas vuelve a repetirse la misma historia: el sujeto se encuentra en una cacería de faisanes, actividad que se practicaba en la corte de algún señor, donde lo alumbra la buena fortuna (alabanzas y un alto cargo). El forastero que ríe al principio vuelve a quemar su nido, volviendo a la situación de la cuarta línea (no tengo la mente tranquila)
            Al final del hexagrama tenemos la causa de sus desgracias: no ha mantenido la docilidad de un buey, con lo cual ha desatado la ira de quienes lo protegían; desatar tal ira equivale a quemar la propia casa o el propio nido.
            De todas las líneas la correcta es la Quinta. La Primera se dedica a pequeñeces y es egoísta. La Segunda es tranquila y logra algunas ventajas momentáneas que no deben proyectarse más de lo necesario. La Tercera pierde lo que logra y menosprecia lo que obtiene: si no intentara conservar sin perder de vista su condición de pasaje, no llegaría a tener conflictos. La Cuarta logra un descanso pero emocionalmente está inquieta, desconfía y duerme con el hacha debajo de la almohada: es así, no es bueno ni malo, es una condición objetiva en el Tiempo del Andariego. La Quinta dispara sobre un faisán y tiene elogios. El faisán es algo noble, fino y escaso; lo alcanza a la primera flecha quiere decir que no requiere de muchos esfuerzos. Todo esto es altamente loable para un andariego; además recibe funciones. Aquí el Sujeto puede comenzar a pensar en la estabilidad y en un tiempo más prolongado de estadía; la extranjería ahora debería ser espiritual y no mundana. La Sexta no quiere oír, no es modesta, no aprecia lo que Dios le entrega, no ama a quien la ama, aspira (más y más) a lo que considera "alto" y esa es su perdición; se lamenta demasiado y pide una compasión que no se merece. Quiere morir, piensa en la muerte como un escape a su realidad.</t>
  </si>
  <si>
    <t>Regente es el quinto trazo.
            La dominante en la quinta posición está cediendo ante las fuertes líneas de la sociedad en la cuarta posición y de la sabiduría en la posición más elevada. Por tanto, es un extraño para la situación.
            El regente del signo es el seis en el quinto puesto: por eso leemos en el Comentario para la Decisión: "lo blando alcanza el centro en lo exterior" y además: "aquietamiento y adherencia a la claridad".</t>
  </si>
  <si>
    <t>Si en el hexagrama 55 sólo la cuarta y quinta líneas estaban fuera de sitio, aquí en el 56 la primera, cuarta, quinta y sexta no ocupan su lugar adecuado.
            Esto da una idea más sobre el vagar, el transitar.</t>
  </si>
  <si>
    <t>Actuar conformándose ahora con pequeños avances, o pequeños resultados. Ahora no se necesita consultar más sobre este asunto.</t>
  </si>
  <si>
    <t>Continuar avanzando según se va. Se están atravesando momentos y circunstancias que son transitorias, pasajeras, pues se está en camino hacia otras mejores condiciones, de vida, espirituales, de sabiduría. A veces el círculo de gente en la que se puede confiar es pequeño. Por eso será bueno ser reservado y amable con los demás y moverse con inteligencia. El tiempo así es propicio, conformándose ahora con pequeños avances o logros. ¿Consultar?</t>
  </si>
  <si>
    <t>Conformarse ahora con pequeñas mejorías; pero se está avanzando hacia la sanación. Continuar con el tratamiento que se sigue.
                *Si no hay tratamiento: consultar por si hubiera que buscar uno.</t>
  </si>
  <si>
    <t>Si eso se aplica se obtendrán en primer lugar pequeños resultados. Si después se da con la secuencia correcta de los acontecimientos, al final se logra el efecto deseado.
                Para dar con la secuencia correcta de comportamiento habrá que ir consultando cada cierto tiempo (cada día, cada semana)</t>
  </si>
  <si>
    <t>Eso representa un pequeño paso en el camino hacia la perfección, hacia una secuencia lógica, hacia un campo de la verdad ya importante. Continuar avanzando en ello, estudiando, reflexionando, etc. ¿Consultar?</t>
  </si>
  <si>
    <t>Es el signo del tercer mes, aproximadamente Abril en el calendario occidental. Cada línea cubre los seis días que corresponden a la segunda semana.</t>
  </si>
  <si>
    <t>Cuando nos encontramos en un medio hostil o desconocido, y el lugar que ocupamos es inestable o incierto, no hay que dejar nunca que la situación se agrave. Hay que situarse en lugar seguro y buscar un apoyo, sin apuntar demasiado alto al principio. Es muy conveniente marcarse un objetivo bien definido, previendo sus etapas, sin apartarse de él. La perseverancia en esta dirección será un buen presagio.
            El hombre de calidad, cuando se encuentra en un medio hostil que no domina, actúa con circunspección, prudencia y reserva, y recurre en la medida de lo posible a algún apoyo. Evita todo gesto amenazador o provocador hacia su entorno, procura no hablar sin conocimiento de causa y se abstiene de lanzar acusaciones injustificadas a quienes le rodean; es muy prudente en el empleo de medidas correctivas y punitivas.</t>
  </si>
  <si>
    <t>Una persona que viaja como extranjero en una tierra extranjera debe mostrar una actitud libre de arrogancia y beligerancia. De otro modo, es posible que se meta en problemas y se vea incapaz de sobrevivir a ellos. Con este hexagrama, el I Ching nos recuerda que todos somos extranjeros en una tierra extraña, vagabundos en un universo vasto y desconocido, obligados a actuar en consecuencia.
            Piense en cómo actuaría si viajara solo por un país desconocido. Se mostraría prudente y reservado, poniendo gran cuidado de no juntarse con personas equívocas o de entrar en lugares peligrosos. Si surgiera una disputa, sería tolerante y generoso con los demás y optaría por acabar rápidamente con las discrepancias. Confiaría en su atención, en su actitud modesta y en sus delicadas maneras para no sufrir ningún daño. El hexagrama Lü aparece para recordarle que es prudente viajar de este modo a través de toda la vida.
            En este momento debe tratar de estar en serena armonía con el Poder Superior y de mostrar precaución, modestia y generosidad en sus actos. No caiga en disputas con los demás; el conflicto es una prisión que se hace más peligrosa a cada minuto que pasa en ella. No se aparte del camino de la humildad y de la conducta correcta; con ello, pierde la protección de la Deidad y se arriesga a padecer desgracias.
            Al tratar continuamente de servir a la inocencia y a la bondad, mantiene el paso del Sabio y nunca camina solo por el mundo.</t>
  </si>
  <si>
    <t>En el universo interno somos siempre andariegos y extraños. Aunque podemos observar y catalogar las causas de los acontecimientos en el mundo externo, aquello gobierna sus idas y venidas —el gran tao— es incognoscible. Aunque hayamos trabajado duro por servir al bien, no podemos asumir que nuestra posición sea segura, que podremos obtener la independencia del poder supremo. Nunca tenemos derechos ni privilegios; por lo tanto, debemos tener el mayor cuidado de mantenernos modestos y libres de pretensiones.
            Recibimos este hexagrama cuando buscamos cualquier cosa en un afán de encontrar la seguridad, en lugar de entregarnos al poder supremo. Si buscamos al sabio por ayuda y guía, el camino correcto aparecerá por sí mismo, y recibiremos toda la ayuda el apoyo que necesitamos. Si buscamos el apoyo en los demás, podemos o no recibir lo que necesitamos, pues el sabio da un paso hacia atrás y no sigue participando en nuestro destino. La independencia interior de la persona desarrollada espiritualmente no es, como puede parecer, el resultado de haberse graduado en autosuficiencia. sino el resultado de una confirmada y firme conciencia de su dependencia con el poder supremo, que le muestra el camino en el devenir de los acontecimientos.
            Todo lo que hacemos en el mundo externo está sujeto al criterio absoluto de igualdad y de justicia del mundo interno, donde favoritismo y partidismo no existen. Cuando tomamos parte en tales prácticas, perdemos nuestra morada y nuestros amigos en el mundo interno, y nos encontramos sujetos a castigos cósmicos. A este castigo se hace referencia en las líneas tercera y sexta: "...se le quema la posada y el nido del pájaro se quema". Todo lo que hacemos, cada pensamiento que tenemos, cada falso consuelo que concedemos, cada vez que presumimos, es observado, oído y sentido en el mundo interno. Aunque una actitud pueda escapar de ser percibida en el mundo externo, no se escapa de serlo en el mundo interno. No podemos escapar del peso que creamos por medio de nuestras acciones descuidadas y egoístas. Una gran parte del trabajo de desarrollo personal consiste en levantar este peso, recobrar nuestra pérdida de valor propio y restablecer nuestra credibilidad cósmica. Andariegos y extraños, se nos exige que nos probemos antes de devolvernos esta credibilidad.
            Cada vez que nos acercamos o nos desviamos de la armonía con la justicia universal y la verdad en nuestros pensamientos íntimos, creamos nuestro destino; atraemos la ayuda de lo creativo o nos cerramos a ella. Cuando estamos en armonía, lo creativo nos apoya y nos ayuda. Cuando estamos desarmonizados, estamos fuera de esta relación, y entonces lo que nos sucede depende del azar.
            La manera de actuar de lo creativo procede de la justicia y la verdad universal. La luz siempre existe; sólo necesitamos estar preparados para verla, y recibir así sus beneficios. Cuando no estamos abiertos, permanecemos en la oscuridad, abandonados a nuestros propios recursos y sujetos a los caprichos del azar. Si caemos en un mal destino, no es que el cosmos nos castigue; es más bien que perdemos su protección al ser demasiado osados, enfocando la vida con demasiada arrogancia. Debido a la cualidad impersonal de la justicia, Lao Tzu dijo: "el sabio considera a todos los hombres como perros callejeros". Lo cual quiere decir que al sabio no le interesan nuestros insignificantes apegos a lo que somos, o de dónde vengamos; sólo está interesado en lo que es grande y bueno.
            Cuando una persona empieza a servir a lo bueno y a la verdad, se encuentra acompañada de la fuerza espiritual nutridora: donde sea que esté no está solo. Esta fuerza es sentida como una presencia y como un amigo, llenando los espacios vacios e iluminando el camino interno. Si damos su presencia por sentada, la perdemos. También la perdemos cuando entregamos a los demás nuestra responsabilidad de dirigir nuestras vidas y nuestros asuntos. Perdemos la presencia amistosa cuando empezamos a usar nuestra independencia para ser duros con los demás, y cuando dejamos de disfrutar el momento a costa de la rectitud. Después de cometer estos errores, gradualmente, tomamos conciencia de que la luz se ha ido y de que estamos solos. Nuestro amor propio y nuestra independencia, que son fruto de la relación con el poder supremo, disminuye. Nunca estamos tan seguros en nuestra morada interna que podamos olvidar su dependencia.
            El hexagrama también trata de los castigos cósmicos y las prisiones. Al haber caído en un mal destino o en una mala situación momentánea, no podemos recobrar la protección y la ayuda del sabio con facilidad. El aislamiento del poder supremo es la forma en la que éste nos castiga. Pero como el hexagrama nos indica: "las prisiones sólo han de ser domicilio temporal, no morada permanente". Un destino hostil perdurará hasta que emprendamos el trabajo de corregirnos. El sabio usa la adversidad para enseñarnos de manera fructífera. Trabajando para salir de la adversidad podemos llegar a creer que los límites con los que tenemos que trabajar son excesivos, lo cual, por supuesto, es la percepción de nuestro ego, que ve todo castigo como excesivo, y encuentra toda limitación intolerable. El grado de castigo o el tiempo que dura es la medida necesaria para superar el poder de la resistencia. El destino es como un niño que pelea con otro niño caído en el suelo y le dice: "¿te das por vencido?", y otra vez, mientras le dobla el brazo con más fuerza: "¿de verdad te das por vencido?" Nuestro ego inequívocamente tiene que darse por vencido.
            No todo aislamiento del poder supremo es un castigo; algunas veces sirve como prueba de nuestra virtud, como medio para animarnos a confiar en nosotros mismos al seguir el camino. Sin embargo, cuando recibimos este hexagrama, generalmente el significado es el de castigo.
            El hombre superior impone las penas con claridad de mente y cuidado, y no prolonga los pleitos. Estas palabras tienen que ver con castigar a los demás, y nos advierten de no castigarlos en exceso, prolongando así los pleitos. También nos advierte en contra de poner a la gente en una prisión permanente, al decidir que son incorregibles.
            Un pleito es un conflicto continuo entre la gente, las familias, las naciones, etc. Uno plantea una demanda y el otro presenta la apelación; uno practica una emboscada y el otro busca desquitarse; uno acusa e insulta, el otro contesta con una acusación o insulto mayor. Tales pleitos son difíciles de concluir; una vez que la desconfianza llega a establecerse, son difíciles de erradicar. Una parte siempre sospecha de que la otra pueda empezar una nueva acción hostil. Cada uno espera en secreto que los viejos problemas se comporten como las piezas de caza acosadas, como se les llama en La Mordedura decidida, hexagrama 21. El mensaje dice con claridad que debemos reconocer que existe un pleito, o que debemos evitar causarlo o prolongarlo.
            Creamos pleitos cuando nuestro ego busca castigar el ego de los demás, y cuando sentimos el placer de vengarnos al ver que a alguien le correspondería su merecido. Los pleitos tienen lugar cuando abandonamos a los demás como incorregibles, o los rechazamos por no tener valor debido a su clase, a su raza o en función de otras consideraciones ridículas. Si vamos a evitar enemistades con sus reprimendas y odios sin fin, no podemos perder nuestra modestia ante el poder supremo que lo creó todo.
            Los pleitos de menor naturaleza tienen lugar cuando consideramos a la gente como "un problema". Aunque agoten nuestra paciencia y nuestra buena voluntad, aumentamos su oposición si los fijamos mentalmente de forma negativa. Para terminar tales pleitos debemos abandonar estas fijaciones mentales y volver a adquirir una mente abierta. Entonces, la oposición disminuirá gradualmente.</t>
  </si>
  <si>
    <t>Hay ocasiones en que las circunstancias indican que debemos continuar avanzando, que debemos seguir adelante y que debemos dejar atrás y separamos de muchas de las cosas que hemos tenido, sentido y experimentado.
            Pero moverse, continuar avanzando o seguir adelante, implica la posibilidad de toparse con nuevas situaciones y circunstancias que desconocemos, y que van a exigir prudencia y capacidad de adaptación por nuestra parte.</t>
  </si>
  <si>
    <t>· Cuando la pregunta refiere al Qué:
            Lü nos dice que el hecho de asentarse o estabilizarse no es posible, por lo tanto el arraigo o la expansión en tal sentido son difíciles. Sucede que se está de paso, y sólo pueden obtenerse pequeños beneficios que una situación de paso permite.
            · Cuando la pregunta refiere al Porqué:
            El porqué de Lü refiere a la falta de estabilidad o, en todo caso, a una serie de secuencias errantes que finalmente no hallan fijarse en una posición sólida que luego permita proyectarse.
            · Cuando la pregunta refiere al Cómo:
            Lü nos indica que si bien deberíamos actuar tratando de obtener el máximo provecho de una situación pasajera, no debemos, sin embargo, dejar de tomar conciencia de que la situación no da la posibilidad de logros mayores o de grandes perspectivas, y simplemente hay que darle al asunto la medida que realmente tiene, sin otorgarle mayor trascendencia. En lo posible, se trataría de dejar pasar.
            · Cuando la pregunta refiere al Cuándo:
            Lü nos habla en principio de la naturaleza de un momento fugaz, aunque más exactamente corto o bien, no muy extenso. Pero también Lü es cuando lo que tiene que pasar pasa, se va y finalmente no permanece.
            El instante de Lü es cuando es al pasar.
            · Cuando la pregunta refiere al Dónde:
            Lü nos ubica en un lugar de paso, transitorio, en el cual tampoco es posible permanecer mucho tiempo. Es un sitio que no permite un gran despliegue, como tampoco ensimismarse, porque no le es propio a quien concierne y, por lo tanto, impide sentirse pleno de sí mismo, como ocurriría en el propio hogar.
            Entre las muchas cosas, Lü puede ser una estación, un transporte, un bar, una hostería, una calle o simplemente una encrucijada sin mayor interés.
            · Cuando la pregunta refiere al Quién:
            Lü nos describe a alguien en principio extraño, sustancialmente diferente a nosotros mismos, pero además inestable. Puede ser uno de esos sujetos que no causan una buena impresión de entrada. En Lü vemos a una persona sumamente cambiante, que deja una cosa para iniciar otra. De espíritu más bien nómada, difícil de retener y a la vez raro que busque pertenecer, que valora cada momento pero sin otorgarle al mismo mayor trascendencia.</t>
  </si>
  <si>
    <t>· La interpretación:
            El éxito y la buena fortuna se manifestarán al viajero, por medio de pequeñas ideas.
            · La situación:
            Parece ser momento de moverse. Sea claro y cauto con las penas y las prolongadas demandas legales ya que ambas tienden a limitarlo.</t>
  </si>
  <si>
    <t>Viajero. Con Lü regresamos a una dimensión cotidiana, un tapo melancólica, tremendamente verdadera, humana, vivida. La figura inquieta del viandante habita el hexagrama desde la fórmula sapiencial hasta la última línea mutante; es una sombra silenciosa que busca su camino, anónimo, igual a tantos otros, pero precisamente por esto es una figura familiar, que tiene algo de nuestro, algo de nuestras inquietudes, de nuestros cansancios.
            Tiempo de Caminar: incierta y cansada, esta sombra solitaria es nuestra misma sombra, nuestro caminar ansioso y distraído, a veces curioso, a lo largo de los días y los hechos de la vida. Un hexagrama que hemos de leer para reconocernos en el que no debemos olvidar como se olvidan las palabras de un amigo que ha sabido compartir un momento de nuestra soledad. No debemos esperar grandes cosas en este tiempo de búsquedas; debemos ser constantes, firmes, rectos y continuar a pesar de la fatiga, los abatimientos, la soledad. No irritemos a nadie, no entremos en discusiones, no nos detengamos en cuestiones de poca importancia. El viandante puede necesitarnos a todos.</t>
  </si>
  <si>
    <t>Sentido de pérdida de la posición ocupada; el kua inferior es la montaña que no cambia; el kua superior es el fuego que sube y no se queda en su lugar: imagen simbólica de alejarse en direcciones opuestas, sin permanecer en su sitio. El riesgo está afuera y este kua es el símbolo del viajero, del errante. Es posible disfrutar de una pequeña libertad, y el conjunto presenta un presagio feliz con la condición de que el extranjero observe la rectitud conveniente y las leyes en uso, en todos los instantes. Es un momento de miseria en el que la justicia está en el exterior y en el que la suavidad maleable se somete a la justicia de afuera; es evidentemente imposible alcanzar una gran libertad. Por lo tanto, conviene seguir, en cada caso, la conveniencia y la oportunidad del momento; hay dificultad de ubicarse, de fijarse. La inteligencia no debe confiarse en sí misma, así la suerte advierte sobre la necesidad de la circunspección. Los procesos criminales no se dilatan y el hombre dotado debe emplear con prudencia las penas y castigos. Un buen arreglo vale más que un proceso largo y costoso.</t>
  </si>
  <si>
    <t>La llama corre por los flancos de la montaña sin permanecer en su lugar. Pero se apaga y muere por sí misma cuando ha agotado toda la vegetación. Al igual que el viajero imprudente puede, después de agotar sus víveres, encontrarse en país ingrato y arriesgar su vida por su inconsecuencia. Una brillante partida puede terminar trágicamente. Lü invita a la prudencia: la llama sólo debe ser claridad (descubrimiento puro), la montaña (la base) no debe ser destruida.</t>
  </si>
  <si>
    <t>· El escenario:
            Cuando se agota lo grande, hay que cambiar de residencia. Así que llega el tiempo de El viajero. Acéptalo. No tengas miedo. El viajero quiere decir conectar con pocos.
            · La respuesta:
            El viajero describe la relación, o tu papel en ella, en términos de vagabundeo, albergues temporales y búsqueda individual. La manera de encarar la situación es comprender que tu relación o tu objetivo provienen de un centro lejano. Estás fuera de las normas, viajando en busca de ti mismo. Permanece pequeño y flexible. Puedes obtener el éxito si te adaptas a todo lo que sucede y no tratas de imponer tu voluntad. Juntos, considerad cuidadosamente estas cosas. Toma decisiones claras aunque sean dolorosas. Pon un límite a tus deseos. Eso generará conocimiento y buena fortuna, pues libera la energía transformadora. Si consigues hacerlo, podrás conectar realmente con tu pareja y encontrar lo que estás buscando.</t>
  </si>
  <si>
    <t>Este hexagrama describe tu situación como viajes errabundos y vivir en el exilio. Destaca que entremezclarse con otros en el papel de forastero, cuya identidad proviene de un centro distante, es la manera adecuada de manejarla. Para estar de acuerdo con el momento, se te dice: ¡transita!</t>
  </si>
  <si>
    <t>Así el noble aplica con claridad y 
            cautela las penalidades y no arrastra
            pendencias.
        Así el noble por medio de la lucidez reflexiona seriamente en (antes de) sacar ventaja de castigos (penalidades) y tampoco retiene pleitos.</t>
  </si>
  <si>
    <t>El fuego brilla brevemente sobre la montaña, pero cambia de un lugar a otro conforme el combustible se agota. El hombre sabio utiliza el castigo del mismo modo: raudo, claro, y apropiado en su severidad a la agresión.</t>
  </si>
  <si>
    <t>La llama que se enciende en el monte se extiende, buscando ramas secas para continuar ardiendo; si desciende hacia la llanura amenaza las aldeas, destruye las cosechas, se convierte en incendio. Como quien va de camino en camino, como cada uno de nosotros recorremos los senderos de nuestras vidas: debemos regalar luz, y no buscar pretextos para discutir, ni imponer nuestra presencia provocando confusión y discordia.</t>
  </si>
  <si>
    <t>Un fenómeno fugaz es el pasto que arde en lo alto de la montaña, brilla un instante y luego busca nuevo combustible. Los castigos y litigios deben durar así y no arrastrarlos consigo. Las prisiones no deben convertirse en morada permanente en las personas. El Santo nada posee, porque todo le pertenece.</t>
  </si>
  <si>
    <t>Cuando el pasto sobre la montaña se quema, da un claro resplandor. Pero el fuego no permanece allí, sino que continúa su andanza en busca de nuevo alimento. Es un fenómeno muy fugaz. Lo mismo ha de suceder con los castigos y los pleitos. Es necesario que se trate de fenómenos muy fugaces y que éstos no se arrastren a otros lugares. Las prisiones han de ser algo que sólo acoge a la gente en forma pasajera, como si fuesen huéspedes. No deben convertirse en morada de los hombres.</t>
  </si>
  <si>
    <t>Cuando el andariego se dedica
                a nimiedades atrae sobre sí
                la desgracia.
                “… entonces se agota su voluntad
                y esto es una desgracia”.
            Cuando…se dedica a nimiedades…indica que actuar en cosas sin importancia atrae la calamidad sobre sí. Expuesto a todo en el lugar que ocupa, puede caer en la humillación, en la vergüenza. Cuanto más baja sea la posición, más se ha de guardar la dignidad, para no perderla. Si se muestra dispuesto a bromas, será ridiculizado. El desprecio y un trato ofensivo será el resultado (tanto al actuar como al consultar)</t>
  </si>
  <si>
    <t>No actuar. Amenaza desgracia para el consultante. Se debe ser serio y hay que andar con sumo cuidado, tanto a la hora de actuar como de consultar. Quizá haya una actitud incorrecta, o demasiado frívola, o se esté a punto de encaminarse hacia lo nimio, lo indigno, lo pecaminoso. Conviene preguntar: ¿Qué hay que hacer o tener en cuenta para obrar con seriedad y evitar la desgracia?
                    *Si esta mutación sale con otras, entonces adquiere el matiz de tomar en serio los consejos aportados por esas otras mutaciones. Así se evitará una gran humillación y el desastre.</t>
  </si>
  <si>
    <t>No es momento de consultar ahora; sino de seguir avanzando tal como se va, cuidando de la propia dignidad y llevando un comportamiento serio. Cuidado con lo mezquino, con las bromas, con las actividades frívolas, alocadas, irreflexivas.</t>
  </si>
  <si>
    <t>Esto es un aviso para que el consultante se mantenga alerta ante las situaciones que se despliegan en el día o en el asunto consultado. Hay que moverse con cautela, con gran seriedad, el ambiente está enrarecido. Todo está en movimiento hacia nuevas situaciones, en tránsito hacia los resultados, y es necesario moverse con lucidez y seriedad para que no se produzca el desastre.
                        Conviene preguntar: ¿qué hacer para obrar con seriedad y evitar la desgracia?</t>
  </si>
  <si>
    <t>Hay que tomarse la cosa en serio y seguir aplicando el tratamiento aconsejado hasta que se logre el efecto deseado. Si no, todo se puede echar a perder (desgracia, recaída). Aún así, preguntar cómo obrar con seriedad y evitar el daño.
                        *Si no hay tratamiento: consultar por si hay que buscar uno.</t>
  </si>
  <si>
    <t>No actuar. No aplicarlos ahora. Más bien, continuar estudiando, pensando, reflexionando; y luego consultar y comprobar si ya se puede actuar. Así se evitarán daños.</t>
  </si>
  <si>
    <t>Todo está en progresión, en transición, y eso no traerá nada bueno. Eso no es inteligente, o no es digno, o es una tontería. Seguir estudiando, reflexionando. Luego, consultar según vaya siendo necesario.</t>
  </si>
  <si>
    <t>Esta línea se corresponde con el primer día de la segunda semana de Abril.</t>
  </si>
  <si>
    <t>Aquel que encamina sus pasos hacia un terreno hostil sin los medios necesarios encontrará la desgracia.</t>
  </si>
  <si>
    <t>El vagabundo no debería implicarse en asuntos menores. Aférrese a lo esencial y a lo correcto de sus actos y pensamientos.</t>
  </si>
  <si>
    <t>El andariego se ocupa de trivialidades. No debemos deshonrarnos permitiéndonos cotilleos, o pensar frívolamente de las personas.
                    "Trivialidades" se refiere a aquellos asuntos en los que podemos tener poco o ningún impacto. Nuestra tarea consiste siempre en presentarnos adecuadamente ante la gente que tenemos alrededor nuestro.
                    Trivialidades también se refiere a interesarnos en lo que no es esencial, como las consideraciones físicas: si la persona es o no físicamente atractiva, o si tiene modales correctos o se presenta bien en comparación a otros. Tales nimiedades muchas veces son sólo excusas presentadas por nuestro ego como una forma de vanidad para complacer los sentimientos de alienación.
                    Ocuparnos de trivialidades también se puede referir al haber entregado ligeramente nuestras verdaderas responsabilidades a los demás, para estar libres de cara a asuntos menos importantes.</t>
  </si>
  <si>
    <t>¿Creemos que por satisfacer fácilmente todas las expectativas y exigencias de la gente, van a respetarnos y a tener un buen concepto de nosotros?</t>
  </si>
  <si>
    <t>Si el viajero presta mucha atención a las trivialidades, será el autor de su propio infortunio.</t>
  </si>
  <si>
    <t>Cuando nos encontramos entre extraños, es importante ser humildes y controlados en nuestro comportamiento. Nadie recibe bien el humor y las bromas de una persona desconocida. Los actos estúpidos serán considerados el signo de una persona estúpida.</t>
  </si>
  <si>
    <t>Sólo los intereses vastos han de constituir la meta del camino, y no las tonterías carentes de sentido, las fantasías que no construyen, las conversaciones sin fundamento. Los encuentros válidos son aquellos por los que vale la pena perder un día, una hora, un momento de atención; y las actitudes serenas, interesadas, abiertas, abren la confianza y el corazón de los demás. La línea sugiere el comportamiento que ha de adoptarse en cada circunstancia, no sólo la elección de las ocasiones en las cuales detenerse, dado que cada uno tiene un patrón propio de los valores, y con un poco de sabiduría puede siempre decidir su vida.</t>
  </si>
  <si>
    <t>Este trazo, en este lugar, es un hombre débil y blando, situado en medio de las miserias del viaje, en una posición humilde y vil, que se mantiene en un estado sórdido e ínfimo. Está expuesto a todo, experimenta vergüenza y calamidades. Aunque por encima de él encuentra aceptación y asistencia, es incapaz de hacer nada. Sus tendencias lo impulsan a calamidades y desdichas.</t>
  </si>
  <si>
    <t>Los extranjeros que le ofrecen hospitalidad lo considerarán un mono, si usted actúa como un mono.</t>
  </si>
  <si>
    <t>Dada la situación general, no asuma un papel degradante. No preste atención a asuntos triviales. No es ésta la forma de entrar en un grupo o situación. Mantenga una actitud digna sobre sí mismo. Si se degrada sólo atraerá el ridículo</t>
  </si>
  <si>
    <t>"Si el Andariego se dedica a cosas mezquinas con ello atrae sobre sí la desdicha", este encabezamiento significa que el fuego de la posesión y la pasión abrasan al Sujeto, y lo hacen actuar sin criterios. Su condición de viajero, pasante, debería llamarlo a ser cauto y recatado, sin embargo aquí el Sujeto se dedica a nimiedades y pequeñeces que lo envuelven en conflictos y litigios que bien podría evitarse. La voluntad que se agota es un cansancio psíquico que no le permite obtener lo que quisiera. Si fuese modesto sabría ubicar el lugar que le corresponde. El fuego pasional es mezquindad en acción. Todo conflicto reside en el hecho que el andariego no asume su condición "pasante" abiertamente, y eso lo lleva a involucrarse mal con la realidad.</t>
  </si>
  <si>
    <t>Un andariego no debe perder su dignidad ocupándose en el camino de cosas vulgares. Precisamente cuanto más baja e indefensa sea su posición hacia el exterior, tanto más ha de guardar interiormente su dignidad. Pues cuando un extranjero piensa que encontrará una acogida amable si se muestra dispuesto a bromas y ridiculeces, se equivoca. Las únicas consecuencias serán el desprecio y un trato ofensivo.</t>
  </si>
  <si>
    <t>Este viaje os está distanciando incluso antes de empezar. Estás aferrado a detalles insignificantes. Tu pareja no te entiende. Estás en inminente peligro ¡Detente! ¿Realmente es así como quieres actuar?
                    · Dirección:
                    ¡Sé consciente de ti mismo! No tengas miedo de actuar solo. Puedes conectarte con una fuerza creativa. Utilízala bien.</t>
  </si>
  <si>
    <t>El andariego llega al hospedaje.
                Lleva consigo lo que posee.
                Consigue la perseverancia de un
                joven sirviente.
                “… esto definitivamente no es una falla”.
            El andariego conserva sus bienes y vigila (en la antigüedad, en sus circunstancias y en los viajes, no perder nada era considerado un gran bien)
            Acercándose al lugar (y al Maestro) adecuado, estará tranquilo y no se verá defraudado, y aprenderá a valorar lo que realmente debe valorarse. Será feliz. El joven sirviente es el quinto trazo (para Wilhelm es el primero) Modesto y reservado. No se pierde a sí mismo. Afuera, no pierde la simpatía de la gente, todos le animan a ir a más, también logra la perseverancia de I Ching, algo de inestimable valor para él.
            Definitivamente no es una falla… simboliza que no se ha de tener en cuenta ninguna pérdida en los asuntos, en el "viaje"; que no habrá problemas (si se hace caso de los consejos)</t>
  </si>
  <si>
    <t>Actuar, el momento es favorable y todo irá bien. Aún así, no estará de más volver a consultar sobre el mismo asunto por si hubiera que considerar algo más al respecto.</t>
  </si>
  <si>
    <t>La conducta es correcta. Modestia y reserva son las cualidades del consultante. El momento es favorable. Todo va bien. Los demás se sienten bien tratados y además se gana la simpatía y la confianza del Maestro, algo de valor inestimable, que aportará tranquilidad y seguridad en medio de todas estas circunstancias transitorias por las que se está pasando.
                        Esta línea es un elogio y una voz de ánimo para que se vuelva a consultar sobre lo mismo, o una vez más, por si hubiera que considerar algo más al respecto.</t>
  </si>
  <si>
    <t>Todo evoluciona favorablemente. No se producen daños ni pérdidas. Hay que continuar así con el tratamiento seguido. Consultar una vez más por si hubiera que tener algo más en cuenta.
                        *Si no hay tratamiento: consultar por si hubiera que buscar alguno.</t>
  </si>
  <si>
    <t>Son correctos. Por tanto, actuar y aplicarlos será bueno. Además conviene consultar una vez más por si se debe valorar algo más al respecto.</t>
  </si>
  <si>
    <t>Eso es correcto y se encamina hacia un final bien acabado, bien ordenado, bien regulado. Continuar avanzando por ahí, o así, y consultar según se vaya necesitando.
                        También en este momento se puede indagar una vez más por si acaso fuera necesario prevenir algo más, o valorar.</t>
  </si>
  <si>
    <t>Esta línea se corresponde con el segundo día de la segunda semana de Abril.</t>
  </si>
  <si>
    <t>Si el medio es hostil, el hombre de calidad vigila sus bienes. Prevé las etapas y los altos en el camino. No vacila en dejarse guiar por una persona leal que conozca bien el terreno. No lo lamentará.</t>
  </si>
  <si>
    <t>El vagabundo que sea modesto y generoso en espíritu siempre puede contar con un lugar para descansar y con la alianza de unos amigos leales.</t>
  </si>
  <si>
    <t>Consigue la constancia de un joven sirviente. Si no nos concentramos en el lado malo de una persona, podemos ganar la alianza de su lado bueno. A través de nuestros pensamientos íntimos somos capaces, por decirlo de alguna forma, de viajar a través del campo de los espíritus de la gente. Tenemos la habilidad, si lo deseamos, de conectar con lo que es bueno en ellos, y de este modo ayudarles a liberarse del dominio de sus egos y sus temores.
                    Esta línea también quiere decir que si no nos concentramos en recoger alguna recompensa personal de cada estadio de progreso, no despertaremos la envidia y la desconfianza que amenaza nuestro trabajo. Al ser estrictos con nosotros mismos y con otros, ganamos su adherencia a lo que es bueno. Siendo escrupulosos ganamos la ayuda del mundo interno para completar nuestra tarea.</t>
  </si>
  <si>
    <t>¿Sabemos cómo ganarnos la simpatía de los demás sin renunciar a nuestra dignidad, ni traicionar nuestra voluntad, cuando nos encontramos ante nuevas circunstancias y situaciones?</t>
  </si>
  <si>
    <t>Como viajero ha llegado a un lugar de descanso y refugio, con sus pertenencias a salvo. Su carácter y actitud le garantizarán el servicio confiable de una persona joven.</t>
  </si>
  <si>
    <t>La gente se siente feliz de ayudar a un extraño tranquilo que actúa claramente de acuerdo con elevados principios morales. Así conseguirá amigos fieles y ayudantes para promover su bienestar.</t>
  </si>
  <si>
    <t>Existen etapas que valen, pausas de espíritu, encuentros que ayudan, la fidelidad de gente oscura que alegra y restituye la confianza.
                    Un momento positivo que ha de ocuparse serenamente. Cuando somos sinceros y honestos es fácil que los mejores nos acompañen en nuestro camino y compartan nuestra soledad.</t>
  </si>
  <si>
    <t>No es capaz de garantizar lo que posee, pero el viajero logra llegar al lugar de reposo; reúne sus bienes, vela por su conservación. La suerte no habla de presagio feliz pues, en las circunstancias y los azares de los viajes, poder evitar los males y las calamidades ya constituye un bien. Cuando se aproxime a un albergue reposará y, reuniendo sus bienes, será próspero; al poseer la pureza de intención de un muchacho, no será decepcionado y sabrá con quién contar. Presagio dichoso.</t>
  </si>
  <si>
    <t>Un país que no es el suyo le resultará familiar cuando tenga en él un amigo.</t>
  </si>
  <si>
    <t>Con confianza y serenidad puede atraer el apoyo de nuevos entornos. Piense en ello como la gravedad personal generada por el peso de sus principios. Alguien está dispuesto a ayudarle en sus esfuerzos.</t>
  </si>
  <si>
    <t>La segunda línea anuncia un buen momento para quien no tiene nada estable: encuentra lugar de reposo, ciertas ganancias en el mercado y, además, atrae a un amigo que desea darle todo tipo de ayudas. Por tratarse de un Viaje, en cualquier estado, este buen momento debe ser bien aprovechado, y hacia la persona que ayuda debe existir todo tipo de reconocimiento y demostraciones de buenos afectos. Sin embargo, el Sujeto no debe olvidar su condición, y menos debe crear en los demás una sensación de falsa estabilidad "en el tiempo".</t>
  </si>
  <si>
    <t>El andariego que aquí se describe es modesto y reservado. En su fuero interno no se pierde a sí mismo, y así encuentra un lugar de descanso. En lo exterior, no pierde la simpatía de la gente; por eso todos lo estimulan, de modo que puede adquirir posesiones. Además, se allega a él un sirviente leal y de confianza, de inestimable valor para un andariego.</t>
  </si>
  <si>
    <t>Habéis encontrado una manera de estar juntos, pero aún debéis tener cuidado. También has encontrado a una pareja que desea ayudarte.
                    · Dirección:
                    Puedes llegar a fundar algo muy significativo. Actúa con resolución. Estás conectado con una fuerza creativa. Úsala bien.</t>
  </si>
  <si>
    <t>Al Andariego se le quema su albergue.
                Pierde la perseverancia de su joven sirviente.
                Peligro.
                “… esto es un daño para él mismo.
                … lo pierde justificadamente”.
            Se le quema su albergue… viene a decir que por falta de cuidado o de precaución (quema) destruye su reposo, donde descansar; Toma un camino, que en realidad conduce hacia lo bajo, lo vulgar. De esta manera perderá el sentido del deber y de lo adecuado.
            Quieto estaría en su puesto correcto, porque ahora no sabe conducirse. Se entromete donde no debe, o pregunta por cosas al Maestro, que no le deben importar. Si se mueve, si se muestra demasiado duro o poco amable, los demás le abandonarán, se queda sin nadie en quien confiar… pierde la perseverancia de su joven sirviente… pierde hasta la lealtad, la inestimable ayuda del Maestro. Será una locura continuar con esos planes. Puede perderlo todo, a sí mismo.</t>
  </si>
  <si>
    <t>No actuar. No hacer eso ahora, el daño es seguro y además se pierde la confianza del Maestro. Cuidado, existe un gran peligro. Consultar una vez más sin preguntar, para que el Maestro indique cómo no se pierde su ayuda, para que ilumine. Es decir, el Maestro aconsejará sobre qué se debe meditar ahora para conducirse adecuadamente.
                    *Si esta mutación sale con la segunda, la quinta, o ambas al mismo tiempo, significa: actuar y no preguntar (no considerar a I Ching como un simple juego)</t>
  </si>
  <si>
    <t>Hay algo en la actitud del consultante que el Maestro (I Ching) no aprueba. Quizá se usa como un juego, como un objeto. Esto no debe ser así. Uno se debe acercar al Maestro con respeto, como quien se acerca a Alguien de Gran Autoridad Espiritual; como quien usa I Ching, acercándose a Él y tomándole como quien coge un "tesoro" entre sus manos.
                        Quizá se quiera utilizar I Ching para inmiscuirse en la vida y/o los asuntos de otros, incluidos los espirituales. Esto es un aviso para que no se use I Ching de esta manera.
                        A veces, uno se rebela y no quiere transigir. Quisiera saber porqué son las cosas como son y no como él quisiera. A veces, no hay que inmiscuirse en los Asuntos del Cielo. A veces, uno no comprende las razones del Cielo.
                        Consultar, pues, una vez más sin preguntar nada. El Maestro aconsejará sobre aquello que deberá recabar nuestra atención ahora.</t>
  </si>
  <si>
    <t>Este es una aviso para que se preste atención (se crea de verdad) en los consejos que se van a dar. Consultar una vez más sin preguntar nada y meditar seriamente en el consejo que se reciba.</t>
  </si>
  <si>
    <t>No actuar. No aplicarlos. Hay peligro.</t>
  </si>
  <si>
    <t>No avanzar ahora por ahí, y menos sin los consejos del Maestro. Cuidado, amenaza algo dañino. Consultar una vez más y prestar atención al consejo recibido.</t>
  </si>
  <si>
    <t>Esta línea se corresponde con el tercer día de la segunda semana de Abril.</t>
  </si>
  <si>
    <t>Cuando se encuentra en un medio nuevo, el hombre de calidad se abstiene de ser distante o arrogante con quienes colaboran con él. No se inmiscuye en los asuntos que no le incumben y no busca problemas a su alrededor.</t>
  </si>
  <si>
    <t>El vagabundo que es entrometido y egoísta enseguida pierde su lugar de descanso. Si no regresa a la neutralidad y a la objetividad, la situación actual se vuelve peligrosa.</t>
  </si>
  <si>
    <t>Al andariego se le quema la posada. La agresividad en ciertas circunstancias, por ejemplo, cuando amenazamos o intimidamos a los inferiores de otra gente, no tiene éxito. Tampoco lo tiene una actitud fría, arrogante o distante. Si desdeñamos nuestra obligación con el mundo interno, abandonando la situación, actuamos de forma tiránica con el sabio, y así perdemos su ayuda y su protección. Nuestro mundo interno como "lugar de descanso" se refiere a las ocasiones en que nos sentimos libres e independientes. Este lugar de descanso "se quema" si llenos de confianza en nosotros mismos abandonamos nuestra tarea de rescatar a aquellos de los que somos responsables. Una aceptación medio sincera o casi negativa de esta tarea indica que nuestro ego se ha entrometido para hacernos perder la voluntad. Podemos superar este ataque del poder del mal si nos damos cuenta de que no ser sinceros proviene de malentender las maneras maravillosas en que funcionan las cosas cuando permitimos que así sea.
                    Esta línea también se refiere a las ocasiones en que buscamos las respuestas del sabio a cuestiones de conflicto interior. Puesto que estas respuestas provienen de un impulso emocional para librarse de las dudas, más que de la conquista de la verdad, ninguna respuesta racional es capaz de satisfacernos. Para progresar, debemos terminar con el conflicto interior que nos hace desconfiar de lo creativo. Debemos dejar de preguntar con argumentos racionales, hay que soltar, y regresar al camino de la humildad y la aceptación.</t>
  </si>
  <si>
    <t>¿Perdemos la confianza de los demás al involucramos en asuntos que nada tienen que ver con nosotros, o por comportarnos de forma agresiva y arrogante?</t>
  </si>
  <si>
    <t>El lugar de descanso del viajero desaparece y pierde a alguien que se ha caracterizado por la lealtad. La situación es peligrosa.</t>
  </si>
  <si>
    <t>Por la arrogancia y entrometiéndose en los asuntos de otros, un extraño puede fácilmente perder a todos sus amigos y ayudantes. Estar completamente solo en un lugar extraño no es favorable.</t>
  </si>
  <si>
    <t>Ocasiones en las que todo parece tender a la destrucción, ocasiones perdidas para siempre, en la «oscuridad del mediodía» no se ven ni siquiera las «estrellas pequeñitas», nos quedamos solos a meditar sobre nuestros errores, con la fatiga de tener que superar angustias y temores nuevos.
                    Pero el Tao, el Camino, consta de luces y sombras, de cantos y silencios que se alternan, misteriosamente próvidos, para componer nuestra variada experiencia.
                    No debemos desesperarnos, pues no tendremos motivos, si observamos objetivamente el camino recorrido, y examinamos los proyectos por realizar cuando el día recupere su claridad. Lo que ha sido destruido ya está perdido, será inútil que lo echemos de menos, los errores deben servir como sugerencias para el futuro.</t>
  </si>
  <si>
    <t>Este trazo, enérgico y sin justicia, simboliza la acción de exaltarse uno mismo; eso conduce a las calamidades pues él carece de sumisión al superior, a las autoridades, y éstas no se alían con él, lo atormentan y le hacen perder el reposo. Al ser demasiado duro es cruel con sus inferiores y éstos abandonan; vía de riesgos y peligros, pues hay exceso de energía sin jura ir Hay un sentido de pérdida con olvido del deber.</t>
  </si>
  <si>
    <t>La grosería y la suficiencia son malas cartas de presentación.</t>
  </si>
  <si>
    <t>En su posición, la conducta ofensiva y descuidada es un grave error. Está en peligro de perder la seguridad que tiene por interferir en asuntos que no son de su interés. Los que en otro tiempo pudieron serle leales se retirarán, dejándole en un estado peligroso.</t>
  </si>
  <si>
    <t>En la tercera línea el mismo Sujeto menosprecia la ayuda recibida, quema su lugar de reposo (en el sentido que lo desprecia y no lo cuida) y pierde el apoyo de la persona que se ofreciera con tanto desinterés. Habla de actitudes desmedidas, tiránicas y violentas que no tienen en consideración su condición de extranjero. Perdiendo todo, quedará solo y ajeno, además de ganar varios enemigos. Aquí es lo contrario de la línea anterior, y es una clara desobediencia a los consejos de la primera línea. (Tómese como advertencia)</t>
  </si>
  <si>
    <t>Un extranjero violento no sabe conducirse. Se entromete en asuntos y querellas que nada le importan. De este modo pierde su lugar de descanso. Trata a su sirviente como a un extraño y de modo altanero. Así pierde su lealtad. Cuando, en su condición de extranjero, uno ya no tiene a nadie en quien poder confiar, la situación resulta muy peligrosa.</t>
  </si>
  <si>
    <t>Con tus violentas pasiones estás destruyendo lo que habías construido, y además estás asustando a tu pareja. Trata de entender de dónde viene todo esto. Te estás enfrentando con un peligro que tiene sus raíces en el pasado.
                    · Dirección:
                    Saldrás de esta situación y serás reconocido. Imagínala desde otra perspectiva. Acumula energía para un paso nuevo y decisivo.</t>
  </si>
  <si>
    <t>El Andariego descansa en un aposentamiento.
                Obtiene su propiedad y un hacha.
                Mi corazón no está contento.
                “… todavía no arribó a su puesto.
                … pero todavía no hay contento en su corazón”.
            Descansa en un aposentamiento…es un descanso pasajero (circunstancias pasajeras, temporales) pues aún no ha llegado a donde debe llegar.
            Aunque no se pierde nada y tiene a I Ching para defenderse (para controlar la situación) todo esto no le produce alegría. Todavía no está en el rango que se merece,… todavía no arribó a su puesto, y por eso no está contento. Exteriormente se conforma o debería hacerlo, pero por dentro, en cambio, está fuerte y agitado. Se siente como un extraño en tierra extraña.</t>
  </si>
  <si>
    <t>No actuar. Situación pasajera. Nada se ha perdido. Conformarse ahora con lo conseguido y consultar de nuevo antes de moverse.</t>
  </si>
  <si>
    <t>Ahora hay que conformarse con pequeños avances, todavía no se ha llegado a los grandes resultados, pero se está en camino hacia ellos. Conformarse pues, con lo conseguido hasta ahora, de lo cual no se ha perdido nada. Debería entonces, haber motivos para alegrarse más de lo que parece ser que nos alegramos.
                        Se tiene la confianza de I Ching para defenderse. Quizá se sienta soledad, tristeza, melancolía, pero no son cosas a las que dar importancia ahora. Refugiarse en la tranquilidad, en lo interior, en la propia casa. No intentar ir más allá en la situación por la que ahora se pasa.
                        Consultar más si se necesita.</t>
  </si>
  <si>
    <t>Tranquilizarse y dejar que todo vaya fluyendo hacia un buen final. Conformarse ahora con pequeñas mejorías. Reposo. Y continuar con el tratamiento que se sigue.
                        *Si no hay tratamiento: consultar por si fuera necesario buscar alguno.</t>
  </si>
  <si>
    <t>Se ha logrado un pequeño avance; pero aún falta más labor, más tarea, estudio, reflexión, etc. Continuar buscando por ahí. Consultar más si se necesita.</t>
  </si>
  <si>
    <t>Esta línea se corresponde con el cuarto día de la segunda semana de Abril.</t>
  </si>
  <si>
    <t>Si nuestro acoplamiento al medio todavía no es perfecto, no podemos considerar que sea el momento más apropiado para lanzarse a grandes aventuras. Es mejor proceder por etapas y mantenerse alerta.</t>
  </si>
  <si>
    <t>El deseo y la desconfianza le apartan de encontrar alivio. La paz interior aparece cuando nos despojamos de las ambiciones y de los miedos y seguimos al Sabio en cada momento.</t>
  </si>
  <si>
    <t>Mi corazón no está contento. Aunque ocultamos nuestros deseos, sus presiones siguen operando y tenemos que defendernos de sus malos efectos.
                    El deseo nos invade cuando no estamos seguros de que a través de "seguir" llegaremos a nuestro objetivo. (Ver Seguir, hexagrama 17) Cuando desconfiamos del rumbo de los acontecimientos, tenemos la tendencia a interferir en su trabajo, o a adoptar una actitud indiferente, como si lo que decimos no tuviera importancia. El sabio no puede ayudarnos bajo tales condiciones. Como somos extranjeros en tierra extraña, debemos poner particular atención en el contenido de nuestra actitud interna.</t>
  </si>
  <si>
    <t>¿Sabemos adaptarnos con flexibilidad a situaciones y circunstancias transitorias con las que no nos identificamos y ante las que debemos mantener una prudente desconfianza?</t>
  </si>
  <si>
    <t>Aunque el viajero está refugiado y descansa, ha encontrado sus propiedades y algo que puede servirle para protegerse o generar abrigo y refugio, no obstante hay algo fundamentalmente malo aquí.</t>
  </si>
  <si>
    <t>Un extraño, incluso cuando es capaz de controlar sus fuertes deseos internos, puede no hallarse a gusto. Estará constantemente en guardia, no vaya a perder lo que ya ha adquirido, y esto le mantendrá como un permanente extraño hacia los demás.</t>
  </si>
  <si>
    <t>Realizamos pausas y existe siempre un poco de tristeza en el corazón porque debemos defendernos del abatimiento, no podemos templar la confianza, no logramos mostrarnos serenos, y, sin embargo, desearíamos creer para soportar mejor la fatiga y olvidar el cansancio.
                    Lü nos enfrenta al destino con acentos melancólicos que rayan en el dolor, pero sin dramas, como sucede en la vida, se trata de un andar hacia el futuro, que sabemos que será distinto, pero de todos modos inquieto.</t>
  </si>
  <si>
    <t>El viajero llega al fin pero esta jerarquía no corresponde a la situación que le pertenece según la justicia; así, aunque halle un lugar de reposo, esta condición no es comparable con la del segundo trazo; no encuentra por encima de él la alianza y el concurso de la dureza enérgica positiva; abajo, no hay más que las simpatías de la maleabilidad negativa; por lo tanto, no puede hacer prevalecer sus tendencias y su corazón no está alegre. Esa jerarquía no le conviene según lo que merece y todavía no está en su situación.</t>
  </si>
  <si>
    <t>Un largo viaje puede acortarse. Un corto viaje, alargarse.</t>
  </si>
  <si>
    <t>Aunque está en el camino hacia el logro de los objetivos, debe ser constantemente consciente de que no ha llegado. Este estado de mente le deja una sensación de inquietud, sabiendo que debe seguir adelante y al mismo tiempo ansioso de proteger y mantener intacto lo que ya ha conseguido.</t>
  </si>
  <si>
    <t>En la cuarta línea el Sujeto se sabe ubicar en la situación, acepta aquello que lo circunda, pero no está tranquilo. Emocionalmente está insatisfecho y siente el asedio de personas y hechos malignos que lo podrían dañar. Duerme con un ojo alerta y el hacha debajo de la almohada. Teme a ser dañado. Por lo tanto su aceptación del lugar y las condiciones es, para él, un "mal menor", menos que transitorio. "Su corazón no está contento" quiere decir que su vacío es afectivo, emocional, y no material. Lo peor para un "andariego" es sentirse "ajeno" en una relación afectiva.</t>
  </si>
  <si>
    <t>Se describe aquí a un andariego que, exteriormente, sabe conformarse, aun cuando interiormente es fuerte e intempestivo. Por eso encuentra al menos un albergue donde pueda morar. También logra adquirir bienes. Pero no se siente en seguridad con su posesión. Ha de estar siempre en guardia, dispuesto a defenderse a mano armada. Por eso no se siente cómodo. En todo momento tiene conciencia de ser un extraño en tierra extraña.</t>
  </si>
  <si>
    <t>Has conseguido establecer un lugar en el que estar juntos, con responsabilidad y poder para continuar. Pero hay cosas que están trayendo tristeza y no felicidad, porque en lo más profundo de tu corazón sabes que has renunciado a lo que realmente sientes.
                    · Dirección:
                    Estabiliza tus deseos. Libera la energía contenida. La situación ya está cambiando.</t>
  </si>
  <si>
    <t>Dispara sobre un faisán.
                Con la primera flecha cae.
                Finalmente esto le rinde alabanzas y un cargo.
                “… se eleva gracias al elogio y lafunción”.
            El texto sugiere que tras haber pasado por una serie de vicisitudes, recibiremos un gran beneficio, también desde Arriba, de su autoridad espiritual.
            Se eleva… quiere decir que si el andariego desea realizar algo, a veces, hay que moverse por fuera de la tierra, de casa. Si uno sabe aprovechar la situación e introducirse del modo debido, encontrará un círculo de amigos y un ámbito para su actuación. Así encuentra elogios, alabanzas, cumplidos (de otros), que le recomiendan. Arriba y abajo se alían con él/ ella. Es finalmente aceptado y se le confiere un cargo, una función, una tarea, algo que hacer. Alcanza un rango superior.</t>
  </si>
  <si>
    <t>Actuar. Esta mutación es señal de que se alcanzará un gran resultado. También es un elogio del Maestro hacia el consultante.
                    Si se cree necesario, consultar más (no importa que el relacionado sea el 33, La Retirada).</t>
  </si>
  <si>
    <t>El Maestro elogia la conducta del consultante. Quizá, casi seguro, que otros lo harán también. Viene algo, tareas, trabajos, encuentros, que será bueno atender, pues se logrará un gran resultado, éxito. El tiempo es favorable. Buen día, buena fortuna. Aprovechar la ocasión. Consultar más si se necesita.</t>
  </si>
  <si>
    <t>El éxito va a demostrar que eso se trató adecuadamente. Continuar así un poco más de tiempo y antes de interrumpir el tratamiento, consultar para confirmarlo.</t>
  </si>
  <si>
    <t>Eso es correcto y llevándolo hasta su final producirá un excelente resultado. Actuar, aplicarlos; aceptarlo es correcto.
                        Consultar más si se cree necesario.</t>
  </si>
  <si>
    <t>Esta línea se corresponde con el quinto día de la segunda semana de Abril.</t>
  </si>
  <si>
    <t>Cuando se encuentra en un medio nuevo, el hombre de calidad se comporta con elegancia y tacto, sin dejar de observar las leyes, las reglas y las costumbres del lugar. Así asegura su posición en las mejores condiciones.</t>
  </si>
  <si>
    <t>A través de la corrección interna y externa aseguramos nuestra propia buena suerte. Lo que se inicia con humildad y generosidad se encuentra con el éxito.</t>
  </si>
  <si>
    <t>Dispara sobre un faisán. Un faisán es una forma de egoísmo, una sentencia agradable a la que estamos particularmente apegados, una imagen atractiva de uno mismo. Al enfrentar cada nuevo problema debemos liberarnos de nuestras pretensiones: disparar sobre nuestra propia imagen para alcanzar la humildad y dejar las costumbres o ideas decadentes. Tenemos que desechar especialmente cualquier pretensión de tener derechos y privilegios, o cualquier idea que nos haga perder la reticencia y la humildad. Tales desviaciones detienen el progreso.</t>
  </si>
  <si>
    <t>¿Sabemos encontrar la forma de participar en cualquier entorno en que nos encontremos, aportando nuestras habilidades y consiguiendo la confianza de los demás?</t>
  </si>
  <si>
    <t>Le será fácil alcanzar sus objetivos y en ese proceso logrará aprecio y posición.</t>
  </si>
  <si>
    <t>Si se conocen las costumbres y el modo correcto de proceder, es posible encontrar una posición satisfactoria incluso cuando estamos lejos del hogar. El enfoque apropiado conducirá al éxito.</t>
  </si>
  <si>
    <t>Cuando se quiere realizar, hay que mostrarse decididos y diligentes. La experiencia nos guía con indiscutible sabiduría y, recordando sus advertencias, quizá logremos obtener ventajas inesperadas, y ver en un día yang todo aquello que esperamos y soñamos inútilmente durante los largos días yin, cargados de fatigas y melancolías como los días de lluvia que todo viandante encuentra en su camino.</t>
  </si>
  <si>
    <t>Está situado en la vía de la justicia y tanto el superior como el inferior se unen con él. Un viajero extranjero que se pone en movimiento a veces puede experimentar pérdidas, y la miseria y la vergüenza se presentan ante él; si él se pone en movimiento y no tiene pérdidas, eso constituye el bien Hay indicación de loas, de cumplimientos aduladores y de una misión, del sueldo de una función. El posee la vía de la justicia, no puede evitar sufrir una pérdida, pero ella no será considerable; recibe, por último, una misión y alcanza la jerarquía superior. Se alían con él, lo rodean.</t>
  </si>
  <si>
    <t>De la simple sonrisa a un acto de coraje, la generosidad abre las puertas.</t>
  </si>
  <si>
    <t>Puede ser que establezca un lugar para sí mismo en un territorio totalmente nuevo. Sea consciente de su enfoque. La modestia y generosidad en los inicios será recompensada con posición y aceptación. El éxito está indicado.</t>
  </si>
  <si>
    <t>La quinta línea es Regente Absoluto, es decir, la única que se ubica en el lugar y condiciones correctas. Asume su estatus de errante y emprende en plena conciencia el viaje que lo deberá transportar a un nuevo tiempo y a mejores condiciones. Es esta conciencia y claridad la que no permite errores y no crea sensaciones de inestabilidad injustas. Es esta tranquilidad interior la que ofrece una visión serena del viaje y de su condición de persona Sin Patria: así, cuando opta por una acción, obtiene resultados gratificantes y tiene la oportunidad de demostrar sus capacidades y virtudes. De esta manera alcanza una nueva Patria o un lugar definitivo que lo hará rápidamente olvidar su condición de extranjero. Nunca dejará de ser un "andariego". Pero aquí es uno que recibe beneficios por ser lo que es: "un Profeta fuera de su Tierra".</t>
  </si>
  <si>
    <t>Los estadistas viajeros solían presentarse ante los príncipes mediante el obsequio de un faisán. En este caso el andariego desea entrar al servicio de un príncipe. Con este motivo dispara sobre un faisán y lo derriba al primer tiro. Así encuentra amigos que lo elogian y recomiendan, y es finalmente aceptado por el príncipe que le confiere un cargo.
                    A veces las circunstancias mueven a un hombre a buscar su hogar en tierra extranjera. Si uno sabe aprovechar la situación e introducirse del modo debido, podrá encontrar aun en el extranjero un círculo de amigos y un ámbito para su actuación.</t>
  </si>
  <si>
    <t>Puedes culminar tu conexión con que lo intentes sólo una vez. Tu pareja te apoyará. Juntos, podréis conseguir lo que deseáis. Conseguirás muchos elogios y alabanzas y también que aumenten tus responsabilidades.
                    · Dirección:
                    Libérate de un antiguo compromiso. Estás asociado con una fuerza creativa. Úsala bien.</t>
  </si>
  <si>
    <t>Al pájaro se le quema el nido.
                El Andariego primero ríe,
                luego tiene motivos de quejarse y llorar.
                En su ligereza pierde la vaca.
                ¡Desventura!
                “… esto conduce con razón al incendio.
                … definitivamente no oye nada”.
                La falta de cuidado (el quemar), que al principio se toma a broma, se descubrirá que realmente es/fue lamentable (llorar, desventura). Se eleva, se exalta, pierde su descanso, como cuando… al pájaro se le quema el nido, y se queda sin sitio donde posarse. Da satisfacción a sus ideas o deseos y se ríe primero. Luego, cuando no sepa a donde ir, llorará y se lamentará.
                Pierde la vaca… simboliza que, además, se pierde la fortaleza y la capacidad de controlarse, la capacidad de adaptación. Debe ser más dulce, más amable, que busque la concordia con los demás, y así también se protegerá a sí mismo.
                No oye nada….señala que hemos de poner una gran atención en hacer caso de este presagio. Pierde la sumisión (a los consejos) y se le ve muy triste a causa de su precipitación y falta de cuidado en sus movimientos (excesos al mutar al hexagrama 62) No logra la reflexión y aspira a lo más alto, sin tener en cuenta el regreso.
                Por tanto, en este tiempo, conviene no abandonarse a bromas o risas, y recordar que ahora se es como un simple "andariego" (en posición pasajera) que no ha de perder su capacidad de adaptación.</t>
  </si>
  <si>
    <t>No actuar y no consultar. Durante un tiempo conviene no moverse, ni hacer nada al respecto. Ambas cosas serían excesivas. Si uno no hace caso de este o de los otros presagios (si salen más mutaciones) el daño será seguro. No actuar sin consultar antes.</t>
  </si>
  <si>
    <t>Esta mutación, si sale sola; significa que no es momento de consultar. Todo va como debe ir y conviene continuar avanzando según se va, sin variar de propósitos o de rumbo.
                        Si sale con otras mutaciones significa lo mismo, pero se pone énfasis en que se debe hacer caso a esos otros consejos, si se quiere evitar un daño seguro. Andar con cuidado y meditar. Y no consultar ahora, no se necesita.</t>
  </si>
  <si>
    <t>No se necesita consultar ahora sobre eso. Más bien, se indica que los consejos recibidos en la última consulta siguen estando vigentes y no conviene modificarlos. Continuar con el tratamiento que se sigue. Todo va bien así.
                        *Si no hay tratamiento: volver a consultar por si hay que buscar uno.</t>
  </si>
  <si>
    <t>No actuar, no hacer nada, aplicarlos ahora. Continuar estudiando, reflexionando y no consultar ahora sobre eso.</t>
  </si>
  <si>
    <t>Continuar estudiando, reflexionando y no consultar ahora sobre eso. Todavía queda por hacer, camino por andar. Consultar más adelante, en otro momento.</t>
  </si>
  <si>
    <t>Esta línea se corresponde con el sexto día de la segunda semana de Abril.</t>
  </si>
  <si>
    <t>Aquel que actúa como conquistador cuando se encuentra en un nuevo medio terminará por perjudicarse: mal presagio para el futuro. En las mismas circunstancias, el que toma las cosas a la ligera lo acabará lamentando.</t>
  </si>
  <si>
    <t>No debemos abandonar la actitud interior del vagabundo. Si se descuida puede perder rápidamente todo lo que había ganado.</t>
  </si>
  <si>
    <t>El nido del pájaro se quema. El andariego simboliza el recorrido de nuestro camino a través del mundo interno. El "nido" se refiere al grado de protección que hemos alcanzado siguiendo el bien y siendo fiel a nuestra tarea de rescatar a aquellos a los que estamos ligados por lazos internos. Si llegásemos a ser descuidados, desdeñando esta obligación o cediendo el paso a la invasión de los deseos, perderíamos su protección. Si sacrificamos nuestro sentido interno de la verdad por el deseo o por una actitud descuidada o exuberante, perderemos la influencia que hemos adquirido y el progreso logrado con nuestro duro trabajo. Así, nuestro "nido", nuestra morada o mundo interno "se quemaría".</t>
  </si>
  <si>
    <t>¿Perdemos la confianza de los demás y disminuimos nuestra seguridad al comportarnos de forma descuidada y sin la necesaria capacidad de adaptación'?</t>
  </si>
  <si>
    <t>El viajero inicialmente se alegrará por el infortunio de otro, pero más tarde sentirá pesar ya que también perderá algo de importancia debido a su propio descuido.</t>
  </si>
  <si>
    <t>Una persona imprudente en palabras o actos mientras se halla entre extraños, tendrá posteriormente motivos para lamentar dicha estupidez. Tened siempre en cuenta vuestra posición cuando tratáis con los demás.</t>
  </si>
  <si>
    <t>Si nos comportamos incautamente, igual que un pájaro que construye su nido en un lugar inseguro, corremos el riesgo de trastornar gravemente nuestra vida.
                    La superficialidad y la imprudencia nos llevan a cometer errores cuyas consecuencias harán que nos arrepintamos de nuestra ligereza; no logramos cargar con los compromisos y las fatigas para reconquistar lo que hemos perdido estúpidamente, porque nos encontramos demasiado desalentados y desilusionados, pero se trata de un estado de ánimo que debemos superar pues resulta estéril e inútil, cuando no ruinoso. El evitar estos extremos constituye la sabiduría del equilibrio, la fuerza del espíritu, preparado para las derrotas, pero también atento a no desviarse cuando los tiempos son favorables. El destino de todos, como el del viandante, es el de caminar por muchos senderos; encontramos a otros viajeros, nos hacemos compañía, luego volvemos a quedarnos solos con nuestros pensamientos, nuestra melancolía, nuestros sueños, nuestros recuerdos que no le sirven a nadie, pero que al menos nos hacen un poco de compañía y que a veces nos proporcionan el consuelo de no vivirlos del todo inútilmente, El saber aceptar el viento y el sol, las puertas cerradas, las ventanas demasiado altas para ser alcanzadas, los senderos que se pierden y las amplias calles demasiado rectas como para confortar el viaje, quiere decir que hemos aprendido a vivir, quizá con pocas ilusiones, pero de un modo activo, los días de nuestro destino, Este es, en definitiva, el sentido de todo el I Ching.</t>
  </si>
  <si>
    <t>Este trazo es positivo y enérgico, pero está desprovisto de justicia y ubicado muy alto. En el sentido general del hexagrama sagrado, hacen falta la modestia que desciende y la suavidad que lleva a la concordia a fin de tener posibilidades de protegerse uno mismo; pues este trazo es enérgico, se eleva, se exalta; pierde su reposo como "un pájaro que quema su nido" y no hay sitio donde pueda posarse. Al dar satisfacción a sus ideas y tendencias en primer lugar, ríe; luego, cuando ha perdido el reposo y no sabe dónde ir, se lamenta. Ha perdido sus virtudes de sumisión y es muy desdichado a causa de su precipitación y de su negligencia; por el exceso de precipitación en sus movimientos, hay temor de algo excesivo.</t>
  </si>
  <si>
    <t>A veces también es útil ser solidario con desconocidos como solidario con su propia familia.</t>
  </si>
  <si>
    <t>Perdiéndose en el drama de una situación nueva y comprometiéndose con detalles que no tienen ninguna relación con el desarrollo de sus principios, se aparta del fundamento mismo de sus objetivos originales. Mala fortuna.</t>
  </si>
  <si>
    <t>La sexta línea nos plantea una psiquis de suicidio: si tiene amor, lo desprecia; si tiene posesiones, las pierde; si obtiene altura, desciende; si mora en lugar seguro, lo quema. Y todo viene encubierto de falsas risas, alegrías pasajeras, enajenaciones pueriles, placeres mundanos, frivolidad destructiva. No quiere detenerse, quiere llegar a un punto sin retorno. Desea morir. La vaca representa "la modestia", y aquí el efusivo "andante" extravía más que eso. A esta línea no es aconsejable llegar.</t>
  </si>
  <si>
    <t>La imagen del pájaro al que se le incendia el nido muestra la pérdida del lugar de descanso. Si el pájaro, durante la construcción de su nido, procedió con ligereza y falta de cuidado, podrá pasarle esa desgracia. Lo mismo puede esperar también el andariego. Si se abandona a bromas y risas no acordándose que es sólo un andariego, tendrá por qué lamentarse y llorar más tarde. Pues cuando debido a su ligereza pierde uno su vaca, esto es, su modesta capacidad de adaptación, el mal será la consecuencia.</t>
  </si>
  <si>
    <t>Te estás comportando de manera imprudente, y quizá arrogante. Piensas que te puedes tomar la relación a la ligera, pero puede que muy pronto tengas motivos para lamentarte. Todo lo que aprecias se desvanecerá. Muy pronto estarás llorando, no riéndote como ahora. Replantéate tu actitud y rectifica o el camino se cerrará para ti.
                    · Dirección:
                    Sé pequeño y cuidadoso. No tengas miedo de actuar solo. Estás conectado con una fuerza creativa. Úsala bien.</t>
  </si>
  <si>
    <t>LO SUAVE</t>
  </si>
  <si>
    <t>lo penetrante
        la persistencia
        penetración
        la purificación
        el espíritu
        la sutil influencia
        influencia penetrante/ persistente
        la flexibilidad
        adaptación
        simboliza el viento
        el suelo
        dulce
        lo gentil
        condescendiente
        sumisión voluntaria
        dedicación
        apacibilidad
        elegir
        agarrar firmemente
    Lo Suave. Éxito por lo pequeño.
    Es propicio tener a dónde ir.
    Es propicio ver al Gran Hombre.</t>
  </si>
  <si>
    <t>Lo Suave… es la sumisión voluntaria y el viento favorable. Éxito por lo pequeño… significa que también lo pequeño (lo yin) lo logra si se subordina al influjo de lo fuerte.
        Es propicio ver al Gran Hombre… porque el Maestro se somete gustosamente a la Ley del Cielo (a Dios); el consultante (el noble) debe también someterse a los consejos (órdenes) del Maestro. Así, el consejo del Maestro penetra en el consultante y divide el mal del bien, incluso en los rincones más secretos. Y cuando ha penetrado bien hondo en la conciencia, se despiertan las buenas tendencias escondidas, y se logra el efecto buscado al someterse a sus consejos. El noble “sabe” claramente a Quién obedece, y no tiene miedo al llevar a cabo sus órdenes. Es dulce; pero firme y no pierde el sentido de lo que es “justo medio”; o sea, va rectamente, por el centro del Tao. Así será favorable tener una meta o propósito.
        El viento (multiplicado su efecto por el trigrama repetido) dispersa las nubes y permite ver con claridad el cielo. Lo oscuro (yin) rígido e inmóvil, si se subordina y se deja penetrar por lo yang, disolverá esa rigidez, su oscuridad. En la vida humana, la claridad del juicio aniquila las segundas intenciones.
        En un entorno cualquiera, el poderoso influjo de una personalidad espiritualizada, que se somete voluntariamente a la Voluntad del Cielo, pone al descubierto y dispersa todo aquello que huye de la Luz. La insistente impregnación, sin métodos violentos, parece que son menos efectivos, que si se utilizaran aquéllos; pero en realidad son más persistentes, más efectivos a lo largo del tiempo. Hay que moverse así hacia la meta deseada; pues un influjo que actúa siempre en una misma dirección, logra el efecto deseado.</t>
  </si>
  <si>
    <t>Los hexagramas formados por duplicación de alguno de los ocho trigramas (Espíritus) muestran un proceso secuencial: las seis líneas asemejan los seis “escalones” que el hombre vulgar usa para transformarse en Noble.
            Que las dos líneas yin sepan someterse a la segunda y/o quinta, indica buena suerte para ellas. Pero la cuarta se somete mejor que la primera, de ahí sus diferentes interpretaciones. La primera no debe dudar en someterse (ocupa un lugar indebido); mientras que la cuarta es elogiada por su modo de someterse a la Voluntad del Cielo (ocupa un puesto correcto) La quinta línea, en el centro del trigrama superior, indica que al final se logra lo que se busca, si se somete al Maestro.
            El evidenciarse de las cosas (Li en la estructura) en el lento fluir de un tiempo que todo lo penetra y todo lo protege, por lo que los acontecimientos se colman de significados (Tui en la estructura), está dado por las líneas mutantes para subrayar la importancia del trabajo continuado, apuntando sus peligros e indicando sus valores.
            La repetición del trigrama que representa al viento o a la madera ha hecho que en sus Anales Confucio diga: «la relación entre superiores e inferiores es como la que existe entre el viento y la hierba. La hierba debe doblarse ante el viento». De ahí que para muchos comentaristas del texto este hexagrama hable acerca de la flexibilidad. Si aceptamos la hierba como «madera» (en el sentido de que ambas son vegetales), la interpretación de Confucio corresponde exactamente a la imagen que presentan ambos trigramas. Esta imagen de hierba ante el viento ha sido utilizada en Occidente, con algunas variantes, para simbolizar la conveniencia de mostrarse flexible ante un poder más grande que el de uno. Es posible que éste sea el sentido de la actitud del sujeto de la primera línea, esto si se encuentra frente a un obstáculo que es necesario vencer; si no hubiera tal obstáculo, estaríamos ante un simple caso de indecisión.
            En la segunda línea el sujeto ha perdido algo y está buscando bajo el sofá a la vez que emplea la ayuda de agoreros y exorcistas: esto puede ser una alusión a que la flexibilidad también consiste en utilizar más de un método para lograr un objetivo; la buena fortuna del sujeto se debe también a que no comparte la obstinación del sujeto de la tercera línea. Este último está dominado por la impaciencia, y eso no le permite ser flexible.
            La triple utilidad de la presa que menciona la línea cuatro es la siguiente: una parte para los sacrificios, otra para el esparcimiento de los invitados, y la última para ser cocinada. Aprovechar al animal para estos tres usos es signo de que el cazador es consciente de la necesidad de adaptarse a las diversas situaciones.</t>
  </si>
  <si>
    <t>Las dos líneas yin, primera y cuarta, son las regentes constituyentes del signo.
            El regente gobernante es el quinto trazo, que puede difundir las órdenes y cumple sus asuntos, pues ocupa el puesto de honor y es correcto.
            La línea correcta y firme en la quinta posición de autoridad ha penetrado en el centro del trigrama superior de los ideales cósmicos. Domina por su fuerza y su repetición correspondiente inferior.
            Aun cuando el signo se ve determinado por los dos trazos Yin, entre los signos femeninos es únicamente el hexagrama Li, Lo Adherente, el que tiene trazos Yin por regentes, porque en ese caso ocupan el centro. Los dos trazos Yin del hexagrama "Lo Suave" son regentes constituyentes del signo, que empero no pueden ser considerados como regentes gobernantes. El regente gobernante es antes bien el nueve en el quinto puesto; "difundir los mandamientos y dar cumplimiento a sus asuntos" es cosa que puede hacer únicamente el que ocupa un puesto de honor. Por lo tanto, cuando en el Comentario para la Decisión se lee: "lo firme penetra en el centro y en lo correcto se cumple su voluntad", esto se refiere al trazo quinto.</t>
  </si>
  <si>
    <t>Actuar. Moverse, hacer lo que se tiene pensado. Avanzar adaptándose a las circunstancias, hay capacidades para ello. Sin mutaciones, es señal de que ahora no se necesitan más advertencias; pero será propicio ir consultando sobre este/ese asunto según vaya siendo necesario.</t>
  </si>
  <si>
    <t>Signo muy espiritual, es decir, simboliza a una personalidad que se desarrolla correctamente en el sentido espiritual. También define a un consultante que “sabe”, que sabe adaptarse a las condiciones en que vive, que sabe que necesita los consejos del Maestro, que sabe lo que tiene que hacer, o que sabe hasta dónde o cómo debe moverse. Tal personalidad ejerce un gran influjo en su entorno. Tiene inteligencia y fuerza, y sin embargo hacia fuera se comporta con suavidad y amabilidad.
                Buen día, buenos momentos, tiempo favorable, buena fortuna.
                Sin mutaciones, indica que no es necesario consultar más (sobre eso) ahora. Pero será muy favorable consultar según lo vaya necesitando.</t>
  </si>
  <si>
    <t>Se está mejorando sensiblemente, o sea, los síntomas de la mejoría son evidentes. Pero en este caso, conviene volver a indagar más por si fuera necesario tener algo más en cuenta.
                *Si no hay tratamiento ¡Consultar! Quizá sea necesario buscar alguno.</t>
  </si>
  <si>
    <t>Bien. Buenos, correctos. El consultante ha sabido/sabe dar con lo que se debe hacer. Aplicarlos, pues será beneficioso. Consultar una vez más (si se desea) por si fuera necesario valorar algo más al respecto.</t>
  </si>
  <si>
    <t>En eso hay sabiduría, penetración, etc. Será bueno seguir avanzando por ese camino; pues los resultados sacarán a la Luz, y servirán para eliminar todo aquello que nubla lo espiritual, el Conocimiento Espiritual, es decir, el Conocimiento de la Vía del Cielo.
                Consultar una vez más por si fuera necesario valorar algo más al respecto.</t>
  </si>
  <si>
    <t>Es el signo del séptimo mes, aproximadamente Agosto en el calendario occidental. Cada línea cubre los seis días que corresponden a la segunda semana.</t>
  </si>
  <si>
    <t>Cuando la situación no es clara, se temen intrigas o se manifiestan malas influencias, no es el momento más indicado para lanzarse a grandes aventuras. Hay que actuar para aclarar la situación, pero sin forzar las cosas ni utilizar las fuerzas poco moderadamente. Es mejor proceder con suavidad, hacer sentir poco a poco la influencia, con tiempo y perseverancia, y avanzando siempre en la misma dirección.
            En tales circunstancias, será oportuno seguir las directrices de un hombre de experiencia, capaz de ayudarnos a disipar las intrigas, a aclarar la situación; son circunstancias especiales en las que es preferible ser prudente y no fiarse de cualquiera.</t>
  </si>
  <si>
    <t>La imagen de este hexagrama es la de un dulce viento que dispersa las nubes de tormenta. Un viento que cambia con frecuencia de dirección, aunque sea un viento poderoso, no dispersará nada, sólo remueve el cielo. El viento que provoca verdaderos cambios es el que sopla constantemente en la misma dirección. Este ejemplo nos enseña una importante lección.
            Cuando nos enfrentamos a un problema difícil de resolver o a un objetivo que desearnos conseguir, solemos caer en la tentación de emprender acciones desmesuradas y enérgicas. Aunque es posible conseguir resultados temporales de esta manera, suelen desplomarse cuando no somos capaces de sostener un esfuerzo vigoroso. Los logros más duraderos se obtienen a través de la delicada pero incesante penetración, corno la de un viento suave que sopla constantemente en la misma dirección. La verdad del Sabio penetra de esta manera en nosotros, y este hexagrama aparece para recordarnos que así es como deberíamos tratar de penetrar en los demás.
            El consejo que le da el I Ching es triple. En primer lugar, marque un claro objetivo; el viento que cambia continuamente de dirección no tiene un efecto real. En segundo lugar, aplique el principio de la delicada penetración en usted mismo; eliminando sus propias cualidades inferiores ejerce una influencia en los demás. En tercer lugar, evite la agresividad o las maniobras ambiciosas; las que tienen su raíz en el deseo y el miedo sólo sirven para bloquear la ayuda de lo Creativo. La influencia deseable es la que fluye de manera natural al mantener una actitud adecuada.
            En sus interacciones con los demás, dóblese como el sauce. Al acomodarse a las circunstancias, al mantenerse equilibrado, al aceptar las situaciones, al ser independiente y al moverse firmemente hacia una única dirección, obtiene la claridad y la fuerza que hacen posible una serie de grandes éxitos.</t>
  </si>
  <si>
    <t>Lo suave y penetrante se refiere a la forma en que los pensamientos del sabio nos penetran, y a la forma en que nuestros pensamientos penetran en los demás. Describe un influjo sobre los demás que es inconsciente y automático. Este influjo se presenta al mantener incesantemente una actitud interior correcta, por la cual permanecemos equilibrados, desapegados, inocentes e independientes a través de todos los acontecimientos cambiantes.
            Sun, el trigrama de la segunda hija, representa el viento, el cual penetra por las grietas de los edificios, y representa también la madera, cuyas raíces penetran en la tierra. A través de su incesante pero suave energía el viento y las raíces penetran los objetos más inflexibles. Así las raíces penetran las grietas de los cantos rodados y los parten, el influjo del sabio nos penetra inconscientemente hasta que un día, de pronto, se nos ilumina la mente y lo entendemos con una claridad sorprendente. Esta es la forma de "paso a paso" por la cual los misterios espirituales nos penetran mientras progresamos a lo largo del camino.
            El recibir este hexagrama indica que la verdad que percibimos nos ha penetrado a lo largo de un período de tiempo y que hemos de mantener nuestra dependencia en la verdad consistentemente si ésta ha de penetrar a los demás con un efecto dinámico. El afán de mejorar la situación por medio de discusiones o persuasión puede traer consigo alguna ganancia momentánea, pero tal esfuerzo viola el espacio espiritual de los demás. Los resultados que perduran, que son adquiridos por medio de la comprensión interior e iluminación, dependen de la consistencia de nuestro carácter. Cuando vacilamos al seguir nuestro camino, generamos indecisión y duda en aquellos que nos siguen con los ojos internos.
            Recibir este hexagrama muchas veces quiere decir que ciertos elementos en nuestra actitud impiden que los influjos benéficos penetren en los demás. Para procurar una influencia correcta necesitamos penetrar en la raíz del problema. Con una sincera introspección, y pidiendo ayuda, el mensaje del sabio nos penetra y nosotros entendemos.
            Debido a que este hexagrama trata de la autocorrección, muchas veces lo recibimos al mismo tiempo que El trabajo en lo echado a perder, hexagrama 18. La autocorrección requerida muchas veces es dejar de afanarse por influenciar. Nuestra duda inhibe la habilidad de los demás para encontrar su camino e impide que el poder supremo interfiera en la situación. Para dar poder a la verdad y activar la fuerza creativa, debemos mantenernos firmes en lo que creemos correcto, y dejar el asunto al cosmos. Entonces nos desapegamos de él y dejamos que suceda lo que tiene que suceder.
            Cuando penetramos en la raíz del problema debemos preguntarnos por qué recurrimos a la astucia o por qué nos defendemos; por qué volvemos a las viejas costumbres de preocuparnos y de intentar que las cosas sucedan de una determinada forma. Al examinar la situación nos damos cuenta de que algo o alguien amenazaba nuestra independencia interior. Al percibir nuestra vulnerabilidad, ellos, inconscientemente nos envuelven en el juego del montón. Cuando nos damos cuenta de que nos han enredado de esta forma, podemos volver a la independencia interior y al desapego que resuelve el problema.
            Algunas veces al percibir que los acontecimientos están marchando hacia la conclusión apropiada, nos entusiasmamos dándole prisa a las cosas. Lo hacemos a causa del miedo y el deseo, que crean la presión para intervenir. Debemos mantener al miedo y al deseo en raya. Debemos mantenernos desligados, contentos de observar los acontecimientos sin apresurarlos ni resistirlos, recordando que una vez que entregamos el asunto al sabio, él tiene medios que sobrepasan nuestro entendimiento.
            También debemos dejar de reaccionar a las conmociones. Debemos ceder como el bambú, sin llegar a torcernos o quebrarnos debido a la rígida resistencia a la situación. Por medio de la noresistencia dejamos pasar el viento y volvemos a la posición vertical. Debemos preguntarnos por qué seguimos reaccionando después de que ha pasado la conmoción. ¿Nos gusta apegarnos a las posibilidades negativas? ¿Encontramos consuelo desconfiando del cosmos? ¿Estamos cansados de perseverar y de ser probados, impacientes por disfrutar las recompensas de nuestra disciplina? ¿Quién está exigiendo la recompensa? ¿Quién busca la comodidad al final del trayecto? ¿Quién odia nuestra impotente dependencia de lo desconocido? La raíz del problema puede ser el miedo de que aquellos en los que deseamos influir no encuentren el camino de la verdad. No queremos darles el tiempo y el espacio porque eso quiere decir que tenemos que esperar. Nuestro ego también puede insinuar que al final nuestros esfuerzos llegarán a nada y que no conseguiremos la felicidad prometida, porque la historia o la literatura, o la experiencia, han probado una y otra vez que las historias "de amor verdadero nunca fueron sobre ruedas", o que "la vida no es nada sino sufrimiento", o que es una paradoja, un sueño que no existe en absoluto, o alguna idea que nos mantiene en nuestro negativo estado de ánimo. Algunas veces escuchamos estas ideas durante un ataque de resentimiento y egoísmo, olvidándonos de la miríada de milagros que hemos experimentado en relación al poder de la verdad. Así como una modesta aceptación de nuestra impotencia nos lleva a la independencia interior que influye correctamente en los demás, una resistencia negativa al destino, por la cual cerramos nuestras mentes en relación a los demás, tiene un efecto destructivo sobre nuestra situación. Necesitamos recordar que cuando insistimos en lo que es correcto durante los momentos de desafío, y esperamos por los demás mientras pasan la experiencia de aprender, dándoles el espacio que necesitan para encontrarse ellos mismos, las rocas del mal y la dureza atrincherados se resquebrajarán por el poder penetrante de la verdad. También tenemos que asegurar a nuestros ansiosos inferiores que al final todo saldrá mejor de lo que hubiéramos esperado.</t>
  </si>
  <si>
    <t>Da igual que se trate de decisiones importantes y complicadas, o fáciles y poco trascendentes, lo cierto es que a veces las dudas, los prejuicios, los condicionamientos, las prisas, las costumbres o el desánimo, pueden llegar a deformar y distorsionar nuestra capacidad de reflexión.
            Y el único medio que tenemos a nuestro alcance para elegir cuál es la decisión adecuada respecto a una determinada situación y en un momento concreto, es nuestra capacidad de reflexión.</t>
  </si>
  <si>
    <t>· Cuando la pregunta refiere al Qué:
            Sun nos dice que, con suavidad y sin presiones, se está incursionando satisfactoriamente en el objetivo; la sutileza de la acción obtiene logros paulatinos sin despertar reacciones ni suspicacias, la nueva corriente se va instalando sin que se la note.
            · Cuando la pregunta refiere al Porqué:
            El porqué de Sun refiere a que las cosas se dan despacio y suavemente, sin cesar, sin situaciones violentas o avasallantes.
            · Cuando la pregunta refiere al Cómo:
            Sun nos indica que debemos ser insistentes, pero manejándose con delicadeza, evitando cualquier tipo de acción o reacción impulsiva sino moviéndose con cuidadosa astucia, sin dejar, incluso, que quede en evidencia nuestra propia intención, es decir, actuar “como quien no quiere la cosa”, para ir de esta manera tomando posiciones “silenciosamente”. En lo posible, se trataría de penetrar imperceptiblemente.
            · Cuando la pregunta refiere al Cuándo:
            Sun nos lleva a un momento no sorpresivo, más precisamente desapercibido, pero por el cual una determinada acción o intención transcurre sin interrupciones. Es un tiempo en que aquello que ha sido insistente comienza a ganar su espacio.
            El instante de Sun es cuando el apercibimiento se da de manera tardía.
            · Cuando la pregunta refiere al Dónde:
            Sun en principio nos ubica en un lugar que crea hábito. Es un sitio al que se va accediendo poco a poco o, en otro sentido, se va conociendo poco a poco. Por otra parte, es un hábito que lleva al uso o a la adopción de diversas costumbres, por lo que podríamos decir que es un medio de constante incursión, por lo que no deberíamos descartar la posibilidad de que sea un lugar en el que se induce a actuar o a pensar de una madera determinada.
            Entre las muchas cosas, Sun puede tratarse de un lugar que genere dependencia o costumbre, o simplemente de cualquier sitio que, de una u otra manera, vaya poco a poco condicionando a sus habituales con un perfil determinado.
            · Cuando la pregunta refiere al Quién:
            Sun nos describe a alguien en principio insistente pero sutil, por lo que no es impulsivo sino astuto, de agudeza incesante que lo lleva a tener acceso a los distintos ámbitos en los cuales le interesa incursionar. En Sun podemos ver, además, a una persona sumamente influyente que bien puede oficiar de consejero o asesor, pero que en definitiva consigue por lo general hacerle un lugar a sus intenciones. Se trataría de uno de esos sujetos que en el lenguaje popular se dice que «hilan fino» o que hacen un «trabajo fino».</t>
  </si>
  <si>
    <t>· La interpretación:
            El éxito será alcanzado mediante pequeñas cosas. Será beneficioso para usted tener algún lugar donde ir y ver a alguien con talento y autoridad.
            · La situación:
            Este es un momento en el que una penetración sutil es viable. Haga conocer sus órdenes y presione su consecución mediante diversos empeños.</t>
  </si>
  <si>
    <t>Viento. Gradualmente, con paciencia, dulzura y constancia, se va devanando la madeja de la vida, se van descontando las horas inquietas, los pensamientos cambian, los recuerdos se alejan. El espíritu fuerte supera los contrastes, vence sus batallas, atrae sobre sí el interés, la devoción, el respeto de todos y crece al acoger los problemas de los demás, siempre más vivo y laborioso, realiza sus posibilidades.
            Sun es un hexagrama que habla en voz baja, hasta podría pasar inadvertido si no se adhiriera tanto a muchos aspectos de la vida de todos.
            Tiempo del viento: como el ascender de Kien y el caminar de al volver a tomar las enseñanzas de tantos hexagramas ya meditados. Sun subraya la importancia de avanzar con calma y poco a poco, sin olvidar siquiera una hora de las que nos han sido confiadas por la vida. Si contamos con una meta que alcanzar, un problema que resolver, una situación que afrontar, debemos hacerlo con decisión, pero sin apresurar los tiempos, porque la precipitación está reñida con la sabiduría. De lo contrario, corremos el riesgo de perder algo esencial y no tendremos la sabiduría para engarzar cada hecho en el marco que le pertenece y fuera del cual no tendría ni valor ni sentido.</t>
  </si>
  <si>
    <t>El de penetrar y también de suavidad; se compone del trigrama repetido Sun, el viento, la flexibilidad, la sumisión, la humildad. Una negatividad está debajo de dos positividades. El conjunto implica el sentido de una pequeña libertad con la ventaja en lo que se emprenda y el interés de acercarse a un hombre importante. Humilde, él puede ir a todas partes con la condición de que siempre siga la rectitud. El superior debe ajustarse a la vía racional; el inferior se ajusta a su superior; por esta sumisión general se puede obtener el reposo y enderezar el destino. Todavía hace falta saber a quién se obedece. Hay también advertencia de no temer repetir sus órdenes, firme, suavemente, con el sentido del justo medio.</t>
  </si>
  <si>
    <t>El viento sobre el viento, el viento bajo el viento, nada sólido hay en este hexagrama. Para seguir siendo uno mismo el viento debe ser moderado, si no se convierte en tempestad o huracán y cambia de carácter. Sun evoca la suavidad, la ligereza, la armonía pero también cierta blandura y una flexibilidad demasiado indolente.</t>
  </si>
  <si>
    <t>· El escenario:
            Estás viajando y ningún lugar te acepta sin más. Así que llega el tiempo de la Penetración sutil. Acéptalo. No tengas miedo. Penetración sutil significa entrar en la situación desde abajo; quiere decir ocultar tu influencia.
            · La respuesta:
            Penetración sutil describe tu relación o tu papel en ella, en términos de la influencia penetrante del suelo, el viento y el bosque. La manera de encarar la situación es penetrar hasta ese suelo oculto siendo complaciente y flexible. Sé receptivo, adaptable y sutil. Pon el interés de los demás por delante y trata de comprender su situación en profundidad. No impongas tu voluntad, pero mantén siempre una dirección clara. Habla con personas que puedan ayudarte y busca lo grande en ti. Sé humilde y oculta tus virtudes. Hay una poderosa intención involucrada en este símbolo. Puedes conectar con ella con penetración y sutileza y cambiar tu relación.</t>
  </si>
  <si>
    <t>Este hexagrama describe tu situación como proporcionar un apoyo subyacente. Destaca que penetrar sutilmente y alimentar las cosas desde abajo, la acción del suelo, es la manera adecuada de manejarla. Para estar de acuerdo con el momento, se te dice: ¡entra en la situación desde abajo!</t>
  </si>
  <si>
    <t>Así el noble difunde sus mandamientos
            y da cumplimiento a sus asuntos.
        Así el noble se acostumbra a mover, o actuar en los asuntos, difundiendo las órdenes celestiales, según los consejos que recibe.</t>
  </si>
  <si>
    <t>Aunque parezca menos espectacular en su acción, los efectos de una aplicación lenta y dedicada pueden ser de mayor duración que los estallidos repentinos. Para tener éxito, sin embargo, se requiere un líder sabio que pueda dirigir siempre hacia el mismo fin los esfuerzos de ayudantes dedicados.</t>
  </si>
  <si>
    <t>El trabajo asiduo prueba la fuerza interior; se arraigan los afectos, se revelan las amistades, se prueban los valores. Pero lenta, pacientemente, sin pausas, como el viento que agita cada hoja, y logra mover incluso las hojas afiladas de un pino, encuentra todas las fisuras, conduce el polen a su destino. Es el símbolo del espíritu (el soplo lo llaman los chinos) que embiste las cosas; al igual que corroe las rocas, así modifica inexorablemente los aspectos interiores y exteriores, vuelve sonoro al bosque, anima la selva, desordena y ordena el prado.
                Una acción festiva que mueve todo aquello que, de otro modo, estaría petrificado, sin contar siquiera con esa efímera vida de un instante.</t>
  </si>
  <si>
    <t>El tiempo es el medio para que el viento ejerza su acción persistente. Este accionar lento lo hace poderoso, capaz de penetrar, horadar y tallar hasta las rocas. De esta manera el soberano hace que cualquier mandamiento se anide en el alma del pueblo. Una acción amedrentadora es una acción repentina y violenta y no consigue el objetivo de una acción preparada y progresiva en el tiempo.</t>
  </si>
  <si>
    <t>Lo insistentemente penetrante de viento se basa en su acción incesante. Por ella se hace tan poderoso. Recurre al tiempo como medio para su acción. Así también el pensamiento del soberano debe penetrar en el alma del pueblo. También esto requiere la acción de un constante influjo por medio de la ilustración y el mandamiento. Tan sólo cuando el mandamiento ha penetrado en el alma del pueblo se hace posible una actuación correspondiente. Una acción no preparada no hace más que amedrentar a la gente y su efecto es de rechazo.</t>
  </si>
  <si>
    <t>Al avanzar y al retroceder
                es propicia la perseverancia de un
                guerrero.
                “… la voluntad tiene dudas.
                … la voluntad se domina a sí misma”.
            Al avanzar y al retroceder… simboliza que uno/a duda de qué hacer, de sus intenciones. La perseverancia del guerrero… simboliza que se debe controlar firmemente la voluntad, las intenciones. Y todo ello indica que se duda demasiado por algún temor cierto que le puede llevar a perder su propia tranquilidad. Por eso se requiere aquí ser audaz en la decisión como un guerrero en combate,
            La voluntad tiene dudas… porque a veces, la suavidad y la dulzura en el carácter llevan a las dudas. No se sienten fuerzas para avanzar decididamente, pero tampoco tiene claro si debe retirarse. En un caso así, lo mejor es tomar una decisión firme y hacer aquello que el deber nos reclama. ¡Decide ya! Sí o no. Consultar. Que tenga calma y que sea enérgico, afirmado en sí mismo. Si se esfuerza en tomar una resolución, evitará faltas y defectos.</t>
  </si>
  <si>
    <t>Quizá haya que actuar en eso por lo que se consulta, o quizá no. Existe un deber, una obligación, responsabilidad, que reclama nuestra atención (la del consultante). Para decidir qué hacer (actuar o no) conviene consultar una vez más. Si en la nueva respuesta apareciera alguna línea que indique “actuar”, entonces habrá/será bueno actuar.</t>
  </si>
  <si>
    <t>Si esta mutación sale sola, significa que el consultante se encuentra en una actitud ambigua, es decir, duda si debe consultar ahora, o no. Duda si debe avanzar como piensa, o no. Sin embargo, su responsabilidad implica que tome una decisión firme en su actitud.
                        Para decidir definitivamente qué debe hacer, esta mutación le aconseja que vuelva a consultar y tome decididamente el camino que la nueva respuesta le indique.
                        Si en la nueva respuesta apareciera la orden de “actuar” en cualquier línea, entonces será bueno avanzar, consultar, según se necesite.
                        *Si surgiera esta mutación añadida a otras mutaciones, entonces significa que no se debe dudar al adoptar el comportamiento que la otra o las demás mutaciones señalen.</t>
  </si>
  <si>
    <t>No dudar sobre si es momento de consultar acerca de la enfermedad, o de si el tratamiento que se sigue es el adecuado o no. Es preferible consultar hasta que todo esto, todas estas dudas queden aclaradas.
                        Eso sí, después habrá que tomar una decisión enérgica según lo que haya aconsejado el Maestro.</t>
  </si>
  <si>
    <t>Lo que importa aquí no es si lo consultado es o no correcto, adecuado, etc.; sino la actitud personal de consultante, su indecisión, su manera de dudar.
                        Para equilibrar esa debilidad, lo mejor es consultar otra vez y confirmar definitivamente si se “deben” aplicar o no.</t>
  </si>
  <si>
    <t>Si la mutación sale sola; se duda si avanzar por ahí o no, si creer en eso o no. Pero hay que tomar ya una firme decisión sobre el asunto. Así pues, consultar una vez más y avanzar, o no, según aconseje la nueva respuesta. Si en la nueva respuesta hubiera alguna línea que indicase “actuar”, entonces se deberá creer en ello, avanzar por ahí.
                        Si esta mutación aparece junto a otras, entonces significa que no se dude en conducirse según indiquen la/s otra/s mutación/es.</t>
  </si>
  <si>
    <t>Esta línea se corresponde con el primer día de la segunda semana de Agosto.</t>
  </si>
  <si>
    <t>El exceso de temor engendra siempre vacilación: se avanza y se retrocede sin acabar de tomar partido. Hay que remediarlo sin tardanza, con más energía y más audacia.</t>
  </si>
  <si>
    <t>Debe mostrarse tan decidido como un guerrero que lucha contra la duda y la desconfianza. Cuando pueda avanzar con corrección, hágalo. Cuando no pueda, retírese sin dudarlo.</t>
  </si>
  <si>
    <t>Esto significa que debemos ser resueltos contra lo inferior que nos invade: usualmente se trata de la desconfianza. La desconfianza nos hace levantar barreras de defensa contra lo que otro hará o dejará de hacer. Debemos evitar cualquier asalto frontal dirigido a resolver nuestros problemas, o cualquier defensa de uno mismo. Cuando los demás nos tratan agresivamente, debemos mantenernos desapegados, retirándonos de cualquier impulso de participar en el conflicto.</t>
  </si>
  <si>
    <t>¿Impedimos que las dudas y la indecisión nos bloqueen y nos impidan actuar, definiendo claramente cuál es el objetivo que realmente perseguimos?</t>
  </si>
  <si>
    <t>Necesita la perseverancia de un guerrero, tanto para avanzar como para retroceder, cuando sea necesario.</t>
  </si>
  <si>
    <t>Hay momentos en que su consideración por los demás puede hacer que una persona falle en su deber. Cuando el sendero correcto ha sido escogido, debe ser seguido con decisión.</t>
  </si>
  <si>
    <t>En apariencia, el compromiso del que habla Sun parecería un devenir tranquilo, en cambio, requiere un coraje y una fuerza excepcionales, sin concesiones y sin dilaciones indolentes. Sólo así lograremos concluir los trabajos más largos, podremos soportar las fatigas más graves, construir con solidez y precisión, pero también con la agilidad de pensamiento necesaria para toda creación.</t>
  </si>
  <si>
    <t>Sin justicia, ocupa una posición humilde e inferior; es el exceso de humildad; sus tendencias y sus ideas siempre están bajo la impresión del temor y él siempre está sin reposo. Por momentos avanza, por momentos retrocede; es necesario que adquiera la perfección del hombre audaz y su pureza; al esforzarse por ser enérgico, evitará la falta y remediará sus carencias. Que sea calmo y firme.</t>
  </si>
  <si>
    <t>Un viento débil pero constante hace girar el arpacólica. Un huracán la destruye. La ausencia de viento la hace improductiva.</t>
  </si>
  <si>
    <t>No se muestre indeciso y confuso. Si se deja llevar a la deriva con una actitud sin disciplina no podrá influir en nada. Tome una decisión y cúmplala.</t>
  </si>
  <si>
    <t>De este inicio dudoso se sale solamente con una voluntad guerrera y una disciplina férrea.
                    El encabezamiento dice: "al avanzar y retroceder es propicia la perseverancia de un guerrero". "La voluntad tiene dudas". "La voluntad se domina a sí misma". Quiere decir que la perseverancia debe regir los movimientos tanto en la retirada como en el avance; el guerrero es el Ser espiritual que obedece las tareas encomendadas por Lo Superior. El carácter de un guerrero es activo, pero debe ser inteligente y aplicar los buenos criterios tanto en la acción como ante la NoAcción. Si la Voluntad flaquea, el deber del individuo es el autodominio y su fe. Sin autodominio y sin fe esta persona caería víctima de su propia duda. El carácter suave y gentil puede mostrarlo como indeciso y ambiguo, pero el Sujeto no debe caer ni creer lo mismo que otros creen y piensan, y menos puede confundirse: mejor una acción severa, sin importar aquello que los demás piensen y hagan.</t>
  </si>
  <si>
    <t>La suavidad y dulzura del carácter conduce a menudo a la indecisión. Surgen mil escrúpulos. Pero tampoco tiene uno ganas retirarse, de modo que se deja arrastrar por un indeciso vaivén. En un caso semejante, lo adecuado es tomar una resolución de tipo militar, con el fin de hacer decididamente aquello que exige el orden. Una disciplina resulta es mucho mejor que una indecisa falta de rigor.</t>
  </si>
  <si>
    <t>Toma decisiones con tu pareja de una manera firme y agresiva. Cambia de dirección tantas veces corno te resulte necesario. Actúa con decisión. Si dudas, estarás socavando tu intención real. Puedes lograr todo lo que deseas.
                    · Dirección:
                    Estás asociado con una fuerza creativa. Úsala correctamente.</t>
  </si>
  <si>
    <t>Penetrar bajo la cama.
                Se emplea a sacerdotes y magos en gran número.
                ¡Ventura! Ningún defecto.
                “… uno ha alcanzado el centro”.
            Penetrar bajo la cama…indica quizá un exceso en su humildad que supera el nivel adecuado para descansar, para estar tranquilo. Es temor, no indignidad, lo que provoca ese exceso de rebajamiento. No, su corazón no es malo.
            Se emplea a sacerdotes y magos…porque esta línea marca la relación entre lo visible y lo invisible; cosas, influencias ocultas que ejercen cierta sugestión en uno/a o en la situación. Resulta, por tanto, necesario investigar todo esto (consultar) para aclararlas y eliminarlas (tarea de sacerdotes y magos). Así, el someterse al quinto trazo, el regente, ayudará a difundir los mandatos del Cielo penetrando en los rincones más secretos con la ayuda de los intermediarios (sacerdotes y magos) entre Dios y los hombres.
            Esto exige una tarea infatigable, pero el esfuerzo se verá recompensado. Una vez sacadas a la luz todas estas cosas, ya no tendrán ese influjo y le llevarán hacia la buena fortuna.</t>
  </si>
  <si>
    <t>Consultar más. Antes de tomar la decisión de si se debe actuar o no, persigue mediante la consulta esos elementos ocultos en ti, o en otros, que influyen distorsionando la situación. Puede ser el miedo, o prejuicios, o formas de pensar, hábitos. Una vez que todo esto se va aclarando, iluminando; irá perdiendo ese poder de distorsión que ejercen en la situación, tanto sea dentro, como fuera del consultante, en su entorno. Y finalmente todo irá bien.
                    Esta mutación siempre aconseja “consultar según se vaya necesitando para que todo vaya bien al final”. Por tanto, es momento favorable para conectar y consultar. En las nuevas indicaciones se encontrará aquello en lo que se debe pensar, meditar, hacer. Consultar hasta que el Maestro aconseje retirarse. Consultar trae ventura, pues el consultante encontrará un camino claro y tranquilo.
                    *Con otras mutaciones significa “confirmar”, o bien, ir consultando según se necesite cada día.</t>
  </si>
  <si>
    <t>Esta línea se corresponde con el segundo día de la segunda semana de Agosto.</t>
  </si>
  <si>
    <t>La sinceridad extremada, manifestada sin pretensión ni adulación, termina siempre por conmover a los hombres. Buen presagio para el futuro.</t>
  </si>
  <si>
    <t>Le amenaza un enemigo oculto. Busque en su subconsciente las influencias negativas. Para ello puede resultar beneficiosa la ayuda de un consejero.</t>
  </si>
  <si>
    <t>Esto quiere decir que debemos buscar en nuestro corazón y en nuestra mente a aquellos enemigos ocultos como la autocompasión, el orgullo, una idea estructurada de lo que tendría que suceder, o cualquier queja que pueda causar resistencia en los demás; la presencia de sentimientos endurecidos, arrogantes, suaves, inmoderados, autocompasivos o las quejas que obstruyen el progreso y ponen en peligro la perseverancia. Sacerdotes y magos se refiere a la casi mágica ayuda que llega cuando buscamos sinceramente encontrar y liberarnos de aquellos elementos. Algunas veces necesitamos pedir la ayuda del sabio.</t>
  </si>
  <si>
    <t>¿Intentamos descubrir las verdaderas motivaciones que contaminan, envenenan o enturbian los argumentos en los que basamos nuestra reflexión?</t>
  </si>
  <si>
    <t>Influencias sutiles trabajan, incluso cuando duerme. Averigüe la naturaleza de estas influencias y procure hacerlas trabajar para lograr sus fines, así la buena fortuna llegará sin culpas.</t>
  </si>
  <si>
    <t>Es a menudo difícil seguirle la pista al mal hasta su verdadera fuente. Tales esfuerzos, sin embargo, merecen siempre la pena, pues cuando se encuentra la fuente y se hace pública, deja de ser un problema.</t>
  </si>
  <si>
    <t>Existen pliegues ocultos, quizá recovecos, se trata de algo extraño aunque veamos sólo vagos perfiles amenazantes, exaltados tal vez por la fantasía, pero no del todo inventados por el miedo.
                    Es necesario aclarar a toda costa los aspectos oscuros de la situación, tratando de penetrar (Sun) en los pensamientos y en las intenciones de las personas con las que debemos tratar (o mirar con atención los hechos que interesan y preocupan) para poder guardarnos a tiempo de las sorpresas no siempre aceptables. Cuando el viento se convierte en huracán, se torna peligroso, pero si el campesino observa tempestivamente las nubes negras, éstas le advierten que ha de retirar a los animales y reparar sus campos.</t>
  </si>
  <si>
    <t>Su línea es de negatividad y el trazo yin está en la línea inferior; exceso de humildad; supera el nivel que asegura el reposo. Si este descender excesivo no resultara del temor, podría ser causado por el espíritu de adulación y por la falta de rectitud. Pero éste no es el caso, y su corazón no es malo. Demasiada humildad respetuosa es exagerada, pero en vista de que el corazón es puro el presagio es feliz. El no debe llevar las cosas al extremo ni repetir las mismas palabras para hacer prevalecer su doctrina.</t>
  </si>
  <si>
    <t>Un campo de trigo nunca es tan hermoso como cuando ondula bajo el viento. Pero pocos hombres de la ciudad saben mirarlo.</t>
  </si>
  <si>
    <t>Motivos ocultos, debilidades o prejuicios están profundamente enterrados en la situación e influyen en ella. Debe sacar por fin esos elementos a la luz del día para prescindir de ellos. Cuando lo haya conseguido, podrá lograr sus objetivos.</t>
  </si>
  <si>
    <t>En la segunda línea el Sujeto intenta arrancar de sí mismo todo aquello que perturba su reposo y no le deja dormir. El mal se ha escondido en los pliegues más pequeños y se hace fuerte en la cotidianidad: es el momento de poner fin a los últimos vestigios de lo caduco. Para eliminar a los demonios se debe recurrir a la fuerza espiritual (imagen del sacerdote), y para finiquitar los efectos de energías externas se debe recurrir a la fuerza de la presencia divina (imagen del mago). Si éstas no fuesen suficientes: recurrir a sacerdotes y magos en gran número no es un error. El I CHING es un vehículo sacerdotal que perfectamente puede ser usado en estos casos con el fin de indagar de qué fuerzas se trata. Tome en forma literal lo que se dice en esta línea: incluso la limpieza de su casa por un sacerdote es aconsejable en este caso. La oración, la meditación, la música sagrada, los perfumes de mirra y almizcle suelen ser de una potencia benefactora de gran ayuda. El mago es quien tiene las armas para aconsejar bien.
                    Esta línea es la más potente en el plano espiritual pues refleja una lucha denodada contra los demonios que se han escondido en la psiquis y los ánimos del Sujeto. Pero los demonios nunca se van del todo, se pegan a los rincones de la casa, intentan tomar a otras personas cercanas al Sujeto. Por lo mismo, la limpieza debe ser total y con pleno conocimiento sobre las fuerzas que enfrenta el Noble. En el orden del I Ching, el único que puede discernir a las fuerzas del mal es el Sacerdote, y el único que puede disiparlas es el Mago. Este orden de roles corresponde al ordenamiento de "la Sala de los Sabios" que poseía el antiguo Sello del "Jade de las Alturas".</t>
  </si>
  <si>
    <t>A veces tiene uno que habérselas con enemigos ocultos, con influencias inasibles que se esconden en los rincones más oscuros y desde allí ejercen su influjo sugestivo sobre las gentes. En tales casos es menester investigar y escudriñar estas cosas hasta llegar a los rincones más secretos, a fin de establecer de qué influencias se trata –es esta la tarea de los sacerdotes, y de eliminarlas –tarea de los magos. Precisamente lo anónimo de tales merodeos exige una energía particularmente inagotable, peor este esfuerzo se verá recompensado. Pues una vez sacados a la luz y estigmatizados, tales influjos incontrolables habrán perdido su poder sobre los hombres.</t>
  </si>
  <si>
    <t>Debes llegar hasta el fondo de esa vieja historia, llena de intriga sexual y oscuros antepasados. Utiliza chamanes, que pueden ver los espíritus, e historiadores, que conocen el pasado. Ve hasta el fondo de la historia, considera todos sus aspectos, y libera de una vez por todas a tu relación de su presencia. No es un error.
                    · Dirección:
                    Procede paso a paso. Acumula energía para un paso nuevo y decisivo.</t>
  </si>
  <si>
    <t>Penetración reiterada.
                Humillación.
                “… la humillación proviene de que se
                agota la voluntad”.
            Penetración reiterada…indica que se somete demasiado, demasiado sumiso, excesivamente penetrante (Sun repetido), y el Maestro (quinto trazo Regente Gobernante) le reprende esa actitud. Así no obtiene ningún resultado más, y todo sigue siendo vacilación y dudas.
            Con lo que sabe le basta para penetrar suavemente en el interior del asunto, situación. Penetrar (consultar) no debe llevarse demasiado lejos, pues frena la facultad de tomar decisiones. Una vez que un asunto está bien reflexionado, es cuestión de decidirse y actuar. Seguir pensando y cavilando aporta escrúpulos y dudas una y otra vez, lo cual demostraría que uno/a no tiene aptitudes para actuar (o para seguir al Maestro) Por eso le amenaza la humillación.</t>
  </si>
  <si>
    <t>Avanzar con decisión es correcto. Pues lo que piensa hacer es adecuado, necesario. Pero, ¡no consultar más sobre ello ahora!</t>
  </si>
  <si>
    <t>O bien siguen siendo válidos los consejos recibidos antes; o bien el consultante sabe perfectamente lo que debe y no debe hacer. No debe dudar más, pues eso agotaría sus fuerzas para actuar, para avanzar conforme sabe. Todo irá bien. Esta mutación siempre indica que lo que el consultante piensa es lo correcto, lo que debe hacer, o que los consejos recibidos antes se han comprendido perfectamente y hay que tomar ya la decisión que se haya aconsejado, o que fue aconsejada.
                        Siempre indica: ¡no volver a consultar más sobre lo mismo ahora!</t>
  </si>
  <si>
    <t>Ya se sabe lo que se debe hacer para sanar eso; por tanto, hacerlo y no consultar más sobre ello ahora. Continuar pues con el tratamiento que se sigue, todo avanza perfectamente.</t>
  </si>
  <si>
    <t>Si es la primera vez que se consulta sobre ello, significa que se ha dado con la solución, el remedio adecuado. Actuar ya, aplicarlos sería lo ideal. Si ya se ha consultado antes sobre ello, significa que sigue siendo válido lo aconsejado anteriormente.</t>
  </si>
  <si>
    <t>Eso está bien definido, bien claro, y se puede confiar en ello. No se necesita reflexionarlo más, ni dudarlo. De aquí en adelante se comienza con otra secuencia, con un nuevo avance.
                        *Cuando esta mutación surge con otras mutaciones es señal de que “escuchando” lo que dicen los demás, el otro, ya se sabe perfectamente lo que se debe hacer y, por tanto, no se necesita consultar más sobre lo mismo ahora; sino que ha llegado el momento de tomar la decisión aconsejada, sabida. Falta autodominio.</t>
  </si>
  <si>
    <t>Esta línea se corresponde con el tercer día de la segunda semana de Agosto.</t>
  </si>
  <si>
    <t>El que se muestra poco reservado y actúa arrebatadamente va por mal camino. No encontrará más que contrariedades.</t>
  </si>
  <si>
    <t>Cuando su percepción penetre en la fuente del problema, no se obsesione. El ego se enredará en ella. Limítese a hacer las correcciones necesarias y persevere en ello.</t>
  </si>
  <si>
    <t>Al descubrir el elemento perjudicial se nos aconseja ser resueltos contra él. El elemento perjudicial puede ser un conflicto interior. Por ejemplo, puede ser que hayamos establecido una disputa interna acerca de por qué funcionan las cosas de la forma que lo hacen, por qué se nos pone en dificultades, o si la vida es real o una mala broma del hostil cosmos. Debido al conflicto recaemos en el negativismo. Permitimos que nuestro ego tome el poder por medio del halago de que la única realidad somos nosotros mismos, y por lo tanto depende de nosotros que sucedan las cosas. Al luchar con los acontecimientos, intentamos volcarlos; al final, de alguna forma, sólo nos desperdiciamos.
                    En el momento en que tocamos conscientemente el problema interno, puede ser que nos neguemos a reconocer lo significativo que es porque nos parece un defecto diminuto. De todas formas, no debemos subestimar su importancia porque éste nos mantiene desequilibrados, en estado de conflicto interno, y perjudica nuestro buen trabajo.</t>
  </si>
  <si>
    <t>¿Nos quedamos atrapados en una especie de bucle, dándole vueltas siempre a las mismas dudas y cuestiones, incapaces de avanzar y tomar una decisión?</t>
  </si>
  <si>
    <t>Algo penetra gentil pero repetidamente, conduciendo a la humillación.</t>
  </si>
  <si>
    <t>Es mala política continuar reexaminando todo problema una vez que se le ha dado una consideración razonable. Si una persona no ha de considerarse ineficiente, debe tomar una decisión y actuar conforme a ella mientras todavía haya tiempo.</t>
  </si>
  <si>
    <t>Tal como ocurre en la naturaleza, incluso el tiempo de Sun tiene momentos de tremenda borrasca, y es justo que nos preocupemos cuando, a pesar de las precauciones adoptadas, nos derriba la furia de los elementos.
                    Debemos aclarar las razones de esta desbandada para poder dominar la situación al menos en los límites permitidos. Lentamente, hasta las fatigas más complicadas se resolverán, inútil querer acelerar estas revelaciones. La delicadeza de la situación exige la mayor cautela posible; llegarán los tiempos del sereno evidenciarse de los hechos, es más, están muy cercanos y serán brillantes, perfectos como pocos otros.</t>
  </si>
  <si>
    <t>Al no poseer la justicia, él es excesivo y no puede humillarse. Se esfuerza para ello y fracasa de continuo. He ahí un motivo de temor y de peligro. El superior lo vigila duramente. El no puede hacer prevalecer sus tendencias; recomienza continuamente y fracasa sin cesar.</t>
  </si>
  <si>
    <t>Aunque no sea demasiado violento el viento fatiga.</t>
  </si>
  <si>
    <t>Las personas que se permiten deliberar demasiado sobre una cuestión, sus posibles resultados y otras fantasías, pierden la iniciativa y la capacidad de influir. Esto trae humillación.</t>
  </si>
  <si>
    <t>La tercera línea dice: "reiterada penetración. Humillación... se agota la voluntad". Volver sobre los mismos puntos cada vez, insistir en las mismas problemáticas una y otra vez, es como el Joven Necio del signo 4 que nunca está conforme con una buena respuesta y pregunta más de tres veces la misma cuestión... Reiterar los errores, o compenetrar una solución por más veces de las necesarias, es una demostración de que la voluntad está poco clara y al no hallar las respuestas que desea vuelve sobre lo que ya ha sido trabajado, y está obsoleto.</t>
  </si>
  <si>
    <t>La penetrante e insistente lucubración no ha de llevarse demasiado lejos, pues frenaría la facultad de tomar decisiones. Una vez que un asunto ha sido debidamente sometido a la reflexión, es cuestión de decidir y actuar. Pensar y cavilar con reiterada insistencia provoca el aporte de escrúpulos una y otra vez y, por consiguiente, la humillación, puesto que uno se muestra inepto para la acción.</t>
  </si>
  <si>
    <t>Estás presionando demasiado a tu pareja. Eso sólo produce confusión. Así no conseguirás lo que deseas.
                    · Dirección:
                    Aparta los obstáculos que hay en el camino de la comprensión. Acepta las cosas. Mantente abierto y aporta lo que sea necesario.</t>
  </si>
  <si>
    <t>Se desvanece el arrepentimiento.
                Durante la cacería prende uno
                tres clases de venados.
                “… esto es meritorio”.
            Se desvanece el arrepentimiento… porque es capaz de someterse (a los consejos del quinto trazo), humilde. Y si a su innata modestia le une una enérgica actividad, durante la cacería… obtendrá sin duda un gran éxito: para ofrecer a Dios, a los hombres y para él y su familia. Este resultado de la caza es especialmente bueno.
            Esto es meritorio…indica que por esta actitud no cometerá errores o faltas; sino que más bien tendrá mérito.</t>
  </si>
  <si>
    <t>Actuar. Actuar sabiendo adaptarse a las circunstancias, a las condiciones reinantes. Ser enérgico y actuar, pues se lograrán varios y grandes resultados (triples: Dios, hombres y el propio consultante)
                    Además es un elogio ya que sabe comportarse de acuerdo a lo que se necesita de él/ella. ¿Consultar?</t>
  </si>
  <si>
    <t>Comportamiento, conducta meritoria. Hay gran modestia y gran saber, que van a producir varios frutos, buenos para lo espiritual (para Dios), para los demás y para uno mismo/a. Sería agradable ofrecerlo a Dios con gratitud. Hay que ser enérgico/a y avanzar conforme se sabe, o se piensa.
                        Esta mutación también la usa el Maestro para indicar que el consultante sabe “escuchar” y obedecer los consejos que recibe. Si se necesita, entonces consultar. Es una de las mejores líneas de I Ching.</t>
  </si>
  <si>
    <t>Si se sigue como se va (tratamiento) los resultados serán inmejorables. ¿Consultar?
                        *Si no hay tratamiento: ¡consultar!</t>
  </si>
  <si>
    <t>No dudar en aplicarlos, pues los resultados serán inmejorables. ¿Consultar?</t>
  </si>
  <si>
    <t>No dudar en aceptarlo; eso esconde grandes “tesoros” espirituales.
                        Lo que se ha dicho tiene un gran mérito, pues está en concordancia con las órdenes que imparte el Cielo. ¿Consultar?</t>
  </si>
  <si>
    <t>Esta línea se corresponde con el cuarto día de la segunda semana de Agosto.</t>
  </si>
  <si>
    <t>Aquel que actúa con toda suavidad para influir poco a poco en quienes le rodean hasta llegar a convencerlos, está en la buena dirección.</t>
  </si>
  <si>
    <t>Cuando sea resueltamente modesto, independiente y correcto, sus dificultades externas desaparecen mágicamente y se asegurará el éxito.</t>
  </si>
  <si>
    <t>Al encontrar el mal y ser resueltos contra él, resolvemos todos los problemas que enfrentamos por el momento. Es parte de la economía de la enseñanza del sabio, por la cual nos muestra cómo un miedo puede producir problemas aparentemente no relacionados, aquí descritos como tres clases de venado.</t>
  </si>
  <si>
    <t>¿Comprobamos que hemos considerado y tenido en cuenta todos los aspectos que intervienen en un asunto o cuestión, sin dejar ningún cabo suelto, antes de tomar una decisión?</t>
  </si>
  <si>
    <t>Todos los lamentos desaparecen y encuentra lo que está buscando en abundancia.</t>
  </si>
  <si>
    <t>La combinación de capacidad y oportunidad es una circunstancia sumamente favorable. La aplicación enérgica de talentos acumulados con mucho esfuerzo, conducirá a un gran éxito.</t>
  </si>
  <si>
    <t>Finalmente existen resultados concretos y mucho más grandes de lo previsto. La prudente paciencia nos trae tiempos más seguros, contactos activos, soluciones adecuadas a todo tipo de problema. Basta con que sepamos esperar observando atentamente el movimiento de las cosas, según lo sugiere con insistencia Sun, el tranquilo hexagrama de la espera.</t>
  </si>
  <si>
    <t>Maleabilidad negativa, aislada, aplastada por la energía positiva de arriba y de abajo. Al ajustarse a la rectitud, es capaz de descender; es humilde con los superiores y los inferiores. Por esa actitud evitará las faltas y tendrá mérito. En los negocios, saber ubicarse bien es muy importante y evita errores.</t>
  </si>
  <si>
    <t>El viento que pasa sobre la huella del lobo no tiene el mismo olor que el que sopla en las puertas del redil.</t>
  </si>
  <si>
    <t>La acción enérgica traerá buenos resultados. Será capaz de satisfacer todas sus necesidades si de manera modesta pero confiada se enfrenta a sus adversarios.</t>
  </si>
  <si>
    <t>La cuarta línea no es un puesto al que aspira el Sujeto, sin embargo, la modestia y responsabilidad pueden permitir establecer buenas relaciones con lo nuevo y lo desconocido. El pasado, pleno de arrepentimientos, de este modo queda superado. Lo obtenido debe ser repartido con ecuanimidad entre sus pares, y la generosidad del Sujeto abre grandes puertas, a pesar de encontrarse en una situación no esperada. Cuando se ha obtenido una "gran solución", lo justo es guiar y enseñar a los que aún no han logrado llegar a esta anhelada armonía. Hay un fruto que corresponde al Cielo, hay otro que debe ser repartido al prójimo y, finalmente, hay un tercer producto que es de exclusivo uso y beneficio del Noble.</t>
  </si>
  <si>
    <t>Cuando alguien une a su innata modestia, en razón del puesto de responsabilidad que ocupa y de las experiencias que ha atesorado, una enérgica actividad, obtendrá sin duda un gran éxito. Las tres clases de animales servían parta los sacrificios votivos ofrecidos a los dioses, para agasajo de los huéspedes y para el consumo diario. Cuando alguien cobraba presas adecuadas para los tres objetivos, el resultado de la casa era considerado particularmente bueno.</t>
  </si>
  <si>
    <t>Finalmente, estás en posición de actuar. Ahora tienes la información y el conocimiento que necesitas de tu pareja. Puedes lograr todo lo que deseas.
                    · Dirección:
                    Estás asociado con una fuerza creativa. Úsala correctamente.</t>
  </si>
  <si>
    <t>La perseverancia trae ventura.
                El arrepentimiento se desvanece.
                Nada que no fuese propicio.
                No hay principio, pero sí un fin.
                Antes del cambio tres días,
                después del cambio tres días.
                ¡Ventura!
                “… el puesto es correcto y central”.
            La perseverancia trae ventura…señala una línea más favorable. El influjo (las órdenes) parten de este trazo, Que haya pureza de intención (amor y justicia en igual medida) y se trabaje humildemente para el bien, así todo es favorable.
            No hay principio, pero sí un fin… primero ha de quedar aclarado (mediante la reflexión) lo malo, lo superfluo; para luego alcanzar un buen final. Se trata de corregir o reformar algún aspecto, y no de empezar algo diferente. Asuntos que empezaron yendo mal pueden dar un gran cambio a mejor. Se tendrá toda la ayuda consultando ahora a I Ching.
            Antes del cambio tres días… quiere decir que hacia delante falta un poco (tres días) para actuar; pero el fin de las condiciones pasadas, anteriores, ya está cerca de su final (tres días) Cuando se logran mejorías también necesitan de una cuidadosa reflexión, incluso una vez hecho el cambio. Para comprobar en qué ha mejorado realmente. Tres días para “reflexionar”, tres días para “comparar”.
            Mal comienzo que ahora se puede corregir, por eso cambiar para mejorar. Semejante labor, hecha con firmeza y cuidado, se ve coronada por éxito.</t>
  </si>
  <si>
    <t>Se puede, o quizá se debe actuar. Pero antes de hacer nada es necesario consultar más para perfilar ciertos aspectos o actitudes que han de ser tenidas en cuenta para llevar la cosa a buen final. No se trata de abandonar ese curso, ese asunto. Se trata de la forma, de la manera, de algún aspecto que resulta importante, quizá decisivo, y que conviene aclarar antes de actuar.</t>
  </si>
  <si>
    <t>Todo avanza favorablemente, pero conviene consultar más para perfeccionar/se, según lo consultado. Se ha llegado, o se está a punto de entrar en unos momentos de cambio, que hay que aprovechar para mejorar los asuntos, la conducta.
                        ¿Cómo hacerlo?, ¿qué debo aplicar para que todo vaya a mejor? Esa es la pregunta que procede en estos casos. Pensar, reflexionar e ir consultando cada cosa, cada aspecto, que se considere importante. Luego, obrar en consecuencia y todo irá bien; consultar, pues, según vaya siendo necesario (cada día, cada probabilidad, cada presupuesto) hasta que todo esté bien ajustado, aclarado.</t>
  </si>
  <si>
    <t>Preguntar: ¿se debe introducir algún cambio en el tratamiento, ya sea en cuanto a medicamentos, procedimientos; o ya sea en las dosis?
                        Ir consultando hasta aclarar el asunto, o hasta que el Maestro aconseje retirarse.
                        Si saliera alguna mutación que indicase “actuar”, o un hexagrama sin mutaciones que así lo indique; entonces significa que conviene efectuar un cambio para afinar/ajustar el tratamiento, el procedimiento utilizado. Y al final todo irá bien.</t>
  </si>
  <si>
    <t>Algo conviene saber antes de aplicarlos; hay algo que conviene aclarar, reflexionar, etc. para que todo sea más perfecto. Consultar y examinar la respuesta. Después, ir consultando según se crea necesario hasta que el Maestro aconseje retirarse o hasta que todo eso esté aclarado.</t>
  </si>
  <si>
    <t>Esta línea se corresponde con el quinto día de la segunda semana de Agosto.</t>
  </si>
  <si>
    <t>Buen presagio para quien conjuga suavidad y firmeza en el ejercicio del poder, porque se verá secundado.</t>
  </si>
  <si>
    <t>El comienzo no ha sido bueno, pero todavía es posible el progreso. Apártese cuidadosamente de los malos hábitos y adhiérase firmemente a los principios adecuados. Las cosas cambian a mejor.</t>
  </si>
  <si>
    <t>Antes de que lo nuevo pueda empezar, lo viejo debe llegar a un fin. Para que las relaciones mejoren, primero debemos liberarnos de lo decadente y destructivo a lo cual se aferran. Después de percibir estos factores, podemos dejarlos ir, pero debemos estar alerta contra su regreso. Tal regreso es probable simplemente porque las actitudes están bien establecidas. Debemos mantenernos alerta a su resurgimiento hasta que realmente nos deshagamos de ellas. Un nuevo principio se presenta cuando hemos terminado una determinada mala costumbre mental.</t>
  </si>
  <si>
    <t>¿Llevamos a cabo los cambios y las modificaciones necesarias, una vez que hemos tomado una decisión respecto a un asunto o cuestión y observamos cómo evoluciona la nueva situación?</t>
  </si>
  <si>
    <t>Su perseverancia atrae la buena fortuna y todos sus lamentos desaparecen. En esta situación, todo trabaja para su beneficio y pronto logrará la culminación de sus esfuerzos. Espere un pronto cambio (traducción literal, "en tres días") con la llegada de la buena fortuna al poco tiempo después "traducción literal, "tres días más")</t>
  </si>
  <si>
    <t>Hay un tiempo en que los malos comienzos pueden ser convertidos en bien. Es necesario un pensamiento cuidadoso antes de emprender la acción, pero luego las reformas deberían ser acometidas con resolución. Posteriormente, las mejoras deberían ser cuidadosamente vigiladas para asegurarse de que el nuevo sendero es correcto. Todavía puede conseguirse el éxito.</t>
  </si>
  <si>
    <t>La quinta línea describe la importancia de la espera, quizá una espera no larga, pero siempre bastante difícil. Se concluyen las discusiones iniciadas quien sabe cuándo, sin duda en tiempos más bien lejanos; se ven claramente los pensamientos y se intuyen los sentimientos de las personas que parecían cerradas a todo tipo de relación; se definen los límites de situaciones suspendidas. Los tiempos de espera son proporcionales a los de las conclusiones, pero existe la satisfacción de ver que ciertas cuestiones pospuestas han llegado a buen puerto, cuestiones que daban la impresión de continuar hasta el infinito. A estas alturas es sabio que nos conformemos con los resultados sin pretender demasiado, al menos por el momento, sin querer ir más allá de las posibilidades de evolución definidas por la estructura misma de todo hecho.</t>
  </si>
  <si>
    <t>Es preciso que tenga pureza ante todo y que agote el bien en la vía de la humildad; el presagio será dichoso. El consultante, si tiene algún cambio para efectuar, tendrá satisfacción si obtiene este trazo consultando con el I Ching.</t>
  </si>
  <si>
    <t>La principal cualidad del viento es alejar las nubes. Si lo hace sin violencia, los hombres y la naturaleza son felices.</t>
  </si>
  <si>
    <t>Si desea conseguir los objetivos y cambiar la situación, debe continuar su vigilancia e influencia. Aunque al principio tenga problemas, al final habrá buena fortuna. Sin embargo, incluso después de que el cambio se haya realizado, debería evaluar periódicamente los resultados.</t>
  </si>
  <si>
    <t>La quinta línea es lo final, no lo inicial. Aquí culmina un tiempo tenebroso y definitivamente se muestra lo luminoso. El consejo, lo mismo que en el signo 18, de "tres días antes y tres días después", está referido a la cautela en los actos. Pensar y reflexionar tres veces antes de iniciar algo nuevo y luego ejecutarlo sin titubeos. Luego detenerse brevemente y pensar tres veces sobre cómo están siendo llevados a cabo los movimientos para causar las correcciones pertinentes. Después del acto de purificación es recomendable pasar tres ciclos completos (un ciclo son diez días) por tres veces (30 días) en observación y análisis de lo hecho y lo por hacer. Sólo así la purificación se confirmará.</t>
  </si>
  <si>
    <t>Mientras que en “El trabajo en lo echado a perder” (Nº 18) es necesario crear un punto de partida completamente nuevo, aquí tan sólo se trata de reformas. El comienzo no fue bueno, pero se ha llegado a un punto en que se puede tomar un nuevo rumbo. Es necesario cambiar y mejorar. Esto debe emprenderse con constancia, vale decir con una actitud recta y firme, y entonces se obtendrá éxito y se desvanecerá el arrepentimiento. Sólo que debe tenerse en cuenta que tales mejorías requieren cuidadosa reflexión, y una vez producido el cambio, también es necesario investigar todavía durante un tiempo y con todo cuidado cuáles son los aspectos que ofrecen en realidad los mejoramientos. Semejante labor, cuidadosamente llevada a cabo, se ve acompañada por el éxito.</t>
  </si>
  <si>
    <t>Actúa ahora. Los dos saldréis beneficiados. No emprendas algo nuevo, pero sigue adelante con lo que ya tenías planeado. Obsérvalo con cuidado antes de empezar, y después de haber empezado. Es un tiempo muy favorable para la relación. El camino está abierto.
                    · Dirección:
                    Renueva una situación corrompida. Si te dejas llevar, puedes descubrir la posibilidad oculta. La situación ya está cambiando.</t>
  </si>
  <si>
    <t>Penetración bajo la cama.
                Él pierde su posesión y su hacha.
                La perseverancia trae desventura.
                “… arriba se acabó.
                … ¿está bien eso?
                … es señal de desventura”.
            Penetración bajo la cama…. significa que por exceso pierde las energías para decidir/se. El conocimiento obtenido (incluso acerca de la vida personal, la intimidad de otros) es más que suficiente. Las resistencias, focos de problemas, ya están totalmente aclarados y sacados a la luz, incluso los más ocultos. Pero si se pierde la fuerza para actuar (o no) ya en consecuencia, todo habrá sido inútil.
            Mientras que el segundo trazo penetra bajo la cama para unir lo de arriba y lo de abajo, de modo que todo quede ordenado; aquí esa actitud es falta de independencia y señal de inestabilidad. Comparado con lo que sucede en el tercer trazo, aquí la penetración es el doble de reiterada. Si allí se sabía ya todo; aquí, en el sexto,… se pretende saber más de lo que se necesita.
            Pierde su posesión… pierde el hacha simboliza al propio I Ching que dejaría de ser una ayuda. Sería intentar “elevarse” demasiado espiritualmente y ello acarrea el mal, y trae la desventura. Pierde su firmeza (posesiones) y su hacha (Tui= metal) y ya no estaría en condiciones de tomar decisiones.</t>
  </si>
  <si>
    <t>Actuar y no preguntar más sobre lo mismo ahora. Todo irá bien. Habrá buenos resultados.
                    Dudar más hace que se pierda la estabilidad y la oportunidad, además de la confianza de I Ching.</t>
  </si>
  <si>
    <t>No es momento de consultar ahora. Todo va bien. No elevarse. Se sabe lo suficiente como para seguir avanzando según permiten las circunstancias. Seguir preguntando seria como meterse en terrenos que a uno ya no le incumben.
                        Así pues, continuar según se va, se presiente, se sabe, etc. Pues los resultados serán buenos. Ahora, a ser uno/a mismo/a y no consultar
                        El tratamiento que se sigue es el adecuado. La solución también. El tema espiritual propuesto es noble y se puede confiar y se aconseja creer en él. Buen momento, buen día, la conducta es correcta. Momentos favorables.</t>
  </si>
  <si>
    <t>Esta línea se corresponde con el sexto día de la segunda semana de Agosto.</t>
  </si>
  <si>
    <t>Mal presagio para aquel que procede con demasiada vacilación, porque está malgastando su energía.</t>
  </si>
  <si>
    <t>A veces el enemigo inferior no puede identificarse. No luche, regrese serenamente para mejorar personalmente. De este modo, todavía puede conseguir un buen resultado.</t>
  </si>
  <si>
    <t>Algunas veces una diligente búsqueda del enemigo escondido no revela nada específico. Al recibir esta línea debemos dejar de buscar, porque al buscar sinceramente, hemos corregido nuestra actitud del defecto de ser demasiado confiados.
                    Debemos ser conscientes de que no es lo mismo ser descuidadamente confiado que poseer una neutral independencia interior. El ser confiado empuja de vuelta a los hábitos, como cuando desechamos la ayuda del sabio tranquilamente o intervenimos en los asuntos como si el efecto del tiempo y el poder del bien no existiesen. El ser confiado es pasar de la confianza en lo desconocido (como una voluntaria suspensión de la incredulidad) a creer en el poder de la autoimagen/ego disfrazada como nuestro yo. Por esta razón debemos volver a la humildad, siendo conscientes de que "bajo la cama" se refiere al lugar donde escondemos los viejos hábitos mentales.</t>
  </si>
  <si>
    <t>¿Descubrimos en nosotros mismos motivaciones que afectan e influyen negativamente a nuestra voluntad y ante las que nos sentirnos impotentes e incapaces de controlar?</t>
  </si>
  <si>
    <t>Las influencias negativas han penetrado en su situación sin que usted lo sepa. Sufrirá no sólo una pérdida inmediata, sino también la pérdida de los recursos para progresar. La perseverancia en momentos como este lo llevarán al infortunio.</t>
  </si>
  <si>
    <t>El deseo de eliminar el mal no es suficiente. También se necesita la fuerza para derrotarlo completamente, si es que no hemos de atraer hacia nosotros peligros y daños.</t>
  </si>
  <si>
    <t>Se repite la advertencia de la tercera línea, pero con mayor precisión. El peligro que oculta el tiempo de Sun, peligro que no es demasiado grave puesto que no aparece Khân en la estructura, reside en el querer insistir en cuestiones que hay que dejar momentáneamente de lado, en vez de observar aquellas que ofrecen un interés más inmediato. Sun nos aconseja que hemos de saber aceptar la sugerencia de los tiempos. Este hexagrama refleja el pensamiento chino, y su asombroso realismo nos provoca vértigo, porque su sabiduría está expresada en tonos sumisos, sin vuelos líricos, sin dramas verbales. El escuchar su palabra, el captar su belleza demostrará que hemos alcanzado una madurez interior y cultural, la madurez que la lectura del I Ching puede dar al lector apasionado.
                    Sun es una «perla» que, en el juego de las «perlas de vidrio», el más antiguo del mundo, brilla y no encandila como las otras, pero que resulta importante como la última pieza, que se dirige silenciosa sobre el tablero, hacia el rey soberbiamente enrocado.</t>
  </si>
  <si>
    <t>Es el exceso en el reposo, en la humildad; pierde la energía de su decisión, pierde lo que poseía a causa de su excesiva humildad; es un presagio desgraciado. La elevación está agotada y él se despoja a sí mismo.</t>
  </si>
  <si>
    <t>Cuando el viento despoja de hojas a los árboles, ya no se los puede oír cantar.</t>
  </si>
  <si>
    <t>Tratando de penetrar en los miles de posibilidades de la situación, ha disipado la energía que le hubiera permitido influir. Una gran comprensión significa muy poco sin una acción decisiva. No puede impedirse ya la negatividad.</t>
  </si>
  <si>
    <t>Mientras en la segunda línea es correcto penetrar en los pliegues más oscuros y combatir lo tenebroso en su terreno, aquí la misma acción es desaconsejable y denota una inestabilidad psíquica del Sujeto. Querer viajar siempre y a cada momento a la oscuridad es una actitud desequilibrada: contra aquello que se dice combatir pareciera en verdad probarse placer. Ante personas que manifiestan goce con su oscuridad, lo recomendable es dejarlas a su libre albedrío.</t>
  </si>
  <si>
    <t>El conocimiento obtenido es harto penetrante, se penetra tras los influjos perjudiciales persiguiéndolos hasta los rincones más secretos. Pero uno ya no tiene fuerzas para combatirlos resueltamente. En este caso todo intento de penetrar en las regiones personales de las tinieblas sólo acarreará males.</t>
  </si>
  <si>
    <t>No es el momento para hurgar en el pasado. Perderás tus posesiones y tu posición. Déjalo estar y disfruta con lo que tienes. Si empiezas a escudriñarlo todo otra vez, el camino se cerrará.
                    · Dirección:
                    Conecta con las necesidades y las fuerzas de la gente común. Transforma el conflicto en tensión creativa.</t>
  </si>
  <si>
    <t>TUI</t>
  </si>
  <si>
    <t>LO SERENO</t>
  </si>
  <si>
    <t>el lago
        lo alegre
        alegrar (a los demás)
        el júbilo
        el regocijo
        satisfacción
        estímulo
        disfrutar la vida
        simboliza el gozo
        lo abierto
        apertura
        exteriorizando lo que sentimos
        el placer compartido
        amistad
        recogerse
        el equilibrio
    Lo Sereno. Éxito. Es propicia la
    perseverancia.</t>
  </si>
  <si>
    <t>Tui significa alegría. La cualidad más importante de la alegría es el gran estímulo que proporciona, porque un ánimo alegre es, se vuelve, contagioso a todos los seres. Tui también tiene el significado de "complacer", de ponerse de acuerdo con los otros, de satisfacción. Por eso se habla de que hay libertad. Cuando uno conquista el corazón de la gente gracias a su amabilidad, ellos asumen de buen grado lo penoso, y se animan ante los diferentes avatares de las circunstancias. De este modo, cuando el corazón es bueno y se mueve con la verdad, relacionándose amablemente con los demás, encuentra la actitud correcta ante Dios y los hombres.
        La composición de las líneas (dos yang por el interior y una yin por el exterior) indica que por dentro hay firmeza y fuerza; mientras que por fuera predomina la suavidad y la dulzura. La repetición del trigrama Tui hace que la acción entre unos y otros sea recíproca y que los beneficios entre los amigos y las gentes sean mutuos.
        Sin embargo en este tiempo hay que tener cuidado para no caer en la adulación, o en lo vicioso, buscando complacer, o complacerse más allá de lo que es razonable. No es momento de buscar alabanzas, sino moverse o proceder de modo que todos se vean beneficiados y estimulados. Así se ayuda a aliviar las actitudes de los demás y las fatigas de las tareas.</t>
  </si>
  <si>
    <t>Las losas de las líneas mutantes ponen el acento en el hecho que esta serenidad es una condición de la mente, una conquista larga y ardua del espíritu. Por ello es más preciosa y rara.
            Un comentarista chino interpreta el hexagrama de la siguiente manera: «cuando empiezan a soplar las brisas primaverales, comienzan a elevarse los vapores que surgen de las aguas estancadas sobre la tierra. Del mismo modo sucede con el aliento de una persona vigorosa. El hexagrama Tui representa a las aguas de un estanque e indica placer». Es posible que la armonía interior que ocasiona el placer de la primera línea sea la misma que regula a los vapores primaverales: el ciclo de las aguas (la evaporación de las aguas y la condensación de las nubes) es uno de los símbolos de la armonía universal, sobre todo en las sociedades agrarias donde la producción depende de las lluvias. Rodearse de todo lo que brinda placer —como lo hace el sujeto de la tercera línea— equivale a ignorar esa armonía cuyos elementos no son todos placenteros; sin embargo la loción de esta línea es evidente. La búsqueda de placer que aparece en la cuarta línea tiene mejores posibilidades de éxito que la actitud del sujeto de la línea anterior: si bien el duque nos dice que la búsqueda linda con lo infame, añade que habrá motivo para alegrarse; tal vez esto sea debido a que la intranquila búsqueda de placer tiene en su camino algunas amarguras que restablecerán la armonía interior del sujeto. La quinta línea podría ser un ejemplo, y la sexta línea podría complementarlo.
            De todas, las dos primeras son correctas y no caen en seducciones mundanas, frívolas y de permanentes dudas. La tercera es ligera, jocosa pero frívola, es oscura y tiene intenciones de influenciar a todo el resto de su entorno. La cuarta tiene una constante premeditación y eso la hace presa fácil de las seducciones de la tercera línea, pero tiene una buena relación con Lo Superior, por lo tanto puede zafarse de esta mala inducción, si se lo propone. La quinta es correcta, pero está muy cercana a lo corrosivo: debe mantenerse alegre y serena pero muy atenta y cuidadosa con lo que la circunda. La sexta carece de luz y es aliada de la tercera, pero es externa al Sujeto y no es una situación interior de Noble, sino que ambiental, del mundo, que tiende a influenciar a la persona para hacerla caer aprovechando sus debilidades.</t>
  </si>
  <si>
    <t>Los dos trazos yin son los regentes constituyentes del signo; los gobernantes son el segundo y quinto.
            Las dominantes firmes en los centros de los asuntos humanos y los ideales cósmicos tienen líneas firmes debajo y líneas flexibles arriba. Por tanto son fuertes en el interior y suaves en el exterior, lo que es el perfil del estímulo,
            Los dos trazos Yin son los regentes constituyentes del signo, pero no son capaces de ser los regentes gobernantes del signo. Los regentes gobernantes son los trazos segundo y quinto. Por eso se lee en el Comentario para la Decisión: "lo firme ocupa el centro y lo blando está afuera. Serenidad, y al respecto es propicia la perseverancia".</t>
  </si>
  <si>
    <t>En los ocho hexagramas formados por la duplicación de un mismo trigrama (como éste), no se ha de valorar la relación de correspondencia, puesto que en ninguno de ellos se da la posibilidad de que coincida un trazo yang con uno yin al buscar ese tipo de relación. Esto implica que cada trazo de estos hexagramas ha de ser analizado de forma individual, lo que significa que cada consultante ha de ser él mismo, no debe preocuparse de lo que otros piensen de él o que ha de cultivar la propia manera de ser según le indiquen los presagios. Lo ideal para él es que siga por su camino sin inmiscuirse en los asuntos de otros.
            Los hexagramas en que se duplica alguno de los 8 Espíritus muestran un proceso secuencial: las seis líneas son los seis escalones para aprender la vía del Espíritu involucrado. Por eso, en estos 8 hexagramas conviene ver las seis líneas y como constituyen una proceso de enseñanza.</t>
  </si>
  <si>
    <t>Actuar. Moverse o relacionarse. Disfrutar sin excesos. Estar contento, amable. ¿Consultar?</t>
  </si>
  <si>
    <t>Buen signo, tiempo favorable. Avanzar hacia delante según se va, pues todo va bien.
                Esta imagen tiene el sentido de disfrutar, de estar contento, tranquilo, sereno, (fuerte, pero amable); hablar, relacionarse, divertirse,… pero con moderación; sentido de meditación, de ser capaz de reflejar la Voluntad del Cielo.</t>
  </si>
  <si>
    <t>Tranquilizarse y alegrarse, porque todo va bien. Continuar con el tratamiento que se sigue
                *Si no hay tratamiento: consultar por si fuera necesario buscar uno.</t>
  </si>
  <si>
    <t>Aplicarlos tranquilamente, darán buenos resultados. ¿Consultar?</t>
  </si>
  <si>
    <t>Hay belleza en eso, hay buenas intenciones, buen orden, lógica. Se puede estar tranquilo, satisfecho al respecto. Hablarlo, reflexionarlo, meditarlo y/o sentirlo producirá bienestar. ¿Consultar?</t>
  </si>
  <si>
    <t>Este signo rige por un periodo completo de tres meses (Agosto, Septiembre y Octubre)
                Tui se adjudica al Oeste y al otoño</t>
  </si>
  <si>
    <t>Para conmover y ganar el corazón y la confianza de los hombres, a menudo basta con ir hacia ellos con suavidad y benevolencia, dando muestras de una absoluta sinceridad. La perseverancia en esta dirección es un buen presagio para el futuro.
            El hombre de calidad se presenta ante sus socios con espíritu de concordia, con toda sinceridad, para que el intercambio de sentimientos y de ideas pueda producir un enriquecimiento natural que beneficie a todos.
            Sólo el hombre vulgar guarda para sí su corazón o su saber. Cuidado con aquel que trata de gustar mediante la seducción de su aspecto exterior, o que busca alabanzas ficticias por pura satisfacción egoísta, sin responder a las aspiraciones de los implicados; no aportará nada bueno a la comunidad.</t>
  </si>
  <si>
    <t>El hexagrama Tui nos enseña a poseer alegría. En nuestra búsqueda del éxito y la felicidad somos propensos a pensar que debemos emprender acciones violentas para conseguirlo. La enseñanza del I Ching es precisamente la contraria: sólo los que practican la inocencia, la aceptación y la objetividad heredan la verdadera alegría de este mundo.
            A menudo vemos a nuestro alrededor cómo el esfuerzo da como fruto algo que parece ser progreso. Nuestro ego nos lleva a creer que esos beneficios son duraderos y valiosos, pero la verdad es todo lo contrario. Cualquier cosa que se obtiene por medio del deseo, la ambición y las manipulaciones del ego pronto se perderá. Los demás siempre pueden sentirse temporalmente intimidados a hacer las cosas a nuestra manera, pero sólo los corazones que se ganan por medio de la amistad y de la buena voluntad son verdaderos con el tiempo.
            El I Ching nos enseña una vez más que la alegría y el éxito no pueden forzarse o robarse. Ambas cosas las consiguen de forma gradual —pero firme— aquellos que se relacionan correctamente con los demás y con el Poder Superior. Relacionarse correctamente significa practicar firmemente la inocencia, la objetividad, la aceptación, la modestia y la delicadeza. La vida está llena de atajos, pero ésta es la única ruta hacia la verdadera alegría.</t>
  </si>
  <si>
    <t>Este hexagrama se refiere a la diferencia entre la verdadera libertad existente en el desapego y la aparente libertad de la descuidada indiferencia, la vanidad y la arrogante confianza en uno mismo.
            La imagen de la plácida y llana superficie del lago simboliza la verdadera alegría que surge de fuente sublime. Incluso la más pequeña arruga de la frente, como las ondas en el lago, indica la presencia de la emoción, la cual, si permitimos que continúe, creará la confusión en la cual la verdadera alegría desaparece.
            El momento crucial que nos aleja de la serenidad y la independencia interior es el momento de vacilación: cuando empezamos a escuchar las seductoras fantasías creadas por nuestro ego. Estas imágenes nos hacen desear, preguntarnos y preocuparnos, y así perder el mando de nuestro yo superior.
            El primer momento de vacilación es muchas veces sólo un estado de ánimo vagamente descontento. Luego, escuchamos los quejidos de nuestros inferiores diciendo cosas como: "¡nada funciona!" La vacilación está progresando sin ser controlada hacia el próximo paso de descontento en el cual el mando del ego es restablecido. Bajo su mando no somos ya sensibles a nuestra voz interna. Luego empezamos a ser indiferentes a nuestro camino, pues nos dirigimos hacia una incredulidad activa. La incredulidad, a su vez, invoca rutas alternativas de acción para que así empecemos a buscar el placer, el confort, y el autobombo. Al hacerlo se pone en marcha un conflicto interno que da paso a la duda, que sentimos como un agujero royendo el pecho, o el abdomen.
            El síntoma principal de alguien que se siente sin esperanza es luchar por forzar felicidad o el éxito. Como eso sólo conduce a la desilusión, él intenta hacer la vista gorda como si no existiese; si deja de preocuparse falla y busca el placer con una indiferencia artificial. La indiferencia artificial llega a ser indiferencia vengativa cuando con ello buscamos castigar a aquellos que culpamos por la desilusión.
            Ni la verdadera alegría ni el verdadero placer pueden encontrarse buscando la alegría, el placer o el éxito como algo en sí mismo. El hexagrama nos aconseja poner atención a las ocasiones en que somos seducidos por la idea de que el afán por conseguir estas cosas nos dará la felicidad. También nos aconseja no adoptar actitudes artificiales simplemente porque funcionaron antes. Todas las propuestas o actitudes artificiales tienen como base pequeñas pero poderosas dudas que propone nuestro ego: dudas que le posibilitan mantenerse al mando. El I Ching siempre nos aconseja mantener una mente abierta, neutral y desestructurada en nuestra actitud.
            La base para la verdadera alegría es la independencia interior, una estabilidad creada a través de aceptar la vida como es, y a través de aceptar cada nuevo momento sin ninguna resistencia interna. La aceptación es adquirida imponiendo disciplina sobre las quejas de nuestros inferiores, y animándolos a ser pacientes. Nos mantenemos desestructurados, deseando ser guiados. Si damos espacio a la duda, discutimos con el destino, o pensamos siempre en evadir su disciplina, perdemos nuestro equilibrio interno y la dirección del yo verdadero. Si permitimos a nuestro ego anhelar el camino fácil y cómodo, entonces empezará a buscar las formas de acortar los pasos necesarios que nos conducen a nuestros objetivos. Esta toma de posesión del ego crea conflicto interior: la tranquilidad del lago luminoso es perturbada. En todas estas actividades el ego insinúa secretamente dudas en nuestro oído interno. Al mantenernos al tanto de que él está detrás de estas actividades, lo privamos de su poder. Cuando vemos que estamos vacilando o deseando, debemos volver a la aceptación. Al liberarnos del deseo volvemos a la armonía con el cosmos.
            Dos personas obtienen la verdadera alegría sólo cuando ambos son sinceros en intentar mantener la corrección dentro de sí mismos. Su independencia busca la verdad dentro de sí y sirve como una fuente inexhaustible, sirviendo de apoyo el uno al otro y nutriendo a todos a su alrededor.</t>
  </si>
  <si>
    <t>Intercambiar sentimientos, ideas y opiniones con los demás es a veces una irreprimible necesidad de expresar o exteriorizar algo de nosotros mismos, con la intención de compartirlo con los demás.
            La utilidad de nuestras manifestaciones dependerá de la idea o el sentimiento que sirve de origen y en el que se basa nuestra manifestación, de la forma o el modo en que lo expresamos, y de la intención o la razón por la que lo compartimos con los demás.</t>
  </si>
  <si>
    <t>· Cuando la pregunta refiere al Qué: Tui no dice que todo se desarrolla en un clima afable, por demás sereno y con la placidez propia que despierta la afinidad; la situación estimula el enriquecimiento recíproco y tiende a la amplitud de criterios.
            · Cuando la pregunta refiere al Porqué: El porqué de Tui refiere a que existe la predisposición, en cada una de las partes, a exteriorizarse con suavidad y a intercambiar puntos de vista de manera cordial, poniendo el acento en lo enriquecedor que puede llegar a ser el caudal del otro.
            · Cuando la pregunta refiere al Cómo: Tui nos indica que debemos tomar las cosas con serenidad, haciendo hincapié en aquello que nos gratifique y nos prolongue un estado de satisfacción, y para ello, sobre todo, habría que estar rodeado de lo que en tal sentido no nos deja de estimular. En lo posible se trataría de conservar el buen ánimo.
            · Cuando la pregunta refiere al Cuándo: Tui nos lleva a un momento placentero, más exactamente a un lapso en el que no acontecen factores que puedan alterar la tranquilidad, y en el cual es dable la sana convivencia y el diálogo distendido. Es un tiempo que no sólo reconforta sino que a la vez estimula.
            El instante de Tui es cuando la satisfacción tiende a prolongarse.
            · Cuando la pregunta refiere al Dónde: Tui nos ubica en un lugar agradable, tranquilo, por lo general amplio y probablemente al aire libre, o bien cuya visión se prolongue hacia el exterior y brinde serenidad. No es un sitio bullicioso pero tampoco necesariamente silencioso, ya que puede contener sonidos particulares, muchas veces naturales, pero siempre suaves o armónicos en relación con el ámbito en cuestión.
            Entre las muchas cosas, Tui puede tratarse de un lugar de vacaciones, de un lugar de descanso, de un bar al aire libre, de un ámbito de esparcimiento, de un jardín, de un paseo público, de una biblioteca, de una casa de campo o de cualquier sitio que induzca a la distensión y a la calma.
            · Cuando la pregunta refiere al Quién: Tui nos describe a alguien afable, de buen ánimo, con mucha calidez y difícilmente perturbable. En Tui vemos a una persona culta, en todo caso con roce, que en el trato transmite serenidad, que apunta a lo profundo de las cosas y que busca constantemente ampliar sus conocimientos.</t>
  </si>
  <si>
    <t>· La interpretación: un desenlace gozoso y exitoso. La perseverancia es favorable.
            · La situación: es un tiempo de gozo. Reúnase con sus amigos para discutir, planear y actuar.</t>
  </si>
  <si>
    <t>Recogerse. En su composición (TuiTui) —dos trigramas iguales que al superponerse, refuerzan su significado, ampliándolo en un mensaje—, el hexagrama dibuja el reposo de la naturaleza (indicando el tiempo en el cual los campesinos se quedaban en sus casas) y lo traslada a las situaciones humanas. Los fríos del invierno (en el año agrícola chino, Tui corresponde a la estación invernal) congelan los lagos, inmovilizan los manantiales, endurecen los campos, mientras los hombres, finalmente libres de las fatigas, se acercan a las mujeres, que se convierten en el centro cotidiano y se adueñan de un tiempo que les pertenece, un tiempo de ternura y de paz.
            Kan inducía a meditar sobre el fin y el principio. Tui es la calma del espíritu absorto en consolantes certidumbres, por ello es la destrucción (el invierno) y la distensión. Al cerrar el año agrícola, concluye también el poema del hombre con un melancólico toque poético, que añade al intenso amor por la vida, la conciencia de que precisamente esta espléndida vida es esencialmente mortal. Liberado de la inmortalidad, el problema de vivir se simplifica, se reduce a la exigencia de organizar los días de manera que, en cada grupo de circunstancias determinadas se los exalte, para poder realizarnos en armonía con nuestro destino.
            Tiempo de Serenidad: la calma y la sonrisa aseguran el éxito en las relaciones con los demás, y en la solución de todo problema, porque nos permiten ser objetivos, nos tornamos disponibles, revelan el equilibrio y la claridad de ideas. Tiempo de meditación y de sabiduría, Tui invita a reflexionar sobre lo que se ha hecho antes de poner en marcha nuevos asuntos, pero sin dramas y sin remordimientos, sino con la serenidad de juicio necesaria en toda decisión de la vida.</t>
  </si>
  <si>
    <t>Sentido general. El de agradar, de coincidir, de satisfacción. La vía racional es la de la libertad. Pero hay que conservar la pureza y no caer en el camino de la adulación viciosa procurando complacer de un modo que no sea la vía racional. El agua está trabada y no corre hacia abajo; la imagen del pantano (los dos kua simples Tui) es la satisfacción en todos los seres. Hay maleabilidad en el exterior y energía en el interior; por eso él resulta simpático a los hombres. No hay que buscar las alabanzas de la multitud sino preceder al pueblo que seguirá y olvidará las fatigas del momento; lo esencial es que el corazón de los hombres los lleve a someterse voluntariamente pues la grandeza y la satisfacción estimulan el pueblo. La influencia recíproca de los dos pantanos uno sobre otro es aumentar su humedad; es la imagen simbólica de la reciprocidad en la ventaja de la acción de uno sobre otro. El consultante deberá emplear a sus amigos para instruir y ejercitar a la gente a su alrededor pues habrá ventaja mutua para ellos y para él.</t>
  </si>
  <si>
    <t>Agua abajo, agua arriba; el principio del agua es mezclarse, dui da una idea de intercambio y de acumulación. Es el hexagrama del equilibrio: recuerda una capa de agua que se evapora al sol y se eleva hacia el cielo pero nunca se extinguirá porque una napa subterránea la alimenta regularmente. A este intercambio fiel y permanente corresponde, en el dominio humano, la estabilidad de la amistad basada en naturalezas diferentes.</t>
  </si>
  <si>
    <t>· El escenario: cuando acometes algo desde abajo, lo estimulas. Así que llega el tiempo de la Apertura. Acéptalo. No tengas miedo. Apertura significa estímulo. Apertura quiere decir ver y ser visto
            · La respuesta: Apertura describe la relación, o tu papel en ella, en términos de una oportunidad de comunicación, placer e intercambio mutuo. La manera de encarar la situación es expresar lo que sientes con alegría y soltura. Deja a un lado tus puntos de vista habituales. Este es un tiempo para conectar con personas e ideas con las que nunca antes te habías encontrado. Sácale partido a las cosas y disfruta con ellas. Exprésate con libertad. Anima a la gente. Libérate de las restricciones. Déjate ver. Reúnete con tu pareja para hablar y celebrar el momento. Intercambiad sentimientos e información. Dejaros llevar por el poder de las palabras alegres y de la música. Todo esto conducirá la relación a la madurez.</t>
  </si>
  <si>
    <t>Este hexagrama describe tu situación como interacción e intercambio. Destaca que estimular las cosas mediante un discurso animoso y persuasivo, la acción de lo Abierto es la manera adecuada de manejarla. Para estar de acuerdo con el momento, se te dice: ¡estimula!</t>
  </si>
  <si>
    <t>Así el noble se reúne con sus amigos para
            la discusión y la ejercitación.
        El noble suele asociarse para beneficio mutuo con los amigos, conversando, planeando, investigando, disfrutando; con frecuencia, repetidamente.</t>
  </si>
  <si>
    <t>Un lago alimenta a otro, llenándolo de nuevo conforme el agua se evapora, de modo que no se deseca. La búsqueda de conocimiento es también más plena si hay más de una persona envuelta en ella. La discusión con los amigos hace del aprendizaje una experiencia feliz.</t>
  </si>
  <si>
    <t>Esta imagen, una de las más gentiles y bellas de todo el texto, habla de la amistad, de los contactos a alto nivel intelectual: describe un gozoso círculo de Sabios, amistosamente reunidos para discutir sus problemas. El intercambio de pensamientos, la ayuda recíproca, la afectuosa intimidad con las personas queridas, hacen que la jornada se llene de una alegría que está entre las más raras. Esas «aguas tendidas una sobre la otra» son una fantasía tan intrépida que llenan a producir vértigo, la quieta conversación de los amigos nos recuerda dimensiones cotidianas, pero dimensiones que constituyen la felicidad de unos pocos elegidos, la felicidad de la sabiduría.</t>
  </si>
  <si>
    <t>Dos lagos unidos difícilmente se agotarán, pues uno enriquece al otro. Actitud que es bueno imitar sobre todo en el campo del conocimiento y las ciencias, ya que lleva a mantener viva la energía de la investigación, el intercambio de los conceptos y la discusión de los métodos. Así los conocimientos pasan al poder de muchas personas. No así el autodidacta que adquiere saber en forma unilateral, y quizás carezca de una visión sobre múltiples aspectos de una misma verdad.</t>
  </si>
  <si>
    <t>Un lago se evapora hacia arriba y así paulatinamente se agota. Pero cuando dos lagos se enlazan no será fácil que se agoten, pues uno enriquece al otro. Lo mismo ocurre en el campo científico. La ciencia ha de ser una energía refrescante, vivificante, y únicamente puede llegar a serlo en el trato estimulante entre amigos de ideas afines, con los que uno platica y se ejercita en la aplicación de las verdades vitales. Así el saber adquiere múltiples aspectos y cobra una serena liviandad, a diferencia del saber de los autodidactas que denota siempre una característica un tanto pesada y unilateral.</t>
  </si>
  <si>
    <t>Serenidad contenta. ¡Ventura!
                “… las actitudes no se han vuelto
                dudosas todavía”.
            Serenidad contenta… quiere decir que tranquilamente, sin palabras (sin consultar más), recogido en sí mismo. No desea nada y se contenta con todo. Hay concordia, felicidad, con los demás. Aceptar eso con humildad, porque se halla libre de complicaciones y tiene asegurada la ventura.
            Las actitudes no se han vuelto dudosas… indica que se está en condiciones de actuar sin que las dudas o los escrúpulos, se interpongan o perturben. Sin intereses egoístas, libre de toda simpatía o antipatía. En esta libertad está la ventura y el corazón se afirma a sí mismo.
            Firmeza y modestia son las condiciones para la alegría, ambas se cumplen en este trazo.</t>
  </si>
  <si>
    <t>Actuar moviéndose según se tiene pensado y según permitan las circunstancias.
                    Todo va bien, todo irá bien. Avanzar con confianza y en armonía con las circunstancias, con los demás. No se necesita consultar más sobre esto ahora.</t>
  </si>
  <si>
    <t>Se avanza en armonía con la Voluntad del Cielo, en armonía con las condiciones reinantes del tiempo presente. Uno puede fiarse de su aptitud mental y contentarse con las cosas tal y como van (asuntos, labores, relaciones) Todo avanza favorablemente. Las expectativas son, o serán un poco más adelante, muy buenas.
                        Así que, estar tranquilo y seguir con la misma actitud. Esperar algo bueno, como el que no espera nada, pero que confía.
                        No consultar más sobre esto ahora.</t>
  </si>
  <si>
    <t>Todo avanza favorablemente, y la sanación está a punto de producirse, o se producirá dentro de muy poco. No se necesita consultar más sobre lo mismo. Seguir con el tratamiento actual.
                        *Si no hay tratamiento: no se necesita ninguno. Bastará con remedios comunes y sencillos (tisanas, pomadas)</t>
  </si>
  <si>
    <t>Aplicarlos será correcto y se puede estar tranquilo. No se necesita consultar más sobre esto ahora.</t>
  </si>
  <si>
    <t>Se puede avanzar con confianza por ahí. Hay que seguir estudiando, reflexionando. Se está a punto de producirse un gran resultado, un gran avance. Pero ahora no consultar más sobre ello.</t>
  </si>
  <si>
    <t>Buen presagio para quien desarrolla un espíritu de concordia, sin parcialidad ni sentimiento alguno de interés personal. Está en el camino de la paz interior.</t>
  </si>
  <si>
    <t>En la objetividad hay libertad y alegría. El que se vacía de todo deseo en este momento se encuentra inundado de alegría.</t>
  </si>
  <si>
    <t>La serenidad contenta significa el alcanzar la armonía interna mediante el estar libre de deseo. Aunque nuestro entorno ahora parece difícil, obstinado, y decadente, si vaciamos de nuestro corazón el deseo y sacrificamos el desear, obtendremos el vacío que nos da la claridad necesaria para proceder correctamente. No sintiéndonos empujados más por la apariencia de las cosas podemos tener un buen efecto sobre aquellos a nuestro alrededor.
                    También nos tenemos que dar cuenta que una cosa es requerir que los demás sean correctos con nosotros y otra el quererlo. El querer implica la duda. Si se nos trata injustamente, no debemos renunciar a nuestros requerimientos de que se nos trate correctamente, sino que nos mantenemos desapegados, con la mente abierta y libres de desear. Con esta actitud podemos obtener el consentimiento de los demás para hacer lo correcto. El tiempo y el poder del cosmos llegarán a nuestra ayuda para rectificar el asunto.
                    A veces recibimos esta línea en el momento en que empezamos a dudar del impacto creador al seguir la verdad y lo bueno. El recibir esta línea nos asegura que sí tenemos un impacto, aunque éste no sea aparente.</t>
  </si>
  <si>
    <t>¿Exteriorizamos lo que sentimos sin esperar nada a cambio, sin ideas preconcebidas, sin prejuicios y sin condicionamientos?</t>
  </si>
  <si>
    <t>Se encuentra complacido y feliz. Se predice buena fortuna.</t>
  </si>
  <si>
    <t>Los que son verdaderamente felices no necesitan buscar apoyo exterior. Su felicidad surge de la fortaleza interior de su propia pureza de pensamiento.</t>
  </si>
  <si>
    <t>La calma interior encanta, fascina, ata a cualquiera que recoja su reflejo luminoso. La paz de los sentimientos y de los sueños conforta a quien llega, saluda a quien se aleja dejándole siempre un recuerdo dulcísimo. Una condición que hay que defender, y vivir en su plena belleza, para recordarla luego como un momento de milagrosa perfección.</t>
  </si>
  <si>
    <t>Ocupa la línea más baja; es capaz de humillarse y de descender, de someterse con calma a fin de obtener satisfacción; no lo retiene ningún interés privado. La satisfacción resulta del espíritu de concordia y no tiene ningún sentimiento de egoísmo; por consiguiente, hay presagio feliz, aunque la aceptación de una jerarquía inferior implique una gran humildad, una gran sumisión.</t>
  </si>
  <si>
    <t>No hay que imponerse a la amistad, es la amistad la que nos impone.</t>
  </si>
  <si>
    <t>La alegre seguridad con respecto a su camino y principios produce buena fortuna. Con dicha actitud no necesita confiar para su felicidad en circunstancias externas.</t>
  </si>
  <si>
    <t>La primera dice en su encabezamiento: "Serenidad contenta Ventura". "Consiste en que las actitudes no se han vuelto dudosas todavía". Significa que la búsqueda de la tranquilidad interior se realiza con júbilo y simplicidad. Esto traerá resultados venturosos. Las dudas "todavía" no han puesto en jaque al movimiento, y con esto se está previendo que el Sujeto podría dudar y detener el proceso en curso. Mientras eso no suceda... no pierda la alegría y aproveche este estado. Lo bueno de este Tiempo está en que no hay dependencias externas: es un momento para disfrutar de sí mismo sin compromisos externos, y libre del parecer de los demás.</t>
  </si>
  <si>
    <t>Una alegría tranquila, sin palabras, recogida en sí misma, que no desea nada de afuera y se contenta de todo, permanece libre de toda simpatía y antipatía de índole egoísta. En esta libertad reside la ventura, pues ella alberga la reposada certidumbre del corazón afirmado en sí mismo.</t>
  </si>
  <si>
    <t>Se trata de una hermosa conexión. Cuenta con una armonía real para ser desarrollada en el tiempo. El camino está abierto. No te eches atrás.
                    · Dirección: busca en el interior para encontrar la salida. Busca amigos que te apoyen. Acumula energía para un paso nuevo y decisivo.</t>
  </si>
  <si>
    <t>Verdadera serenidad. ¡Ventura!
                El arrepentimiento se desvanece.
                “… consiste en la propia voluntad”.
            Verdadera serenidad…nos indica que podemos ejercer nuestra voluntad con completa confianza. Confiando en uno mismo (…la propia voluntad), siendo sincero ante los demás, se encontrará fe.
            El presagio es feliz, pero que (se) observe con atención.
            La segunda línea, llena de buena fe, se "acerca" a la tercera, ¿hay algún pesar en este acercamiento?, pueden surgir dudas. Pero es preciso tener confianza y ponerse de acuerdo con otros, aunque sin imitarlos. Si se relaciona con algo o alguien inferior y se siente atraído por alegrías y placeres (que no cuadran al noble), si intenta participar de ellos, surgirá el arrepentimiento. El noble no se satisface con esas cosas. En cambio, si no permite que nada le desvíe de su camino y no llega a complacerse con ese tipo de "alegrías", entonces nadie se atreverá a ofrecerle tales "goces" y así…el arrepentimiento se desvanece.</t>
  </si>
  <si>
    <t>Actuar o no actuar según la voluntad del consultante.
                    Si decide actuar: conviene confirmar si sería correcto hacerlo, pues hay que tener en cuenta algo que pudiera surgir al relacionarse con los demás, o con eso por lo que se ha consultado. Si en la nueva respuesta surge alguna mutación que indique "actuar", hacerlo, pero teniendo en cuenta las actitudes que encierre la respuesta.
                    Si se decide no actuar: no se necesita consultar más sobre eso ahora.</t>
  </si>
  <si>
    <t>Si confías en ti mismo y eres sincero, es decir, te comportas según tú manera de ser, todo irá bien. No dejarse influir por otros en aquello que no va con uno, en aquello que no apetece. También es cierto que, a veces, la propia actitud sirve para que alguien (otros) no se atreva a proponer al consultante algo que no sería correcto aceptar, o que no se aceptaría.
                        Cuidado, consultar más por si acaso se debe tener algo más en cuenta</t>
  </si>
  <si>
    <t>Continuar como se va. Se puede estar verdaderamente tranquilo, pues todo tiene aspectos favorables. Todo va bien y no se necesita consultar más sobre esto.
                        *Si no hay tratamiento: consultar por si fuera necesario buscar alguno.</t>
  </si>
  <si>
    <t>Es correcto y dará buenos frutos si eso se aplica. Más, no hay obligación de hacerlo, salvo si se consulta y se confirma.</t>
  </si>
  <si>
    <t>Avanzar por ahí con tranquilidad, se puede confiar en ello y no se necesita consultar más sobre esto ahora.</t>
  </si>
  <si>
    <t>El hombre de calidad mantiene una relación con sus inferiores basada en la buena fe y la confianza, pero se abstiene de toda vulgaridad, pues quien actúa con vulgaridad atrae la vulgaridad, mientras que quien permanece noble atraerá la nobleza.</t>
  </si>
  <si>
    <t>Los que se resisten sinceramente a las influencias menores encuentran la buena fortuna. Los que abandonan la corrección a cambio de placeres temporales, no la encontrarán.</t>
  </si>
  <si>
    <t>Estamos tentados de adoptar ideas fijas acerca de nosotros o de nuestra situación, como consuelo y como justificación para ceder a las presiones de la situación. Tales imágenes pueden ser positivas del tipo: "yo soy especial, no tengo que aguantar el mal comportamiento de la gente", o negativas como: "la vida tiene que ser una mala experiencia", o: "necesito que alguien me ayude". Nos apoyamos sobre tales imágenes en un intento por evadir aceptar lo desconocido, la dependencia en el cosmos. Todas las imágenes de autodefensa proceden del ego o de la parte de bebé que tenemos y debe ser firmemente resistida.
                    La verdadera alegría puede significar también que consideramos una solución equivocada para nuestros problemas. Por ejemplo, podemos estar considerando unirnos con otro cuando ello sería a expensas de un principio. El remedio es rehusar a seguir considerando la idea.
                    Otra tentación es adoptar actitudes especiales que nosotros creemos que acelerarán las cosas, o que pensamos que nos ayudaron en otras ocasiones para resolver problemas similares. Debemos mantenernos desestructurados y no apoyarnos en ninguna clase de estrategia para progresar. Nuestro ego está trabajando, sugiriendo estas ideas.</t>
  </si>
  <si>
    <t>¿Definimos claramente nuestra voluntad sin dejarnos llevar por manifestaciones que no nos aportan nada y con las que no nos sentimos identificados?</t>
  </si>
  <si>
    <t>Puede disfrutar de un gozo sincero. Se acerca la buena fortuna y los pesares desaparecen.</t>
  </si>
  <si>
    <t>La persona sabia sólo toma parte en placeres que son apropiados a su posición. No encuentra placer en actividades bajas y degradantes, incluso cuando sus compañeros presentes se hallan inmersos en ellas. De este modo nunca tiene motivo para lamentar su comportamiento.</t>
  </si>
  <si>
    <t>No importa cuáles hayan sido las causas de las preocupaciones pasadas, ya no lograrán turbarnos porque los problemas han sido resueltos. Son reemplazados por la claridad de las intenciones, la precisión de los pensamientos y la firmeza de los sentimientos que crean una atmósfera de paz en torno a quien, con equilibrio y generosidad de miras se prepara para recibir la más grande comprensión de los hombres, de los acontecimientos y de los errores.
                    El tiempo de Tui es grandioso precisamente porque diseña el sentir mismo de quien está en paz con su conciencia, de quien es fiel a las palabras, de quien es justo al obrar según su pensamiento, que no ha variado a través de las experiencias no siempre alegres de la vida.</t>
  </si>
  <si>
    <t>El trazo positivo se aproxima al tercero, que simboliza la maleabilidad negativa, el hombre inferior; primero tendrá algunos reproches por acercarse a él. Pero el segundo trazo está lleno de buena fe y confianza; se observa a sí mismo y no comete faltas. El consultante deberá concordar pero no imitar; por su energía conservará la justicia, sus lamentos se disiparán y el presagio es feliz. ¡Pero que se observe atentamente a sí mismo y se cuide!</t>
  </si>
  <si>
    <t>Si se actúa sin vulgaridad, no nos impondrán relaciones vulgares.</t>
  </si>
  <si>
    <t>Fortaleciendo su integridad y principios no se verá tentado por las distracciones que son indignas de su atención. De esta forma quedará libre de la pena; la pena que acompaña a la pérdida de los recursos personales.</t>
  </si>
  <si>
    <t>La segunda dice: "verdadera serenidad ¡Ventura! el arrepentimiento se desvanece... consiste en la propia voluntad". Precisamente, para conservar la serenidad no debe caer en la duda que otros incentivan y provocan. Por esto no hay arrepentimiento. La propia voluntad debe ser firme a fin de no dejarse desviar del propio camino.
                    Las tentaciones externas aparecen, y el Sujeto no se ciega ante la posibilidad de acceder a lo que se le ofrece, pero en su interior hay todavía mucha solidez y el placer sólo incentiva su imaginación.</t>
  </si>
  <si>
    <t>A menudo se relaciona uno con personas inferiores, en cuya compañía se siente atraído por alegrías y placeres que no cuadran al hombre superior. Si uno intentara participar de tales placeres, ello sin duda tendría por consecuencia el arrepentimiento; pues un hombre superior no puede satisfacerse realmente con alegrías de índole baja. Cuando en virtud de este conocimiento no permite que nada lo desvíe de su voluntad, y no llega a complacerse con tales tentaciones, entonces ni siquiera compañías dudosas se atreverán a ofrecerle placeres innobles, puesto que de todos modos él no los disfrutaría. Y con ello queda eliminada toda ocasión de tener que lamentar algo.</t>
  </si>
  <si>
    <t>Esta conexión te abrirá a un mundo nuevo. Ve hacia él. El camino está abierto. Las viejas tristezas y frustraciones se desvanecerán.
                    · Dirección: déjate llevar por la corriente de los acontecimientos. Procede paso a paso. Acumula energía para un paso nuevo y decisivo.</t>
  </si>
  <si>
    <t>Serenidad que se allega.
                ¡Desventura!
                “… proviene (la desventura) de que
                el puesto no es el debido”.
            Serenidad que se allega… nos indica que busca su propia satisfacción, se mueve sin reflexionar. La falta de sostén espiritual (el vacío de su naturaleza, de su carácter) le insta a abrirse interiormente y las distracciones del mundo externo, los vicios, llegan y penetran dentro de él. Se deja avasallar por los placeres y se cae muy bajo. La deshonra, la desventura es segura. Y así cada vez se encuentra uno más perdido.
            La verdadera alegría (serenidad) ha de partir desde dentro.</t>
  </si>
  <si>
    <t>No actuar. O bien se haría daño a otros; o bien se pierde el autodominio de sí mismo y se cae en la frivolidad, en lo bajo, en lo vulgar. Eso acarreará males, desgracias. Consultar más si se necesita. La situación es peligrosa.</t>
  </si>
  <si>
    <t>No consultar ahora. Continuar con los asuntos (quehaceres, labores, relaciones personales, etc) sin comprometerse a nada más de lo que ya se hace. Avanzar por el propio camino, como aislado o en soledad; es decir, "yendo a lo suyo"; sin inmiscuirse en la vida de otros, o bien, cuidándose y no haciendo nada, no participando en situaciones poco claras.
                        No forzar ni tentar a otros a "participar de placeres". Mantener la buena conducta y no consultar más ahora.</t>
  </si>
  <si>
    <t>No consultar ahora y continuar con el tratamiento que se viene siguiendo.
                        *Si no hay tratamiento: consultar por si fuera necesario buscar uno.</t>
  </si>
  <si>
    <t>No actuar ni aplicarlos ahora. Tampoco conviene seguir preguntando más.</t>
  </si>
  <si>
    <t>Si es la primera vez que se consulta sobre ello, no seguir por ahí, no confiar. Acarrea el mal, no está en armonía con la Voluntad del Cielo. No preguntar más.
                        Si ya se consultó anteriormente sobre esta cuestión, significa que siguen vigentes los consejos recibidos antes y que no se debe consultar ahora más.</t>
  </si>
  <si>
    <t>El que se compromete en relaciones frívolas o superficiales va por mal camino. Mal presagio para el futuro.</t>
  </si>
  <si>
    <t>Si no somos firmes interiormente, tendremos problemas exteriormente. Permanezca en guardia contra la envidia, la ambición y los deseos. La alegría es competencia de la inocencia y la independencia.</t>
  </si>
  <si>
    <t>Es importante no malgastar el tiempo lamentando nuestros errores, sino aceptar la situación y continuar. De otra forma, empezaremos a querer un progreso visible o desear que las cosas sean más seguras, menos ambiguas y más relajadas y cómodas. Tales emociones despiertan la autocompasión, recriminaciones innecesarias, dudas y la desesperación. El querer o exigir algo de esta manera siempre desencadena sucesivas oleadas de este tipo de emociones, cada vez más intensas. El miedo, la agitación, el deseo, el orgullo, los celos o la ira son sentimientos igualmente intensos que rápidamente toman poder y provocan un movimiento que no es gobernado por nosotros mismos. De esta manera el querer (alegría que llega) nos hace perder nuestra dirección.
                    La alegría que llega también se refiere a las veces que damos importancia al ser reconocidos, en contraste a estar contentos con ser reconocidos o no. Es importante no dejarse atraer por el mundo y sus señuelos. Debemos mantenernos libres de envidia, dependencia en otros, deseo de posición y del señuelo de ser reconocidos y entendidos. Es importante no valorar las cosas que no son intrínsecamente de valor. La verdadera alegría surge de guardar la santidad de nuestro ser interno y mantener nuestra libertad interna.</t>
  </si>
  <si>
    <t>¿Expresamos y compartimos ideas y opiniones vanas y superficiales para encubrir nuestra falta de criterio propio?</t>
  </si>
  <si>
    <t>El gozo se aproxima, pero con él está mezclado el infortunio.</t>
  </si>
  <si>
    <t>Cuando una persona no tiene valía interna busca, y se encuentra rodeada por diversiones ociosas que carecen de substancia. Ningún placer duradero puede venir nunca de tales actividades, que hacen que una persona vague, cada vez más desorientada, en busca del desenfreno.</t>
  </si>
  <si>
    <t>Existen apariencias tranquilizantes, pero será mejor que seamos cautos al dar demasiada confianza al tiempo y a los acontecimientos. El momento es delicado, hará falta paciencia y atención, porque la línea indica la plácida bonanza que tanto temen los marineros, pues anuncia una tremenda tempestad. Las personas no son inocentes como parecen, los hechos son más graves de lo que dejan suponer las deducciones optimistas de quien se abandona a reflexiones atolondradas. Incluso los tiempos serenos constan de días llenos de preocupación, y habrá que temer a los indicados por la tercera línea.</t>
  </si>
  <si>
    <t>El trazo es sin justicia ni rectitud y se satisface de un modo que no es la vía racional. Busca su propia satisfacción y por eso el presagio es desgraciado. Su naturaleza lo lleva a descender y a bajar y actúa descendiendo. Más arriba de él no encuentra ninguna simpatía; su situación es inmerecida, está sin alianza y busca equivocadamente.</t>
  </si>
  <si>
    <t>Diversiones precarias crean alegría sólo superficial.</t>
  </si>
  <si>
    <t>El abandono total a las diversiones y placeres exteriores es un logro sólo momentáneo. Estas indulgencias en las distracciones ociosas atraerán seguramente la mala fortuna. La verdadera felicidad se encontrará en la persona llena por su propia naturaleza.</t>
  </si>
  <si>
    <t>La tercera línea habla de un Sujeto que se distrae y se pierde a Si Mismo debido a las falsas alegrías y a los placeres que provienen desde el exterior. Prefiere una serenidad en las formas, aparente, mientras que interiormente está dormido, reprimido, frustrado. Eso no puede durar. Lo peor es, quizá, que este Sujeto además pretende que otros sigan su estado proponiéndolo como la situación ideal: "esto es concreto, por lo tanto existe y es bueno". Este raciocinio se despedaza al primer encuentro con la realidad, y sobre todo al primer pequeño temblor interior. Aquí surge la dicotomía entre lo elevado y lo inferior: siendo internamente elevado, en el mundo halla placer en lo nimio, vulgar, y pasajero; esta incoherencia no puede durar.</t>
  </si>
  <si>
    <t>La verdadera alegría ha de manar del propio fuero interno. Pero cuando uno es interiormente vacuo, al punto de abandonarse a merced de la atracción del mundo externo, las alegrías vanas se allegan, desde afuera. Es esto lo que muchos celebran como distracción. Las personas que debido a una falta de sostén interior sienten necesidad de distracción, encontrarán siempre ocasión de distraerse. Con la vacuidad de su naturaleza atraen hacia sí las alegrías exteriores. Así se encuentran cada vez más perdidas, cosa que naturalmente acarrea males.</t>
  </si>
  <si>
    <t>Puede que te parezca una oportunidad interesante, pero no hay nada para ti. Date la vuelta. El camino está cerrado.
                    · Dirección: actúa con resolución. Estás conectado con una fuerza creativa. Úsala bien.</t>
  </si>
  <si>
    <t>Serenidad ponderada no está en
                calma.
                Luego de deshacerse de los defectos
                uno halla alegría.
                “… tiene bendición”.
            Serenidad ponderada…calculando alegrías futuras, está inquieto, pero habrá felicidad a pesar de la ansiedad, pues se recibirán bendiciones.
            En esta línea parece que el bien y el mal están todavía inciertos, todo depende de lo que haga el consultante. Se acerca a la quinta línea representa a quien se debe seguir, al regente correcto, al Maestro, a quien se debe consultar el movimiento. Pero también se acerca a la tercera línea que representa los defectos, los vicios, el mal, la adulación servilista, etc. Pero se tiene la fuerza necesaria para destruir los vínculos con ella. ¿Qué elegir, lo más elevado o lo más bajo?
            Luego de deshacerse de los defectos…cuando vea con claridad (Li) que (seguir a la tercera) la pasión trae sufrimiento, entonces aspirará a alegrías más elevadas (seguirá a la regente quinta) y así hallará la verdadera serenidad, la calma interior y se superarán todas las inquietudes. Que consulte cuando necesite hacerlo.</t>
  </si>
  <si>
    <t>Actuar o no actuar. Se necesita consultar más.
                    Se está frente a algo que a veces hay que hacer, o en lo cual hay que actuar algunas veces; pero no siempre. No actuar sin antes haber consultado y aclarado todo esto. Si después (se sabe) que hay que actuar… entonces hacerlo con tranquilidad.</t>
  </si>
  <si>
    <t>Tranquilizarse y no dudar de los consejos recibidos hasta aquí por el Maestro. Y no consultar más buscando nuevas indicaciones, o nuevas obligaciones, o nuevos compromisos.
                        Sobre todo, esta mutación indica que hay que obedecer los consejos del Maestro y así se verá uno protegido de sus propios defectos o de los ajenos. De aspectos y cosas que en realidad no tienen sustento espiritual, ni producen paz mental.
                        *Si uno se ve muy confuso o perdido, consultar una vez más y prestar atención a los consejos recibidos en la nueva respuesta, allí se hallarán las indicaciones que necesita saber.</t>
  </si>
  <si>
    <t>Siguen siendo vigentes los consejos recibidos anteriormente.
                        Cuando sea la primera vez que se pregunta, consultar una vez más.
                        *Si no hay tratamiento: consultar por si fuera necesario buscar uno.</t>
  </si>
  <si>
    <t>Eso a veces es necesario y otras no. Para asegurarse y protegerse bien, consultar una vez más y prestar atención a las indicaciones que se reciban.</t>
  </si>
  <si>
    <t>Continuar estudiando, analizando, reflexionando, etc sobre ello. No es necesario seguir consultando ahora más. Hacerlo luego, más adelante.</t>
  </si>
  <si>
    <t>No es bueno para el equilibrio interior permanecer largo tiempo vacilando entre el bien y el mal: hay que elegir sin tardanza, encaminarse sin vacilación hacia los verdaderos amigos, los que se caracterizan por su bondad.</t>
  </si>
  <si>
    <t>Si sacrifica los principios por un placer o una ganancia momentánea, nunca llegará a conocer la verdadera alegría. El conflicto interno finaliza cuando dirigimos permanentemente nuestra mente y nuestro corazón hacia lo que es superior.</t>
  </si>
  <si>
    <t>Sopesamos si sacrificar algunos de nuestros valores para conseguir la unidad con los demás. Por ejemplo, consideramos el tolerar cierta cantidad de indiferencia y tratamiento injusto, o empezamos a considerar nuevas complicaciones porque dudamos que nuestra situación llegue a resolverse nunca, o estamos tentados a hacer algo que puede comprometer nuestra dignidad interna porque pensamos que mejorará la situación o apresurará el progreso.
                    Esta línea afirma implícitamente que la búsqueda del placer inevitablemente trae sufrimiento. Aunque se refiere principalmente a la búsqueda del placer físico, también implica el disfrutar de la presunción con un despliegue de valentía aparente, poder, corrección, amabilidad, talento, inteligencia, destreza, agudeza o independencia. La altivez (que se vuelve a despertar con las sugerencias presentadas por el ego) es contraria a nuestra naturaleza interna y crea conflicto. Presumimos cuando los acostumbrados miedos de no ser igual a los demás han sido despertados nuevamente por nuestro ego; estos miedos nos hacen compararnos con los demás y envidiarlos. Tales comparaciones son siempre dañinas.
                    Tampoco debemos permitirnos el lujo de abrigar pensamientos como: "yo sería feliz sólo con que esto fuese así".</t>
  </si>
  <si>
    <t>¿Exteriorizamos lo que sentimos motivados por fines egoístas, para distraernos, evadirnos o desahogarnos, o por el contrario lo hacemos con la intención de aprender, enriquecernos y comprender mejor a los demás y a nosotros mismos?</t>
  </si>
  <si>
    <t>Si sólo permite un gozo medido a usted o a los demás, no disfrutará de una verdadera paz. Sólo después de liberarse de sus errores descubrirá el verdadero gozo.</t>
  </si>
  <si>
    <t>Siempre hay una variedad de diversiones sobre las que elegir. Sólo cuando una persona ha desarrollado el conocimiento interno de elegir sin vacilación lo correcto, hallará la verdadera felicidad. Los placeres indignos siempre traen pesar.</t>
  </si>
  <si>
    <t>Si deseamos programar, realizar, discutir, reflexionar con calma y objetividad, debemos tener ciertas certezas. Se conocen o se suponen los puntos débiles de la situación, se intuyen los pensamientos hostiles de las personas, existen procedimientos errados que hay que corregir, tarea que requiere mucha concentración, la mente libre y el corazón sereno. La línea aconseja que realicemos estas condiciones que son la única garantía de éxito en un momento bastante grave, pero no dramático, precisamente porque conocemos sus aspectos negativos, sus insidias, sus dificultades.</t>
  </si>
  <si>
    <t>Este trazo se eleva para servir a la rectitud del quinto y desciende para asociarse con la debilidad del tercero. Se ubica sin ajustarse a la rectitud, atraído por el tercer trazo, que le agrada, y calcula y aprecia sin estar ya fijado y en reposo. Discute y delibera sobre lo que debe seguir, sin estar decidido, sin haber ya tomado un partido definitivo. Por lo tanto, tiene que seguir al quinto trazo, el jefe, pues es la rectitud; seguir el tercer trazo es el vicio y el mal. Si pone término al vicio y al mal, está a punto de ponerse de acuerdo con el príncipe, con el jefe, para practicar la vía racional de éste y la felicidad se expandirá sobre los seres. Por lo tanto, el bien y el mal todavía son inciertos; todo dependerá de la actitud que él tome. El no toma aún su decisión, aunque, por su dureza enérgica propia y su positividad, pueda observar la rectitud. La advertencia es profunda.</t>
  </si>
  <si>
    <t>Si una pasión lo hace sufrir, tome un poco de distancia para saber si tiene o no razón de ser desdichado.</t>
  </si>
  <si>
    <t>Sufre de indecisión por una elección entre placeres exteriores y superiores. Si es capaz de reconocerlo y exige la forma de placer más alta y constructiva, encontrará la verdadera felicidad. Pero, sobre todo, tome pronto su decisión.</t>
  </si>
  <si>
    <t>La cuarta línea es seducida por la tercera. Este Sujeto tiene frente a sí mismo una serie de posibilidades, algunas reales y otras ficticias, y debe discernir con serenidad cuáles sean en verdad las vías más correctas. La seducción de la tercera línea es errónea y debe ser vencida. Toda pasión y egoísmo debe ser superado, de esta manera lo malo viene eliminado y lo bueno puede ser ponderado en justicia. Lo que se debe asumir es que los aparentes placeres mundanos sólo llevan a conflictos y retrasos, además de muy malos momentos. Hay alegrías en lo Superior que son perdurables y constructivas.</t>
  </si>
  <si>
    <t>A menudo el hombre se encuentra en medio de diversas formas de alegría. Mientras no ha decidido todavía qué forma de alegría ha de elegir, la más elevada o la más baja, predominará en él la inquietud interior. Tan sólo luego de advertir con toda claridad que la pasión trae sufrimiento podrá uno decidirse, en el sentido de deshacerse de lo bajo y aspirar a las alegrías más elevadas. Una vez sellada esta decisión se habrá encontrado la verdadera serenidad, la calma interior, y el conflicto interior se verá superado.</t>
  </si>
  <si>
    <t>Estás discutiendo sobre la relación y la temperatura de cada uno no hace más que subir. Pon un límite claro y tajante a las emociones negativas. Si negocias, tratas, o incluso discutes buscando la armonía, muy pronto la situación estará llena de alegría.
                    · Dirección: expresa tus ideas. Acepta las cosas. Mantente abierto y aporta lo que sea necesario.</t>
  </si>
  <si>
    <t>Enfrentar con veracidad lo corrosivo,
                es peligroso.
                “… el puesto es correcto y adecuado”.
            Enfrentar con veracidad lo corrosivo es peligroso…porque quizá confiemos en algo que está desintegrándose, descomponiéndose ya; aunque no lo sepamos o no seamos conscientes ahora. Desconfiar, no fiarse de las apariencias. Existe un peligroso flujo, lento y corrosivo (el sexto trazo), pero no debe dejarse influir por las emociones en ese asunto.
            Pero el que reconoce esta situación y sabe descubrir este peligro, sabrá cómo cuidarse y quedará libre de daños. Porque su carácter y su posición son tan fuertes (el puesto es correcto…), que tales cosas se irán superando poco a poco, así que no debemos preocuparnos excesivamente.</t>
  </si>
  <si>
    <t>Si la acción aún no se ha iniciado, entonces no actuar.
                    De cualquier otra forma, significa que se mueva, que se avance como se ha hecho hasta aquí. Es decir, conformarse con lo alcanzado. Y no consultar más sobre ello ahora.</t>
  </si>
  <si>
    <t>Conformarse con los resultados obtenidos hasta ahora. Quizá el momento no es muy favorable, o uno espera más de lo que se produce, o se siente tentado a forzar las discusiones y/o los pleitos con otros. Pero ahora no le conviene asumir nuevas competencias, nuevos remedios, soluciones, ni debe variar el tratamiento que se sigue en una enfermedad.
                        No debe discutir (ni consultar) con otros lo negativo, o lo que no parece ir bien. Pues luego, más tarde, quedará todo aclarado, superado.
                        Por tanto, continuar según se va y no consultar más sobre ello. Tener serenidad.
                        *Si no hay tratamiento (en caso de enfermedad): esperar un tiempo observando, analizando el proceso que sigue y la evolución que toma el asunto. Luego, tras unas horas o un día, consultar y tomar la decisión que se aconseje.</t>
  </si>
  <si>
    <t>A veces el mal se disimula bajo la apariencia de la virtud, y con frecuencia se insinúa a través de la adulación.</t>
  </si>
  <si>
    <t>Aquel que se interesa por emociones, actitudes y actos inferiores se verá arruinado por ellos. Deje que desaparezcan y regrese a la inocencia y a la verdad.</t>
  </si>
  <si>
    <t>Ser sincero con lo corrosivo es peligroso. Esto quiere decir que somos sinceros al escuchar nuestras propias vanidosas fantasías y seducciones que nos tientan para que vayamos tras el provecho personal. Por ejemplo, pensamos en hacer algo para que mejore la situación o meter prisa a las cosas. O escuchamos a los sentimientos de autocompasión, desesperanza, duda, impaciencia, o miedo o pensamientos acerca de nuestros derechos y las exigencias creadas por tales derechos. Podemos querer ser reconocidos por una razón u otra, o podemos pensar que nos hemos ganado la independencia y no necesitamos ya más la ayuda del sabio.
                    Otra idea seductora es pensar en hacer algo porque imaginamos una consecuencia tentadora. La seducción es siempre un motivo equivocado.
                    A veces somos sinceros al escuchar lo que queremos escuchar, o somos demasiado sinceros con alguien que es insensible. Debemos dejar a esta persona continuar su camino sola.</t>
  </si>
  <si>
    <t>¿Evitamos inmiscuimos o involucramos en asuntos o cuestiones que pueden desembocar en compromisos difícilmente controlables y que no se corresponden con nuestra forma de ser?</t>
  </si>
  <si>
    <t>Aferrarse a influencias desintegradoras es una posición peligrosa.</t>
  </si>
  <si>
    <t>Estamos todos rodeados por influencias peligrosas que pueden sigilosamente corrompernos si no las reconocemos por lo que son. La persona sabia ve el daño posible y actúa acordemente, para evitar los problemas futuros.</t>
  </si>
  <si>
    <t>El desgaste de los sentimientos, de los entusiasmos, de la alegría de vivir, de la paz interior es un peligro gravísimo para quien quiera hacer activo este tiempo de meditación y de silencio, pero también de grandes hechos en gestación. Exactamente como ocurre durante el invierno, cuando los días fríos y grises son tan monótonos y largos que parecen interminables. La monotonía no debe convertirse en desidia, hay que recordar que este es un tiempo de programas y de pensamientos serenos y como tal, hemos de vivirlo para encontrarnos con el trabajo cumplido cuando los días se tornen intensos, quizá más de lo que nuestras fuerzas puedan soportar.</t>
  </si>
  <si>
    <t>Aquí hay existencia de un peligro. El universo siempre encierra algunos hombres inferiores que no osan dar libre curso a sus sentimientos perversos. El sabio no ignora que ellos son incorregibles pero explota sus temores de castigo para forzarlos a conducirse virtuosamente. Por consiguiente, si el quinto trazo se fía de las apariencias y no sabe reconocer lo que esconde realmente esta actitud simulada, hay peligro para él. Que desconfíe, pues hay un sentido de confianza en el desgaste que es riesgoso. La satisfacción conmueve e influye sobre el corazón del hombre; ella lo invade fácilmente y es necesario que el consultante esté alerta. Ubicado en el colmo de la satisfacción podría satisfacerse con algo que no es el bien y "gastar" así su positividad.</t>
  </si>
  <si>
    <t>Uno de los cambios más felices de la vida es el que provoca una nueva amistad.</t>
  </si>
  <si>
    <t>Está pensando en una relación con un elemento inferior. Ese compromiso es peligroso, pues se verá atraído hacia el peligro. Ahora debe ser más selectivo para poder protegerse.</t>
  </si>
  <si>
    <t>La quinta línea es fuerte. Un Sujeto en posición correcta está circundado de ambivalencia y de influencias altamente negativas. Sin embargo, la potencia del carácter, y sobre todo su unión interior y su solidez de Espíritu no permitirán que sea arrastrado a callejuelas oscuras y sin salidas. Mantenerse firme en su posición y en su potencia espiritual: esa es la actitud que se recomienda en esta línea. Es muy vulnerable aún, a pesar de su conocimiento y posición.</t>
  </si>
  <si>
    <t>Aun al mejor de los hombres se le pueden aproximar elementos peligrosos. Si uno les da acceso, su influjo corrosivo tendrá un efecto muy lento pero seguro, e inevitablemente provocará a su zaga los peligros que implica. Mas el que reconoce la situación y sabe descubrir el peligro también sabrá cómo cuidarse y quedará libre de daño.</t>
  </si>
  <si>
    <t>Esta oportunidad de conexión es peligrosa y excitante. Aunque la relación está imbuida del espíritu, debes enfrentarte a los recuerdos y a las experiencias negativas del pasado. Deja a un lado tus viejas ideas y enfréntate al reto que esto te supone. Es el momento de enderezar la situación.
                    · Dirección: si te dejas llevar, puedes descubrir la posibilidad oculta. La situación ya está cambiando.</t>
  </si>
  <si>
    <t>Serenidad seductora.
                “… que seduzca y haga caer en
                frívola alegría proviene de su
                carencia de luz”.
            Serenidad seductora…simboliza una cosa superficial que parece una gran satisfacción, o alegría, o placer, pero que no debería ser tomada en cuenta por el noble. Detenerse y calmarse es la mejor opción. No alejarse de la luz, del luminoso quinto trazo. Si busca más, si quiere ir más allá en eso, uno pierde el timón de su vida.
            La línea es parecida a la tercera en la que se atrae a las alegrías tentándolas con la propia concupiscencia. Sin embargo aquí, no se refiere al consultante, sino a algo (situación) que se abre ante él; y depende de uno dejarse seducir o no. Es importante estar alerta y tener cuidado frente a tales situaciones poco claras.
            Proviene de su carencia de luz…indica que si se es vanidoso, se atraen las alegrías y los placeres y se sufrirá por ello. Si no hay firmeza interior, los placeres del mundo externo ejercerán un influjo tan fuerte, que lo arrastrarán. Ya no se habla de peligro, uno perderá el timón de su vida y luego, todo dependerá del azar y de influencias externas.</t>
  </si>
  <si>
    <t>No actuar. No dejarse seducir por eso. Detenerse y calmarse. Consultar más si se necesita.</t>
  </si>
  <si>
    <t>No consultar ahora. Seguir como se va, observando qué es aquello que se le ofrece y avanzar sólo hasta el punto donde se encuentre seguro. No enredarse en situaciones poco claras, ni ceder ante seducciones, ofrecimientos, tentaciones. Es decir, permanecer en la posición que se ocupa; pues aunque aún no se ha logrado totalmente lo que uno busca, hay que estar seguro de que se conseguirá más adelante.
                        El tiempo es favorable. Las cosas van bien.</t>
  </si>
  <si>
    <t>Continuar con el tratamiento hasta el final y no consultar más ahora. Todo va bien. El resultado bueno no anda muy lejos.
                        *Si no hay tratamiento: como el regente 5º trazo. Esperar, observar y luego consultar tras unas horas, un día.</t>
  </si>
  <si>
    <t>No aplicarlos. Seguir consultando y reflexionando y consultar más tarde.</t>
  </si>
  <si>
    <t>Eso no tiene luz, o en algo carece de luz. Cuidado. ¿Consultar?</t>
  </si>
  <si>
    <t>Aquel que se entrega fanáticamente a su ideal terminará por perder todo contacto con la realidad. Mal presagio para el porvenir.</t>
  </si>
  <si>
    <t>Si nos vemos atrapados en asuntos mundanos, tarde o temprano seremos destruidos. La objetividad, la humildad y la aceptación nos salvan de ese destino.</t>
  </si>
  <si>
    <t>A causa de la aparente intransigencia de la situación estamos tentados de hacer algo. Si no tomamos una resolución, las fantasías seductoras presentadas por el ego nos harán desviarnos de nuestro camino. Algunas de estas seducciones aparecen como sentimientos de altivez, autocompasión, impaciencia, ira, o enajenación. Otras ocurren como sentimientos de negación, agitación, o deseo. Si estos sentimientos no son firmemente resistidos, ellos destruirán nuestra voluntad de perseverar.
                    De todos los males, la vanidad manifestada como altivez es la más seductora y por lo tanto la más peligrosa. El ego, como la vanidad, constantemente vigila para ver cómo nos ven los demás. Incluso durante el desarrollo personal el ego importuna cuando intenta llamar la atención sobre lo bien que servimos al bien.</t>
  </si>
  <si>
    <t>¿Somos incapaces de dominar nuestro orgullo y nuestra vanidad, permitiendo que éste determine las ideas y sentimientos que expresamos y compartimos con los demás?</t>
  </si>
  <si>
    <t>Gozo seductor.</t>
  </si>
  <si>
    <t>Una persona que carece de fuerza interior no puede guiar su propia vida. Es barrida por los caprichos de las fuerzas externas, víctima de una búsqueda sin ton ni son del placer personal.</t>
  </si>
  <si>
    <t>La conclusión es apacible como pocas otras, en el variado discurrir de todo el oráculo. La línea invita a gozar de este tiempo distendido, a vivirlo en paz, sin temores ni inquietudes, porque constituye la vigilia de grandes mutaciones. El hexagrama siguiente hablará de una ferviente organización después de la estación tranquila, que quizá nos haya desacostumbrado a la lucha, a las fatigas, a la atención asidua, necesaria en casi todos los momentos de la vida, para conservar las posiciones conquistadas con tanto esfuerzo.</t>
  </si>
  <si>
    <t>La satisfacción es muy grande; el trazo simboliza lo que es incapaz de detenerse y moderarse. El extiende y aumenta su satisfacción. Es una advertencia y no hay presagio ni feliz ni infeliz. Ya no hay motivo de satisfacción pues la cosa está acabada y todo es brillante y resplandeciente. Mientras procura aumentarla, su carencia de juicio es considerable; no está seguro de que arrastrará con él los dos trazos positivos situados debajo de él. ¡Que vigile siempre!</t>
  </si>
  <si>
    <t>Una amistad o un amor tiránicos no son amistad ni amor.</t>
  </si>
  <si>
    <t>Está totalmente entregado a las condiciones externas. Su sentido del bienestar no surge del interior, sino de la satisfacción que puede encontrar en el mundo exterior. Por eso está sometido a la merced del azar y el destino de los otros.</t>
  </si>
  <si>
    <t>La sexta línea es Regente Simple y es muy seductora. Un ambiente fuerte en posición elevada es capaz de atraer y condicionar a los más débiles (como a la tercera línea). Esta posición es maligna, frívola, superficial y muy dañina. Este lugar y esta situación no es correspondiente a quien consulta el I CHING, sino que refleja una situación externa que intenta arrastrar al Sujeto hacia caminos raídos y tenebrosos. Hace palanca en el gusto por la oscuridad del Sujeto. Llama por el lado de los placeres fáciles y los momentos de alegría desenfrenada. Es la seducción de la maldad que tiene por objeto hacer extraviar al Noble de su camino real de quietud interior y exterior. Se debe luchar contra estas tentativas tenebrosas y mantenerse fuerte en los momentos en que el vicio atrae con su seducción luciferina. Si fuese vencido: quedaría a merced del "azar" y la caprichosa vanidad de "otros". ¡Eso es muy lamentable... y no debe suceder! Tampoco una actitud violenta, rígida y de juicios fáciles es recomendable.</t>
  </si>
  <si>
    <t>Si uno es interiormente vanidoso, atraerá las alegrías de la diversión y tendrá que sufrir por su causa (cf. seis en el tercer puesto). Si uno carece de firmeza interior, las alegrías del mundo externo, a las que no se sustrae, ejercen un influjo tan fuerte que lo arrastra. En este caso ya no se habla de peligro, de ventura o desventura. Uno ha cedido el timón de su vida, y lo que ahora le espera dependerá del azar y de influencias externas.</t>
  </si>
  <si>
    <t>No dejes escapar esta oportunidad de conexión. Hazla durar tanto como sea posible. Exprésate. Mantén abiertas todas las posibilidades. Si la dejas escapar, lo sentirás muchísimo.
                    · Dirección: busca amigos que te apoyen. Acumula energía para un paso nuevo y decisivo.</t>
  </si>
  <si>
    <t>HUAN</t>
  </si>
  <si>
    <t>LA DISOLUCION</t>
  </si>
  <si>
    <t>la dispersión (de la riqueza)
        la separación
        la división
        desintegración
        la ruptura
        el desbande
        despejar
        disipación
        esparcimiento
        dispersarse del flujo
        extensión
        abundancia desbordante
        confusión
        la incomprensión
        la nueva unión
        reunión
        disolviendo el egoísmo
    La Disolución. Éxito.
    El rey se acerca a su templo.
    Es propicio atravesar las grandes aguas.
    Es propicia la perseverancia.</t>
  </si>
  <si>
    <t>El ideograma Huan equivale al término, diseminar nubes o multitudes o dispersar lo que está bloqueando la luz o lo que obstruye la conciencia. Por eso, después de la disolución, la tarea es lograr una nueva reunificación, La energía vital vuelve a ser dispersada después de haber sido acumulada antes.
        Cuando el texto afirma que…el rey se acerca a tu templo, templo toma la acepción del lugar donde se está apartado de los males del mundo. Así, se debería emplear lo espiritual para protegerse del peligro que pueda amenazar (abajo en el trigrama K´an). Porque lo espiritual es necesario y conveniente en estos momentos (el rezar) como medio de encauzar el corazón de las personas.
        Cruzar el Gran Río (…atravesar las grandes aguas) simboliza que se obtienen resultados concretos. Firmeza y rectitud al atravesar el Gran Río consiguen el beneficio deseado. Algo que también está contenido en la composición del signo (madera sobre agua= barco)
        Existe una verdadera similitud con el hexagrama 45, La Reunión y ello se puede medir, pues mientras en el 45 se reúne lo separado; aquí en el 59 hay que dispersar los efectos del egoísmo separador. El hexagrama 59 enseña cómo para conducir a la reunión superando los efectos del "ego", es necesario para ello, recurrir a las fuerzas espirituales, religiosas. Sólo alguien libre de los efectos del "ego", y arraigado en la justicia y la constancia, será capaz de lograr la reunificación disolviendo los efectos de la dureza del egoísmo al mismo tiempo.</t>
  </si>
  <si>
    <t>La segunda y la cuarta línea (regentes constituyentes del signo) cumplen las funciones importantes en el interior del signo (llega lo firme y no se agota; lo blando obtiene un puesto en el exterior, y el Superior está en armonía con él): la segunda tiene como objetivo "afirmar" las bases. Fuerte entre lo débil, va creando una base eficaz, inagotable como el agua. La débil cuarta línea es "receptiva", sirve, ayuda a la quinta. Actúa en conjunción con lo Superior.
            El segundo y quinto trazos, lo firme, están en el centro (de cada trigrama), así pues éxito. El quinto trazo, regente gobernante del signo, es concentrado recogimiento interior, que une lo divergente.
            Las líneas mutantes son una reseña de momentos plagados de obras, entre compromisos y preocupaciones, grandes acontecimientos y temerosas incertidumbres. Y el sentido del hexagrama se convierte en un dibujo, se fija en un cuadro.
            Las líneas del duque de Kâu dan la idea de un agitador que busca enmendar una situación sembrando el desorden. La primera línea nos muestra que el sujeto cuenta con un corcel fuerte: lo necesita para desplazarse rápidamente de un lugar a otro, y para huir una vez que ha realizado su trabajo. Cuando ha llegado el desorden, el agitador se apresta a buscar un lugar seguro: conoce los peligros que entrañan las situaciones caóticas y entiende que la organización y la participación son dos cosas diferentes.
            La línea tres es bastante clara, pero alude tanto a los riesgos del método utilizado como a las consideraciones de tipo inmediato acerca de las consecuencias del desorden generado. La cuarta línea muestra el éxito total del sujeto: el desbande de los diversos partidos del estado implica el debilitamiento de este último; es en este momento que el sujeto construye su ejército. Es para lograr esto último que el sujeto hace grandes anuncios en medio del desbande: puede ser comparado con el individuo que hace promesas en los tiempos de crisis; su actividad también ha destruido el poderío económico del gobierno central.
            En la última línea el agitador se dispone a descansar, ocupándose de las heridas recibidas y los temores adquiridos. En ninguna de sus iniciativas se ha producido el error; el hombre puede descansar en paz.
            No tiene una línea del todo conflictiva, ni alguna que pudiera anunciar caídas: La Primera tiene fuerza y medios (imagen de un caballo), y posee entrega y buen discernimiento. La Segunda busca sostén y acude a ayudas correctas, y así logra afirmar su paso un tanto dubitativo. La Tercera es generosa y exenta de egoísmos, logra la disolución del Yo y se une al Espíritu. La Cuarta se separa de su grey (grupo  familia), y entiende que se obtiene acumulación entregando y disolviendo vínculos que ya están obsoletos, para dedicarse a una familia más vital, como lo es la familia EN DIOS. La Quinta es el rey o gobernante que encuentra la unión de Si Mismo y con eso ayuda a la unidad de los demás. La Sexta entrega su sangre en aras del bien común, ya no tiene intereses personales y eso lo aleja de todo daño. O bien, posee la capacidad de "disolver" conflictos antes de que éstos lleguen a un mal final.</t>
  </si>
  <si>
    <t>La dominante en la quinta posición está de acuerdo con la línea fuerte del trigrama inferior de los asuntos humanos. La cuarta línea en la posición de las preocupaciones sociales cede ante la dominante fuerte.
            Segunda y cuarta líneas son Simples o Constituyentes delicadas. La quinta es Regente Gobernante.
            Regente del signo es el nueve en el quinto puesto, pues únicamente quien ocupa un puesto de honor es capaz de regular la disolución en toda la tierra</t>
  </si>
  <si>
    <t>Sólo la tercera y sexta mantienen una buena relación de correspondencia.</t>
  </si>
  <si>
    <t>Actuar. Ser fuerte y firme e ir avanzando conforme permitan las circunstancias (siendo correcto) sin excesos incontrolables. Tener consciencia de Dios, de lo espiritual; rezar y orar para lograr lo que se busca o se pretende.</t>
  </si>
  <si>
    <t>El tiempo es favorable. Buena suerte. Es importante en estos momentos contemplar las cosas desde un punto de vista religioso o espiritual, teniendo consciencia de Dios, rezando y orando por el bien de todos los implicados en la situación. Así se irá actuando desde lo profundo sobre aquellos aspectos tanto propios como ajenos, que pudieran tener un efecto separador, congelador, egoísta.
                Sin mutaciones, este hexagrama quiere decir que no se necesitan advertencias y que la conducta que se lleva es la correcta. ¿Consultar?</t>
  </si>
  <si>
    <t>Si se está siguiendo algún tratamiento, esta imagen indica que se está actuando sobre aquello que provoca el daño, y que todo avanza conforme puede ser. Orar será muy beneficioso.
                *Si no hay tratamiento: consultar de nuevo por si fuera necesario buscar uno. Este hexagrama puede ser una señal de que se necesita intervenir frente aquello que produce el daño.</t>
  </si>
  <si>
    <t>Sí, aplicarlos será beneficioso y producirá buenos resultados. ¿Consultar?</t>
  </si>
  <si>
    <t>Es correcto seguir avanzando por ese camino. Estudiar, meditar y orar para llegar a los resultados finales correctos. Será bueno ir consultando según se necesite, de vez en cuando. ¿Consultar?</t>
  </si>
  <si>
    <t>Es el signo del quinto mes, aproximadamente Junio en el calendario occidental. Cada línea cubre los seis días que corresponden a la cuarta semana.</t>
  </si>
  <si>
    <t>Cuando aparece la incomprensión y existen motivos de división, de separación o de ruptura', no se llegará a ninguna solución cortando los lazos o rechazando el diálogo. Por el contrario, se debe afrontar el problema y tratar de buscar la reconciliación. Si se hace todo lo posible para que prevalezca el interés general con toda imparcialidad, se podrá restablecer una comunicación sincera y renacerá la comprensión.
            Antes de intentar un acercamiento, el hombre de calidad acalla su cólera, su rencor o su despecho. Trata de comprender los sentimientos y los motivos de sus adversarios, con la intención de restablecer el diálogo y la confianza.</t>
  </si>
  <si>
    <t>El hexagrama Huan viene a indicar que en la actualidad hay rigidez y severidad, ya sea en usted mismo o en los demás, y que debería desaparecer ahora por el bien de todos. Cada vez que caemos en un estado negativo corno los prejuicios, la ira, el miedo, la ansiedad o el deseo, nuestra actitud se vuelve estructurada e inflexible. Mientras sigamos bajo estas condiciones, no podremos recibir la ayuda del Poder Superior. Por tanto, si deseamos que regrese la buena fortuna, debernos dar los pasos necesarios para acabar con la severidad.
            La imagen de Huan es la de una cálida primavera que disuelve uniformemente el hielo del invierno. Con ello, trata de enseñarnos que a través de la perseverancia y la delicadeza y no de la agresividad podemos superar la severidad. El I Ching aconseja en este momento el uso de las fuerzas religiosas: el empleo de la música, de la oración, de la meditación, de un proyecto en común o de alguna forma de concentración o ceremonia sagradas para eliminar la energía reprimida que haya en su interior y en los demás.
            Deje que la melodía de una flauta, la reverberación de un tambor o el sonido del viento a través de los árboles eliminen los sentimientos de severidad y de intransigencia. En el ojo de su mente, vea en qué punto se bloquea el flujo de energía positiva, y luego imagine este lugar como un témpano de hielo que se disuelve convirtiéndose en un río derretido.
            Hasta que no se elimine la inflexibilidad no podrá haber unidad, tanto dentro de su propio espíritu como en su relación con los demás o con el Sabio. Recuerde que las emociones inferiores son duras, mientras que las actitudes de la persona superior —aceptación, objetividad, modestia, inocencia y ecuanimidad— tienen la cualidad de ablandarlas. Al volver a ellas en este momento se asegura su propia buena fortuna.</t>
  </si>
  <si>
    <t>La dispersión se refiere a la disolución de los sentimientos y los pensamientos que nos llevan a tomar un punto de vista rígido, tales como: "nunca volveré a hacer esto", o "nunca volveré a comprar esto". Tales pensamientos llevan a que condenemos a la gente como imposible y como incapaces de cambiar.
            Tenemos este tipo de pensamientos cuando nos abrimos a otros, sólo para encontrar que no son tan receptivos como habíamos anticipado. Es importante dispersar o disolver la duda, los sentimientos lastimados o la ira, para volver a una actitud desestructurada, inocente e independiente. Una vez que nuestra independencia interior ha sido restablecida, los demás se relacionarán con nosotros más sinceramente.
            La dispersión, como imagen, describe una técnica para librarnos de las garras de las emociones. Esta técnica supone deshacerse de los sentimientos, dejándolos llevar por el viento (Sun), o ser lavados por el agua (K´an), el agua activa y persistente que está asociada con el esfuerzo. A través del esfuerzo de la voluntad acumulamos la fortaleza necesaria para abandonar todos los sentimientos y los pensamientos negativos.
            Sun también está asociado con la suavidad, como en las brisas delicadas. Dispersamos el egoísmo a través de la suavidad, y no con la brusquedad. Somos suaves con nosotros mismos, a pesar de nuestros errores, y somos suaves con quienes sufren las presiones del orgullo, el enajenamiento y los sentimientos de inferioridad (cuanto más culpable se siente la gente, más rígido y sensible se vuelve su sentido del orgullo). La suave perseverancia disuelve la dureza y la rigidez defensiva que crean estas presiones.
            También tenemos que dispersar los sentimientos de desesperanza que nos llevan a romper nuestros lazos con los demás. Es importante dispersar lo inferior, ya sea la duda, el miedo de continuar nuestro camino, la ira, la tentación de llegar a la indiferencia, o aquellos conflictos interiores que nos dicen: "¿por qué tienen que ser las cosas así?" Esto incluye todas las reacciones emocionales y frustraciones relacionadas con nuestras propias deficiencias o las de los demás.
            Esta línea también se refiere a las ideas fijas acerca de tener que hacer algo. Cuando nos sentimos bajo presión quiere decir que estamos emocionalmente involucrados. Necesitamos dar un paso atrás, desapegarnos y dejar que una nueva percepción se abra camino.
            Al darnos cuenta de que hemos cometido tales errores, en lugar de caer en la desesperación, debemos adherirnos firmemente a lo correcto y esperar. Con esta actitud, el daño se corregirá y la tensión se aliviará sin dejar efectos posteriores.
            La dispersión también se refiere a dispersar nuestro apego a ciertos puntos de discusión y a nuestra resistencia infantil a cómo funcionan las cosas. Sólo resistimos porque malentendemos, o entendemos parcialmente. Al abandonar nuestra resistencia, hacemos posible que emerja un entendimiento completo; hasta entonces, nos ayuda el confiar en que el sabio sabe cómo hacer que las cosas funcionen, tanto lo imposible como lo improbable. Una vez que aceptemos esta posibilidad, el sabio es libre de presentar lo "imposible" y lo "improbable". La aceptación también hace posible que emerja una mayor percepción del problema.</t>
  </si>
  <si>
    <t>Olvidar, ignorar o no ser conscientes de quiénes somos y de lo que en realidad somos, puede inclinarnos a pensar únicamente y de forma desproporcionada en nosotros mismos, en nuestros intereses, en nuestra imagen, en nuestra seguridad, en lo que hemos conseguido o en lo que queremos conseguir.
            Si no hacemos nada por evitarlo y no ponemos los medios necesarios para comprender nuestra verdadera naturaleza, podemos volvernos cada vez más egoístas y anteponer de forma irracional nuestros intereses a los de los demás.</t>
  </si>
  <si>
    <t>· Cuando la pregunta refiere al Qué: Huan nos dice que se están haciendo los esfuerzos necesarios para tratar de superar todos aquellos factores que son un escollo en la complementación; el empeño en unificar lo que está disperso se lleva a cabo basándose en privilegiar el interés común sobre los intereses individuales.
            · Cuando la pregunta refiere al Porqué: el porqué de Huan refiere a que aquello que se encuentra disperso requiere la necesidad de estar nuevamente unificado, ya que un propósito superior no puede lograrse con divisiones o desde una parcialidad.
            · Cuando la pregunta refiere al Cómo: Huan nos indica que en pos de un objetivo superior debemos dejar de lado los intereses particulares y las actitudes egoístas; y si para ello hay que abstenerse de algún privilegio o tener que sacrificar algo para contribuir a tal propósito, sería saludable hacerlo. En lo posible, se trataría de no permanecer disgregado.
            · Cuando la pregunta refiere al Cuándo: Huan nos lleva a un momento de búsqueda de sincronización, más precisamente a un tiempo de desincronización que debe necesariamente volver a regularizarse. Por lo tanto, Huan es un lapso en que lo que debe concordar no concuerda.
            El instante de Huan es cuando es preciso que ciertas cosas se den simultáneamente.
            · Cuando la pregunta refiere al Dónde: Huan nos ubica en un lugar que en principio tiende a dejar de ser lo que es para pasar a formar parte de otra cosa de mayor envergadura. Pero también puede ser un sitio cuyos diferentes sectores o ambientes se encuentren especialmente dispersos y no unificados.
            Entre las muchas cosas, Huan puede tratarse de una futura sucursal o una sucursal reciente, un lugar en venta, una cadena de comercios, ya sea en expansión o simplemente cualquier sitio que en el futuro debe, necesariamente, interconectarse con otros de su misma especie.
            · Cuando la pregunta refiere al Quién: Huan nos describe a alguien en principio descentrado, más precisamente disperso, con muchas cosas en la cabeza, es decir, con nada clarificado, con todos sus asuntos desconexos. Pero en Huan vemos a una persona que si bien le cuesta encontrar el rumbo, está dispuesto a hacer lo necesario para unificar sus pensamientos e ideas.</t>
  </si>
  <si>
    <t>· La interpretación: el éxito es probable. Alguien con autoridad está por actuar. Un viaje, particularmente al exterior, podría ser valioso. La perseverancia mejorará su situación.
            · La situación: es un tiempo de dispersión. En la antigüedad, en tales circunstancias, los gobernantes se concentraban en el cumplimiento religioso y la búsqueda de la espiritualidad.</t>
  </si>
  <si>
    <t>Confusión. Pensamientos confusos, inquietudes, poca decisión, pero en su conjunto, el de Hwân no es un tiempo negativo, como no fue negativo el caos primordial del cual, a través de la «moderación» (Kieh, moderación, es el hexagrama siguiente) de los elementos se formó, a través de milenios de plasmación, el «cosmos», el mundo ordenado en el que vivimos, fijados en el espacio por un pensamiento ignoto pero poderoso, que alentó el orden. calmando, dividiendo, fijando con autoridad para siempre.
            Tiempo de confusión: seria el momento de intervenir con autoridad e intentar acciones importantes, decididos al realizar los programas establecidos y que. quizá, ya hemos pospuesto. Son tiempos activos en condiciones difíciles, pero los resultados serán proporcionales al ahínco con el que intervenimos al reorganizar situaciones y pensamientos a cualquier nivel.</t>
  </si>
  <si>
    <t>El sentido general es el de la separación, de la dispersión; arriba está Sun, el viento; abajo está K´an, el agua corriente; el viento sopla sobre la superficie del agua y la expande, la dispersa. La vía de la reunión de lo que puede dispersarse es la firmeza y la rectitud. Hay ventaja en atravesar un gran río; la advertencia profunda es la de la ventaja de la pureza y de la justicia. Al estar en un momento de dispersión y observar la justicia, no se llegará hasta la separación, y la libertad de comunicación todavía será posible. La observación de los ritos religiosos de su raza es necesaria en este momento de dispersión; es el único medio de restablecer el corazón de los hombres.</t>
  </si>
  <si>
    <t>El viento que sopla por encima del agua corriente a menudo la obliga a dispersarse o a evaporarse. Los chinos ven en esta imagen la de la inestabilidad política, en el momento en que las afinidades y las asociaciones se disuelven, "como la llama que disminuye el viento". En principio, el hexagrama huan no es muy benéfico, salvo para los que saben jugar maquiavélicamente la división o para los que se deciden a salir de viaje.</t>
  </si>
  <si>
    <t>· El escenario: has estimulado algo que ahora se desparrama por todas partes. Llega el tiempo de la dispersión. Acéptalo. No tengas miedo. Dispersión quiere decir que el resplandor y la luz disipan los obstáculos y favorecen el entendimiento.
            La respuesta: Dispersión describe tu relación, o tu papel en ella, en términos de la posibilidad de apartar los obstáculos, falsas ilusiones y malentendidos. La manera de encarar la situación es limpiar y disolver lo que está bloqueando la claridad y el buen entendimiento. Acabad con los temores, las falsas ilusiones y las sospechas que os están separando. Disipad la confusión. Permitid que el resplandor del buen entendimiento y la comprensión resplandezca. Sé como un rey que se acerca al templo para recibir las bendiciones de los espíritus y los ancestros. Es el momento adecuado para acometer un proyecto o empresa juntos. Sumergíos en la corriente de la vida con un propósito y una intención compartida. Exprésate. Sé claro y cuidadoso. Unid vuestras manos y lanzaros en pos de algo grande.</t>
  </si>
  <si>
    <t>Este hexagrama describe tu situación como enfrentar obstáculos, ilusiones y malentendidos. Destaca que retirar lo que está bloqueando tu luz es la manera adecuada de manejarlo. Para estar de acuerdo con el momento, se te dice: ¡dispersa lo que obstruye la conciencia!</t>
  </si>
  <si>
    <t>Así los antiguos reyes ofrecían sacrificios
            al Señor y erigían templos.
        Aquí se sugiere lo que el consultante aprende a hacer si escucha los consejos que recibe a través de esta imagen: tener consciencia de Dios (de ahí orar) y a promover los asuntos (templos) como si fueran obras dedicadas a Él.</t>
  </si>
  <si>
    <t>Cuando una brisa suave sopla sobre aguas heladas, funde y dispersa el hielo, solidificado durante el invierno. Cuando la mente de una persona se ha endurecido por deseos egoístas, es incapaz de avanzar por sí misma, y al mismo tiempo se encuentra aislada de la influencia benéfica de los demás. Sólo la aceptación de una fe nueva y fuerte podrá liberar al espíritu de su prisión.</t>
  </si>
  <si>
    <t>La visión del caos primordial vuelve por un instante, evocada por esta rápida imagen de un viento furioso que corre sobre aguas oscuras. Pero enseguida, el mensaje del oráculo vuelve a expresarse. Son las obras que testimonian el valor personal, la capacidad de aplicarse seriamente, de realizar. Se trata de un tiempo fatigoso, pero concretamente activo, de amplias ideas, de trabajo intenso, sobre todo de novedades (Kan) y de reflexiones que detienen su atención (Kan) sobre lo que realmente vale la pena que concluyamos.</t>
  </si>
  <si>
    <t>El viento de la primavera sopla y disuelve los hielos formados en invierno: es La Disolución, y lo que fue separado vuelve a unirse. Los pueblos, los Hombres, separados por el egoísmo y la ambición, pueden unirse mediante la acción disolvente de la intuición de Dios.</t>
  </si>
  <si>
    <t>En otoño e invierno el agua comienza a congelarse y a convertirse en hielo. Al llegar los aires suaves de la primavera, se disuelve la congelación y lo disperso en bloques de hielo vuelve a reunirse. Lo mismo acontece también con el ánimo del pueblo. A causa de la dureza y del egoísmo se congela el corazón y esa rigidez lo separa de todo lo demás. El egoísmo y la avidez aíslan a los hombres. Por eso es necesario que una devota emoción se apodere del corazón humano. Éste ha de soltarse en sagrados estremecimientos de eternidad que lo sacudan con la intuición de la presencia del Creador de todos los seres, y lo unifiquen gracias al poder de los sentimientos de comunidad durante la sagrada celebración de la adoración de lo divino.</t>
  </si>
  <si>
    <t>El aporta ayuda con la fuerza de un caballo.
                Ventura.
                “… (la ventura) se funda en su entrega”.
            Aporta ayuda…con un caballo…el fuerte caballo se refiere al segundo trazo, al que se une con gran fuerza y energía, compensando de esta manera la "debilidad" de esta línea. Así, se tiene la capacidad para cumplir una acción útil y eficaz y evitar la dispersión. La ventura llega, la tarea es fácil, si se somete (se une a la segunda línea)
            Superar la separación en sus primeros gérmenes, antes de que se haya iniciado. En los ánimos hay "cosas ocultas" que tendrían por consecuencia malentendidos mutuos. Es necesario actuar pronto y con vigor, para disolver "todo eso" y la desconfianza. La buena fortuna está garantizada si se armoniza voluntariamente con los otros.</t>
  </si>
  <si>
    <t>Actuar. Se ayudará a los demás. Aunque la línea es débil y aún no está allí donde llegará, su debilidad se ve compensada tanto a través del Maestro, y resulta tan capacitada y tan fuerte; que está en condiciones ella misma de ayudar a otros con la fuerza de un caballo. ¿Consultar?</t>
  </si>
  <si>
    <t>Esta línea es un elogio espiritual. Hay mucha fuerza y capacidad para ayudar a los demás, se trabaja mucho y bien. Se puede confiar en él/ella. No dudarlo. Puede confiar en sí mismo, todo va bien.
                        Todo lo recibe de su Maestro, del Cielo. Rezar será muy beneficioso y mantiene el sentido del camino espiritual, del camino hacia Dios, de la consciencia del Creador. Así recordamos que nuestra vida es también y sobre todo, espiritual.
                        El estado anímico de otros puede estar vacilando, desanimándose, malinterpretando cosas del consultante, pero todo queda aclarado si se sigue trabajando bien y se habla y se actúa con claridad y buena intención hacia ellos. De este modo, se fortalecerán también sus ánimos y los efectos separadores del ego quedarán eliminados.
                        Ayudar y rezar son las claves de esta línea. ¿Consultar?</t>
  </si>
  <si>
    <t>Se tiene gran ayuda y aumentan las fuerzas y la salud. Todo va bien. Continuar conforme se va. Orar será muy beneficioso. ¿Consultar?
                        *Si no hay tratamiento: consultar por si fuera necesario buscar uno.</t>
  </si>
  <si>
    <t>Aplicarlos será de gran ayuda. Muy buenos resultados. ¿Consultar?</t>
  </si>
  <si>
    <t>Eso es de gran utilidad para dispersar todo aquello que huye de lo luminoso. Es útil para uno mismo y para los demás. Continuar por ahí, e ir consultando según se vaya necesitando.</t>
  </si>
  <si>
    <t>Esta línea se corresponde con el primer día de la cuarta semana de Junio.</t>
  </si>
  <si>
    <t>El hombre de calidad procura evitar cualquier señal de división, perjudicial para la comunidad, actuando desde el principio, cuando aparecen los primeros síntomas de malentendido o incomprensión, atacando sus causas. Eso constituirá un buen presagio para el futuro.</t>
  </si>
  <si>
    <t>Debería aclarar lo máximo posible los malos entendidos. Haga lo necesario para recuperar en este momento la confianza y la buena fe.</t>
  </si>
  <si>
    <t>Esta línea nos aconseja dispersar y disolver los sentimientos de enajenación. También nos recuerda que la razón de la enajenación son los malentendidos. No debemos dejar pasar por alto la posibilidad de que podemos estar malentendiendo al sabio o al destino, como cuando pensamos que el destino es hostil, o cuando pensamos que la gente es imposible. En el proceso de desarrollo personal debemos pasar por dificultades que más tarde veremos que son absolutamente necesarias para el crecimiento.</t>
  </si>
  <si>
    <t>¿Reaccionamos rápidamente para intentar aclarar cualquier malentendido y confusión que pueda ser el origen o la causa de actitudes egoístas?</t>
  </si>
  <si>
    <t>Una fuerte ayuda viene en camino, al igual que la buena fortuna.</t>
  </si>
  <si>
    <t>Tan pronto corno surgen problemas y malentendidos en una empresa conjunta, es esencial adoptar una rápida acción para aclararlos. Será entonces posible alcanzar el éxito.</t>
  </si>
  <si>
    <t>Una imagen anclada en la antigua memoria de todos los pueblos, en la que se dibuja un caballo que sale al galope de la confusa oscuridad de lo indeterminado y se dirige hacia la luz. Así debe ser el impulso al aplicarnos en el trabajo, tal como lo sugiere la primera línea mutante. Y recorreremos los espacios tal como los recorre el caballo compañero de los dioses y de los héroes en las empresas, según lo describen los mitos de todos los pueblos.</t>
  </si>
  <si>
    <t>Comienzo de la dispersión; él posee una gran fuerza, una gran energía "comparable con la de un caballo vigoroso" y si las cosas se toman así desde el principio no habrá separación. Al apoyarse sobre la dureza enérgica del segundo trazo, la maleabilidad negativa de este trazo puede cumplir una acción eficaz y evitar, desde el comienzo, la dispersión; la tarea es fácil, con la condición de que él sepa someterse al segundo trazo.</t>
  </si>
  <si>
    <t>Si se quiere evitar toda dispersión, toda división, hay que aferrar la aparición de los primeros síntomas.</t>
  </si>
  <si>
    <t>Puede ver el principio mismo de la discordia. Es algo afortunado, pues es mucho más fácil reunificar y superar la separación cuando ésta surge por primera vez. Buena fortuna.</t>
  </si>
  <si>
    <t>La primera línea muestra las dificultades iniciales que enfrenta el Sujeto, quien se ha dispuesto a renunciar, a disipar, a dividir para lograr una unidad superior de nuevo tipo. No debe precipitarse y debe esperar. Llegan ayudas de personas afines. Dios no lo abandona. Lo primero que surge ante una revisión, o en la declaración de "crisis", es el fantasma de la separación. Aquí la separación ya se halla en el ambiente, por disponibilidad anímica y ánimos de confrontación, y lo que se hace, al enfrentar la situación, no es causar la división, sino que colocar la ruptura sobre hechos concretos para que cada parte involucrada se haga responsable de lo suyo.</t>
  </si>
  <si>
    <t>Aquí se trata de superar la separación en sus primeros comienzos aun antes de que se haya iniciado; de dispersar las nubes aun antes de que se conviertan en tormenta y lluvia. En tales épocas, en que se presentan en las disposiciones de ánimo desviaciones ocultas, que tienen por consecuencia malentendidos mutuos, es necesario actuar pronto y con vigor, a fin de disolver estos malentendidos y la mutua desconfianza.</t>
  </si>
  <si>
    <t>Tu relación está metida en problemas, y debes acudir a rescatarla. Da todo lo que tienes. Si tú te despiertas de verdad, puedes conseguir que el camino se abra.
                    · Dirección: una conexión sincera y profunda. Acepta las cosas. Mantente abierto y aporta lo que sea necesario.</t>
  </si>
  <si>
    <t>Durante la disolución 
                él corre hacia su sostén.
                El arrepentimiento se desvanece.
                “… y obtiene así lo que desea”.
            Corre hacia su sostén… porque cuando uno, el consultante, descubre en él mismo los comienzos de su apartamiento de los demás, del mal humor, del peligro y los pesares, es cuestión de dispersarlos. Y ha de tomar la iniciativa y dirigirse hacia lo que para él/ella es su apoyo, su sostén (el regente, el Maestro, la quinta línea). Y se apoyan mutuamente.
            En un tiempo "insólito", también un modo "insólito" de actuar que no es por egoísmo, pues desea eliminar la disolución y eso es lo que logra en una unión con el quinto trazo basada en la mesura y la justicia, y con benevolencia. Una vez recuperada la "visión libre" de la humanidad y dispersado el mal humor,… el arrepentimiento se desvanece.
            Se debería recurrir a la espiritualidad para sobrepasar los peligros que pudieran amenazar…, obtiene así lo que desea.</t>
  </si>
  <si>
    <t>Para actuar o no conviene saber más cosas, o saber cómo; y para ello se necesita consultar más y/o confirmar la consulta. Se trata de colocar bien la base, el apoyo firme (de consultar a quien corresponde, al Maestro)</t>
  </si>
  <si>
    <t>Se acentúa la necesidad de seguir consultando, tanto ahora como más adelante. Así se logra lo deseado.</t>
  </si>
  <si>
    <t>El estado mental está enturbiado por malas sensaciones, por pensamientos a veces equivocados; hay sensaciones y síntomas de mal humor, o hay enfados del consultante ante alguna cosa o asunto. Pero, a veces, es necesario colocarse en el lugar de los demás, tratar de comprender desde su punto de vista, de su vida, de su conducta.
                        Se trata de colocar en sitio firme la base, el lugar, la actitud y/o el estado en el cual podrá uno tener apoyo. Se trata de conectar con el Superior para vibrar en armonía con la Voluntad del Cielo y lograr así su firme apoyo y conseguir lo que se desea, lo que se busca.
                        Es necesario consultar más. La oración es muy beneficiosa en estos casos.</t>
  </si>
  <si>
    <t>Esta línea se corresponde con el segundo día de la cuarta semana de Junio.</t>
  </si>
  <si>
    <t>Cuando aumenta la discordia, procure sobre todo no manifestar su mal humor.
                    En situaciones parecidas, el hombre de calidad no deja jamás de consultar a una persona de autoridad antes de tomar sus decisiones, y jamás lo lamenta.</t>
  </si>
  <si>
    <t>Lo más aconsejable siempre es tener una opinión moderada de las faltas de los demás. Con paciencia y delicadeza descubrimos la fuente de sus obstáculos y también la de los nuestros.</t>
  </si>
  <si>
    <t>Cuando la gente hace cosas aparentemente imperdonables, debemos intentar descubrir, sin estorbar, cómo han llegado a ese punto de vista. Si nuestra opinión final es el rencor, nuestro entendimiento sigue siendo inadecuado. Aquello que nos da apoyo es una apreciación mesurada y justa de los hombres, mezclada con la benevolencia. Necesitamos recordar que la gente se aferra a ideas falsas como muletas, creyendo que no pueden proseguir sin ellas. Debemos ser pacientes y tolerantes con tales personas.
                    Una de estas grandes falsas ideas es la desesperanza: que una situación mala no puede tener solución, o que la unión humana es imposible. La desesperanza es tan extraña a nuestra naturaleza que de súbito nos esperanzamos en que un último esfuerzo va a funcionar; queremos persuadir a los otros de nuestro punto de vista; si esto falla volvemos a una fingida indiferencia. Si esto no produce efecto alguno, intentamos forzar una solución; si esto también falla, nos ocupamos de buscar placer y diversiones. Cada vez nos desperdiciamos más hasta que la pérdida de nosotros mismos llega a ser peligrosa.
                    Cada fase de desesperanza se apoya en otra. En cada estado dañamos aún más nuestra autoestima, y aumentamos el poder del ego. Para compensar, construimos defensas con los sentimientos de revancha y con el empecinamiento del orgullo. Cuanto más nos hayamos humillado nosotros mismos, nuestro herido orgullo puede volverse más hacia el odio y hacia la violencia, ya sea de forma represiva contra nosotros mismos, o contra aquellos que creemos que nos han humillado. De esta forma creamos muros defensivos, acordamos pactos, y nos aislamos de las relaciones que tienen sentido con los demás.
                    Debemos recordar que el principio de este vórtice de energía oscura tiene sus raíces en un juicio negativo sobre la gente, la principal táctica de nuestro ego. Dudar o decidir negativamente acerca de la gente va en contra de la naturaleza. La extensión de este vórtice continuo, depende de nuestra fortaleza y de la persistencia de nuestro ego.
                    Una persona humilde o moderada no considerará imposible una situación difícil, ni se tomará un cambio que empeore la situación como un insulto a su orgullo, sabrá aceptar cuándo ha cometido un error, no se pondrá en el lugar de Dios para decidir el futuro, sino que aceptará el presente. Dejará a los demás seguir su camino sin abandonarlos como imposibles.
                    Cuando reconocemos que una persona se ha estancado y no puede progresar en su desarrollo personal, no debemos abandonarla, sino dejarla que vea las cosas por sí misma. Mientras tanto, continuaremos con nuestra vida.</t>
  </si>
  <si>
    <t>¿Intentamos ser conscientes de quiénes somos y de lo que en realidad somos, recordando que todos tenemos virtudes y defectos?</t>
  </si>
  <si>
    <t>A medida que las cosas terminan y comienzan a desintegrarse, usted tiene la oportunidad de apresurarse a buscar aquello que le da apoyo. Al hacerlo, cualquier lamento desaparecerá.</t>
  </si>
  <si>
    <t>Cuando vemos la ira y el desagrado contra los demás crecer en nuestros corazones debemos dar inmediatamente los pasos necesarios para atajarlo. En tales momentos es necesario fortalecer nuestra fe interior por cualquier medio posible. El mundo se ve como un lugar mejor cuando se restaura el buen humor.</t>
  </si>
  <si>
    <t>Un momento de pánico en medio de tanto fervor plagado de obras, todo parece conjurar contra el entusiasmo de realizar y el deseo de poner orden en las situaciones intrincadas en las que nos encontramos. Una vez más, aguas en movimiento, olas que envuelven amenazando la voluntad. Tremendo, pero rápido como una ola en la tempestad, pasará este abatimiento, dejando el lugar al trabajo que hemos de concluir.</t>
  </si>
  <si>
    <t>Ubicado en el medio de los riesgos de la separación, hay lamentos; si él se apresura a correr hacia un lugar de reposo, disipa los lamentos. Además, aunque no son simpáticos según su naturaleza, el primero y el segundo trazo están sin alianza y se llaman mutuamente apoyándose el uno en el otro En relación con el segundo trazo, el primero está considerado un punto de apoyo fijo, e inversamente, en relación con el primero, el segundo es como "un caballo enérgico". Se advierte que sólo la unión asegura el reposo y la estabilidad.</t>
  </si>
  <si>
    <t>No se separe nunca de un grupo por un simple movimiento de mal humor. Correría el riesgo de lamentar ese gesto con amargura.</t>
  </si>
  <si>
    <t>Sus problemas se originan en el interior. Debe modificar sus actitudes y superar cualquier sentimiento de alineación. Si puede mejorar sus opiniones y sentimientos hacia los demás hombres encontrará paz mental y evitará un sufrimiento innecesario.</t>
  </si>
  <si>
    <t>La segunda línea es débil debido a su rigidez; si quisiera obrar por sí sola no obtendría logros, pero acudiendo a personas firmes y sólidas puede alcanzar buenos resultados. La posición no es la más correcta pero sus intenciones son justas, y si es guiada por la fuerza de su Espíritu sin duda que encontrará el sostén que permitirá salir de la incomodidad actual. Acudir a ayudas, apoyos, consejos. Es lo que aquí se debe hacer. No encerrarse en la propia visión... es lo justo.</t>
  </si>
  <si>
    <t>Cuando uno descubre en sí mismo los comienzos de su apartamiento de los demás, de misantropía y de mal humor, es cuestión de dispersar tales estancamientos. Es preciso que uno tome interiormente la iniciativa y se encamine rápidamente hacia lo que es para él un apoyo. Semejante sostén no reside jamás en el odio, sino siempre en una apreciación mesurada y justa de los hombres, mezclada con benevolencia. Una vez recuperada esta visión libre referente a la humanidad y dispersado todo bilioso mal humor, desaparece todo motivo de arrepentimiento.</t>
  </si>
  <si>
    <t>Apartaos de las cosas de las que normalmente dependéis. Abríos a lo nuevo. Eso os traerá claridad y dispersará los obstáculos con los que os estáis enfrentando. Desaparecerá la frustración y lograréis lo que deseáis.
                    · Dirección: deja que todo esté a la vista. Aparta de ti las viejas ideas. Mantente abierto y aporta lo que sea necesario.</t>
  </si>
  <si>
    <t>Él disuelve su yo.
                No hay arrepentimiento.
                “… su voluntad se orienta hacia fuera”.
            Disuelve su yo…indica que es tiempo de dispersar los pensamientos centrados en uno mismo. Ahora no hay que dedicarse ahora a la lamentación, pues a veces, la tarea se torna penosa. Entonces, dejarse a sí mismo de lado, dispersando aquello que el yo quisiera acumular como barrera, con fines de separación.
            Su voluntad se orienta hacia fuera…o lo que es lo mismo, teniendo la meta fuera de sí mismo, puesta en una gran causa, con un gran renunciamiento ahora, podrá alcanzar esa actitud con la que conquistará la fuerza necesaria para lograr luego grandes realizaciones.</t>
  </si>
  <si>
    <t>Si es algo en lo que ya se está actuando y se duda de si continuar con ello, significa que hay que seguir actuando a pesar de las incomodidades, o de que parezca difícil o peligrosa la tarea. ¿Consultar?
                    *Si la acción aún no ha comenzado, conviene confirmar si se debe actuar ya; o si todavía se debe seguir esperando. Si no hay que actuar, entonces dominarse a sí mismo y acumular fuerzas.</t>
  </si>
  <si>
    <t>Hay que seguir avanzando, estudiando, relacionándose, trabajando o dedicándose a lo que uno viene haciendo. La tarea, esa conducta, etc en estos momentos puede ser cansada, incómoda, difícil; pero es cuestión de dejarse llevar según operan las circunstancias, de ir avanzando, de continuar con los tratamientos, etc.
                        No pensar mucho en uno mismo, no lamentarse (mucho) y seguir trabajando.
                        Consultar más si se cree necesario, aunque uno ya parece bastante consciente de cómo van las cosas.</t>
  </si>
  <si>
    <t>Esta línea se corresponde con el tercer día de la cuarta semana de Junio.</t>
  </si>
  <si>
    <t>En los momentos conflictivos, aquel que logra permanecer perfectamente imparcial, controlando sus impulsos egoístas, terminará por agradecerlo.</t>
  </si>
  <si>
    <t>Tendrá que acabar con sus quejas y deseos y cambiar su actitud si quiere triunfar.</t>
  </si>
  <si>
    <t>Esta línea nos aconseja renunciar a los sentimientos acumulados que comprometen nuestra percepción de nosotros mismos. Estos sentimientos son mayormente defensivos. Es como si siempre estuviésemos en guardia; nos subimos a un montículo mirando hacia abajo a los otros, presumiendo de que somos los únicos que sabemos lo que es correcto. Al defendernos, podemos haber condenado como imposibles a aquellos que se supone que debemos rescatar. Necesitamos disolver estas barreras y los sentimientos negativos que las soportan, tales como la mala voluntad, el resentimiento y la enajenación.
                    También necesitamos disolver todas las ideas sobre cómo queremos que sucedan las cosas, y permitir al sabio hacer la obra a su manera. Tenemos que darnos cuenta de que los demás pueden conseguir la ayuda del sabio, y de que son capaces de encontrar su propia verdad dentro de ellos mismos, sin nuestra intervención. Solamente cuando hayamos renunciado el ego construido, conseguiremos "ir al encuentro" de otros.</t>
  </si>
  <si>
    <t>¿Somos capaces de renunciar a nuestro egoísmo, participando o contribuyendo en la consecución de alguna idea, proyecto u objetivo con fines comunes y colectivos?</t>
  </si>
  <si>
    <t>En esta situación no lamentará olvidarse de sus propios intereses.</t>
  </si>
  <si>
    <t>Algunas tareas cargadas sobre nosotros son tan difíciles que debemos abandonar todo interés propio para poder llevarlas a cabo con éxito. La fuerza para hacerlo sin tener que lamentarnos podrá encontrarse, si la consecución externa es de suficiente valía.</t>
  </si>
  <si>
    <t>A menudo, para construir hace falta destruir y empezar desde el principio, o por lo menos, eliminar de las viejas convicciones cuanto no consideremos válido. Se trata de una tarea de reorganización, la voluntad de imponer orden y renovar pensamientos, relaciones, modos de vivir para poner en marcha días distintos, estableciendo otras condiciones exteriores o interiores más adecuadas a las exigencias que la mutación crea en el tiempo de todos.</t>
  </si>
  <si>
    <t>Tiene simpatías cerca de él y así no se deja llevar por los lamentos en este momento de dispersión; por su egoísmo y su parcialidad respecto de sus propios intereses no experimenta el lamento de la separación. Se hace la advertencia de sacudir, de disipar ese egoísmo a fin de remediar los inconvenientes del momento.</t>
  </si>
  <si>
    <t>A fuerza de renunciamientos, se adquiere la fuerza necesaria para las grandes tareas.</t>
  </si>
  <si>
    <t>La tarea que se ha propuesto es tan grande y difícil que necesitará dejar a un lado todos sus intereses personales. Trabajar para objetivos comunes beneficiará mucho a su fuerza interior; no hay lamentación con esa ausencia de egoísmo.</t>
  </si>
  <si>
    <t>El Sujeto posee una solidez interior que lo hace postular a la bondad y solidaridad. Su lugar es firme y su personalidad flexible; podría decirse que una persona así es "débil" y tendría motivos de "arrepentimientos". Pero no es así, pues la flexibilidad y bondad no son debilidad, y es precisamente por no pretender nada para sí mismo que se hace fuerte y no acumula causas nefastas. Renunciando a lo propio, olvidándose de "ganancias", sacrificando lo material, las pertenencias, el Noble logrará una correcta posición ante la realidad.</t>
  </si>
  <si>
    <t>Bajo ciertas circunstancias las tareas suelen tornarse tan pesadas como uno ya no puede pensar en sí mismo. Entonces debe dejar completamente de lado su propia persona, dispersar todo lo que el yo quisiera acumular en su torno como barrera, con fines de separación. Tan sólo sobre la base de un gran renunciamiento se conquista la fuerza necesaria para lograr grandes realizaciones. Teniendo uno su meta fuera de sí mismo, y puesta en una gran causa, podrá alcanzar esta actitud.</t>
  </si>
  <si>
    <t>No te identifiques con tu necesidad de expresarte o tu ansia de poder personal. Concéntrate por entero en las necesidades de tu relación en este momento. Actuar así no provocará tristeza ni dolor.
                    · Dirección: si te dejas llevar, puedes descubrir la posibilidad oculta. La situación ya está cambiando.</t>
  </si>
  <si>
    <t>Él se aparta de su grey. ¡Elevada ventura!
                Por la disolución se obtiene la acumulación.
                Esto es algo en que los hombres comunes no piensan.
                “… su luz es grande”.
            El se aparta de su grey… porque cuando se trabaja en tarea destinada al Todo, hay que dejar de lado otras cosas y/o personas. Si se eleva por encima de partidismos (renunciando a lo próximo), podrá realizar algo decisivo (ganará lo lejano) .Pues para el éxito es esencial ahora actos de una gran generosidad. La simple dulzura, o la simple energía dura, no sirven para poner a la gente de acuerdo y unirla. Hay que utilizar las dos cualidades. Hay que ponerse al servicio del Superior, pues por otro lado no habrá apoyos. Por eso debe separarse de sus apegos personales, gentes; romper esas "pequeñas uniones" servirán para producir una "gran reunión" luego.
            Para comprender esto hace falta tener una amplia visión de la trama de la vida, …esto es algo que los hombres comunes no piensan.</t>
  </si>
  <si>
    <t>No actuar. Renunciar de momento a eso, o al encuentro con esa persona, renunciar al propio deseo si atañe a eso; es lo correcto ahora y además coloca una buena posición inicial para lograr algo mejor luego. Esta pérdida (ahora) es una ganancia (luego)
                    Algo que muchas veces es difícil de comprender. Haciendo caso de esto, se demostrará una gran luz, una gran sabiduría. Y se servirá al Maestro y al Cielo, tal como Ellos desean. ¿Consultar?</t>
  </si>
  <si>
    <t>A veces hay que deshacerse de los deseos, o de desear una situación mejor de la que ahora se ocupa. A veces, hay que estar solo, aislarse, como cuando llega a casa después del día, de relacionarse con otros. A veces, se quiere algo y no se puede o no se debe, para no estropear algo mejor después. A veces, se producen pérdidas o hay que renunciar a lo presente, o a los ofrecimientos presentes para no arrepentirse luego de haber echado a perder la gran oportunidad, solución, resultado, etc. que van a venir con toda seguridad.
                        Esperar es la clave. No tomar camino sin haber sido consultado con el Superior, es lo más importante. Y su luz es grande, es decir, se moverá con sabiduría.
                        Seguir trabajando, estudiando, meditando, relacionándose sin comprometerse a nada todavía. No ceder al deseo. ¿Consultar?</t>
  </si>
  <si>
    <t>Esta línea se corresponde con el cuarto día de la cuarta semana de Junio.</t>
  </si>
  <si>
    <t>Uno demuestra fortaleza de carácter, y el otro se caracteriza por su dulzura. Uno y otro se ayudarán mutuamente: la unión será perfecta. Muy feliz presagio para el porvenir.</t>
  </si>
  <si>
    <t>A veces es necesario sacrificar una actitud, una relación o un objetivo a corto plazo para poder mantenerse en el camino de la corrección. La persona superior hace esto de manera voluntaria y se encuentra con la buena fortuna.</t>
  </si>
  <si>
    <t>No tenemos que seguir lo que hace nuestro grupo (lo que es costumbre, o lo que nuestros amigos o nuestra familia piensan que debemos hacer), sino lo que es correcto.
                    Apegarse a "nuestro grupo" también se refiere a las ocasiones en las que sacrificamos lo bueno a largo plazo, para obtener ganancias a corto plazo.
                    A veces "grupo" se refiere a un grupo abstracto de caballeros de relucientes armaduras, en sus caballos blancos, con los cuales nos identificamos. Nuestro grupo bueno, invariablemente, se opone al grupo malo. Debemos evitar clasificar a la gente como "ellos" opuesto a "nosotros", puesto que estos grupos no existen realmente. El rescate de uno inevitablemente origina el rescate de otro. Evitar reaccionar ante la maldad de otros, los retrae de hacer el mal. Ser limpios y claros con nosotros mismos, es crear limpieza y claridad en otros.
                    Otro significado de esta línea tiene que ver con reducir nuestras exigencias para incluir a aquellas personas de nuestro entorno que no se están comportando como debieran. En este caso debemos disolver nuestros lazos con el grupo al reafirmar nuestros propios valores.</t>
  </si>
  <si>
    <t>¿Evitamos dejarnos influir por prejuicios y condicionamientos, participando o contribuyendo en la consecución de alguna idea, proyecto u objetivo común sin fines individuales?</t>
  </si>
  <si>
    <t>Podrá desintegrar sus contactos con un grupo de personas y al hacerlo fundar las bases de la más grande de las buenas fortunas. Este tipo de acción puede llevarlo a la acumulación, pero requiere de un conocimiento extraordinario para determinar la oportunidad.</t>
  </si>
  <si>
    <t>Cuando estamos trabajando para el bien general de la sociedad podemos tener que retirar la ayuda a nuestros amigos inmediatos. Sólo quienes tienen la sabiduría de ver más allá de su pequeño lugar en la vida, pueden entender que esto sea correcto.</t>
  </si>
  <si>
    <t>Es un tiempo abierto pero difícil de comprender, porque su mensaje aún no está claro. Son demasiados los pensamientos, los proyectos, los acontecimientos, las cosas por ver como para que podamos efectuar una elección con serenidad, y finalmente podamos organizar cuanto queremos hacer, distinguiendo lo negativo de lo positivo. Existe la tentación del desaliento, pero no tiene sentido, porque si meditamos sabiamente sobre los casos humanos, veremos que del desorden se derivan precisamente las soluciones más importantes, puesto que la confusión nos obliga a una interesante fatiga de elecciones y decisiones. Por lo tanto, habrá que dispersar la multitud de pensamientos inútiles, de gente sin importancia, de hueras fantasías, debemos aplicarnos con atención a las soluciones válidas que el tiempo ofrece a la voluntad y a la sabiduría.</t>
  </si>
  <si>
    <t>Humilde, sumiso, lleno de rectitud, él ocupa un lugar importante; ayuda al jefe, al superior, que tiene la energía y la dureza. En una época de dispersión, ni la suavidad maleable sola, ni la dureza enérgica sola pueden captar a la gente y unirla; es preciso la unión de esos dos elementos y entonces el presagio se vuelve feliz. Por lo tanto, hay advertencia de ponerse al servicio del quinto trazo, del jefe o del príncipe, pues debajo de él no habría simpatía ni apoyo y tendría que separarse de sus propias relaciones particulares. Hay también advertencia de que la pequeña reunión debe ser dispersada para constituir una gran sociedad.</t>
  </si>
  <si>
    <t>Varias divisiones menores pueden provocar una reunión importante (lo que corresponde al proverbio "dividir para reinar")</t>
  </si>
  <si>
    <t>Aquí puede poner fin a la disensión y la discordia. La perspectiva que producen ideales y preocupaciones de largo alcance para el bienestar general le permitirán trascender los intereses partidarios. De esta manera encontrará un éxito extraordinario.</t>
  </si>
  <si>
    <t>La cuarta línea se disuelve a sí misma. Es decir, el Sujeto en cuestión no se embelesa con bellezas personales, pues de hacerlo caería en contradicción con la unión que busca. Las propias riquezas y las ideas personales van puestas al servicio de una unidad mayor, donde la personalidad adquirida no brilla en primeras luces pero hace parte de una unión que engrandece. Un grupo o núcleo se integra a otro y conforma una nueva vida. Muere la individualidad para que nazca lo colectivo. Es un acto riesgoso, de sacrificio, por esto es Regente Simple, pero el objetivo es loable y muy beneficioso. "Apartarse de su grey" significa incluso abandonar lo propio, lo más querido, incluso a los más cercanos y amados... Quizás porque ese vínculo resulta muy estrecho o mezquino. "Perder para ganar", "sufrir para ser feliz", "no comer hoy para tener abundancia mañana". "Muchas veces debemos apartarnos del camino habitual y tradicional, y nos vemos obligados a emprender nuevas sendas... No debemos temer: al final del camino habrá unidad, y una gran obra, aparentemente discordante, se unirá y formará una gran vía unitaria por donde los Hombres accederán a los estamentos superiores de este mundo... muy cercano al Cielo y los dioses"</t>
  </si>
  <si>
    <t>Cuando uno trabajo en una tarea destinada a la gran totalidad, deberá dejar de lado todas sus amistades privadas. Únicamente si se eleva por encima de los partidismos podrá realizar algo decisivo. Quien se atreva a esta renuncia a lo próximo, ganará lo lejano. Pero para poder comprender este punto de vista le hará falta una amplia visión de la trama de la vida, como sólo lo logran hombres fuera de lo común.</t>
  </si>
  <si>
    <t>Deja a un lado la marea de pensamientos acerca de tu relación que habitualmente llenan tu mente. Tienes ante ti una gran oportunidad, y necesitas verla con claridad. Dirígete adonde puedas hablar con los espíritus. No se trata de dirigirse hacia lo oculto. Necesitas un lugar para meditar las cosas a fondo. En el momento en que lo hagas, lo nuevo resplandecerá.
                    · Dirección: mantente alejado de las peleas y las disputas. Busca amigos que te apoyen. Acumula energía para un paso nuevo y decisivo.</t>
  </si>
  <si>
    <t>Disolventes como sudor con sus altos
                clamores. ¡Disolución!
                Un rey permanece sin mácula.
                “… se encuentra en su puesto correcto”.
            Como sudor con sus altos clamores….alude el texto al sudor cuando proviene de la enfermedad y/o del ansia. En épocas de separación, un gran pensamiento permitirá la mejoría. El rey se libera de la causa de su ansiedad. Así, la enfermedad llega a su crisis con el sudor disolvente; así en tiempos de estancamiento un pensamiento grande y sugestivo será la salvación. Los hombres tienen entonces algo en torno a lo cual reunirse: una persona gobernante capaz de eliminar malentendidos.
            En su puesto correcto…significa que se halla digno de la elevada posición que ocupa, fuerte y correcto, derecho y justo. La unión evitará la dispersión.</t>
  </si>
  <si>
    <t>Actuar con recogimiento interior, observando y meditando. Se da con la cosa tal como debe ser. Se actuará según haya que hacerlo. Lo adecuado vendrá a través de la mente y cuando se esté tranquilo. Orar. ¿Consultar?</t>
  </si>
  <si>
    <t>El consultante tiene o tendrá (en este asunto sobre el que se consulta) cualidades de concentración y de recogimiento interior, y tendrá una gran intuición o idea que será lo adecuado, lo correcto, para lograr el bien, lo bueno; tanto para él como para los demás. Por tanto hay sentido de continuar con la labor, de seguir como se va, y de consultar más por si se necesita saber algo más. Orar.</t>
  </si>
  <si>
    <t>La enfermedad está en su momento álgido; pero se superará. Continuar con el tratamiento que se viene siguiendo hasta que se produzca la mejoría, que está ciertamente en camino. ¿Consultar? Orar.
                        *Si no hubiera tratamiento, consultar más por si fuera necesario buscar uno.</t>
  </si>
  <si>
    <t>Eso es correcto y conviene aplicarlo. Si se preguntó si eso es la solución, esta es una señal clara de que sí. Pero tampoco está de más consultar otra vez, o en más ocasiones, por si conviene tener algo más en cuenta. Orar.</t>
  </si>
  <si>
    <t>Eso es grande e ilumina. Se puede confiar en ello. Eso elimina lo dañino, lo que se aparta de la luz. Seguir en ello e ir consultando según vaya siendo oportuno. Orar.</t>
  </si>
  <si>
    <t>Esta línea se corresponde con el quinto día de la cuarta semana de Junio.</t>
  </si>
  <si>
    <t>Cuando existe una posibilidad de ruptura, el hombre de calidad se apresura a establecer nuevas reglas que tengan en cuenta a la vez los motivos de la discordia y los deseos expresados por la mayoría de los afectados. No lo lamentará.</t>
  </si>
  <si>
    <t>Al reunirse tanto usted como los demás alrededor de un gran ideal dispersa las influencias negativas. La persona superior utiliza este método para acabar con los malentendidos.</t>
  </si>
  <si>
    <t>Los malentendidos son eliminados cuando nos damos cuenta de lo fácil que es alcanzar nuestros objetivos, a través de la dispersión: dejando disiparse los pensamientos negativos. Uno de tales pensamientos consiste en decidir que estamos en una "mala situación".
                    Es una gran idea, liberadora, darse cuenta de que no es nuestra responsabilidad corregir o "salvar" a los demás, tomando a nuestro cargo las situaciones, manipulando a la gente, o haciendo esfuerzos desmedidos. En lugar de lo cual debemos retirarnos, desligarnos, y dejar el asunto al sabio y al destino, para corregirlos. Cuando vernos esto con claridad, sentimos la liberación de una carga enorme que nunca debimos asumir.
                    Un hombre gobernante se refiere a una idea tan obviamente verdadera que cualquiera puede seguirla. Darnos cuenta de que al corregir nuestras ideas, podemos corregir y cambiar nuestras vidas es una gran idea, liberadora.</t>
  </si>
  <si>
    <t>¿Participamos de alguna idea que nos recuerde y nos ayude a ser conscientes de quiénes somos y de lo que en realidad somos, y a establecer cuáles son las prioridades en cada momento y situación?</t>
  </si>
  <si>
    <t>Crear un gran escándalo lo llevará a la disolución. Alguien con poder y autoridad puede permanecer libre de críticas.</t>
  </si>
  <si>
    <t>En tiempos de problemas, cuando todo parece caerse en pedazos, se necesita un punto focal de actividad. Por medio de esfuerzos concertados la situación puede ser mejorada.</t>
  </si>
  <si>
    <t>Llega el momento de revisar incluso los principios que han regido nuestra vida, y de reexaminar las convicciones que creíamos indiscutibles. Es probable que se hayan producido confusiones que, ahora, con la mutación de los acontecimientos, hemos logrado evidenciar y, si surgen dudas, es justo que busquemos sus raíces, porque si queremos dominar la situación, debemos devolver el orden a los pensamientos y a las acciones. Como se ve, Hwân invita repetidas veces a meditar sobre las posturas adoptadas en tiempos distintos y a cambiar cuanto ha sido causa de incomprensiones o perjuicios.</t>
  </si>
  <si>
    <t>Es necesario ser digno de la alta situación y saber que sólo la unión evitará la dispersión; él es positivo, enérgico, derecho, justo. Hay un sentido de edictos, leyes, ordenanzas, cartas por escribir y publicar. No hay falta.</t>
  </si>
  <si>
    <t>La división es rara en la ideología común pero frecuente en los intereses comunes.</t>
  </si>
  <si>
    <t>Durante los tiempos de discordia y desunión se necesita una gran proclamación o una idea inspirada para reunificar de nuevo la situación. De esa manera, los otros dejan a un lado su faccionalismo y vuelven a trabajar en conjunto.</t>
  </si>
  <si>
    <t>La quinta línea une. El viento ha llevado la unión hacia todo el que busca la obra de lo colectivo para propia salvación e iluminación de su pueblo. Aquí el Sujeto está en el lugar correcto y toda su preocupación debe ser la de mantener la unidad lograda y hacerla caminar por y para el bien de todos. Representa además: algo que se ha acumulado con dolor y que llega a su cúlmine con más dolor, pero es el fin de una larga enfermedad. Ahora comienza la salud. Ya no se debe disolver, ha llegado la hora de reunificar, comenzar lo nuevo.</t>
  </si>
  <si>
    <t>En épocas de general disolución y separación, un gran pensamiento forma el núcleo que permite emprender la organización de una mejoría. Así como una enfermedad llega a su crisis gracias al disolvente sudor, así en tiempos de general estancamiento un pensamiento grande y sugestivo es una verdadera salvación. Los hombres tienen entonces algo en torno a lo cual pueden reunirse: un hombre gobernante capaz de disipar malentendidos.</t>
  </si>
  <si>
    <t>Los dos estáis comprometidos en un gran proyecto. No penséis en nada más en este momento. No habrá error. Al final, esta situación desviará su rumbo y hará cambiar para mejor toda vuestra relación.
                    · Dirección: hay algo inmaduro en la relación que necesita ser alimentado. Acepta las cosas. Mantente abierto y aporta lo que sea necesario.</t>
  </si>
  <si>
    <t>Él disuelve su sangre.
                Alejarse, mantenerse apartado, salir
                afuera, es sin defecto.
                “… con ello se aleja el daño”.
            El texto simboliza que se debe mantener a distancia el mal, o lo dañino. Evitando el peligro, ayudando también a los demás a mantenerse apartados de un peligro existente, a encontrar la salida de un peligro que ya se ha apoderado de ellos. Así se hará lo correcto.</t>
  </si>
  <si>
    <t>No actuar, y no preguntar ahora sobre eso es evitar el mal, el daño.</t>
  </si>
  <si>
    <t>Todo avanza tal como debe ir en los asuntos, relaciones, trabajo, ocupaciones.
                        Juntos, pero no revueltos; tanto con los demás como con el Maestro. Uno debe avanzar ahora por su propio camino, por él mismo, prescindiendo de lazos o de atarse a nada y/o nadie. Atarse en lo interior al Superior, al quinto trazo y consultar luego, más tarde, en otro momento. Ahora no es momento.</t>
  </si>
  <si>
    <t>No consultar ahora y continuar como se va, con el tratamiento. Todo va bien.
                        *Si no hay tratamiento: consultar por si fuera necesario buscar uno.</t>
  </si>
  <si>
    <t>No aplicarlos y no consultar ahora sobre eso. Más bien, continuar pensando, investigando. Consultar luego, en otro momento.</t>
  </si>
  <si>
    <t>No aceptar eso como bueno todavía y no consultar ahora más sobre ello. Queda labor por hacer, aclarar cosas. Así que continuar estudiando.</t>
  </si>
  <si>
    <t>Esta línea se corresponde con el sexto día de la cuarta semana de Junio.</t>
  </si>
  <si>
    <t>Cuando la incomprensión entre los socios es absoluta, es preferible mantener las distancias para no empeorar las cosas. No lo lamentará.</t>
  </si>
  <si>
    <t>Si se concentra en los sentimientos negativos puede crear una situación peligrosa. Apártese, tanto usted como los demás, del infortunio adhiriéndose a la modestia, la neutralidad y la aceptación serena.</t>
  </si>
  <si>
    <t>Quiere decir que nos resistimos a pensar, o a traer a colación, temas que abren heridas o que provocan ira. Es importante no remover el fango o la sangre de los malos pensamientos. Si tenemos pensamientos que despiertan los sentimientos de enajenación o duda acerca de una situación, no podemos tratarla correctamente. Si damos pie a dichos pensamientos ponemos en riesgo a la perseverancia. Al dispersar estos pensamientos, los mantenemos apartados y nos liberamos de la duda y de la enajenación que los alimenta.
                    También debemos dejar de recordar que alguien es incapaz de cambiar o que seamos incapaces de provocar cambios. Toda la gente es capaz de responder a lo que hay de elevado y bueno dentro de sí mismos, y podemos ayudarlos a lograr estos cambios. Podemos entender cómo es posible conseguirlo si pensamos en cómo vuela una bandada de palomas. Tal bandada parece girar y dar vueltas coordinadamente, siendo difícil determinar qué paloma es la que guía el grupo. Considerando que cada paloma aletea simultáneamente, y que todas aumentan la velocidad, caen en picado o remontan vuelo al mismo tiempo, parecería que la líder transmite su voluntad a las otras simplemente cuando siente algo. Al ser sensibles, las demás la siguen. El I Ching nos enseña que los seres humanos, interiormente, se relacionan de la misma forma. Cuanto más en armonía está nuestra actitud con el Cosmos, más conseguiremos que nuestra voluntad y nuestra percepción subconscientes penetren en los demás, provocando cambios. Por esta razón se dice en La ruptura (La resolución), hexagrama 43, que sólo hace falta una persona perseverante para producir cambios en el mundo.</t>
  </si>
  <si>
    <t>¿Evitamos que una sensación de miedo, peligro o pánico pueda llegar a distorsionar o tergiversar nuestra escala de valores y hacer que olvidemos quiénes somos y qué somos en realidad?</t>
  </si>
  <si>
    <t>En las presentes circunstancias, la verdadera esencia de su vida podría ser sacrificada. No hay culpa en marcharse, mantenerse a distancia o cualquier estrategia para retirarse de la situación.</t>
  </si>
  <si>
    <t>Cuando el peligro amenaza a familiares y amigos, es correcto alejarlos del enfrentamiento, de modo que no caiga daño alguno sobre ellos.</t>
  </si>
  <si>
    <t>Existen peligros que hay que conjurar, peligros cercanos e inmediatos, por lo que debemos intervenir con energía para extirpar las raíces del mal. Es el crecimiento poderoso de la autoridad que, al igual que las aguas, amplia su influencia interviniendo cuando es necesario, ayudando a quien está en dificultad, alentando en los momentos de miedo y llevando su palabra sabia allí donde existe ignorancia y confusión. Se preparan así los tiempos precisos de Kieh, que verán organizado el futuro de este presente intenso, preocupado y difícil.</t>
  </si>
  <si>
    <t>Corresponde simpáticamente al tercer trazo y como éste está en peligro, si el sexto trazo no desciende para seguirlo, no podrá salir de la precaria situación de separación en la que se halla. Hay indicación de peligro, de herida, de sangre que corre. Pero, por su dureza enérgica, ubicado en el exterior del hexagrama sagrado, implica la imagen simbólica de salir de él. Se ajusta con sumisión a la razón de ser de las cosas y vigila el peligro desde lo alto; es capaz de superar este momento de cambio. Sus inquietudes desaparecerán.</t>
  </si>
  <si>
    <t>Cuidado con las dispersiones, con las divisiones violentas. Pueden ser también peligrosas como "la sangre que corre".</t>
  </si>
  <si>
    <t>En estos tiempos es necesario evitar el peligro, tanto por sí mismo como especialmente por aquellos por quienes se preocupa. Ha de conseguir esto de todos los modos posibles. Apártese de la situación si es necesario. No se le culpará por esa acción.</t>
  </si>
  <si>
    <t>Salvar a quien esté en lo errado, acoger a quien esté moribundo, purificar a quien esté manchado, hace parte de la misma obra de unidad para la cual tanto se ha luchado. Se trata de evitar derramar la sangre, pero también esta línea dice que la propia sangre puede y debe ser entregada si ésta pudiera salvar la vida de otro ser. Obrar como JesúsCristo, quiere decir obrar literalmente como EL lo hizo.
                    Como toda sexta línea es una advertencia. En lo mundano hay riesgos de llevar las cosas al extremo, al no disolverlas y empecinarse en los propios puntos de vista. Pero además aquí se menciona un peligro que afectaría al núcleo, a lo colectivo; el Sujeto podría salvarse a sí mismo, pero los que son su responsabilidad no podrían escapar, y eso obliga que el Noble se dedique, primero a salvar y armonizar a los demás, y sólo después, podrá retirarse en paz.
                    Por último, es el Santo en su acción benéfica que obra gran claridad entre los que se hallan presa de conflictos.</t>
  </si>
  <si>
    <t>La disolución de la sangre significa disolver, eliminar lo que podría causar sangre y heridas: evitar el peligro. Mas no se expresa aquí la idea de que en este caso uno elude las dificultades sólo para sí, sino de que también salva a los suyos, les ayuda a alejarse aun antes de que aparezca el peligro, a mantenerse apartados de un peligro existente y a encontrar la salida de un peligro que ya se ha apoderado de ellos. De este modo hará lo recto.</t>
  </si>
  <si>
    <t>Elimina cualquier cosa que pueda ser causa de conflicto. Deshazte de ella. Mándala muy lejos. Así podrás tener la relación que deseas y no habrá errores.
                    · Dirección: asume el riesgo. Acepta las cosas. Mantente abierto y aporta la que sea necesario.</t>
  </si>
  <si>
    <t>CHIEH</t>
  </si>
  <si>
    <t>LA RESTRICCION</t>
  </si>
  <si>
    <t>simboliza la limitación
        (estableciendo) los límites
        el reordenamiento
        la delimitación
        fronteras del campo de acción
        la mesura
        el control
        regla
        regulación
        ley
        retención
        moderación
        modulación
        la articulación
    La Restricción. Éxito. No se debe ejercer con persistencia una restricción amarga.</t>
  </si>
  <si>
    <t>Chieh en sentido literal quiere decir "los nudos de los tallos de bambú"; pero también separar, moderar y poner límites. En este hexagrama se simboliza la idea de un principio que "retiene" y a la vez "limita".
        La Restricción indica que puede haber momentos en que la "noacción" sea el mejor curso a seguir (…éxito), pues hay igualdad entre el número de líneas yin y yang.
        Si no hubiera justicia en las acciones, o se sobrepasara, los actos se tornaría crueles, o abusivos y no se podrían tomar como modelo, norma o ley de forma permanente. Hay que saber limitarse en lo que complace, saber detenerse. Principios, actos justos y correctos producen libertad; caso contrario, surge el exceso odioso o cruel. Las pasiones sin límite provocan la destrucción del ser humano, de uno mismo. Sólo la posición del quinto trazo, el regente del signo, supera estos peligros.
        Sin embargo, ejercer con persistencia una restricción… nos sugiere que también en los momentos de Restricción es necesario proceder con mesura. Si uno impone a su naturaleza límites demasiado "amargos", severos, duros, crueles (o se lo impone a otros), entonces el sufrimiento será la consecuencia. Los demás se rebelarán. Por eso "hay que poner límites a los límites".
        Esto es lo que toca para este tiempo, ser ponderado, moderado y reflexionar.</t>
  </si>
  <si>
    <t>Las líneas mutantes de Kieh, límpidas y precisas, se comentan por si solas. Para comprender la dimensión de este mensaje en apariencia demasiado tranquilo, sólo debemos recordar que el radical (1) de Kieh es «bambú», símbolo antiquísimo de la China que se repite en los discursos sapienciales, planta cuya sabia flexibilidad parecida a la de la caña cede sin romperse y. una vez pasado el viento, vuelve a erguirse inmóvil contra el cielo.
            (1) Los radicales son caracteres que en cierta forma representan el alfabeto de la lengua china, pero se trata de un alfabeto formado por ideogramas que tienen un sentido preciso y que sirven para dividir los vocablos en grandes líneas según derivaciones de un significado idéntico, precisamente el de la «raíz», la cual entra a formar parte de la composición del ideograma y constituye su «idea» fundamental.</t>
  </si>
  <si>
    <t>Regente es el quinto trazo, que establece mesura y los límites necesarios. Su puesto correcto le permite separar y distinguir, unir y reunir. Los dos trazos yin que le rodean ejercen la restricción sobre este trazo; sin embargo ello no le impide lograr el buen efecto final
            La dominante en la quinta posición de autoridad es correcta en su firmeza. Está rodeada por líneas correctas arriba en sabiduría y abajo en conciencia social, lo que se une para limitar y controlar la situación.
            Regente del signo es el nueve en el quinto puesto; pues establecer la mesura y el grado necesarios para que el mundo se mantenga en sus límites, eso sólo lo puede alguien a quien honran y que posee para ello la necesaria fuerza espiritual. Por eso está dicho en el Comentario para la Decisión: "en el puesto adecuado para restringir, central y correcto para unir."</t>
  </si>
  <si>
    <t>Si la acción está ya comenzada, significa que se avance con moderación, sin excesos. ¿Consultar? Si la acción aún no se inició, significa que lo mejor ahora es "no actuar", y que tampoco se necesita consultar más sobre eso.</t>
  </si>
  <si>
    <t>Son momentos de continuar avanzando según se pueda, con mesura. No se necesita hacer nada más en especial. El tiempo es favorable y no se necesita consultar ahora sobre eso. Toda la cuestión consiste en no hacer nada más de lo que se está haciendo ahora, sin haberlo consultado antes. No es momento de consultar, hacerlo luego, más adelante.
                Avanzar de esta forma, así, promete éxito.
                *En caso de enfermedad, si no hay tratamiento, consultar por si fuera necesario buscar uno.</t>
  </si>
  <si>
    <t>No aplicarlos aún. Continuar observando, analizando, estudiando. ¿Consultar?</t>
  </si>
  <si>
    <t>Continuar estudiando, reflexionando, y no consultar ahora sobre ello. Hacerlo luego, más tarde. Seguir trabajando, perfeccionándolo.</t>
  </si>
  <si>
    <t>Es el signo del sexto mes, aproximadamente Julio en el calendario occidental. Cada línea cubre los seis días que corresponden a la tercera semana.</t>
  </si>
  <si>
    <t>Aquel que quiere seguir siendo dueño de sus empresas debe aprender a controlar sus deseos y sus pasiones, y no sobrepasar el límite de sus posibilidades hasta el punto de malgastar sus fuerzas y dejar de reconocer el peligro; la libertad también tiene límites. Tampoco es conveniente permitir que los demás sobrepasen su límite, y así se conseguirá que las relaciones entre todos puedan seguir siendo armoniosas.
            Cuando el hombre de calidad controla sus deseos o frena los excesos de los demás, actúa imparcialmente, por el bien común, sin sobrepasar jamás el término medio.
            Después de llegar a un acuerdo, fija reglas de conducta claras, procurando que no sean ni excesivas ni insoportables; también la limitación tiene sus límites.
            El sabio escoge la limitación y la toma como modelo; pondera sus virtudes, pero no se vanagloria por ello ni lo exterioriza vanidosamente.</t>
  </si>
  <si>
    <t>La práctica de la economía es un concepto valioso en cualquier aspecto de la vida. Si practica una frugalidad razonable en sus transacciones financieras, se asegura una oportunidad en el futuro. En su vida personal, la práctica del equilibrio y la ecuanimidad permite un progreso espiritual uniforme. El hexagrama Chieh aparece como un estímulo para poner límites prácticos a todos los aspectos de su vida.
            Una vida vivida sin una guía es confusa y problemática. Para poder hacer verdaderos progresos en cualquier dirección, primero debemos dar una definición a nuestro camino. Sin embargo, los límites que son demasiado severos no sirven de nada; tener demasiadas reglas provoca rebelión en las personas sobre las que se imponen, ya sea sobre uno mismo o sobre los demás. Por tanto, debe haber límites incluso en los propios límites.
            Por lo que se refiere a usted mismo, la imposición de límites significa definir su propósito y sus responsabilidades de tal modo que tenga una idea clara de hacia dónde deben apuntar sus energías. Sus límites deberían estar determinados por usted mismo, y no por otra persona o por la cultura en la que vive. Evite la severidad y la impaciencia consigo mismo; el verdadero progreso se realiza paso a paso. Permítase tener momentos de placer, pero evite la autoindulgencia descuidada.
            Con los demás, marque límites, tanto en sus propias acciones como en las indulgencias que les ofrecen. Fomentar las cualidades inferiores de los demás es invitar a la desgracia. Deje que sus interacciones con los demás tengan lugar dentro de los límites de la delicadeza, la tolerancia y la inocencia. Si piensa establecer y observar límites razonables en todas las cosas, se asegurará el firme progreso.</t>
  </si>
  <si>
    <t>Este hexagrama tiene relación con nuestros propios límites, los cuales comprenden el comportamiento correcto. Puesto que hemos absorbido algunas ideas de nuestra cultura que el I Ching considera decadentes, este hexagrama recuerda que los límites son esenciales para alcanzar nuestras metas. Con mucha frecuencia, lo que consideramos límites morales correctos es considerado por el I Ching como decadente.
            La restricción nos dice cómo aceptar que nuestro destino es aprender a reaccionar correctamente ante los desafíos y las adversidades. Aceptar quiere decir que eliminamos en nuestro interior todo lo que se resiste a pasar por el necesario proceso de aprendizaje. Podemos estar dispuestos espiritualmente, pero la lógica se resiste; podemos tener el consentimiento de la lógica, pero el cuerpo se rebela. Necesitamos obtener el consentimiento de todas las partes de nosotros mismos: un consentimiento que no es condicional ni partidista. Mientras exista un atisbo de resistencia, tenemos que imponernos una disciplina, aun cuando esa parte que se resiste pueda ponderarla de "amarga".
            Los límites que observamos tienen relación con el hecho de que somos andariegos en un país extranjero; no debemos proceder de forma presuntuosa, como quisiéramos, o con arrogancia. Los cambios se pueden lograr sólo a través de la comprensión de la naturaleza del problema, alcanzando la ayuda del sabio, y dependiendo del poder de penetración de la verdad interior. Esta forma de conseguir un cambio al principio puede dar la impresión de débil y restrictiva, pero después, cuando vemos que la verdad sale fortalecida y que los cambios cuentan con la aprobación universal, nos percatamos de cómo la restricción da sentido a la vida y poder para el bien.
            En primer lugar es necesario llegar a un entendimiento sobre cuál es la verdad interior de cada situación. Entonces confiamos en ella para señalar el vehículo de cambio. Este vehículo a menudo se mantiene desconocido para nosotros, hasta el instante en que podemos usarlo. En algunos casos, el problema puede ser completamente resuelto; otros problemas muy antiguos sólo pueden resolverse a través de pequeñas mejorías conseguidas en un largo período de tiempo.
            Al interpretar las líneas de este hexagrama debemos recordar que cada línea tiene que ver con las limitaciones. "Salir del portón" significa que ya sea avanzando o retirándose, tenemos que tener en cuenta los límites correctos.
            Finalmente, para que los medios de acción del I Ching produzcan resultados a través de la fuerza del carácter, han de obtenerse mediante una práctica prolongada de la restricción propia. Tal práctica requiere que seamos pacientes y amables con nosotros mismos. No debemos intentar un desarrollo personal demasiado grande, ni demasiado pronto, o concentrarnos en la meta con ambición. De la misma forma, debemos evitar ser demasiado ascéticos, flagelarnos por nuestros errores, o hacer votos o pactos. Tal visión de ascetismo proviene de una fuente equivocada. Parece que una vez que nos damos cuenta de que la restricción y el desarrollo personal son necesarios, el ego trata de forzar el camino hacia adelante de un solo golpe; este esfuerzo conlleva la adopción de fetiches, prácticas poco comunes, comportamiento obsesivo, o cualquier otro procedimiento que equivocadamente imaginamos que nos va a ahorrar pasos. La presencia del ego presagia la derrota, porque no podemos conseguir nuestras metas con sus medios. Sólo un esfuerzo gradual, suave, modesto y perseverante, nos permite progresar sin estimular el poder del ego.
            A lo largo del trabajo consistente en aplicar la restricción sobre nosotros mismos, estamos poniendo trabas a los inferiores del cuerpo, que están acostumbrados a salirse con la suya. Podemos limitarlos, más fácilmente, si les explicamos que necesitamos su cooperación; podemos conseguir su cooperación con mayor facilidad si les explicamos que estamos aprendiendo nuevas formas de tratar los problemas, formas que son más efectivas y seguras que aquellas a las que están acostumbrados. Este procedimiento es como decirle a un niño de doce años, frenético por comer, que no deje que el estómago gobierne la cabeza: el efecto puede ser sorprendente. Nuestros inferiores necesitan ver que nuestro ego es una pequeña mancha de miedo que proyecta una sombra enorme. ¿Vamos a dejar que una mancha nos gobierne?</t>
  </si>
  <si>
    <t>Puede que nuestra imaginación no tenga límites, pero la realidad y las circunstancias establecen, y a veces imponen, límites a nuestras posibilidades, y siempre será mejor conocerlos y aceptarlos que negarlos, considerarlos una mala jugada del destino o ignorarlos.
            Pero que la realidad y las circunstancias establezcan o impongan límites a nuestras posibilidades no significa que tengamos que ceñirnos estrictamente a ellos, pudiendo llegar a ser igual de contraproducente ser demasiado dócil o blando, como ser excesivamente rígido o inflexible.</t>
  </si>
  <si>
    <t>· Cuando la pregunta refiere al Qué: Chieh nos dice que ciertos límites le están dando a la circunstancia contención; pero tales restricciones, si bien son firmes, a su vez no se ejercen con la rigidez que llevaría a un estado de comprensión, sino que el equilibrio y la mesura en la ejecución de límites propicia el establecimiento de una forma necesaria con potencial aplicación.
            · Cuando la pregunta refiere al Porqué: el porqué de Chieh refiere a que sin límites justos no es posible establecer formas y parámetros que le den a una determinada cosa su correcta canalización y dimensión, es decir: hasta dónde debe extenderse o no algo para ser o dejar de ser lo que corresponde; y esto vale tanto para lo limitado como para lo extremadamente restringido.
            · Cuando la pregunta refiere al Cómo: Chieh nos indica que debemos establecer limitaciones, pero sin que tal cosa llegue a ser excesiva; es decir, no hay que dejar a las cosas sin cauces para que finalmente se pierdan o se confundan con otras, como tampoco llevar las restricciones hasta situaciones insostenibles donde la esencia de la cuestión tiende a perder su naturaleza. En lo posible, se trataría de delimitar sin generar tensiones.
            · Cuando la pregunta refiere al Cuándo: Chieh nos lleva a un momento contenido, tal vez como un horario, quizá como un plazo, más precisamente a un tiempo que tiene un límite. Pero también Chieh es un tiempo restringido, una hora o momento que habilita o prohíbe. En tal sentido, podría tratarse tanto de un lapso que va entre el comienzo y el fin de algo, como además de un momento antes de un comienzo o poco después de una final.
            El instante de Chieh es cuando es necesario poner un límite.
            · Cuando la pregunta refiere al Dónde: Chieh en principio nos ubica en un lugar de exclusividad, al cual no puede acceder todo el mundo, es decir, no se puede ingresar así como así. Es un sitio muy bien delimitado y en el cual se pueden realizar actividades específicas y ninguna otra que se aparte de ellas.
            · Cuando la pregunta refiere al Quién: Chieh nos describe en principio a alguien con ciertas limitaciones, pero que a la vez es consciente de ellas. En tal sentido, no se trataría de un sujeto de mucha inteligencia o de una mentalidad abierta o vanguardista, sino de uno que explotó de sí solo una parte de su potencial. Pero en Chieh vemos también a una persona medida, que no se excede ni se extralimita, a veces con demasiado rigor para con él mismo, con una conciencia moral que no le permite otorgarse ciertas licencias. Pero, en definitiva, estaríamos ante un individuo que da para tanto y no para más.</t>
  </si>
  <si>
    <t>· La interpretación: el éxito es posible. No debería soportar amargas limitaciones.
            · La situación: la situación es de limitación. Tome una cuidadosa existencia de ella y examine la esencia de la conducta correcta.</t>
  </si>
  <si>
    <t>Moderación. Al confundirse de las cosas que esperan ser organizadas para tener un sentido y encontrar una dirección, sigue siempre el tiempo del equilibrio, el tiempo de la medida, del trabajo organizado y de la fatiga de construir poco a poco, sin la prisa de concluir.
            Tiempo de poner en orden: reorganizar enérgicamente, sí, llegar al quid de las cuestiones, pero sin exagerar en dureza, para no provocar rebeliones que nos conducirían otra vez al desorden del que estamos a punto de salir. En la estructura del hexagrama está Kan, que es «inflexibilidad», pero también «poner un cimiento», y ésta es la indicación que debemos seguir. Moderar no quiere decir ejercer presiones excesivas; la moderación debe dejar intactos los entusiasmos, suscitar la alegría de aceptar los programas, invitar a la laboriosidad sin imponer sacrificios inútiles. Recordemos que Kieh es, ante todo, un tiempo de equilibrio.</t>
  </si>
  <si>
    <t>Sentido general. El de definir, de regular, de limitar, de detener; en lo alto está K'an, el agua corriente; abajo está Tui, el pantano. El pantano es de capacidad limitada y si se vierte agua en él se desbordará. Si la justicia no es observada o si es superada, los principios se volverán crueles y abusivos y no pueden constituir reglas permanentes. Por lo tanto, no hay que observarlos como si constituyeran la perfección. En lo que le agrada el hombre no puede limitarse; si encuentra el peligro, tan sólo atina a detenerse. He aquí la idea del principio que "retiene" y "limita". Estos principios, cuando se ajustan a la justicia y a la rectitud, son generalmente de libertad; el exceso los vuelve odiosos y crueles. Es preciso que sean limitados pues, sin reglamentación, las pasiones del hombre no tendrían límite y lo destruirían. Sus virtudes y las acciones del hombre deben ser ponderadas y estar precedidas por deliberaciones y discusiones.</t>
  </si>
  <si>
    <t>El lago, abajo, no desborda porque está limitado por sus orillas; el agua corriente, arriba, es libre porque no conoce ninguna barrera. Pero el agua del lago permanece y el agua corriente se pierde. Jie recuerda que, por penosos y opresivos que sean los límites a la libertad a veces son necesarios. Jie es un hexagrama muy sutil: recuerda también que los límites tienen sus propios límites.</t>
  </si>
  <si>
    <t>· El escenario: las cosas no pueden simplemente resplandecer y dispersarse. Así que llega el tiempo de la Modulación. Acéptalo. No tengas miedo. Modulación quiere decir calmarse, encontrar la voz adecuada y el momento oportuno.
            · La respuesta: Modulación describe tu relación, o tu papel en ella, en términos de la correlación correcta entre las cosas y el momento oportuno o correcto para actuar. La manera de afrontar la situación es establecer una conexión bien modulada y llena de encanto. Es un tiempo para definir las cosas en tu vida. Fomenta el orden y la mesura, celebra ceremonias y fiestas. Distingue bien las cosas y procura armonizarlas cuando tengan que ir juntas. Conviértete en un guía. Ordena tus palabras y tus pensamientos. Crea un todo en el que cada cosa tenga su lugar, y donde todas las cosas puedan ser celebradas. Hazlo con un espíritu lleno de amor y calor. Las reglas demasiado rígidas y las palabras amargas te alejan del conocimiento y cierran el camino. Al modular las cosas, mantendrás tu amor a salvo de cualquier daño.</t>
  </si>
  <si>
    <t>Este hexagrama describe tu situación como relaciones confusas. Destaca que poner en claro límites y vinculaciones, sobre todo mediante el habla, es la manera adecuada de manejarla. Para estar de acuerdo con el momento, se te dice: ¡articula!</t>
  </si>
  <si>
    <t>Así el noble crea el número y la me dida e investiga qué es la virtud y la recta conducta.
        El noble suele dar forma, calcula, mide (pone límites) sopesando las opciones y buscando el mejor curso de acción para llegar a ser lo que debería ser al moverse, al actuar, en su caminar.</t>
  </si>
  <si>
    <t>Hay un límite para la cantidad de agua que un lago puede contener, y no puede llenarse más allá de este límite. Aunque un hombre tenga posibilidades ilimitadas no puede explorarlas todas. La persona sabia mantiene libre su espíritu estableciendo sus propios límites a lo correcto y apropiado.</t>
  </si>
  <si>
    <t>Una vez más se acuerda que Kieh es el hexagrama de la «mesura» es decir, que enseña a hacer armónicamente exacta nuestra vida, con un trabajo puntual, preciso, capilar, manteniendo el control de las situaciones sin por ello condicionar su desarrollo. El llevar a buen fin un programa cualquiera (Tui) presenta inevitablemente ciertos riesgos (Khàn); por lo tanto, hace falta un entusiasmo siempre renovado (Kan), y una comprensión global de los hechos (o de las personas), que sólo así logramos dominar o doblegar, aunque sea con muchas dificultades (Kan). Al acercarse a su fin, parece como si el oráculo quisiera discutir problemas siempre más vastos, realidades siempre más completas, aunque su lenguaje nítido y preciso haya sufrido pocos cambios.</t>
  </si>
  <si>
    <t>El lago es finito y el agua es inagotable. En él cabe una cantidad limitada de agua, y ahí reside su naturaleza, su particularidad. Así el individuo adquiere su significado en la vida. Este es el sustento de la moralidad. Si no existieran las restricciones la vida del Hombre se diluiría en lo ilimitado. El Hombre debe establecer sus reordenamientos libremente pero ateniéndose al mandato del deber.</t>
  </si>
  <si>
    <t>El lago es finito; el agua es inagotable. El lago únicamente puede dar cabida a una determinada medida del agua infinita. En ello consiste su particularidad. Mediante la discriminación y la erección de vallas, también el individuo adquiere su significación en la vida. Aquí se trata, pues, de establecer con toda claridad estas discriminaciones que, por así decirlo, constituyen la columna vertebral de la moralidad. Las posibilidades irrestrictas no son aptas para el hombre. Con ellas su vida no haría más que diluirse en lo ilimitado. Para llegar a ser fuerte, se requiere una libre fijación de límites, impuestos por el deber. Únicamente al rodearse el individuo de tales restricciones y establecer libremente para sí mismo el mandato del deber, adquiere significación como huésped libre.</t>
  </si>
  <si>
    <t>No salir abandonando portón y patio, no es falla. 
                “… es una señal de que uno sabe qué está abierto y qué cerrado”.
            No salir abandonando portón… simboliza que ahora tiene uno el deber de detenerse. Si quisiera actuar encontraría vallas insuperables. Saber detenerse ahora para acumular la fuerza necesaria y así actuar enérgicamente cuando llegue el momento de hacerlo. No ir más allá de donde se está o se ha llegado hasta ahora
            Ahora lo mejor es observar, reflexionar con cuidado. Se sabe así ya, qué es posible y qué no lo es; qué se puede esperar y qué no. Ser cuidadoso también con las palabras, con el hablar (con la consulta) porque durante la preparación de las cosas (importantes) adecuadas para el consultante, la discreción es de valor capital.</t>
  </si>
  <si>
    <t>No actuar. No consultar, tampoco es necesario, hacerlo luego, más adelante.</t>
  </si>
  <si>
    <t>Esta es una mutación que sirve para significar que el consultante puede fiarse de su intuición para saber qué puede esperar (y qué no) en ese asunto; para saber que no puede ni debe hacer nada más de lo que está haciendo hasta aquí. Es decir, debe seguir como va, sin hacer nada especial, y sin consultar más sobre ello.
                        Por lo demás todo va, está bien y fluye tal como debe ser. Todo está en orden dentro de lo que uno puede hacer. Es decir, continuar con el tratamiento, con el estudio, quehaceres, trabajo, relaciones; investigando las soluciones, los remedios, los temas, teorías, pero no aplicarlos ni aceptarlos todavía. Consultar luego, más adelante, hasta que se reciba la orden de avanzar.</t>
  </si>
  <si>
    <t>Esta línea se corresponde con el primer día de la tercera semana de Julio.</t>
  </si>
  <si>
    <t>El hombre de calidad sabe siempre juzgar si una medida es viable o no, y eso le permite actuar en el momento oportuno. Al hacerlo, no pierde jamás la mesura, ni de sus actos ni de sus palabras. Es un buen presagio para el porvenir.</t>
  </si>
  <si>
    <t>Un desarrollo deseado también es constrictivo. Reconozca la limitación y evite emprender una acción de fuerza. La persona disciplinada recibirá ayuda.</t>
  </si>
  <si>
    <t>Esto quiere decir, no salir de los límites definidos en El andariego, hexagrama 56, o los límites impuestos naturalmente a quien es un extranjero en un país lejano. Desprovistos de los viejos sistemas de protección, ahora debemos confiar en nuestra dignidad interior como defensa. De acuerdo con esto, debemos ser cuidadosos, reservados y serviciales con los otros, y permanecer alerta a fin de no perder contacto con nuestro ser interno. Evitamos entrometernos en los asuntos de otros, o ser distantes y arrogantes.
                    Al recibir esta línea se nos aconseja que limitemos nuestras acciones a decir lo que estamos preparados para hacer o para no hacer en nuestra vida; no deberíamos decirles a los demás qué hacer, o dejar de hacer, respecto a sus propios asuntos. Podemos defendernos contra los ataques, pero debemos ser extremadamente prudentes al iniciar cualquier ataque. Si no nos olvidamos de que somos andariegos y extranjeros, la ayuda y la protección vendrá del cosmos, y podremos proponer a otros hacer lo correcto; si esta ayuda todavía no ha llegado, sólo podemos pasar el tiempo manteniéndonos correctos y evitando ser presionados por el miedo y el deseo. Al tratar con otros, necesitamos mantenernos conscientes, para poder avanzar cuando la gente está receptiva con nosotros, y retirarnos cuando no lo está. También nos retiramos cuando ya no somos objetivos y desprendidos.
                    Con frecuencia recibimos esta línea como preparación para situaciones que se van a presentar. Debemos enumerar nuestras limitaciones, y revisar la disciplina que necesitamos ejercitar sobre nuestros inferiores. Entonces, en caliente, seremos capaces de mantenernos libres y espontáneos, impulsados a la acción sólo por "influjos reales" (la referencia a influjos reales significa que si realmente sentimos el desapego en relación a nuestras propias ideas de lo que debemos hacer o decir, llegaremos a ser neutrales en nuestra actitud, y capaces de ver, justo en el momento necesario, la naturaleza real del problema, pudiendo reaccionar apropiadamente)</t>
  </si>
  <si>
    <t>¿Somos discretos, prudentes y moderados en lo que expresarnos y manifestamos de nosotros mismos y de los demás?</t>
  </si>
  <si>
    <t>En las presentes circunstancias, no es una falta permanecer en casa.</t>
  </si>
  <si>
    <t>Una persona sabia sabe cómo vivir dentro de las limitaciones impuestas sobre ella, y conservará su fuerza a fin de actuar con más efectividad cuando el momento es correcto. La discreción en este momento en palabra y obra permitirá más tarde la acción de éxito.</t>
  </si>
  <si>
    <t>El permanecer dentro de los límites —porque éste es el tiempo de la prudencia— resulta justo y sabio, especialmente ahora, incluso porque parece la única alternativa posible, pero sin excedernos en cautela y sin intervenir por principio. El oráculo aconseja adoptar el comportamiento que nos induce a elegir el tono adecuado a cada caso y las palabras adecuadas a las circunstancias, y no aquel que siempre calla por temor a errar. Ocupándonos de las cosas, no cometemos errores porque las condiciones del tiempo de Kieh son tales, que favorecen toda intervención voluntariosa.</t>
  </si>
  <si>
    <t>Es incapaz de retener y limitar a las personas con sus preceptos; como el momento es el principio de la limitación y de la reglamentación, es necesario observar mucha circunspección y saber qué está libre o cerrado, qué es practicable e impracticable. Al observarse con firmeza al comienzo, a veces uno se deja llevar hasta sobrepasar el justo medio; pero si se superan los límites desde el comienzo, ¿cómo se podría llegar hasta el fin? Se trata de una advertencia muy grave de prudencia y de no dejarse arrastrar por la letra. El hombre dotado es puro pero no crédulo; observa, por encima de todo, sus palabras</t>
  </si>
  <si>
    <t>Empezar una empresa superando los límites, es correr el riesgo de no ver el fin.</t>
  </si>
  <si>
    <t>Aunque le gustaría adoptar determinadas medidas en la consecución de sus objetivos, cuando vea obstáculos delante debe detenerse. Esas LIMITACIONES deben ser reconocidas y aceptadas. Permanezca dentro de los límites y reúna sus fuerzas.</t>
  </si>
  <si>
    <t>La primera y segunda líneas retratan situaciones contrarias entre sí: en la inicial no es conveniente moverse, no es aconsejable hablar y debe esperar entre sus límites más íntimos. No se debe luchar en contra de los obstáculos, tampoco detenerse sin un plan: no insistir, pero manteniendo la claridad de la acción a emprender no apenas pase el escollo.</t>
  </si>
  <si>
    <t>A menudo quisiera uno emprender algo, pero se enfrenta con vallas insuperables. Entonces es cuestión de advertir dónde debe uno detenerse. Si comprende esto como es debido y no va más allá de las vallas que le han sido impuestas, acumulará el vigor necesario para ser capaz de obrar enérgicamente una vez que llegue el momento para ello. Durante la preparación de cosas sustanciales, la discreción es de capital importancia.
                    Kung Tse dice al respecto: "allí donde surge el desorden, las palabras forman el escalón que conduce al mismo. Cuando el príncipe no es discreto, pierde a su servidor. Cuando el servidor no es discreto, pierde su vida. Cuando no se tratan con discreción, los asuntos en germen, se perjudicará su consumación. Por eso el noble es escrupuloso en cuanto a guardar discreción y no sale afuera".</t>
  </si>
  <si>
    <t>No es tiempo de actuar. Mantente en tu lugar dentro de la relación. Considera lo que para ti es más importante. No habrá error.
                    Dirección: estás afrontando una situación peligrosa. Acepta las cosas. Mantente abierto y aporta lo que sea necesario.</t>
  </si>
  <si>
    <t>No salir abandonando portón y
                patio, trae desventura.
                “… pues uno pierde la última
                oportunidad en el tiempo justo”.
            No salir abandonando portón… simboliza que ahora sería peligroso detenerse. Mala fortuna (…trae desventura) porque no se aprovecha una oportunidad que se presenta. Y si pierde la energía, perderá lo recto y lo justo.
            Ha llegado el momento de avanzar para no retener de modo egoísta las fuerzas acumuladas. Una vez llegado el momento de actuar, ponerse manos a la obra. Estando el lago lleno, el agua encuentra una salida. Así sucede también en la vida. Está bien dudar mientras no ha llegado el momento de actuar, pero no por más tiempo ahora. Una vez que ya no hay obstáculos o impedimentos, dudar y ser miedoso será un defecto que traerá desventura, se perderá la oportunidad.</t>
  </si>
  <si>
    <t>Actuar sin dudarlo. Actuar es aprovechar una oportunidad que se presenta con total seguridad. ¿Consultar?</t>
  </si>
  <si>
    <t>Esta mutación es un aviso de que: es el momento adecuado y necesario para consultar; o bien, ha llegado el momento, el día que algo que se estaba esperando se presenta ya como una oportunidad para actuar en ello, o para conseguirlo. Quizá sea el momento de relacionarse, de llamar, de ir hacia algo o alguien. Día favorable, momentos favorables. Sea como fuere, consultar y confirmar según se necesite.</t>
  </si>
  <si>
    <t>Consultar y averiguar si hay algo que se deba tener en cuenta, o aquello que quiere decir el Maestro. Quizá haya que efectuar algún cambio en el tratamiento; quizá haya que interrumpirlo porque no se necesita, etc. Consultar y comprobar cada opción.
                        *Si no hay tratamiento: consultar por si fuera necesario buscar alguno.</t>
  </si>
  <si>
    <t>Actuar y aplicarlos producirá el efecto deseado, buscado. Será muy beneficioso. ¿Consultar?</t>
  </si>
  <si>
    <t>Ha llegado el momento de examinar y de consultar sobre eso, hacerlo, consultar.</t>
  </si>
  <si>
    <t>Esta línea se corresponde con el segundo día de la tercera semana de Julio.</t>
  </si>
  <si>
    <t>Una actuación demasiado moderada o pasiva puede implicar una pérdida de oportunidades. Mal presagio para el futuro.</t>
  </si>
  <si>
    <t>Cuando supere los obstáculos, aproveche el momento. La duda ansiosa provoca estancamiento.</t>
  </si>
  <si>
    <t>Nuestra costumbre es tomar las cosas bajo control para forzar una conclusión; por lo tanto, la acción indicada aquí es una retirada constructiva —paso a paso— desapegándonos del ego de la otra persona. Vacilar ansiosamente durante la retirada es desastroso.</t>
  </si>
  <si>
    <t>¿Evitamos inventarnos limitaciones inexistentes o ficticias, como justificación a nuestros miedos, temores e inseguridades?</t>
  </si>
  <si>
    <t>Permanecer en casa en las actuales circunstancias probablemente traiga infortunio.</t>
  </si>
  <si>
    <t>Cuando el momento para la acción ha llegado ésta no debería retrasarse. Tras una cuidadosa preparación, la oportunidad debería ser aprovechada sin vacilación.</t>
  </si>
  <si>
    <t>Kieh no es un período de tiempo inmóvil; si por una parte, en ciertas condiciones de duda es mejor permanecer a la espera sin cambiar nuestras posiciones, también existen razones válidas para moverse y, si no lo hacemos, cometemos un gravísimo error. La situación indicada por la segunda línea se detiene en esta meditación para invitarnos a observar atentamente lo que nos interesa, y a comportarnos luego según la sugerencia de la sabiduría y del corazón.</t>
  </si>
  <si>
    <t>Ubicado en una fila negativa, enérgico y justo, este trazo obedece lamentablemente a la blandura negativa y le falta rectitud y al perder su energía está cerca de cometer el mal. No sigue al quinto trazo, con el que sin embargo podría hacer un buen trabajo; por esta actitud el presagio es desdichado y él actúa sin rectitud, parsimonioso en las cosas necesarias y tímido en sus acciones. Debería obrar y carece de energía y de alianza simpática por encima de él. Se le escapan por completo las ocasiones pues está retenido por la maleabilidad negativa en los lazos egoístas.</t>
  </si>
  <si>
    <t>Un obstáculo no resiste al que lo oprime desde hace mucho tiempo.</t>
  </si>
  <si>
    <t>La oportunidad y el potencial están en su camino. Si duda de cuándo el momento es el correcto, perderá totalmente su oportunidad. Esa falta de oportunidad es consecuencia de una limitación excesiva.</t>
  </si>
  <si>
    <t>La segunda, en cambio, podría perder el último carro de la acción y debe apresurar la decisión de actuar. Pretender quedarse quieto por temor a las pérdidas, solamente comportaría un desastre y al final perdería lo que quiso mantener en forma egoísta. Si en el Tiempo de los frenos se condensó la energía con la nitidez de un plan bien elaborado: ahora todo marchará bien. ¡No tema!</t>
  </si>
  <si>
    <t>Una vez llegado el momento de actuar, hay que poner rápidamente manos a la obra. Así como el agua al comienzo se concentra en un lago sin desbordar hacia afuera, pero con toda seguridad se abrirá una salida estando el lago lleno, así suceden también las cosas en la vida humana. Está muy bien vacilar mientras no haya llegado la hora, pero no por más tiempo. Una vez eliminados los obstáculos de modo que sea posible obrar, una vacilación medrosa será un defecto que acarreará desventura, ya que hará que se pierda la oportunidad.</t>
  </si>
  <si>
    <t>Es tiempo de actuar. Abandona tu manera habitual de pensar. Entra en lo nuevo. Si no lo haces, seguramente te arrepentirás. El camino se cerrará y te encontrarás fuera mirando hacia dentro.
                    Dirección: un tiempo nuevo está comenzando. Dale a cada cosa una oportunidad de crecer. Deja a un lado las viejas ideas. Mantente abierto y aporta lo que sea necesario.</t>
  </si>
  <si>
    <t>Quien no conoce restricción alguna
                tendrá que lamentarse.
                No hay falla.
                “… en cuanto a los lamentos
                por haber descuidado la restricción
                … ¿quién tiene la culpa?”
            Quien no conoce restricción alguna…significa que hay una evidente falta de de control y se sobrepasa lo moderado, lo justo, lo adecuado, los límites necesarios. Falta lógica… se carece de fuerza. Si se abandona al despilfarro, al desgaste de energía, sufrirá las consecuencias. Y no será justo echar la culpa a los demás ni a nadie.
            Si, por el contrario, se contiene no cometerá faltas; pero si sigue a sus pasiones a eso, sufrirá y se lamentará por su propia culpa. Que se ponga pues, sus propios límites y que no actúe. Si ya es tarde, si se cometió la falta, entonces es tiempo de reconocerlo y asumir que estas ingratas experiencias sirven para aprender a liberarse de los errores y de las faltas.</t>
  </si>
  <si>
    <t>No actuar. Gran daño. Gran peligro. Mucho cuidado. Sólo si se necesita en este caso, es aconsejable seguir consultando.</t>
  </si>
  <si>
    <t>No consultar ahora, más bien atenerse a los límites, a las condiciones actuales sin variación. Hay que poner cuidado para no hacer algo que aún no se ha recibido la orden de actuar, y que podría causar un gran daño. Cuidado, no variar de comportamiento sin recibir el consejo y/o la orden de hacerlo.
                        Seguir con los quehaceres, trabajos, relaciones, estudios, conformándose con el estado actual de la situación en que se está.</t>
  </si>
  <si>
    <t>Generalmente tiene el mismo significado que los apartados anteriores; pero en este caso no está de más confirmarlo consultando una vez más por si hubiera que hacer algún ajuste en los límites del tratamiento, para asegurarse de que se siguen los pasos correctos.
                        Si no hay tratamiento: consultar por si fuera necesario buscar uno.</t>
  </si>
  <si>
    <t>No actuar ni aplicarlos. No son correctos o adecuados ahora para eso.
                        Tampoco se necesita seguir consultándolo, más bien continuar buscando.</t>
  </si>
  <si>
    <t>Eso no es correcto, o es excesivo, contiene errores, falta de luz. No, no conviene aceptarlo así de ningún modo. Tampoco consultar más sobre ello.</t>
  </si>
  <si>
    <t>Esta línea se corresponde con el tercer día de la tercera semana de Julio.</t>
  </si>
  <si>
    <t>Aquel que se deja arrastrar por sus deseos o sus pasiones será el artífice de su propio fracaso. Mal presagio para el futuro.</t>
  </si>
  <si>
    <t>No caiga en extravagancias egoístas. Siga la verdad sin más ambiciones. Corrija sus errores en cuanto sea consciente de ellos.</t>
  </si>
  <si>
    <t>Entre las extravagancias y los placeres indicados, están los de la ostentación y la falta de moderación, como cuando hacemos el papel del sabio y el de un fiel seguidor de la verdad, el que lo sabe todo. Otra ostentación es aquella en la que damos rienda suelta a las rabietas y a las reprimendas. Creerse importante y cometer excesos nos hace olvidar nuestro papel y dejar pasar oportunidades. La ambición por ganar méritos, o por conseguir algo en cada momento, nos vuelve sordos. De todas formas, ver y corregir nuestras faltas elimina todos los motivos de error.</t>
  </si>
  <si>
    <t>¿Ignoramos o nos negamos a considerar los límites que establecen la realidad, nuestras circunstancias o nuestra propia capacidad?</t>
  </si>
  <si>
    <t>Si una persona se entrega por entero a la búsqueda del placer y no pone límites a su gasto, esto sólo puede conducirle al infortunio. Si acepta las consecuencias como su propia falta, habrá aprendido algo que le beneficiará en el futuro.</t>
  </si>
  <si>
    <t>La moderación es una preciosa virtud porque nos da la verdadera dimensión de los hechos, sabe captarlos incluso en su chata realidad, no los altera. Sin duda, es difícil conquistar este equilibrio; las experiencias y las fatigas Son graves para todos, pero serian aún más graves las consecuencias de un comportamiento inadecuado. Especialmente en lo que respecta a los hechos que nos interesan en esta ocasión y que nos inquietan, ya sea porque no sabemos cómo afrontarlos, o porque no comprendemos exactamente sus razones fundamentales.</t>
  </si>
  <si>
    <t>Sin justicia ni rectitud; al vigilar el peligro, y al apoyarse en la energía, corre gran riesgo de ser culpable. No obstante, suave y maleable, ameno, se contendrá y podrá no cometer faltas. Si obedece a sus pasiones sufrirá y se lamentará, y será absolutamente culpa suya. Por lo tanto que obedezca las reglas restrictivas.</t>
  </si>
  <si>
    <t>Sepa limitarse, so pena de caer en excesos molestos.</t>
  </si>
  <si>
    <t>Su extravagante conducta y la falta de restricciones le han conducido a un estado de dificultad. Si ahora lamenta esto y no achaca la culpa a otra parte, evitará nuevos errores.</t>
  </si>
  <si>
    <t>La tercera línea representa a un Sujeto lleno de dudas, de lamentos y de tentaciones cuya tendencia principal es postergar las decisiones y luego buscar culpables en otras personas o ambientes. La Delimitación aquí se hace indispensable sobre todo en la gestión de los medios con que se cuenta. La tendencia al despilfarro y a la ligereza han causado un desorden, y si esto no se comprendiera ahora lo que vendrá también se perderá.</t>
  </si>
  <si>
    <t>Cuando sólo se piensa en alegrías y goces, se pierde fácilmente la sensibilidad en cuanto a las limitaciones necesarias. Y si uno se abandona a la prodigalidad, al despilfarro, tendrá que lamentarlo, pues sufrirá las consecuencias. No será lícito buscar fallas en los demás. Únicamente cuando se reconoce la propia falta, contribuirán estas ingratas experiencias a que uno se libere de errores.</t>
  </si>
  <si>
    <t>Debes fijar límites e introducir un poco de orden en tu relación. Si no lo haces, muy pronto tendrás motivos para sentirlo. Todo terminará en un mar de lágrimas. Si modulas y encajas las cosas ahora, no habrá error.
                    Dirección: espera el momento correcto para actuar. Convierte el conflicto en tensión creativa. La situación ya está cambiando.</t>
  </si>
  <si>
    <t>Restricción complacida.
                Éxito.
                “… uno recibe el camino del Superior”.
            Restricción complacida… es decir, sin esfuerzos que gastan la energía. Dejar fluir la restricción y llegará el éxito. La energía que ahora se agotaría en vana lucha, entonces redundará en beneficio de la causa dada, de lo consultado, y el éxito no podrá fallar.
            Éxito, que viene indicado por la línea firme y superior quinta regente, que está inmediatamente encima de ésta. Sólo debe cuidarse de proceder así, obedeciendo al Superior. Se adapta a su posición actual y así obtiene éxito en su adhesión.</t>
  </si>
  <si>
    <t>Moverse, actuar según permitan las circunstancias y según aconsejen las limitaciones que imperen en el asunto consultado.
                    Es decir, conformarse con lo que ahora es posible y no consultar ahora sobre ello. Lo que se necesita saber para actuar adecuadamente se irá recibiendo a través del pensamiento, de la intuición. El Maestro ayudará desde adentro. No preguntar redunda en beneficio de lo consultado.</t>
  </si>
  <si>
    <t>No consultar ahora. Todo va bien, conforme debe ir. El tiempo y las perspectivas son favorables y prometen éxito. El Maestro ayuda desde adentro, a través de los pensamientos, de la intuición. Ayuda a ir encontrando el curso correcto según permiten las circunstancias.
                        Así pues, conformarse con la situación tal como se va presentando. Continuar con el tratamiento. Aplicar esos remedios., soluciones, etc. e ir avanzando según vaya siendo aconsejado. Ello producirá resultados que nos harán sentir tranquilidad, estar contentos.
                        Continuar estudiando esos temas o teorías e ir consultando según se necesite.
                        El sentido de esta línea es que todavía queda labora por hacer, algún paso que dar, para llegar al éxito (o la salud) que ya se vislumbra.</t>
  </si>
  <si>
    <t>Esta línea se corresponde con el cuarto día de la tercera semana de Julio.</t>
  </si>
  <si>
    <t>Ninguna comunidad gozará de paz sin unas reglas bien establecidas. Quien acata espontáneamente las reglas de la comunidad, sin violentarse, obtendrá buenos presagios para el futuro.</t>
  </si>
  <si>
    <t>Acepte las limitaciones naturales. Allí donde haya una oportunidad, avance de forma equilibrada. Cuando se cierre el camino, retírese voluntariamente a la tranquilidad.</t>
  </si>
  <si>
    <t>Si el tiempo es el factor que limita, deberíamos trabajar con el tiempo, en lugar de forzar el éxito. En lugar de luchar vanamente contra la gente que ocasiona problemas, deberíamos mantenernos conscientes de las oportunidades que subyacen a los obstáculos, y no dejarnos llevar más allá en los momentos adecuados. En esto consiste trabajar con la situación y observar el principio del agua que fluye hacia abajo de la montaña, como el camino de menor resistencia.</t>
  </si>
  <si>
    <t>¿Establecemos nuestros propios límites con moderación, sin exigirnos más de lo que realmente podemos y en función de nuestra verdadera capacidad?</t>
  </si>
  <si>
    <t>Puede estar satisfecho con las limitaciones de la situación, en cuyo caso el éxito se hace alcanzable.</t>
  </si>
  <si>
    <t>Intentar limitar algo que, por su propia naturaleza, no puede ser limitado, es un esfuerzo inútil. Si nos contentamos con trabajar dentro de las limitaciones naturales, podremos alcanzar el éxito.</t>
  </si>
  <si>
    <t>Un momento activo a su manera, porque plasma el carácter, da serenidad y fuerza, permite estrechar relaciones con distintas personas o afrontar situaciones y decisiones extrañas a nuestros intereses habituales, con la clara conciencia de los límites que se aceptan sin discutir puesto que se consideran necesariamente consecuentes. La actitud exterior, en armonía con los pensamientos y las convicciones, será la adecuada y nos permitirá conquistar para nuestra causa, incluso a los adversarios aparentemente más irreductibles.</t>
  </si>
  <si>
    <t>Obedece al quinto trazo y se somete a su vía enérgica, justa y recta. Asegura su reposo por la rectitud. Simpatiza con el primer trazo; no se trata de violentarse para ajustarse a los preceptos; sólo es necesario observar con naturalidad las reglas para hallar la calma y el reposo, y asegurar su libertad. Sube para obedecer a la vía enérgica y justa del quinto trazo y eso asegurará su libertad.</t>
  </si>
  <si>
    <t>Economice sus fuerzas antes que hacerse violencia.</t>
  </si>
  <si>
    <t>Deje que sus LIMITACIONES se conviertan en extensiones naturales de su conducta. Acomódese y adáptese a las condiciones fijas de la situación. No siga luchando por los «principios de las cosas». Trate el asunto que tiene en las manos y conocerá el éxito.</t>
  </si>
  <si>
    <t>La cuarta línea es positiva, obediente y enérgica, por esto el Sujeto aquí sabe delimitar con alegría, con confianza, con veracidad. Se trata de conservar la calma y hacer prevalecer la razón. Todo deberá suceder naturalmente, sin necesidad de intervenciones apresuradas. La Restricción es un "gasto de energía necesario" porque es activa, planificada, con visión de futuro, con sentido de corrección para no volver a desordenarse. En tal sentido es "complaciente".</t>
  </si>
  <si>
    <t>Toda restricción tiene su valor, pero cuando la restricción requiere un constante esfuerzo, implica un excesivo gasto de energía. Ahora bien, donde la restricción es cosa natural –como por ejemplo es condición de la naturaleza del agua fluir hacia abajo, conducirá necesariamente al éxito, puesto que, en este caso, implica un ahorro de energía. La energía que de otro modo se agota en vana lucha con el objeto, en tal caso redunda plenamente en beneficio de la causa dada, y el éxito no puede fallar.</t>
  </si>
  <si>
    <t>Expresa tus ideas y sentimientos a tu pareja con tranquilidad y paz y hallarás una respuesta cálida y cariñosa. Esto te traerá éxito e inspirará a los amigos a reunirse contigo.
                    Dirección: exprésate e inspira a los demás. Busca amigos que te apoyen. Acumula energía para un paso nuevo y decisivo.</t>
  </si>
  <si>
    <t>Dulce restricción trae ventura.
                Ir allí trae estima.
                “… es central y permanece en su puesto”.
            Dulce restricción… simboliza a alguien que ejerce o ejerció de modo correcto la restricción a las limitaciones y ahora le ha llegado el momento de continuar avanzando, actuando (… ir allí trae estima). Limitación voluntariosa Actuar, avanzar en estos momentos traerá buena fortuna y alabanzas.
            Su posición le hace fácil la restricción. Con su ejemplo hace que las limitaciones sean también dulces para los demás. Si sólo se quiere poner límites o restricciones a los demás y personalmente trata de sustraerse a ellos, se provocará amargura y resistencias en aquéllos. Si, por el contrario, ocupando una posición influyente, se empieza por aplicarse a sí mismo la restricción, sin exigir nada a los demás, y se llega a realizar algo con recursos modestos; el resultado será la ventura. Donde actúa tal modelo, encontrará seguidores y tendrá que salir bien lo que se emprenda.</t>
  </si>
  <si>
    <t>Actuar. Con ello se gana cariño, afecto. Todo irá perfectamente y no se necesita consultar más sobre ello.</t>
  </si>
  <si>
    <t>Se tiene grandes cualidades para avanzar y moverse entre los asuntos, quehaceres, trabajo, relaciones. Se es o será capaz de conseguir grandes cosas, con medios de lo más sencillo.
                        La conducta es la correcta y es bueno dirigirse a I Ching, al Maestro, que estima y dará todo el apoyo que necesite el consultante.
                        Esta mutación permite y aconseja, en estos casos, que se consulte más. Quizá haya algo que hacer, o saber. Si la nueva respuesta aconseja "no actuar" o "retirarse", es que todo está en orden, se va a producir un gran resultado. Si, por el contrario, se aconseja "actuar", entonces reflexionar sobre el asunto al cual se pueda referir y consultar hasta aclararlo.</t>
  </si>
  <si>
    <t>Todo marcha perfectamente. No se fuerzan los límites adecuados. Todo apunta hacia la curación, la sanación. Aún así consultar una vez más por si hubiera que tener algo en cuenta.
                        *Si no hay tratamiento: consultar por si fuera necesario buscar uno.</t>
  </si>
  <si>
    <t>Será bueno y correcto aplicarlos. Se alcanzará un gran resultado con ellos. No se necesita consultar más sobre ello ahora.</t>
  </si>
  <si>
    <t>Es correcto avanzar por ahí; pero siempre sujetándose a los límites aconsejados por el Maestro; es decir, será necesario ir consultando sobre ello cuando vaya siendo necesario, incluso ahora no estaría de más volver a consultar otra vez.
                        Haciendo las cosas así, todo presenta perspectivas de conseguir un gran resultado, un gran éxito.
                        También esta mutación tiene el sentido de tarea por hacer, algo que valorar, trabajo, relaciones, estudio, etc. Pero todo se presenta totalmente favorable.</t>
  </si>
  <si>
    <t>Esta línea se corresponde con el quinto día de la tercera semana de Julio.</t>
  </si>
  <si>
    <t>Antes de imponer límites a los demás, el hombre de calidad comienza por imponérselos a sí mismo. Es un buen presagio para el porvenir.</t>
  </si>
  <si>
    <t>Cualquier limitación que quiera imponer en otra persona primero debe aceptarla y practicarla usted mismo. Sea delicado, inocente y sincero en todas las cosas.</t>
  </si>
  <si>
    <t>La justicia requiere que, si vamos a limitar a otros, primero debemos dar el ejemplo de limitarnos nosotros mismos, manteniendo nuestro desapego.
                    Una dulce restricción puede ser una forma de conseguir la cooperación de nuestros inferiores al explicarles de una manera amigable, como haríamos con un niño, que necesitamos que mantengan la disciplina y el desapego, y que conseguirán el éxito que persiguen si no intervienen en los acontecimientos y no se dejan arrastrar por la duda. Necesitan que les recordemos que el verdadero poder para el bien va acompañado de la consecución de la independencia interior, y que, mientras permanezcan mezclados con la duda y el miedo no podrán alcanzarla. Si entregan el asunto al cosmos, será posible llegar a la independencia interior. Estar libre del miedo y la duda atrae la ayuda del cosmos, por la cual todas las cosas son posibles.</t>
  </si>
  <si>
    <t>¿Establecemos nuestros propios límites, los aceptarnos y asumimos en nuestro comportamiento, antes que exigirlos o imponerlos a los demás?</t>
  </si>
  <si>
    <t>Una placentera limitación ansiosamente esperada y bienvenida traerá buena fortuna. Un viaje fomentará su reputación.</t>
  </si>
  <si>
    <t>Cuando hayan de hacerse restricciones, habría que aplicarlas primero a uno mismo. Otros estarán felices de seguir ese buen ejemplo, sin necesidad de coacción.</t>
  </si>
  <si>
    <t>Dos son las direcciones del enriquecimiento dadas por el tiempo de Kieh, si se lo vive en armonía con las exigencias de las mutaciones: una, que va hacia uno mismo, la propia personalidad, el carácter que se confirma en el equilibrio y en el dominio de los instintos; la otra, que va hacia aquellos que se acercan a una persona tan equilibrada en las palabras, tan sosegada en sus juicios, tan atenta a los proyectos, que son iluminados por ella. La línea dibuja la figura dulce, recogida y majestuosa del Maestro que enseña la calma serena de las palabras, de los gestos, de las esperas; esta figura es preciosa para quien vive en contacto diario con la muchedumbre desordenada y presurosa de sus semejantes, o escuchando la inquieta turbulencia de sus propios pensamientos, desordenados y fatigosos.</t>
  </si>
  <si>
    <t>Enérgico, justo, ocupa una alta situación; de él dependen las reglas de limitación; calmo y sereno, su autoridad es recta. El presagio feliz es evidente y, al actuar así, no habrá más que alabanzas. La situación que él ocupa es justa.</t>
  </si>
  <si>
    <t>Antes de imponer límites a los otros, empiece por imponérselos a usted mismo.</t>
  </si>
  <si>
    <t>En la influencia sobre los demás, debe convertirse en un ejemplo. Cuando las LIMITACIONES y restricciones son necesarias, aplíqueselas usted primero. De este modo estará seguro de que son aceptables mientras gana la alabanza y emulación de los otros. Buena fortuna.</t>
  </si>
  <si>
    <t>La quinta es Regente Absoluto: aquí todo movimiento debe ser natural, dulce, sabio, y a su vez es digno de ser seguido por otros. Cuando la delimitación ha sido comprendida en sí misma, el Sujeto puede guiar a otros en esta forma de ordenamiento. Quien no aplica el orden que pregona a los demás, no será seguido y quedará solo... un buen guía es quien aplica el orden en su persona y predica con el ejemplo.</t>
  </si>
  <si>
    <t>La restricción, para tener efecto, debe llevarse a cabo de un modo conveniente. Sí uno pretende únicamente imponer a los demás restricciones y personalmente trata de sustraerse a ellas, esas restricciones se sentirán siempre con amargura y provocarán resistencia. Si en cambio, alguien que ocupa un puesto directivo comienza por aplicarse él mismo restricciones sin exigir grandes realizaciones a su gente, y llega a realizar algo con recursos modestos, el resultado será la ventura. Allí donde actúa semejante modelo, encontrará adeptos; luego tendrá que salir bien lo que se emprenda.</t>
  </si>
  <si>
    <t>Exprésate ante tu pareja con dulzura, gentileza y amabilidad. El camino está abierto. Encontrarás honor y estima. Es un tiempo muy significativo para los dos.
                    Dirección: una conexión muy significativa se acerca. Algo importante regresa. Mantente abierto y aporta lo que sea necesario.</t>
  </si>
  <si>
    <t>Restricción amarga: la perseverancia trae desventura.
                Se desvanece el arrepentimiento.
                “… su vía se agota”.
            Restricción amarga… simboliza que lo mejor es dejar de seguir por una vía que conduce al dolor, a la preocupación, a la frustración, al pesar. Límites, limitaciones dolorosas. Si persiste en continuar por ese camino, se agotará, ese camino no tiene "salida", se acaba. Ahora conviene disminuir el exceso, lo penoso, lo duro. No se deben imponer a la fuerza las limitaciones, porque forzando las cosas los efectos serán amargos. Si hay excesiva severidad, la gente no lo soporta. Cuanto más se insista, mayores serán los males provocados y no podrá evitarse la reacción que esto causará. El cuerpo martirizado al que se le impone ascetismo demasiado severo, se rebelará.
            Su vía se agota… indica que hay que tomar un rumbo nuevo para que desaparezca el arrepentimiento. De todas formas el camino no es constante o uniforme. Puede haber épocas en que sea necesario aplicar estas severas restricciones que pueden llegar a ser el único medio de salvar el alma, que de otro modo se hundiría en las tentaciones.
            ¿Cómo enfocar correctamente esta situación?</t>
  </si>
  <si>
    <t>Aviso de cuidado. Se corre el riesgo de superar los límites correctos y/o adecuados para enfrentar la situación.
                    Es necesario consultar más y comprobar si, definitivamente, conviene hacer eso y cómo. Preguntar: ¿Qué he de hacer para mantener los límites correctos?</t>
  </si>
  <si>
    <t>Esta mutación sirve para indicar que se está a punto de caer en los límites amargos; a veces, por buscarse más responsabilidades de las que ya se tienen, o lo que es lo mismo, por consultar más de lo necesario.
                        Otras veces se puede estar a punto de sobrepasar los límites adecuados en algún asunto, o aspecto espiritual o de conducta.
                        Siempre indica que hay algo que madurar, que ajustar, que definir. Siempre significa que hay que ponerse límites que no agoten, o causen daño, por exceso. Sea como fuere, consultar una vez más y comprobar qué hay que tener en cuenta para ajustarse a lo razonable. Preguntar: ¿qué he de hacer para mantenerme en los límites correctos? Luego, proceder según aconseje el Maestro.</t>
  </si>
  <si>
    <t>Esta línea se corresponde con el sexto día de la tercera semana de Julio.</t>
  </si>
  <si>
    <t>Aquel que impone, o se impone, reglas de vida demasiado estrictas va por mal camino. Pero si así evita caer en el mal, el futuro le dará la razón.</t>
  </si>
  <si>
    <t>Evite la severidad con los demás por encima de todo. Sea delicado con usted mismo a no ser que sea necesaria una mano dura para asegurar su corrección. Avance hacia la verdad sin apartarse del camino.</t>
  </si>
  <si>
    <t>En ocasiones debemos limitar severamente a nuestros inferiores para poder salvar la situación. Recibir esta línea significa que no debemos decirles a los demás lo que tienen que hacer, ni tomar parte en los conflictos o tratar de cambiar la situación a través de medios artificiales, con un esfuerzo excesivo o mediante la agresividad, sin considerar lo importante que parezca nuestra intervención. Restringirnos a tales condiciones puede parecer muy amargo, pero cuando alcanzamos el objetivo, todos los pretextos para el remordimiento se desvanecen, así como los deseos de renuncia a uno mismo.
                    Esta línea también menciona que no nos mezclemos en límites "muy amargos". Lo cual se refiere a ciertas obligaciones que hemos contraído, que no son correctas. Por ejemplo, no estamos obligados por el destino, o por otros, a participar en actividades moralmente inapropiadas. Se nos puede exigir el dominio sobre nosotros mismos mientras algunos sucesos inapropiados tienen lugar a nuestro alrededor, pero siempre somos libres de no participar en ellos. Si aquellos que están implicados en las malas acciones son receptivos a las razones por las que no participamos o no aprobamos el asunto, lo podemos explicar, pero debemos tener cuidado de observar nuestros sentimientos para así evitar ser llevados al conflicto por la soberbia, o por los exámenes de los otros para ver si pueden arrastrarnos a defender nuestro punto de vista.
                    También se advierte en esta línea que no debemos intentar aplicarnos unos límites amargos a nosotros mismos, para así lograr enormes pasos de progreso. Incluso los pequeños pasos de mejora requieren toda la limitación y el sacrificio que somos capaces de soportar; por lo tanto, debemos ser amables y comprensivos con nuestros inferiores, mientras sufrimos la restricción y el cambio. Sirve de ayuda expresar nuestra compasión por las pesadas cargas que necesariamente hemos de poner sobre ellos.</t>
  </si>
  <si>
    <t>¿Establecemos límites rígidos e inflexibles respecto a nosotros mismos y a los demás, sólo cuando sea inevitable y las circunstancias lo hagan necesario?</t>
  </si>
  <si>
    <t>Esta es una situación de tediosa limitación en la que la perseverancia probablemente atraerá el infortunio, pero el remordimiento eventualmente desaparecerá.</t>
  </si>
  <si>
    <t>Imponer persistentemente una presión severa sobre la gente debe inevitablemente forzarla a retroceder, igual que un exceso de restricción de dieta y comodidades trastorna el funcionamiento normal del cuerpo humano. Esto no quiere decir, sin embargo, que no debieran adoptarse medidas severas, cuando sean necesarias, para impedir que sucumbamos a malas influencias.</t>
  </si>
  <si>
    <t>La última línea es otra advertencia porque, hayamos superado quizá los límites impuestos por la sabiduría o incluso por el sentido común. No importa si tenemos razón, si, objetivamente nuestro comportamiento es justo, sin duda, es reprobable una toma de posición enérgica cuando no se comparten ideas, comportamientos o decisiones. No debemos imponer con excesiva dureza formas o ritmos de vida, ni a nosotros mismos, porque no resistiríamos la fatiga de respetarlos, ni a los demás, porque se alejarían desilusionados y nada convencidos de la sinceridad de nuestras intenciones. Todo ha de responder a la armonía y al orden, como las divisiones del año responden a las condiciones del cielo y a las experiencias de la tierra.
                    No resulta fácil vivir con exactitud los días severos y organizados de Kieh.</t>
  </si>
  <si>
    <t>Es lo que es penoso y duro en los preceptos; si uno se mantiene en la observancia de esas leyes, el presagio será desdichado. Es necesario disminuir el exceso y volver a lo que es justo. Como se está situado demasiado alto, él no puede sustraerse al presagio y tan solo tendrá penas, pues la vía racional de los preceptos y leyes llega a su fin.</t>
  </si>
  <si>
    <t>Limitarse a uno mismo es una cosa. Limitar a los otros es otra.</t>
  </si>
  <si>
    <t>Las excesivas restricciones a los demás producirán finalmente resentimiento. De esta manera no puede conseguirse nada digno. Sin embargo, por su propio beneficio, puede necesitar graves restricciones durante un tiempo pues le ayudarán a autodesarrollarse y también a evitar errores lamentables.</t>
  </si>
  <si>
    <t>En la sexta línea culmina el tiempo de La Delimitación. Proseguir sería violencia y se obtendría el efecto contrario al deseado. Aquí comienza el tiempo de la flexibilidad, del sedimento y del retorno a las formas naturales. Los márgenes deben ser desmontados, y el Sujeto permite que la unión se constate sin intervención alguna. Cualquier delimitación prolongada, pasado el tiempo del reordenamiento, resulta contraproducente y es caldo de cultivo para la violencia y las reacciones explosivas. El cuerpo, llevado a un régimen célibe prolongado, o a un ayuno extremo, degenera en depravación o en enfermedad. Solamente las abstenciones conscientes para la purificación del Alma y la eliminación de lo bestial en uno mismo, pueden justificar una restricción severa; pero también este rigor tiene un límite, y es un medio y no un fin.</t>
  </si>
  <si>
    <t>Cuando se ejerce excesiva severidad al aplicar la restricción, la gente no lo soporta. Cuanto más consecuente se muestre uno en ese rigor, mayores serán los males provocados, pues a la larga no podrá evitarse la reacción. Así también tomará su venganza el cuerpo martirizado si se pretende imponerle un ascetismo demasiado severo. Sin embargo, aun cuando tan desconsiderada severidad no sea algo que pueda aplicarse con regularidad o constantemente, puede haber épocas en que éste sea el único recurso para evitar la culpabilidad y el arrepentimiento. Se trata de situaciones en que la desconsideración para con la propia persona constituye el único medio de salvar el alma, pues de otro modo ésta se hundiría en la insuficiencia y la tentación.</t>
  </si>
  <si>
    <t>Estás enojado y frustrado. Quieres imponer unas medidas muy rígidas y hablas de manera cortante y antipática. No lo hagas, lo único que conseguirás será hacer daño. Si consigues dejar a un lado la antipatía y la amargura, la causa del enojo y la frustración desaparecerán.
                    Dirección: conecta tu vida interior con la exterior. Acepta las cosas. Mantente abierto y aporta lo que sea necesario.</t>
  </si>
  <si>
    <t>CHUNG FU</t>
  </si>
  <si>
    <t>LA VERDAD INTERIOR</t>
  </si>
  <si>
    <t>Sun	={7\7\8}	Lo Suave 	penetrante 	Viento, Madera 	Primera hija	Compuesto por una línea Yin, quebrada, seguida de dos líneas Yang, enteras. En la estructura familiar se relaciona con la hija o hermana mayor. Se le atribuyen caracteres de humildad y prudencia, reserva, inercia. En el ciclo estacional se vincula con el comienzo del verano, y en la rosa de los vientos, con el sudoeste. Simbólicamente, y en un sentido positivo, indica permanencia, conservación, perseverancia, arraigo, suavidad. En sentido negativo indica disimulo, ligereza y volubilidad, inconsecuencia, desarraigo, dispersiion.</t>
  </si>
  <si>
    <t>centrar la conformidad
        fe interior
        la confianza, lo confiable
        la buena fe
        fidelidad digna de confianza
        lealtad profunda
        virtud
        rectitud
        el poder de la verdad
        conexión con el centro
        influenciando a otros
        confianza interna
        la seguridad interior
        comprensión
        sinceridad
        la verdad centrada
        descubriendo las verdaderas intenciones
        justo medio
    Verdad Interior. Cerdos y peces.
    ¡Ventura!
    Es propicio cruzar las grandes aguas.
    Es propicia la perseverancia.</t>
  </si>
  <si>
    <t>Las líneas mutantes parecen versos de líricas inconclusas, dada la grandeza de su belleza poética; son como un dichoso fundirse de imágenes. de sonidos, de visiones amplias.</t>
  </si>
  <si>
    <t>El hexagrama está abierto por el centro, sugiriendo un corazón abierto. La línea firme de la quinta posición de autoridad es correcta, y por tanto la dominante.
            La señal distintiva constituyente del signo es el hecho de que está vacío en el centro; por eso el seis en el tercer puesto y el seis en el cuarto puesto son los regentes constituyentes del signo. Pero la verdad se funda por otra parte en que el centro es real; por eso el nueve en el segundo puesto y el nueve en el quinto puesto son los regentes gobernantes del signo. Dado que, además, encontramos como fundamento la idea de que mediante la verdad interior transforma uno todo el reino, esta tarea requiere el sitio de honor. Por eso el verdadero regente del signo es el nueve en el quinto puesto.</t>
  </si>
  <si>
    <t>En este hexagrama no se tienen en cuenta las relaciones de correspondencia de la primera y tercera líneas.</t>
  </si>
  <si>
    <t>Actuar con buena fe y confianza. Avanzar con humildad, pero con firmeza. Todo irá bien. El ambiente será bien influido, si el consultante avanza con buenas intenciones, sin recelos, sin picardías, sin dobles intenciones. ¿Consultar más? no parece necesario.</t>
  </si>
  <si>
    <t>Esta imagen sin mutaciones se comporta como un fuerte estímulo espiritual. Con esta imagen se aconseja tener fe en que todo lo consultado irá bien, acabará bien. Un comportamiento confiado influirá en el núcleo o en el entorno de lo consultado.
                Avanzar con firmeza, tranquilidad y confianza, sabiendo que se está en armonía con la Voluntad del Cielo y que se puede estar tranquilo sobre lo consultado, pues nada malo amenaza. Las relaciones, asuntos, trabajos, estudios, conducta espiritual, etc van bien, son los adecuados.</t>
  </si>
  <si>
    <t>Tener fe en que la enfermedad se superará. Todo acabará bien. Así pues, continuar como se va.
                Si no hay tratamiento: consultar por si fuera necesario buscar uno.</t>
  </si>
  <si>
    <t>Son buenos, correctos, adecuados; producirán buenos resultados, se puede creer en ello. ¿No consultar más sobre esto ahora?</t>
  </si>
  <si>
    <t>Se puede confiar y creer en ello. Eso está en armonía con la Voluntad del Cielo. Eso aporta mucha luz. Eso es verdad. ¿Consultar?</t>
  </si>
  <si>
    <t>Es el signo del décimo mes, aproximadamente Noviembre en el calendario occidental. Cada línea cubre los seis días que corresponden a la semana.</t>
  </si>
  <si>
    <t>La confianza inspira confianza.
            Aquel que se acerca a los demás con benevolencia, sin parcialismos ni prejuicios, manifestando su buena fe y una absoluta sinceridad en sus intenciones, terminará influyendo favorablemente incluso en los más reticentes. La perseverancia en este camino permitirá alcanzar grandes metas.
            El hombre de calidad se inclina hacia sus inferiores, escucha sus opiniones y tiene en cuenta sus pareceres. Establece así una confianza recíproca, fundamental para el mantenimiento de cualquier empresa seria. Sabe ser indulgente con quienes han cometido faltas. Jamás emite una condena tajante: la generosidad de su carácter y su falta de prejuicios se lo impiden.</t>
  </si>
  <si>
    <t>La verdad interior se refiere a lo que interiormente conocemos como cierto. A menudo, este hexagrama parece decir: "tú sabes cuál es el problema y conoces la verdad del asunto". Otras veces el hexagrama parece tratar con el mal de otros, a través del poder de la verdad. La imagen "cerdos y peces" se refiere al aspecto tenaz del ego. La acumulación de poder en el interior, debido a nuestra adhesión a lo recto, tiene que ser muy grande para penetrar en los otros.
            Dos tipos de verdad interior se discuten: una, la que emana desde nuestros pensamientos interiores hacia afuera (correctos o incorrectos), teniendo un efecto para el bien o para el mal; y otra, la que está relacionada con el aspecto cósmico de la situación... la verdad interior como lo esencial, con su poder para subsanarlo todo ("se manifiestan los efectos visibles de lo invisible")
            Antes de que la verdad interior de nuestros pensamientos pueda tener poder para el bien, tenemos que percibir la verdad cósmica o la verdad interior del asunto en cuestión. Para alcanzar esta verdad, primero tenemos que ser receptivos, suspendiendo todo juicio previo. Manteniendo la mente abierta acerca de la gente. Esto quiere decir que no los "ejecutamos", clasificándolos de una forma negativa, o no concediéndoles esperanza, o asumiendo que son deshonestos, desagradecidos, o lo que sea. También nos liberamos de la idea de que algo no va a funcionar. Aceptamos que lo improbable y lo imposible puede suceder y sucede. Entonces le entregamos el asunto al cosmos. La verdad interior del asunto se manifiesta en el momento justo.
            Adherirnos a este proceso (lo que en cierta forma es proceder ciegamente) da poder a la verdad. Cuanto más descansamos, contentos de ser guiados ciegamente, dejando al poder de la verdad actuar como le parezca, más grande es éste.
            La dependencia con el cosmos para ser guiado, da como resultado una total independencia interior. El poder de la verdad y la independencia interior están interrelacionados y son interdependientes. El poder de la verdad se mantiene mientras no vacilemos, pero si perdemos nuestra independencia interior, el poder de la verdad interior se bloquea.
            El poder de la verdad interior se va acumulando mientras vamos ganando un mayor entendimiento de las leyes cósmicas. Por ejemplo, aprendemos pronto, a través de nuestros estudios del I Ching, que es incorrecto tratar de conseguir resultados a través del conflicto, y que la ira, aunque muchas veces justificada, se opone a la solución correcta, y que hay una ley cósmica en contra de la venganza. Adquirimos este conocimiento gradualmente, bajo la tutela del sabio, y a través del lento trabajo, paso a paso, de la autocorrección. Esto es algo que podemos tomar como guía en toda clase de situaciones, porque está relacionado con los fundamentos de cómo proceder, de la misma forma que la técnica en el canto, al tocar piano, o al jugar al tenis, ayuda a las personas a hacerlo bien.
            Cuando nos adherimos a este cúmulo de verdad interior, nuestra firmeza imparte un gran poder a lo que conocemos, y de esta forma puede ser sentida y entendida a miles de millas. Penetra incluso en "los cerdos y los peces". Si de alguna forma nuestro ego introduce la duda, el poder desaparece rápidamente.
            La verdad interior también se refiere a la verdad suprema que todavía no conocemos. Podemos confiar en este tipo de verdad manteniéndonos receptivos, porque al mantenernos receptivos somos capaces de resolver cualquier situación que se presente, aunque no podamos entender lo que sucede. Si necesitamos saberlo, esta verdad se manifestará en el momento justo.
            La verdad interior no puede ser usada para propósitos personales; esto no es algo que podamos dominar mentalmente, memorizar, o seguir de manera servil. Primero tenemos que entenderlo de manera intuitiva, después confirmarlo experimentalmente. De esta forma, nuestra percepción llegará a ser "conocimiento del corazón". No podemos entenderlo hasta que empezamos a armonizarnos con nuestro más profundo ser interior, y con las sensaciones y vibraciones que emanan de las cosas. Una vez que nos armonizamos con la verdad interior, podemos pasar a depender de ella, como de una fuente infinita, y confiar en ésta por completo para que nos indique el camino a través de todas las dificultades.
            La verdad interior también se puede alcanzar a través de la meditación, cuando llegamos a ser receptivos y abiertos, y cuando hemos dispersado todos los prejuicios y las explicaciones preconcebidas. Si vacilamos al mantener nuestra mente abierta, la puerta de la verdad y la luz permanecerá cerrada: la preocupación y el deseo mantendrán cerrada la puerta. Cuando la verdad interior de la situación emerge, su claridad es tal que todos tienen que aceptarla.</t>
  </si>
  <si>
    <t>Hay veces que las cosas no son lo que parecen, las personas que conocemos no son como creemos, e incluso podemos llegar a descubrir en nosotros mismos aspectos de nuestra personalidad y reacciones que nunca hubiéramos llegado a imaginar.
            Pero, al fin y al cabo, somos nosotros mismos quienes interpretamos la realidad que nos rodea, quienes valoramos a las personas, y quienes vemos lo que queremos ver, y cómo lo queremos ver.</t>
  </si>
  <si>
    <t>· Cuando la pregunta refiere al Qué: Chung Fu nos dice que lo que se expresa es tan auténtico que no deja lugar a dudas sobre la verdadera intencionalidad; los que antes eran inconmovibles se ven sacudidos, y en el aspecto más humano, conmovidos y comprensibles.
            · Cuando la pregunta refiere al Porqué: el porqué de Chung Fu refiere a la previa sinceridad interna como condición sine qua non para poder modificar la realidad que se mueve fuera de uno. Se sincera uno consigo mismo y con ello el mundo.
            · Cuando la pregunta refiere al Cómo: Chung Fu nos indica, primeramente, que debemos actuar asumiendo la realidad de lo que internamente nos pasa, más allá de que ello nos guste o no, mostrándonos luego con total transparencia, sin ocultar nuestros sentimientos ni tampoco temiendo exteriorizarlos. En lo posible, se trataría de ser confiables.
            · Cuando la pregunta refiere al Cuándo: Chung Fu nos lleva a un momento que si bien en su primera fase puede ser constante, pasa inadvertido o, dicho de otro modo, transcurre negado o en la sombra. Por lo tanto, Chung Fu, propiamente dicho, es cuando lo sumergido se transforma en profundo y nos lleva hasta lo más hondo de nuestro ser.
            El instante de Chung Fu es cuando la verdad de lo que nos pasa ya no tiene más excusas.
            · Cuando la pregunta refiere al Dónde: Chung Fu nos ubica en un lugar íntimo, tal vez solitario, pero no necesariamente desierto. Es un sitio que guarda en su interior formas u objetos reconocibles para nosotros mismos, lo cual se presenta como el lugar más verdadero en el que se pueden reconocer las emociones, buenas o malas, pero sin autoengaño.
            Entre las muchas cosas, Chung Fu puede tratarse de cualquier sitio donde podamos encontrarnos con nosotros mismos.
            · Cuando la pregunta refiere al Quién: Chung Fu nos describe a alguien sincero, pero sobre todo que nada tiene que ocultar, es decir, transparente. En Chung Fu vemos a una persona confiable, sensible, segura de sí misma, capaz de conmover y de influir, no por el modo coloquial de su discurso, sino por la presencia íntegra y cabal con que acompaña sus acciones.</t>
  </si>
  <si>
    <t>· La interpretación: la buena fortuna es probable. La perseverancia y un viaje al exterior probablemente fomenten sus metas.
            · La situación: el punto focal del momento es la verdad interior por encima de las apariencias superficiales. Si hablar contribuye a prevenir que ocurran cosas malas, ciertamente debe hablar.</t>
  </si>
  <si>
    <t>Fe interior. Kung Fû habla siempre de equilibrio, de firmeza, de la necesidad de formar el carácter para tener un comportamiento adecuado incluso en las circunstancias más difíciles, pero añade la exigencia de tener fe en uno mismo para conquistar la de los demás, de ser firmes y sinceros para obtener la estima de todos.
            Las situaciones aclaradas en los tiempos de Kieh llegarán al cumplimiento, los errores evidenciados en los tiempos de Kieh podrán repararse; los interrogantes dejados por Kieh encontrarán alguna respuesta en Kung Fû, quizá la única posible.
            Tiempo de fe interior: una condición de gran claridad, sin prejuicios, con ideas lúcidas, esperanzas fundadas, programas concretamente realizables. El cochinillo (1) y el pez resbaladizo (2) expresan simbólicamente lo afortunado y lo positivo de un tiempo en el que se evidencian los valores, se actualizan las posibilidades, se bosquejan cosas precisas, largamente meditadas. La honestidad de las intenciones, la energía de las decisiones son importantes para vivir los días preciosos e interesantes de Kung Fû, como un bello don del destino que las mutaciones convierten en alterno y distinto, componiendo y descomponiendo sus líneas de la oscuridad a la luz, a través de inquietantes penumbras.
            (1) El cerdo es símbolo de abundancia, de prosperidad, al menos en el Extremo Oriente, porque en las tradiciones occidentales y en las de otros países se le considera expresión de tendencias oscuras, de la perversidad y de la bajeza moral.
            (2) En la China, el pez es símbolo de felicidad y de fortuna, especialmente si se trata de un pez "resbaladizo"; por el brillo de sus escamas y por la vivacidad de sus movimientos, representa la inteligencia viva y clara, que sabe captar incluso los pensamientos más ocultos.</t>
  </si>
  <si>
    <t>Sentido general: el de la confianza, de la certidumbre, de la rectitud; arriba está Sun, el viento; abajo está Tui, el pantano; el viento actúa sobre el pantano hasta lo interior y lo conmociona profundamente. Los trazos negativos, en el medio, simbolizan la fe interior, la ausencia de prevención. Por la buena fe y la confianza él puede influir sobre todo el mundo y el presagio es afortunado. Hay ventaja en atravesar un gran río. La sinceridad más extrema puede emocionar a los seres más obtusos, hasta los peces, dice el texto. Lo mismo que el agua, el corazón del hombre está "vacío" y fácilmente se deja penetrar e influir.</t>
  </si>
  <si>
    <t>El viento arriba, no puede ocultarle nada al lago que refleja sus movimientos; el lago, abajo, no puede disimularle nada al viento que lo vigila y lo agita. Están uno frente al otro en un estado de sinceridad recíproca a veces accidental, alguna vez perfectamente reflexiva, pero siempre en un gran impulso de confianza. Si usted es sincero, sacar este hexagrama es un buen presagio. Sus especulaciones serán felices.</t>
  </si>
  <si>
    <t>· El escenario: modulas algo y luego lo haces digno de confianza. Así que llega el tiempo de la Conexión con el centro. Acéptalo. No tengas miedo. Conexión con el centro significa ser digno de confianza.
            · La respuesta: conexión con el centro describe tu relación, o tu papel en ella, en términos de la necesidad de que os armonicéis con las verdades del corazón. La manera de encarar la situación es convertir en vuestro principal objetivo el hacer que vuestras vidas interior y exterior vayan al unísono. Hacer que lo que queréis en el mundo coincida con lo que sabéis en vuestro corazón. Es un tiempo para ser sincero, veraz y de confianza. Vaciad vuestro corazón de miedo y codicia. Esto os traerá cerdos y peces, fertilidad y abundancia en todos los niveles. Sumergíos juntos en la corriente de la vida con una intención y un propósito compartido. Permitid que la expresión de vuestro interior impregne el mundo.</t>
  </si>
  <si>
    <t>Este hexagrama describe tu situación según la relación entre tu núcleo interior y las circunstancias de tu vida. Destaca que poner tus intereses centrales y la situación de tu vida en un acuerdo sincero y confiable es la manera adecuada de manejarla. Para estar de acuerdo con el momento, se te dice: ¡centra la conformidad!</t>
  </si>
  <si>
    <t>Así el noble discute los asuntos
            penales, con el fin de detener las
            ejecuciones.
        Así, el noble acostumbra a sopesar (consultar) los argumentos, sin prisa (dejando que todo siga su curso, lentamente) para ejecutar la acción correcta, la sentencia justa.</t>
  </si>
  <si>
    <t>El invisible poder del viento puede mover la superficie de un lago, y con ello demostrar su fuerza. La mente de una persona sabia busca penetrar por debajo de la superficie de las cosas, a fin de comprender las acciones de los demás. Con tal comprensión, sabremos cuando perdonar y cuando castigar con absoluta justicia. Los demás apreciarán esta sabiduría.</t>
  </si>
  <si>
    <t>El viento ha limpiado el cielo, ha aclarado las aguas; todo tiene transparencias vivas, nada permanece oculto. La apertura hacia los demás, y en relación con situaciones incluso difíciles, posibilita las revisiones, una mayor comprensión de los problemas a cualquier nivel, y la inteligencia de la vida misma, si se quiere recorrer vastos horizontes del destino y del sentido último de las cosas.</t>
  </si>
  <si>
    <t>El viento mueve el agua porque es capaz de penetrar en sus intersticios. Así el Noble, si tiene que juzgar las faltas ajenas, penetra en su interior con comprensión y caridad. La más elevada comprensión, que sabe perdonar, es la más alta justicia; ésta es la antigua jurisprudencia china. La impresión moral así producida era tan fuerte que no se temían abusos posteriores. Esto no era flaqueza sino que claridad interior.</t>
  </si>
  <si>
    <t>El viento mueve el agua porque es capaz de penetrar en sus Intersticios. Así el noble, cuando debe juzgar faltas cometidas por los hombres, trata de penetrar en su fuero interno con gran comprensión para formarse un concepto caritativo de las circunstancias. Toda la antigua jurisprudencia de los chinos tenía por guía esa idea. La más elevada comprensión, que sabe perdonar, se consideraba como la más alta justicia. Semejante procedimiento judicial no carecía de éxito; pues se procuraba que la impresión moral fuese tan fuerte como para no dar motivos de temer abusos como consecuencia de tal lenidad. Pues ésta no era fruto de la flaqueza, sino de una claridad superior.</t>
  </si>
  <si>
    <t>No actuar. ¿De momento no se necesita consultar más sobre este asunto? Habrá o se podrá actuar en eso luego, un poco más adelante; pero todavía hay que estar quieto y tranquilo. Tener fe y confianza, eso que se espera llegará.</t>
  </si>
  <si>
    <t>Esta mutación significa, sobre todo, que no se necesita consultar en este momento o sobre este asunto. En lo referente a la conducta, hay que seguir como se va y tener fe y confianza, pues todo irá bien.</t>
  </si>
  <si>
    <t>No aplicarlos aún. Seguir reflexionando sobre ello y consultar luego, más adelante. El sentido es permanecer firmemente donde se está, para ir practicando así la fe y la confianza.</t>
  </si>
  <si>
    <t>Esta línea se corresponde con el primer día de la quinta semana de Noviembre.</t>
  </si>
  <si>
    <t>Antes de creer en algo, el hombre de calidad procede a formar su juicio: examina y verifica las cosas. Pero cuando se ha formado su opinión, cree en ella firmemente. Es un buen presagio para el porvenir. Mal presagio para el que se muestra inseguro en sus creencias.</t>
  </si>
  <si>
    <t>La fuerza pertenece a aquellos que, tanto interior como exteriormente, son fieles a todo lo bueno. Examine sus hábitos negativos y despójese de ellos antes de que provoquen una caída.</t>
  </si>
  <si>
    <t>Esta línea implica que existe el peligro de que formemos una relación secreta, o que tengamos segundas intenciones. Esto quiere decir que, en lo más profundo de nuestro corazón, construimos una barrera entre nosotros y el sabio. Esto sucede cuando nos aliamos con nuestro ego y nos dejamos guiar por él, o cuando eludimos nuestra responsabilidad de hacer el bien diciendo: "seguiré el camino del bien sólo hasta cierto punto, y sólo por este determinado tiempo; entonces, si no consigo lo que merezco, lo abandonaré". En tales situaciones formamos una alianza con nuestro ego. Esto también sucede cuando la formalizamos con otros, o cuando hacemos cosas que intuitivamente sabemos que están equivocadas.
                    Recibir esta línea nos indica que tenemos que buscar en nuestros pensamientos más recónditos cualquier forma de barrera, alianza, pacto, promesas secretas, que nos aíslan de la unidad con la verdad, o con el sabio, y lo sacrifican en nuestro altar interno.
                    Nuestra primera responsabilidad debiera ser servir a la verdad, y, en este servicio, mantener para siempre nuestra independencia. Este es un compromiso para casarse con uno mismo, porque sólo entonces podemos casarnos, o extender nuestra lealtad a otro. Si al unirnos a otro (o a una idea, o a un plan), esta primera lealtad es derrocada, perdemos nuestro equilibrio interior, nuestro amor propio y nuestra conexión con el sabio, que nos ayuda.
                    La unidad con otro es tripartita: siempre incluye el invisible poder supremo, o el sabio. Si ponemos a otro, o algo, por encima del poder supremo en nuestra jerarquía de compromisos, excluimos, en consecuencia, al poder supremo; al hacerlo, menospreciamos la base para la unión duradera.
                    Otra forma de relación secreta tiene lugar cuando evitamos ser verdaderamente dependientes del cosmos, al dejar un poquito de margen para el deseo, o insistimos en pretender ser mejores que otros, o tener el derecho de avanzar a su costa, al señalar sus errores y nuestro mejor juicio. Cuando tienen lugar tales pensamientos, a pesar de lo que hemos aprendido acerca del mundo interior y de lo creativo, significa que abrigamos dudas a un nivel más profundo. Estas dudas aseguran el fracaso; el poder negativo no permanece inmóvil, es una fuerza activamente destructora.
                    Otros ejemplos de actitudes secretas de reserva: nos encontramos con alguien bajo una apariencia inocente, pero realmente planeamos resolver, como en una emboscada secreta, un asunto controvertido; cultivamos la amistad para poder conseguir algún beneficio; asumimos una opinión sombría de alguien para no sentirnos desilusionados si acaso esta persona no llega a dar la talla, como esperamos o deseamos, olvidándonos de la igualdad cósmica de todos los seres; asumimos derechos y privilegios como de padres a hijos, de profesores a alumnos, o nos arrogamos cualquier otro título de ascenso o de propiedad sobre otra persona de "condición más baja". El comportamiento que excede el medio viola la ley cósmica. Cualquiera que esté en posición de poder sobre otros, debe tener más cuidado de ser correcto, y no menos. Al recibir esta línea deberíamos examinar nuestras actitudes ostentosas y decadentes. En la inocencia consciente y en la humilde dependencia del cosmos, radica el poder de la verdad interior.</t>
  </si>
  <si>
    <t>¿Evitamos cualquier intencionalidad que pudiera desvirtuar o tergiversar la interpretación que hacemos de la realidad?</t>
  </si>
  <si>
    <t>Una cuidadosa preparación probablemente lo llevará a la buena fortuna aunque puede que descubra elementos secretos que son inquietantes.</t>
  </si>
  <si>
    <t>Para mantener nuestra fuerza interior y nuestra integridad es necesario atenernos a lo correcto cuando tratamos con el mundo exterior. El buscar el éxito por medio de acuerdos secretos con otros sólo puede conducir a dudas sobre su sinceridad y a la pérdida de confianza en todas las cosas.</t>
  </si>
  <si>
    <t>La condición fundamental para que se realice lo positivo de este tiempo, rico de momentos exaltantes, es contar con la serenidad interior y la claridad de pensamientos, que nos permita llegar a las decisiones.
                    No se trata de tener dudas, reflexiones o inquietudes; hay que intervenir con tranquilidad, pero con intransigencia en las cuestiones que nos interesan, para concluir finalmente los asuntos suspendidos que aun nos dan cierta preocupación; además debemos abrirnos a una visión más vasta de las cosas, tal como el tiempo propone.</t>
  </si>
  <si>
    <t>En primer lugar es necesario medir lo que es posible creer con confianza y luego ajustarse a ello. Si la cosa no es digna, en efecto, no resultan más que lamentaciones; el presagio sólo será feliz si se da prueba de mucha circunspección. Hacen falta la calma, la serenidad majestuosa y un juicio siempre preciso. Es necesario que él aprecie lo que conviene creer para tener un juicio final recto.</t>
  </si>
  <si>
    <t>La perfecta sinceridad y la verdadera confianza no se otorgan al primero que llega.</t>
  </si>
  <si>
    <t>Concéntrese ahora en su virtud interior. Básese en sus principios y en las cosas de su naturaleza que sabe que son ciertas. Con esta actitud vendrá la buena fortuna. Si busca ayuda en el exterior, puede sucumbir al caos y todos los actos posteriores estarán descentrados y serán impropios.</t>
  </si>
  <si>
    <t>La primera línea es una advertencia importante y restablece los mismos puntos enunciados en el texto anterior. El Sujeto debe hacerse una revisión para limpiar su propio camino y evitar errores.
                    El encabezamiento dice: "estar dispuesto trae ventura. Si hay segundas intenciones es inquietante". "La voluntad aún no ha cambiado". Esto quiere decir que la disposición en la Verdad Interior no debe tener intenciones escondidas o deseos secretos; por otro lado, el Sujeto recibe aquí influencias que no deberían alterar su voluntad, la que debe marchar al unísono con su Verdad Espiritual y sus buenos propósitos. No para lograr apoyo se debe renunciar a la propia autonomía. Toda unión debe ser en torno a los principios y objetivos de la Verdad Espiritual, de otra forma se corre el riesgo de perder esa verdad.</t>
  </si>
  <si>
    <t>Lo principal para el ejercicio de la fuerza de la verdad interior consiste en hallarse uno en sí mismo firme y dispuesto. De tal actitud interior emergerá la conducta correcta frente al mundo externo. Si, en cambio, se pretendiera cultivar relaciones secretas de índole particular, sería motivo de verse uno privado de su independencia interior y cuanto más seguro se sintiera en la convicción de hallar en otros su respaldo, tanto más se hundiría en la inquietud y la preocupación de saber si tales uniones secretas son realmente consistentes. Con lo cual perdería la paz interior y la fuerza de la verdad interior.</t>
  </si>
  <si>
    <t>Quédate solo y tranquilo y piensa en lo que quieres hacer. El camino se abrirá. Si estás siempre preocupado con tu pareja, no tendrás paz. No asumas los problemas de los demás en este momento
                    Dirección: disipa las falsas ilusiones. Acepta las cosas. Mantente abierto y aporta lo que sea necesario.</t>
  </si>
  <si>
    <t>Una grulla que clama en la sombra.
                Su pichón le responde.
                Tengo una buena copa. Quiero
                compartirla contigo.
                “… he ahí el afecto de lo más
                íntimo del corazón”.
            Su pichón le responde… simboliza un deseo sincero. Hay que compartir este deseo. La buena intención influirá sobre los demás, que responderán con simpatía y la misma confianza. La sinceridad en los sentimientos fluye y se comunican sin impedimentos.
            Con el influjo involuntario entre personas afines, aparece un compañero para compartir algo. La simpatía tiene eco en otros. Los actos que expresan la actitud interior, influyen a distancia por su verdad y pureza. Así los círculos van ampliándose y es grande el influjo como imagen que refleja aquello que surge de uno mismo.</t>
  </si>
  <si>
    <t>Actuar, avanzar según se tiene pensado y según fluyan las circunstancias. Hay cosas buenas que compartir, hay felicidad, buenos sentimientos, simpatía; y se tiene la confianza del Maestro. Muy buena suerte (quizá algo inesperada, pero se agradece). ¿Consultar? Si se cree necesario.</t>
  </si>
  <si>
    <t>El Maestro llama y el consultante responde con una buena sintonía. Continuando con la conducta que se lleva, se alcanzará un gran resultado.
                        Esta mutación indica sobre todo que el consultante y el Maestro están en buenas condiciones para consultar más si se necesita. El Maestro ama al consultante y le da esta señal de amor, el cáliz lleno de buenas intenciones y de la Verdad.
                        El día será muy favorable. Si se consultó por una relación, en ella hay buenas intenciones, amor y verdad, se puede confiar. En el quehacer cotidiano se presentará una señal de Cielo, algo que nos alegrará con toda seguridad.</t>
  </si>
  <si>
    <t>Todo va excelentemente, en armonía con el tiempo, con los tiempos. Es momento de consultar por si acaso el Maestro tiene algo que decir.
                        *Si no hay tratamiento: consultar por si acaso es necesario buscar uno.</t>
  </si>
  <si>
    <t>Aplicarlos traerá excelentes resultados. Consultar más por si fuera necesario ampliar esta información.</t>
  </si>
  <si>
    <t>Eso es algo que el Cielo comparte con el consultante. Encierra belleza, armonía, y quizá el germen de algo mejor aún. El amor fluctúa entre lo de arriba y lo de abajo. Consultar más por si hubiera que saber algo más al respecto.</t>
  </si>
  <si>
    <t>Esta línea se corresponde con el segundo día de la quinta semana de Noviembre.</t>
  </si>
  <si>
    <t>Quien da muestras constantes de sinceridad termina por influir y conmover a las personas que hay a su alrededor. Buen presagio para el porvenir.</t>
  </si>
  <si>
    <t>La fuerza o la debilidad interior siempre se comunica a los demás. Si es devoto de las cosas superiores, así lo transmitirá. Si no lo es, también lo transmitirá.</t>
  </si>
  <si>
    <t>Esta imagen nos muestra que la firmeza o la debilidad en nuestros valores, y la dependencia o independencia emocional son comunicados a otros a un nivel interno. Nuestra actitud interior es lo que la gente siente o conoce de nosotros, de la misma forma que los políticos astutos saben lo que el electorado aceptará o rechazará. Si nos olvidamos de nuestra primera lealtad a la verdad, los demás sabrán que estamos divorciados de nuestra fuente de vigor, y nos pondrán a prueba. No vale la pena pretender que somos fuertes cuando no lo somos.
                    El desarrollo personal es la única forma de alcanzar el poder de la verdad interior. Cuando nuestros valores están firmes en su lugar, y cuando nos alimentamos de pensamientos correctos, no se puede evitar una buena influencia.</t>
  </si>
  <si>
    <t>¿Tenemos en cuenta la influencia que puede llegar a tener y el influjo que puede llegar a ejercer la interpretación que hacemos de la realidad, tanto en nosotros mismos como en los demás?</t>
  </si>
  <si>
    <t>Puede expresarse y comunicarse con aquellos seres cercanos que, usted descubrirá, están preparados para compartir lo que poseen.</t>
  </si>
  <si>
    <t>Si hablamos a partir de la verdad de nuestro corazón, nuestras palabras obtendrán un rápido reconocimiento de aquellos que piensan de modo similar. Nuestra influencia no debe ser proclamada abiertamente, pues se extenderá por sí misma. Los intentos deliberados inhibirían, de hecho, la difusión de nuestras ideas. Lo mismo ocurre con los actos. Los actos abiertos surgidos de los sentimientos internos pueden tener grandes efectos.</t>
  </si>
  <si>
    <t>[Ver comentario a la cuarta línea]</t>
  </si>
  <si>
    <t>Este trazo es enérgico y de la más grande confianza interior. En este grado, la buena fe puede emocionar e influir en muchas personas que responderán con simpatía y con la misma sinceridad. La sinceridad de los sentimientos se comunica libremente.</t>
  </si>
  <si>
    <t>Cuando se otorga no hay límite para la sinceridad.</t>
  </si>
  <si>
    <t>Aquí la PERCEPCION y la influencia se encuentran en su mejor momento. Los actos que realice, las palabras que hable, resonarán en los corazones y las mentes de otras personas cercanas y lejanas. Puede esperar una respuesta afortunada y benéfica en su entorno.</t>
  </si>
  <si>
    <t>El encabezamiento dice: "una grulla clamante en la sombra. Su pichón le responde. Tengo una buena copa. Quiero compartirla contigo". "He ahí el afecto de lo más íntimo del corazón". Toda la explicación del Libro de los Cambios apunta al poder de la Meditación y la transmisión del Buen Espíritu, aun a distancias siderales. Si se ha logrado comprender el secreto de la vibración más sutil y potente en el mundo, el Noble debe ser cauto en el uso de dicha clave. Repetiremos aquí parte del amplísimo comentario de R. Wilhelm en su traducción. Dice: "así se manifiesta el eco que la simpatía despierta en los Hombres. Allí donde una disposición anímica, un sentimiento, se anuncia con verdad y pureza, donde un acto es clara expresión de la actitud interior, tales manifestaciones actúan misteriosamente y a distancia, en primer término sobre quienes se hallan interiormente receptivos. Pero tales círculos van ampliándose. La raíz de todo influjo reside en el propio interior. Cuando el interior se expresa con plena verdad y vigor, tanto en las palabras como en los actos, es grande el influjo. Ese influjo es, pues, sólo la imagen refleja de aquello que surge del propio pecho. Así toda intención de ejercer un influjo sólo destruiría ese mismo influjo".
                    Sin embargo, nos extenderemos aún más, porque ésta línea es uno de los secretos más ricos de las 4.096 combinaciones básicas del I Ching. Por lo mismo, este signo ha sido desde siempre uno de los principales contenidos de todo estudio serio y profundo sobre la Sabiduría. Contiene la clave para influenciar a personas absolutamente ciegas y sin luz espiritual. En esta línea se determina que el ser humano no tiene límites en sus posibilidades de extensión, y que no requiere de las máquinas para entrar en altos grados de unidad con el cosmos. También fija una regla fundamental: si el Poder Espiritual es una Verdad absolutamente adquirida, el Noble puede influenciar fuertemente en las Almas afines y los corazones receptivos, aun si mentalmente no estén conscientes o a la distancia no sepan cómo está sucediendo el hecho. Por esto que el Maestro Kung Tse advierte que una buena influencia puede traer dicha y amor supremo, y una influencia mal ejercida puede comportar vergüenza y horror para el Noble. Confucio dice al respecto: "El Noble permanece en su cuarto. Cuando expresa bien sus palabras, encuentra aprobación a una distancia de más de mil millas. ¡Cuánto más aún en la cercanía! Las palabras parten de la propia persona y actúan sobre las gentes. Las obras se generan en la cercanía y son visibles desde lejos. Palabras y obras son los goznes de la puerta del Noble, son el resorte de su arcabuz. Al moverse estos goznes y este resorte, acarrean ya honor, ya vergüenza. Mediante sus palabras y sus obras el Noble mueve Cielo y Tierra. ¿No hay que ser cauteloso entonces?".
                    En esta línea se encuentra una clave de Poder Espiritual que acerca al Hombre a su calidad divina. Incluso en esta revelación se halla una llave que conduce al umbral del mundo de los muertos.
                    Recientemente los Físicos descubrieron, a raíz de experimentos realizados en la plataforma espacial "Mir"; un fenómeno que llamaron "Holograma Cuántico", y éste se acerca a lo que este signo menciona en ésta línea. Según esta teoría de la Física moderna, la Tierra emana, naturalmente, una serie de imágenes sobre si misma que pueden ser captadas en el espacio y tiempo. Si esto lo hace el planeta, ¿cómo no podría realizarlo, en forma consciente, también el Hombre'?
                    En lo común: es el compartir el amor más sincero, el que no requiere de llamados especiales ni de muchas palabras. Cuando de verdad se percibe el amor, en la mirada y en el cuerpo, el otro acude confiado y se entrega sin dudas ni temores.</t>
  </si>
  <si>
    <t>Se trata aquí del influjo involuntario que la naturaleza interior ejerce sobre personas anímicamente afines. No es necesario que la grulla aparezca mostrándose sobre una alta colina. Aun oyendo su llamado desde lo más oculto, el pichón percibe su voz, la reconoce y le da respuesta. Donde reina un ánimo alegre, también aparece un compañero para compartir con uno una copa de vino.
                    Así se manifiesta el eco que la simpatía despierta en los hombres. Allí donde una disposición anímica, un sentimiento, se anuncia con verdad y pureza, donde un acto es clara expresión de la actitud interior, tales manifestaciones actúan misteriosamente y a distancia, en primer término sobre quienes se hallan interiormente receptivos. Pero tales círculos van ampliándose. La raíz de todo influjo reside en el propio interior. Cuando el interior se expresa con plena verdad y vigor, tanto en las palabras como en los actos, es grande el influjo. Ese influjo es, pues, sólo la imagen refleja de aquello que surge del propio pecho. Así toda intención de ejercer un influjo sólo destruiría ese mismo influjo.
                    Kung Tse dice al respecto: "el noble permanece en su cuarto. Cuando expresa bien sus palabras, encuentra aprobación a una distancia de más de mil millas. ¡Cuánto más aún en la cercanía! Si el noble permanece en su cuarto y no expresa bien sus palabras, encuentra oposición a una distancia de mil millas. ¡Cuánto más aún en la cercanía! Las palabras parten de la propia persona y actúan sobre las gentes. Las obras se generan en la cercanía y son visibles desde lejos. Palabras y obras son los goznes de la puerta del noble, son el resorte de su arcabuz. Al moverse estos goznes y este resorte, acarrean ya honor, ya vergüenza. Mediante sus palabras y sus obras el noble mueve cielo y tierra. ¿No hay que ser cauteloso entonces?"</t>
  </si>
  <si>
    <t>Se trata de la profunda llamada de un alma a otra. Respóndele y puede que cambie tu vida. No dudes en responderle a tu pareja.
                    Dirección: se acerca un tiempo floreciente. Aumenta tus esfuerzos. Deja a un lado las viejas ideas. Mantente abierto y aporta lo que sea necesario.</t>
  </si>
  <si>
    <t>Él se encuentra con un compañero,
                ya toca el tambor, ya cesa de
                hacerlo; ya solloza, ya canta.
                “… el puesto no es el debido”.
            Se encuentra con un compañero… y puede llegar a depender (o depende) de la buena fe de los demás, de otro. Su debilidad permite que pueda ser atraído por puro placer. Pasa con facilidad por distintos estados emocionales. Por su sentimentalismo, le parece imposible o muy difícil decidir, decidirse. La fuente de energía no está en el propio yo, sino en la relación con otros, o con algo. Saltar hasta el Cielo de alegría y luego desear ser tragado por la tierra, es lo que espera a quien depende de los demás, o de otros para ser feliz.
            Esta ley es así: ¿pena o dicha suprema de amor?, elige el propio consultante.
            Si todo va bien, nos alegramos; si no, desesperamos.
            A veces, tenemos fe y confianza; otras veces no creemos en nada.
            A veces, el deseo nos puede; otras veces hay que dominarlo con todas las fuerzas.
            A veces, uno se siente fuerte; otras, débil.
            Amor fuera de mí:
            saltar
            hundir.
            Amor dentro de mí:
            si me aman, mejor.
            si no me aman, yo sigo en marcha hacia la felicidad.
            Hay que tener más valor frente a todas estas emociones. El noble no se mueve así, el noble permanece dueño de sí mismo y sigue con confianza lo correcto, sin dejarse influir o sentirse preocupado por otros, sin dejarse dominar siempre por el placer.
            ¿El cuarto trazo es el compañero?</t>
  </si>
  <si>
    <t>A veces, hay que actuar, otras veces no. Así pues, consultar de nuevo para comprobar esto.
                    Esta mutación significa, sobre todo, que el consultante no debe depender de eso, o de esas personas, para estar bien. Ser dueño de sí mismo, hacer frente a todas esas emociones siendo consciente de que en estos momentos cada uno ha de ser uno mismo. La fuente del bienestar ha de manar del propio interior del consultante.</t>
  </si>
  <si>
    <t>No depender de lo externo para estar bien. Tener fe y confianza por dentro.
                        Es muy importante ser uno mismo, sometiéndose a los consejos del Maestro (el quinto trazo, el Superior)</t>
  </si>
  <si>
    <t>Esta línea se corresponde con el tercer día de la quinta semana de Noviembre.</t>
  </si>
  <si>
    <t>He aquí el destino de los corazones que se atraen y se conjugan: el uno influye sobre el otro. Tan pronto se ríe como se llora.</t>
  </si>
  <si>
    <t>Si confía en otra persona para su paz interior, pierde su equilibrio. No se deje vencer por las fluctuaciones en el afecto de otra persona. Al mantener su independencia interior gestiona positivamente el camino.</t>
  </si>
  <si>
    <t>Esta línea subraya la importancia de mantener nuestro centro de gravedad (independencia interior). El poder de la verdad interior depende de ello; lo cual significa que debemos estar libres de preocupaciones y deseos.
                    La independencia interior significa exactamente eso: no dependemos emocionalmente de nadie. Nos volvemos dependientes de otros cuando les decimos: "y ahora me entrego a ti, y, por lo tanto, mi felicidad y mi amor propio dependen de ti y de cómo me consideres. Yo te pertenezco". Esta es, por supuesto, la labor de la autoimagen/ego, que quiere perpetuar nuestra imagen, que no puede existir a no ser que se vea reflejada en los ojos de otros. El ego está dispuesto a hacer cualquier clase de concesión con la esperanza de verse afirmado. Si hemos dejado que nos suceda algo así, tenemos que recobrar lo que hemos entregado. No tenemos el derecho de darnos a nadie, y aunque esto podría halagar a la otra persona, sólo podrá despreciarnos por ello, pues no aceptará tal responsabilidad. Una vez que se canse de este halago, o se convenza de nuestra servidumbre, nos abandonará. La única relación correcta que podemos tener con otra persona es aquella en la que ambos, de forma independiente, seguimos el camino del bien y la verdad.
                    Incluso si no hemos llegado tan lejos como para entregarnos por completo, debemos evitar "apoyarnos emocionalmente en otros". Lo que sucede cuando "miramos de soslayo". Esto significa que decidimos el sentido de nuestras vidas o medimos nuestro progreso, por el efecto que tenemos en otros, y por lo que otros hacen y piensan. Es imposible observar la necesaria atención para seguir nuestro camino si nuestra visión interior está puesta en ellos. La única forma de llegar a ser autosuficientes y fuertes interiormente, cualidades inseparablemente ligadas al poder de la verdad, es seguir nuestro camino independientemente de los demás e incluso aun de la secuencia de los acontecimientos.
                    Perdemos nuestra independencia interior cuando la gente es incorrecta al relacionarse con nosotros, y, para llevarnos bien con ellos, simplemente "perdonamos y olvidamos". No debemos alimentar sus egos al dar la impresión de que no importa lo que hagan, todo estará bien. Con esta actitud sólo es cuestión de tiempo para que se vuelvan unos tiranos con nosotros. Por otro lado, debemos reconocer la situación en lo que es y mantenernos cuidadosamente desapegados de ella. Es decir, juzgarla, sin dejar que nuestra actitud se vuelva una crítica subjetiva; en estas condiciones, necesitamos la ayuda del poder supremo. Ser conscientes de esto nos permite guardar el equilibrio "en la cuerda floja", por así decirlo, que a fin de cuentas es lo que se requiere.</t>
  </si>
  <si>
    <t>¿Depositamos toda nuestra confianza en otras personas, en lugar de intentar alcanzar por nosotros mismos una visión independiente y objetiva de la realidad?</t>
  </si>
  <si>
    <t>Puede encontrar una compañía, pero su comportamiento es errático.</t>
  </si>
  <si>
    <t>Si tomamos nuestra fuerza de los demás en vez de nuestro propio ser interior, nunca podremos estar plenamente a cargo de nuestras vidas. El humor de los otros controla el nuestro propio; un estado que debiéramos considerar cuidadosamente.</t>
  </si>
  <si>
    <t>De él depende la finalización de la buena fe; está desprovisto de justicia y pierde la rectitud; maleable, blando, inclinado al placer, es atraído y retenido a la vez; pasa fácilmente por estados sentimentales diversos: llora, canta, grita, se agita, está alegre, en reposo. Actúa así porque es atraído por el que le inspira confianza. Guiado por completo por su sentimentalidad, es imposible decidir el presagio; pero el hombre dotado no actúa así. Aquí él no es dueño de sí mismo pero, por suerte, lo que le inspira confianza es correcto. Tiene tendencia a mantenerse definitivamente en el placer.</t>
  </si>
  <si>
    <t>La sinceridad puede ser un arma al igual que un escudo.</t>
  </si>
  <si>
    <t>Depende de las relaciones externas para dictar sus estados de ánimo o calibrar su confianza en sí mismo. Esto puede elevarle a veces a las alturas de la alegría o hundirle en las profundidades de la desesperanza. Es muy posible que goce de esta gama tan amplia de emociones.</t>
  </si>
  <si>
    <t>La tercera línea retrata a alguien que ha perdido el propio centro y basa sus elecciones en su relación afectiva. Si todo va bien el Sujeto canta y toca el tambor; si las cosas van mal, ora llora, ora se lamenta. El I CHING no califica esta actitud, solamente la menciona. Pero de todas formas la Verdad Interior no cumple aquí un rol preponderante y eso no es bueno. Se depende de otros, y eso puede ser dichoso o penoso, pero nunca es un buen conducto para alcanzar la propia verdad. Si para vivir al Verdad Interior la persona debe perder lo que ama... cabe una justa duda sobre la buena calidad de dicha dependencia.</t>
  </si>
  <si>
    <t>Aquí la fuente de energía no se halla en el propio yo, sino en la relación con otros. Por grande que sea la intimidad que uno tenga con otros hombres, si nuestro centro de gravedad descansa en ellos, no podremos evitar vernos ora invadidos por la alegría, ora sumidos en la aflicción. Saltar de alegría hasta el cielo, apesadumbrarse hasta sentir la muerte, he ahí el destino de quienes dependen de la concordancia interior con otros seres a los que aman. Aquí sólo se enuncia esta ley; se afirma que es así. El que este estado sea sentido como penoso o como una dicha suprema de amor, es algo que queda librado al juicio subjetivo del afectado.</t>
  </si>
  <si>
    <t>Adelante y atrás, esto y lo otro, una y otra vez; hay muy poco que puedas hacer en esta relación. Estás con alguien a quien amas y con quien te peleas continuamente, y no puedes derrotarlo. Puede que quedes atrapado en esta situación. Al final, no tendréis más remedio que rectificar los dos y cambiar las cosas, o tú tendrás que marcharte.
                    Dirección: acumula lo pequeño para lograr lo grande. Convierte el conflicto en tensión creativa. La situación ya está cambiando.</t>
  </si>
  <si>
    <t>La luna que está casi llena.
                Se pierde el caballo de yunta.
                No hay falla.
                “… se separa de su especie y se
                torna hacia arriba”.
            La luna que está casi llena… es una metáfora acerca de cómo obtiene su luz. Para aumentar la fuerza de la Verdad Interior, es necesario dirigirse (dejarse conducir) hacia lo Superior, hacia aquello de lo que se obtiene iluminación, (como la luna del sol). Para ello es necesario ser humilde, (como la luna no llena del todo). Si por una parte es necesario sentir veneración y humildad ante la fuente de iluminación espiritual; por otra, se hace necesario renunciar a relaciones partidistas, privadas, más estrechas… con otros.
            Se eleva por encima de; se separa de… (lo anterior; su entorno, sus compañeros) tal y como le indica el Superior. Y lo hace en calidad de ministro, de servidor. En ello no habrá falta ni error. Todo parece depender de su buena intención. El Superior (la quinta línea) confía totalmente en él.
            Avanzar hacia delante, solo, sin mirar de reojo hacia los compañeros. Como uno que avanza por su camino, para conservar la libertad e independencia interior, que es lo que hará posible que crezca y se eleve espiritualmente cada vez más.
            Se separa de su especie… también significa que no se tiene en cuenta la relación de correspondencia con el primer trazo, sino que ha de elevarse, seguir al quinto (… hacia arriba)</t>
  </si>
  <si>
    <t>Actuar conforme surjan las circunstancias, adaptándose a lo que ahora es posible. Es decir, actuar con fe y confianza, pero sin forzar las situaciones. Ahora no se necesita consultar más sobre eso. Si se considera necesario, consultar luego, más tarde.</t>
  </si>
  <si>
    <t>El consultante puede confiar en forma de avanzar entre los asuntos, en su conducta, en su quehacer. El Maestro también confía en él y le deja que tire por sí solo de sus responsabilidades, de sus ocupaciones, de sus planes. Es decir, avanzar según se pueda y no consultar ahora, no se necesita.</t>
  </si>
  <si>
    <t>Continuar como se va. Se puede estar tranquilo, todo está bien. No se necesita consultar ahora.
                        *Si no hay tratamiento: el consultante está perfectamente capacitado para tomar la decisión que crea deba tomar. Puede moverse si lo necesita. Aún así, consultar de nuevo si se cree necesario.</t>
  </si>
  <si>
    <t>Aplicarlos con fe y confianza. Todo irá bien. No se necesita consultar más sobre esto, hacerlo luego, más tarde.</t>
  </si>
  <si>
    <t>Continuar avanzando por ahí, en eso. Los resultados serán buenos al final. Es decir, queda labor, pero tener fe y confiar en ello y progresar según vaya aconsejando I Ching a lo largo del tiempo, o del asunto. Ahora no se necesita consultar más sobre esto.</t>
  </si>
  <si>
    <t>Esta línea se corresponde con el cuarto día de la quinta semana de Noviembre.</t>
  </si>
  <si>
    <t>El hombre de calidad no vacila jamás en separarse de aquellos que no le merecen total confianza, para ir hacia aquellos en quienes confía plenamente. No lo lamentará jamás.</t>
  </si>
  <si>
    <t>Debemos reconocer la fuente de nuestro propio poder con el fin de mantenerlo. Cuando su ego se lleva los méritos del progreso, caemos en el infortunio. Cuando reconoce la ayuda del Sabio, continúa la buena fortuna.</t>
  </si>
  <si>
    <t>El poder de la verdad interior es el resultado de nuestra dependencia del sabio, del destino y del tiempo, para arreglar las cosas. Esta dependencia es el centro y el alma de nuestra autonomía y de nuestra fortaleza, y es lo que incita el poder de lo creativo. Una vez que se ha generado este poder y las cosas empiezan a mejorar, no podemos olvidarnos de su origen, alabándonos nosotros mismos, creyendo que "nosotros lo hicimos". Cuando, sin modestia, nos olvidamos de que la dependencia con el sabio es la fuente de nuestro poder, éste empieza a menguar, exactamente como la luz de la luna, que depende de la luz del sol, empieza a menguar al llegar a su plenitud. Cuando medimos nuestro progreso en el espejo de nuestra propia aprobación, es cuando el ego se ha entrometido para reclamar el éxito. Si no rechazamos los halagos del ego, formamos una facción con él que excluye al sabio. Nunca debemos presumir de que poseemos el poder de la verdad interior; pues éste siempre proviene de relacionarnos correctamente con el poder supremo como su fuente.</t>
  </si>
  <si>
    <t>¿Evitamos dejarnos influir por opiniones ajenas intencionadas y por condicionamientos o prejuicios externos en la interpretación que hacemos de la realidad?</t>
  </si>
  <si>
    <t>El momento de una sutil influencia está en su punto máximo. No es quien para culpar si alguno de sus asociados pierde el camino.</t>
  </si>
  <si>
    <t>Es sensato prestar atención a quienes son más sabios para que nos guíen a través de la vida. Esto no significa que debamos estar buscando amigos que nos guíen, pues es esencial mantener nuestra propia dirección. Deberíamos ser humildes frente a un conocimiento mayor que el nuestro, pero no permitir que esto nos convenza de que el sendero de una persona es necesariamente mejor que el de otra.</t>
  </si>
  <si>
    <t>Tres líneas que hay que leer juntas porque constituyen un vuelo lirico que el I Ching no había ofrecido hasta ahora al lector. El I Ching, que es sabiduría, verdad, a menudo silencio, constituye también la magia y un vibrante discurrir, que los milenios han podido rozar sólo para convertirlo en sonante, embrujado, dulcísimo.
                    En el fondo, estas tres líneas agregan poco o nada al sentido total del hexagrama, incluso porque el ideograma mismo de Kung Fû, tiene ya un significado claro y abierto; la fórmula y la imagen están completas, el discurso recoge en apostillas el mensaje, dejando al lector la dicha de una lectura sin problemas (en efecto, se trata de un hexagrama sin problemas), acercándose a él sin responder y regalando una pausa de paz, tan rara que hace callar a la mente fatigada, para que no todo se pierda en el frenético trajín diario del mundo y nos quede el eco, sosegado llamado de una grulla en la sombra...</t>
  </si>
  <si>
    <t>De él también depende la terminación de la buena fe y él ocupa una situación muy elevada; su posición está de acuerdo con la rectitud y el trazo superior tiene toda su confianza en él. Se lo puede investir de toda la confianza. El primer trazo sube y simpatiza con el cuarto trazo y este último avanza y sigue al quinto; como ambos actúan al subir, el texto los compara con "caballos". Si el cuarto trazo estuviera retenido por el primero, no avanzaría más y no podría acabar la obra de buena fe. Por lo tanto, es preciso que el cuarto trazo rompa con el primero y hay un sentido de abandono, de ruptura, sin falta con los de su cualidad para seguir al jefe.</t>
  </si>
  <si>
    <t>La confianza, la sinceridad, la simpatía nunca duran si no son compartidas.</t>
  </si>
  <si>
    <t>Lleve su atención hacia una persona superior o un ideal noble y trate de obtener una PERCEPCION de este poder. Al responder a un objetivo más amplio quizá tenga que dejar otros detrás. Esto no es un error.</t>
  </si>
  <si>
    <t>La cuarta línea suele ser la menos clara para el lector o consultante: se trata de decisiones, discernimiento entre lo que se tiene y lo que se eleva. Evidentemente lo que se posee YA no es suficiente y se debe aspirar a obtener una mayor cuota de claridad y de profundidad. No es que menosprecie la correspondencia con sus pares, sino que la necesidad impone un acto de renuncia a la comodidad en beneficio de las vivencias y conocimientos superiores. Esta "hambruna" es interior, pertenece a una urgencia espiritual y como tal debe ser comprendida. De esta forma, el "caballo" emprende su camino, y no mira de reojo lo que hace o "piensa" el que cabalga al lado. Hasta allí la carreta fue una sola, ahora el Sujeto se separa y cabalga por cuenta propia. Este acto debe ser humilde: como la luna llena que majestuosa se minimiza ante la luz del sol. Si predominara la línea anterior, esta situación, de esta línea, entra en franco conflicto con todo lo que liga al Sujeto. Si el Noble quiere lograr su "gran meta" debe renunciar a lo que lo amarra y detiene. Esta línea y la anterior plantean la misma problemática.</t>
  </si>
  <si>
    <t>A fin de acrecentar la fuerza de la verdad interior, es necesario dirigirse hacia lo superior, hacia aquello de lo cual pueda obtenerse iluminación como la que recibe la luna del sol. Para ello, sin embargo, hace falta una cierta humildad, tal como la posee la luna no del todo llena. Cuando la luna se enfrenta directamente con el sol como luna llena, comienza inmediatamente a menguar. Si bien, por una parte, hay que sentir veneración y humildad ante la fuente de iluminación espiritual, por otra parte es preciso renunciar a partidismos humanos. Únicamente cuando uno avanza por su camino como un caballo que corre derecho hacia adelante sin mirar de soslayo hacia su compañero apareado, se conserva la libertad interior que hace avanzar.</t>
  </si>
  <si>
    <t>Estás solo. Se trata de un momento muy especial. Tus conexiones se disuelven. Las cosas están casi maduras. No tengas miedo de actuar solo. Preserva tu integridad. No se trata de un error v te conecta con lo que está arriba.
                    Dirección: anda el camino paso a paso. Convierte el conflicto en energía creativa. Acumula energía para un paso nuevo y decisivo.</t>
  </si>
  <si>
    <t>Él posee la verdad que une
                con cadenas.
                No hay falla.
                “… el puesto es correcto y debido”.
            Une con cadenas…pues siendo dominante (activo) en la situación, une, ata las cosas, los asuntos, las relaciones. Y lo hace basándose en la sinceridad, en la fe y la confianza más grande. Con su fuerza lo mantiene todo unido, su carácter (su influjo) es tan abarcador, que influye en todo aquello que forma parte de su campo de acción, de su entorno. De él debe emanar una fuerza de sugestión que anudará fuertemente a los suyos (recogiendo un sentimiento inquebrantable hacia él/ella, a su obra, a lo que está haciendo) Sin esta fuerza central, toda unidad exterior, externa, será tan sólo una falacia que se derrumbará en el momento decisivo.</t>
  </si>
  <si>
    <t>Actuar con total fe y confianza.
                    Esto es señal de un buen resultado. Hay saber y capacidad para influir para bien en lo externo y en lo interno. ¿Consultar?, no parece necesario.</t>
  </si>
  <si>
    <t>Línea que actúa como un fuerte estímulo espiritual en el consultante. Su fe y su confianza no se verán defraudadas. El momento es favorable.
                        Que se siga dedicando a sus quehaceres. Ama y es amado. La fuerza se establece ya firmemente en lo enfermo y la salud ya está cerca, con toda seguridad. Llega algo bueno.
                        El influjo espiritual del consultante genera en su entorno, en el mundo, un buen efecto, en armonía con aquéllos que se mueven con total fe y confianza en la Voluntad del Cielo. ¿Consultar?</t>
  </si>
  <si>
    <t>Son correctos y adecuados. Producirán muy buenos resultados sin duda. ¿Consultar?</t>
  </si>
  <si>
    <t>Eso está de acuerdo con la Verdad y con la Voluntad del Cielo. Se puede creer y obrar en consecuencia con toda tranquilidad. El bien será grande para él/ella y para los demás. ¿Consultar más?, no se prohíbe.</t>
  </si>
  <si>
    <t>Esta línea se corresponde con el quinto día de la quinta semana de Noviembre.</t>
  </si>
  <si>
    <t>El sabio inspira confianza y conmueve el corazón de los hombres por la nobleza de sus sentimientos. un buen presagio para el porvenir.</t>
  </si>
  <si>
    <t>Su fuerza y devoción serena a la verdad interior puede crear unidad allá donde ahora hay caos. Corríjase meticulosamente y los demás le seguirán.</t>
  </si>
  <si>
    <t>El poder de la verdad interior, que proviene de adherirnos fijamente a nuestros principios, y de mantener nuestra independencia, desarrolla una fuerza inexorable, subyugando a lo inferior en los otros.
                    Existe algo así como la verdad (aquí "el sabio" y la verdad son intercambiables) Todos sabemos lo que es verdad en lo más profundo de la conciencia, aunque dudemos de ello a un nivel consciente. Cuando nos adherimos a ese tronco interno de la verdad, tenemos el poder de unificar a la gente, aunque a otros les parezca que nuestras acciones pueden desviarnos de la unión. Sin embargo, cuando nuestro ego nos guía con nuestras preocupaciones y deseos, con su impaciente deseo de dirigir y llevar las cosas a conclusión, ya no seguimos la verdad, y perdemos el poder de ayudar.
                    La gente que es moralmente correcta y estricta con ella misma, automáticamente consigue el respeto de los demás, pero si después los demás los buscan por su reputación o por su virtud, su influencia disminuye. Cuando la persona pierde toda vanidad, el poder de su personalidad es restablecido. Con la desconfianza y la sospecha, su influencia nuevamente se disipa. De esta forma une el poder de la verdad.</t>
  </si>
  <si>
    <t>¿Interpretamos la realidad sin intencionalidad alguna y libre de prejuicios y condicionamientos, descubriendo las verdaderas intenciones de las cosas?</t>
  </si>
  <si>
    <t>Posee la verdad de su parte, una influencia obligatoria. No hay culpas involucradas en esta situación.</t>
  </si>
  <si>
    <t>Un verdadero líder posee la fuerza de personalidad necesaria para unir a todos sus seguidores en sus corazones así como en sus acciones. Sólo esto proporciona la estabilidad necesaria para superar las dificultades.</t>
  </si>
  <si>
    <t>El sentido de esta línea retorna el mensaje del hexagrama con la habitual precisión del lenguaje del I Ching. Si se posee la nobleza del ánimo y la fuerza interior, es justo que ejerzamos nuestro ascendente sobre las personas, que intervengamos en las decisiones, que dominemos las situaciones con nuestro juicio. Es más, este compromiso de resolver y de ayudar a resolver debemos sentirlo como un deber, de lo contrario malgastaremos un tiempo milagroso como el de Kung Fû, milagroso no solo por las obras sino por la dicha, de la que dejará una huella en nuestra vida.</t>
  </si>
  <si>
    <t>Basada en la mayor sinceridad, la vía de este quinto trazo debe producir un apego inquebrantable a él y a su obra; activo, justo y recto, de él dependen la confianza y la buena fe. Su situación es correctamente merecida y él es digno de ella.</t>
  </si>
  <si>
    <t>Cuando uno está perfectamente seguro de sus ideas y tiene una perfecta buena fe, la sinceridad es fácil. A la menor duda, se vuelve difícil.</t>
  </si>
  <si>
    <t>Es ésta una posición de auténtico gobernante. Esa persona mantiene principios y objetivos virtuosos y emana hacia los que le rodean la fuerza abrumadora de su carácter. Otros se adhieren a él y no hay culpa en esto.</t>
  </si>
  <si>
    <t>La quinta línea es Regencia Gobernante y es la Verdad Interior en toda su potencia. No solamente para Sí Mismo, sino que para amplios círculos de seres que buscan la unión en torno a la luz.
                    El encabezamiento dice: "el posee la verdad que enlaza", sea porque es el Sujeto el gobernante que une con su Verdad Interior, o bien porque el Supremo es el que une con su fuerza creadora; de todas formas, la unión es sólida y clara. Se trata de plenas alianzas entre lo Superior y el Sujeto que debe gobernar. Cuando las relaciones están basadas en principios comunes y en la fe en el mismo Dios, todo se une en armonía y todo marcha bien. Cuando se sigue al Maestro, se lo obedece por la Verdad que posee y no por otros intereses, y eso es favorecido por el Cielo.</t>
  </si>
  <si>
    <t>Se alude aquí al soberano que, en virtud de la fuerza de su naturaleza, lo mantiene todo unido. Únicamente cuando su fortaleza de carácter es tan abarcadora que puede ejercer su influjo en todos los que forman parte de su dominio, él será tal como debe ser. Del soberano debe emanar una fuerza de sugestión. Ésta anudará y unirá firmemente a todos los suyos. Sin esta fuerza central toda unificación exterior es tan sólo una falacia que se derrumbará en el momento decisivo.</t>
  </si>
  <si>
    <t>Esta relación te conecta con un nivel espiritual muy profundo. Eso puede realmente ayudar a la gente. Encamina bien las cosas. Actúa con energía. No habrá error.
                    Dirección: atempera tus pasiones y tu compromiso. Algo muy significativo está regresando. Mantente abierto y aporta lo que sea necesario.</t>
  </si>
  <si>
    <t>Clamor de gallo que se eleva al cielo.
                La perseverancia trae desventura.
                “… ¿cómo podría durar mucho
                tiempo?”
            Clamor de gallo… simboliza que la tendencia es a elevarse demasiado, a "cacarear". En el gallo se puede confiar. Llama al amanecer, pero no puede volar hasta el Cielo. Hacer oír su voz únicamente, no basta. La fe no se basa sólo en las palabras. Por eso detenerse (…la perseverancia trae desventura) para evitar perder el sostén de la fuerza del hexagrama, de la situación, que produciría la desdicha.
            Ahora se debería evitar buscar un mayor triunfo, manteniendo la confianza y la fidelidad interior. También hay que saber detenerse en el movimiento hacia delante, hacia arriba. Si se vuelve tozudo, pierde la inteligencia, la lucidez, la rectitud.
            ¿Cómo podría durar mucho tiempo…? No se puede hacer duradero de ese modo o con esa actitud.</t>
  </si>
  <si>
    <t>Ser uno mismo. Tener fe y confianza y no preguntar es lo indicado ahora. Si se desea actuar, hacerlo sin más, según permitan las circunstancias, y conformarse con lo que se pueda conseguir. Si no se desea actuar, no hay obligación de moverse y tampoco de consultar.</t>
  </si>
  <si>
    <t>Son momentos de seguir avanzando según se va, con fe y confianza, porque todo va bien y no se necesita consultar.
                        Continuar con las relaciones según están, con las cosas como van; con el tratamiento que se aplique a la enfermedad. Si no hay tratamiento, no se necesita consultar todavía sobre ello, hacerlo luego, más tarde.
                        Continuar estudiando, trabajando en los remedios, soluciones, los temas, las teorías, etc. Y consultar luego, en otro momento.
                        El sentido pues, es el de que se avance conforme se pueda, se va bien; y que no se pierda la fe y/o la confianza.
                        Y, sobre todo, no "elevarse" más.</t>
  </si>
  <si>
    <t>Esta línea se corresponde con el sexto día de la quinta semana de Noviembre.</t>
  </si>
  <si>
    <t>Las personas demasiado crédulas o sin criterio propio tienden a depositar su confianza en cualquier persona y a movilizarse por cualquier causa. Mal presagio para el futuro.</t>
  </si>
  <si>
    <t>No trate de convencer a los demás de aceptar la verdad. El desarrollo personal se realiza paso a paso y cada uno debe encontrar su propio ritmo. Se aconseja reticencia hacia los demás e inocencia en su propia actitud.</t>
  </si>
  <si>
    <t>Si bien podemos ayudar a la gente que es receptiva, hay limitaciones para lo que podemos lograr tan sólo con explicaciones verbales. La gente debe percibir la verdad dentro de sí misma. Como el progreso es el resultado de muchos escalones pequeños, uno encima del otro, no debemos apremiar el desarrollo de otros, o saltarnos pasos diciendo cosas para las cuales no estamos preparados adecuadamente. La gente sólo puede atender a lo que están preparados para percibir. Cualquier idea que no esté lista para ser aceptada, no puede ser aceptada. Una persona puede adquirir gran claridad como consecuencia de un estímulo mental, pero tal claridad no dura mucho. Las reformas que persisten tienen lugar cuando una persona se compromete a aprender, y a enfrentar su conocimiento al examen de la experiencia. A través de este compromiso, y de la perseverancia, se reeducará gradualmente, y se reorientarán las actitudes y los hábitos de su mente. Mientras tanto, sólo podemos hacerle una introducción, un resumen, y señalarle el camino.
                    Esta línea nos aconseja tomar nuestras palabras seriamente: ser concienzudos y sinceros al hablar. No debemos pensar que lo que decimos, incluso vanamente, no importa. Si no somos modestos, nuestras palabras pueden herir.</t>
  </si>
  <si>
    <t>¿Pretendemos que una interpretación teórica de la realidad, sin hechos o acciones que la sustenten, pueda llegar a ejercer alguna influencia sólida y duradera sobre los demás?</t>
  </si>
  <si>
    <t>La advertencia es clara. La perseverancia en su actual curso lo conducirá al infortunio.</t>
  </si>
  <si>
    <t>Las palabras solas no son suficientes. Han de ser respaldadas por actos si es que ha de conseguirse el éxito.</t>
  </si>
  <si>
    <t>Muchos aspectos de Kung Fû son peligrosos, porque en el entusiasmo de tiempos tan felices (Kan), tendemos a olvidar los obstáculos (Kan) que, inevitablemente, se interponen a las realizaciones, incluso a las más felices y seguras. Por lo tanto, debemos vigilar siempre, escuchar los consejos de las personas fiables, sensibilizamos ante las advertencias.
                    Entonces será una verdadera época viva, luminosa, inolvidable, una época activa, yang, que recordaremos cuando otros yin tratarán de ofuscar su presencia. Y, como dice el hexagrama siguiente, nos daremos cuenta de que habrán sido las felicidades simples, cotidianas, y sin sombras, las que construyeron los momentos más bellos.</t>
  </si>
  <si>
    <t>Cuando cesa la confianza, todo se rompe y se arruina; la fidelidad interior se pierde, se destruye la rectitud. Este trazo tiene confianza en su movimiento hacia adelante y no puede detenerse. Al empujar así la firmeza absoluta de una acción sin modificarla, el presagio es desdichado. Es la obstinación sin inteligencia. Hay indicación de una extrema credulidad y de incapacidad de corregirse. Nada puede durar en esas condiciones.</t>
  </si>
  <si>
    <t>Cuando se pierde la confianza en una obra o en una persona, nunca se la vuelve a encontrar del todo.</t>
  </si>
  <si>
    <t>Su carácter se ha desarrollado hasta un punto en el que puede hacer una petición formalizada de ayuda y lealtad para alcanzar objetivos ambiciosos. Sin embargo, su posición no es correcta para esas aspiraciones. El perseguir estos objetivos trae infelicidad y remordimiento.</t>
  </si>
  <si>
    <t>La sexta línea es un gallo que canta a toda hora y pretende, con su salto, alcanzar un vuelo que lo lleve al cielo. El Sujeto aquí es un exagerado y ha confundido "verdad interior" con quimera psíquica: es decir, exuberancia y esnobismo. Nadie más que su propio ego lo sostiene. O renuncia a una actitud tan efímera y ligera, o en poco tiempo obtendrá solamente resultados desastrosos. A veces las palabras convencen, aclaran, pero nunca serán suficientes para lograr lo Superior. De tanto hablar el Sujeto se alucina y ya cree que su "canto" es el que hace clarear el día. En la enseñanza de los sabios, la palabra es para fijar conceptos, aunar ideas y precisar métodos, pero nunca llegó nadie a la Santidad por medio del habla o la predica. Lo más Sagrado de la palabra se revela en la oración; y lo más puro de la palabra se encuentra en el silencio. La Palabra es un medio, no un fin.</t>
  </si>
  <si>
    <t>En el gallo se puede confiar. Llama cuando clarea la mañana. Pero él mismo no puede volar hacia el cielo. Sólo hace oír su quebrada voz. Así se pretende infundir fe con meras palabras. Tal cosa ocasionalmente se logra, sin duda. Pero cuando se persiste en esta actitud, las consecuencias serán malas.</t>
  </si>
  <si>
    <t>Ese entusiasmo que se eleva sobre sí mismo y tanto te exalta no tiene una sustancia real. Pregúntate por qué estás actuando de esa manera. El camino se está cerrando.
                    Dirección: clarifica tus límites y modula tus deseos. Acepta las cosas. Mantente abierto y aporta lo que sea necesario.</t>
  </si>
  <si>
    <t>HSIAO KUO</t>
  </si>
  <si>
    <t>LA PREPONDERANCIA DE LO PEQUEÑO</t>
  </si>
  <si>
    <t>(el) pequeño exceso
        el detalle/ lo nimio
        humildad
        moderación
        la importancia de lo pequeño/ atención a los detalles
        simboliza un pequeño error o una pequeña debilidad
        concienciación
        avance
        pequeños logros
        pequeñas travesías/ pequeños acontecimientos
        estar en lo concreto
        la franqueza
        transgredir/ falta
        desencuentros
        volar bajo
        no ver algo
    Preponderancia de lo pequeño. Éxito.
    Es propicia la perseverancia.
    Pueden hacerse cosas pequeñas, no deben
    hacerse cosas grandes.
    El pájaro volador trae el mensaje:
    no es bueno aspirar hacia lo alto,
    es bueno permanecer abajo. ¡Gran ventura!</t>
  </si>
  <si>
    <t>Preponderancia de lo pequeño…. porque el sentido de este tiempo es que ahora corresponden las cosas pequeñas, no las grandes; ahora pequeños pasos, avances.
        Éxito… indica que ahora la buena suerte es para el humilde, no para quien avanza poderosamente, a lo grande (…no deben hacerse cosas grandes) El tiempo pide reserva, aunque esto pueda parecer exagerado, porque falta la fuerza o las condiciones para obtener un gran resultado. Así que se exige una extraordinaria precaución y extraordinaria modestia, para mantenerse digno y no envilecerse; y obtendrá su recompensa.
        El pájaro volador trae el mensaje… simboliza que en vez de apuntar hacia lo grande (aspirar hacia lo alto…) lo mejor será retirarse, conscientemente, deliberadamente, de momento o en estos momentos. El pájaro no debe volar hacia el sol con soberbia, sino bajar a tierra, su nido (tranquilidad)
        Estamos, por tanto, ante un tiempo de transición. No conviene subir, conviene estar abajo. Subir es rebelarse, bajar es someterse con humildad. Esto es lo propicio (… gran ventura)</t>
  </si>
  <si>
    <t>Las líneas mutantes constituyen una serie de alusiones con un sutilísimo hilo conductor, pensamientos rotos, meditaciones divagantes que componen un mensaje confuso en una primera lectura, pero que tiene su sentido remoto, y sobre todo, crea la atmósfera del hexagrama mismo.
            La estructura del hexagrama es similar a la del hexagrama número 28 y transmite la misma sensación de lo extraordinario; en este caso una atención extraordinaria a los detalles.</t>
  </si>
  <si>
    <t>Regentes son la segunda y quinta líneas, ambas de la misma naturaleza. El segundo trazo es "funcionario", sirviente del regente quinto (en este caso "príncipe" por ser línea yin)
            Las dominantes están ambas centradas en los trigramas componentes, y ambas entre opuestos dinámicos de las líneas que le rodean,
            Regentes del signo son las líneas segunda y quinta, por el hecho de ser blandas y ocupar cada una el centro. Se encuentran inmersas en un tiempo en que se hace necesaria una transición, sin que se cometan exageraciones.</t>
  </si>
  <si>
    <t>Primera con cuarta y tercera con sexta mantienen teórica relación con sus pares.; aunque en este signo no se tienen en cuenta.</t>
  </si>
  <si>
    <t>Actuar según permitan las condiciones, conformándose con pequeños pasos, con pequeños avances; y no consultar sobre esto ahora. No consultar tiene una gran importancia en estos momentos.</t>
  </si>
  <si>
    <t>No es momento de consultar, hacerlo luego, más tarde. Si eso se aplicara, produciría pequeños avances, algún resultado, pues las circunstancias no permiten otra cosa aún.</t>
  </si>
  <si>
    <t>No consultar ahora sobre esto. Todo va como debe ir. Conformarse con las cosas así, como se van presentando. Continuar hacia delante según se puede, según se va.
                Si no hay tratamiento (en caso de enfermedad): no se necesita consultar ahora sobre eso. Con los remedios más sencillos puede uno arreglárselas por sí mismo. Aún así, consultar luego, más tarde, por si fuera necesario buscar algo, actuar.</t>
  </si>
  <si>
    <t>Es el signo del duodécimo mes, aproximadamente Enero en el calendario occidental. Cada línea cubre los seis días que corresponden a la segunda semana.</t>
  </si>
  <si>
    <t>Tan inconveniente es ilusionarse demasiado como mostrarse excesivamente presuntuoso; las grandes empresas no deben acometerse cuando nos encontramos en situación de inferioridad. Es necesario por tanto reaccionar, salir de uno mismo, superarse, para tratar de mejorar la situación. La perseverancia en este sentido será un buen presagio para el futuro.
            Cuando el hombre de calidad estima que no se le está considerando como se merece, no deja de mostrar su capacidad y su calidad, y expresa francamente sus sentimientos. Al hacerlo, se cuida mucho de no sobrepasar los límites, de no manifestarse con arrogancia o petulancia, puesto que si lo hiciera incurriría en un error mayor.</t>
  </si>
  <si>
    <t>Es un momento en el que las condiciones son difíciles y peligrosas. No debería sentirse seducido por la lucha, el esfuerzo o la búsqueda de soluciones a través de la acción violenta. El éxito sólo se alcanza esperando modestamente a que lo Creativo le guíe.
            Los momentos de dificultad son una prueba para nuestra integridad y compromiso con los principios adecuados. Las personas normales reaccionan a las dificultades con temor, ira, desconfianza al destino y un deseo obstinado de acabar con la dificultad de una vez por todas. Aunque la tentación de actuar de esta manera puede ser grande, eso sólo puede llevarle a la desgracia y a la pérdida de un terreno ganado con mucho esfuerzo.
            La forma en la que la persona superior afronta la dificultad es la de la pasividad en lugar de la acción. No trata de buscar el reconocimiento o la resolución ni trata de conseguir una posición superior conquistando a los demás. En cambio, se retira a su centro y cultiva la humildad, la paciencia y la diligencia. En el camino de la aceptación, la reflexión y la mejoría personal obtenemos la ayuda de lo Creativo y alcanzamos el éxito una vez que ha pasado la tormenta.</t>
  </si>
  <si>
    <t>Este hexagrama trata de nuestras actitudes rígidas o las de otras personas. La preponderancia de factores fuertes como la envidia, el miedo, el deseo, el afán de venganza o la obstinación nos presionan y, por lo tanto, queremos actuar. Desde la perspectiva de nuestro ego, la noacción parece ineficaz y antinatural; de todas formas, recibir este hexagrama indica que la acción es requerida.
            Debemos resistir las presiones que nos hacen desconfiar del poder creativo de lo desconocido. Debemos estar alerta para no apegarnos a las "soluciones" simplemente por esta presión, y debemos evitar buscar soluciones globales.
            La respuesta que necesitamos la encontraremos ahora si nos dejamos guiar por la pequeña puerta de lo improbable, que se abrirá en el preciso momento en que la necesitemos. Puede ser de ayuda recordar que siempre hay una solución escondida para el problema dado. Mientras tanto, nos mantenemos receptivos y desestructurados, calmados en la ambigüedad. Esto es posible sólo sí dejamos humildemente de mirar el problema.
            No es necesario aventurarse a confiar en lo desconocido, pero es esencial disolver nuestra desconfianza acerca de ello. El miedo nos hace exagerar la importancia del éxito. Sabemos que la situación es importante, y por lo tanto desconfiamos de nosotros mismos y del destino, que llevará las cosas a la mejora. Debemos resistir el miedo antes de que se vuelva deseo y ambición de hacer algo.</t>
  </si>
  <si>
    <t>Un detalle, un gesto que pasa desapercibido, una actitud a la que apenas damos importancia o un hecho aparentemente superfluo e intrascendente, puede llegar a tener más repercusiones de las que nunca hubiéramos llegado a imaginar.
            Pero puede resultar extraordinariamente difícil distinguir qué detalles son importantes y merecen ser tenidos en cuenta, de aquellos que carecen de sentido y que sólo aportan confusión a la situación en la que nos encontramos.</t>
  </si>
  <si>
    <t>· Cuando la pregunta refiere al Qué: Hsiao Kuo nos dice que lo importante no está pasando por lo prominente, sino por lo que comúnmente no suele ser importante, se apunta a lo menor y se desestima lo mayor; el beneficio, si bien es poco, se obtiene únicamente así.
            · Cuando la pregunta refiere al Porqué: el porqué de Hsiao Kuo refiere a que no es posible hacer cosas en magnitud y sí en pequeño; las limitaciones imponen no sólo la prioridades, sino también la magnitud de las aspiraciones; no hay margen para hacer lo que se quiere, sino lo que se puede.
            · Cuando la pregunta refiere al Cómo: Hsiao Kuo nos indica que no debemos ser altaneros sino más bien medidos en nuestras pretensiones. Hay que abocarse a la concreción de lo más sencillo, de lo que está a nuestro alcance; en otras palabras, hay que darle preponderancia a aquello que desde su limitación bien puede abrirnos una posibilidad digna. En lo posible, se trataría de no desestimar el valor de las cosas pequeñas.
            · Cuando la pregunta refiere al Cuándo: Hsiao Kuo nos lleva a un momento inmediato, corto, en el que no es posible tomarse todo el tiempo deseado, por lo cual resulta escaso si se necesita mucho, pero suficiente e importante si basta. Por lo tanto, Hsiao Kuo es el lapso que, a pesar de su brevedad, sirve.
            · Cuando la pregunta refiere al Dónde: Hsiao Kuo nos ubica en un lugar de pequeñas dimensiones per, dentro de su proporción, importante, por lo que no es un sitio en el que se puede hacer un gran despliegue, sino todo lo contrario, aunque con decoro. Es un lugar donde prepondera el ámbito y no el espacio.
            Entre las muchas cosas, Hsiao Kuo puede tratarse de un lugar de moda, de un espacio de vanguardia, de un café concierto, de una salita teatral, de un lugar de encuentro o simplemente de cualquier sitio en el cual se produzcan eventos proporcionalmente menores a los encumbrados.
            · Cuando la pregunta refiere al Quién: Hsiao Kuo nos describe a alguien no muy pretencioso, que se maneja con humildad, que le da importancia a las cosas cotidianas y que sabe encontrar en ellas una forma de progreso. En Hsiao Kuo vemos a una persona austera, que además es escrupulosa en lo que a sus actos se refiere. También tal personalidad no corresponde a un sujeto de jerarquía o de un alto rango sino que se mueve en los niveles medios.</t>
  </si>
  <si>
    <t>· La interpretación: con perseverancia, el éxito es posible, pero sólo deben intentarse pequeñas cosas. Recibirá un mensaje. Permanezca en su actual posición, resista la tentación de subir afanosamente y la buena fortuna se hace probable.
            · La situación: la situación se concentra en cosas pequeñas. Adapte su comportamiento a aquello que considere que sea apropiado en el momento, errando siempre en el lado del conservacionismo.</t>
  </si>
  <si>
    <t>Pequeñas cosas importantes. La atención a las pequeñas cosas, el no descuidar ningún detalle, considerar lo cotidiano como una fuerza, he aquí uno de los últimos consejos del oráculo, que constituye también un pensamiento muy profundo porque a veces, son precisamente los hechos más insignificantes los que determinan los resultados de un trabajo largo e importante, al igual que los matices suelen revelar los aspectos ocultos de los hombres y de las situaciones.
            Tiempo de pequeñas cosas importantes: es el momento de ocuparnos de los detalles, de no tener vastos programas, sino de poner a punto todo aquello que hemos esbozado. Existen cosas nuevas, quizá inesperadas, que probablemente en otros tiempos habríamos descuidado, pero sobre las que ahora es preciso que fijemos nuestra atención, porque su presencia puede resultar fundamental. Una fórmula sapiencial muy alusiva pero clara, al sugerirnos que seamos puntuales, atentos y precisos para no dejar que se nos escapen los signos monitorios, detalles importantes, minutos preciosos. Hsiâo Kwo es un tiempo de «señales», y en la China, al cambiar las estaciones, pero sobre todo al anunciarse la primavera, las «señales» se esperaban, se estudiaban, se acopan con respeto, más que con la dicha natural de dejar atrás los fríos invernales para recibir a la estación más alegre del año.</t>
  </si>
  <si>
    <t>Sentido general. El del pequeño exceso, de la pequeña superioridad; se compone del trigrama superior Chen, el rayo, y del trigrama inferior Ken, la montaña. El rayo abate un lugar elevado y su ruido supera los límites corrientes; la negatividad ocupa, en este hexagrama, un sitio predominante; es el exceso de lo que es pequeño, el exceso en las pequeñas cosas. En los negocios, sean cuales fueren, ocurre a veces que todo responde a la conveniencia del sujeto, pero también sucede que es necesario sobrepasar las reglas comunes para tener libertad. Sobre todo es necesario aportar, en este exceso, una gran pureza y rio perder la oportunidad del momento. Conviene también una gran sumisión; es preciso ir más allá para acercarse después, según la razón de ser de las cosas. Aquí, los trazos negativos prevalecen sobre los positivos; la negatividad puede gozar de la libertad. Pero el sentido general es la incapacidad para las grandes cosas. La nimiedad supera, las pequeñas cosas ganan y hay un presagio feliz para ellas, en este sentido. Lo que no conviene en lo alto conviene en lo bajo y hay advertencia de la oportunidad de la obediencia. Subir es la rebelión, descender es la sumisión. Evitar poner el exceso donde no conviene, pues mientras es soportable en las pequeñas cosas, no lo es en las grandes.</t>
  </si>
  <si>
    <t>El relámpago que estalla por encima de la montaña se manifiesta demasiado lejos de la tierra habitada para que su resplandor tenga en ella alguna repercusión. Para que una empresa sea verdaderamente floreciente, no debe planear en las esferas inaccesibles y suntuarias. No es el momento de cometer un exceso de lujo, de grandeza o de gasto (intelectual o físico) Hay que permitir actuar sin envergadura, a riesgo de pasar por alguien que está en lo concreto: un trueno a ras de tierra hace más ruido en los oídos de los hombres que un rayo en la cima de la montaña.</t>
  </si>
  <si>
    <t>· El escenario: cuando confías en algo, significa que debes ir a alguna parte con ello. Así que llega el tiempo de las Pequeñas travesías. Acéptalo. No tengas miedo. Pequeñas travesías significa ir más allá.
            · La respuesta: Pequeñas Travesías describe la relación, o tu papel en ella, en términos de una transición a través de una gran variedad de detalles y situaciones diferentes. La manera de encarar la situación es considerarla con mucho cuidado y reaccionar a todas las cosas por turno. Si eres pequeño y cuidadoso, puedes obtener el deseo de tu corazón. Adáptate a las cosas. Mantén oculto tu poder. No trates, en ninguna circunstancia, de imponer tu voluntad. No es el momento de intentar algo grande. Mantén la intención y el objetivo. Escucha lo que dice el pájaro volador: tu lugar está abajo, no arriba. No subas, baja. Eso generará conocimiento y buena fortuna al liberar energía transformadora. Si eres muy cuidadoso y concienzudo, el gran camino se abrirá para ti.</t>
  </si>
  <si>
    <t>Este hexagrama describe tu situación como abrumadora variedad de encuentros y detalles. Destaca que un excesivo interés por adaptarte a estos hechos interiores y exteriores es la manera adecuada de manejarla. Para estar de acuerdo con el momento, se te dice: ¡sé excesivamente pequeño!</t>
  </si>
  <si>
    <t>Así el noble, en su conducta
            da preponderancia a la veneración.
            En casos de duelo, da preponderancia
            al duelo.
            En sus gastos, da preponderancia
            a la economía.
        Así el noble aprovecha el exceso para alcanzar lo moderado.</t>
  </si>
  <si>
    <t>El sonido del trueno retumba más en las montañas que en campo abierto. Semejantemente, la persona de valía se halla apartada de la gente ordinaria que podría considerar innecesaria su atención al detalle. Sin embargo, la persona sabia es tranquila y humilde en su minuciosidad, huyendo de los ostentosos actos de las masas.</t>
  </si>
  <si>
    <t>En la montaña, el trueno sacude mucho más de cerca que en la llanura porque, debido al enrarecimiento del aire, se logra captar su fragor con mayor intensidad; así, los acontecimientos cotidianos, las actitudes habituales, los detalles aparentemente insignificantes, adquieren una dimensión distinta si se los observa de cerca, si se los sigue atentamente, si se los estudia con una meticulosa puntualidad. Apariencias que parecían carecer de significado, expresan el carácter; los sentimientos acallados resultan ser muy profundos; redescubrimos que la cautela, a la que considerábamos temor, es lúcida prudencia, verdadera sabiduría de la realidad.</t>
  </si>
  <si>
    <t>En la montaña el trueno es más cercano, fuera de las montañas es menos audible. Así el Noble debe examinar su deber en todas las ocasiones, en forma más profunda que el común de las personas. Desde afuera él puede parecer mezquino o extraño. En los casos que el común de las personas se haya en duelo exteriormente, él se sobrecoge interiormente. En sus gastos personales es sencillo. Ante "Lo Excepcional", en donde pudiera aparecer, como actitud, demasiado distante, su comportamiento reside en el hecho de ser como el Hombre Común, pues si no fuese así llamaría demasiado la atención, y eso es contrario a este Tiempo de cautela.</t>
  </si>
  <si>
    <t>El trueno sobre la montaña es distinto del de la planicie. En las montañas el trueno es mucho más cercano, mientras que fuera de las regiones montañosas es menos audible que el trueno de una tormenta común. Por eso el noble extrae de esta imagen la exhortación de examinar cuál es el deber en todas las ocasiones, más de cerca y en forma más directa que la gente sumida en la vida cotidiana, a pesar de que, por esa razón, vista de afuera su conducta pueda parecer mezquina. Él es particularmente escrupuloso en sus actos. En casos de duelo le afecta mucho más el sobrecogimiento interior que todo formalismo pequeño y externo, y en las expensas destinadas a su propia persona se muestra sencillo y sin pretensiones, de manera extraordinaria. A causa de todo esto, a los ojos de la mayoría de la gente aparece como un fenómeno de excepción. Pero lo esencial de esta excepción radica en el hecho de que en su manifestación exterior se ubica del lado del hombre común.</t>
  </si>
  <si>
    <t>El pájaro, por volar, cae en la
                desventura.
                “… en este caso no hay nada que
                hacer”.
            El pájaro por volar… (por no permanecer en el nido) provocará la desventura. El consultante si avanza con brusquedad o ligereza, hará un exceso considerable en este tiempo, en estos momentos, y se superaría el nivel de lo aconsejable. Se desgastaría a sí mismo y consumirá su energía sin lograr nada a pesar del esfuerzo.
            No hay nada que hacer… no se puede hacer nada, se tropezaría, con una inevitable mala fortuna. La desgracia llega si no se sabe aguardar.</t>
  </si>
  <si>
    <t>Aviso de cuidado. ¡No actuar! Si avanza, las consecuencias serán malas sin duda. Además, no se debe volver a consultar ahora sobre eso. Hacerlo, si acaso, en otro momento.</t>
  </si>
  <si>
    <t>No aplicarlos ahora, tendrían malos resultados, o ninguno. Tampoco se debe consultar más sobre esto ahora.</t>
  </si>
  <si>
    <t>Acomodarse entre las cosas pequeñas, atenerse a los asuntos según se pueda. Todo va bien si uno no aspira hacia arriba, hacia lo alto. Aceptar y conformarse con las cosas tal y como se van presentando.
                        Continuar con el trabajo, con la conducta, con los estudios, tratamientos, etc. que se viene siguiendo. Es muy importante no preguntar ahora, muy necesario.
                        *Si no hay tratamiento: exactamente igual al Dictamen en este caso.</t>
  </si>
  <si>
    <t>Esta línea se corresponde con el primer día de la segunda semana de Enero.</t>
  </si>
  <si>
    <t>Mal presagio para quien se lanza impetuosamente a la acción sin estar seguro de sus medios.</t>
  </si>
  <si>
    <t>Tratar de volar antes de tiempo provoca nuestra caída. Adhiérase a la pasividad y deje que lo Creativo haga su trabajo.</t>
  </si>
  <si>
    <t>Aprender a volar quiere decir estar libre de presión para actuar. Volar antes de saber volar quiere decir actuar antes de que sea lo correcto hacerlo. Seguimos un plan o estrategia porque desconfiamos de lo creativo para mostrarnos el camino mientras lo seguimos. Debemos seguir el curso de los acontecimientos, respondiendo espontáneamente a cada situación como se presenta, sin definir su sentido o su importancia. Debemos mantenernos indefinidos y abiertos, adhiriéndonos a la ayuda de lo creativo, aunque tengamos que mantenernos en una posición emocionalmente incómoda. La resistencia obstaculiza la ayuda cuando más la necesitamos.</t>
  </si>
  <si>
    <t>¿Caemos en actitudes y comportamientos desproporcionados respecto a las circunstancias en las que nos encontramos, sin tener en cuenta las repercusiones y efectos que pueden tener?</t>
  </si>
  <si>
    <t>Hacer lo que usualmente hace —incluso si es lo que mejor hace, resultará en infortunio—.</t>
  </si>
  <si>
    <t>La persona sabia no fuerza los cambios antes de que todo esté preparado. Está contenta con trabajar dentro del sistema, no sea que la acción prematura conduzca al fracaso.</t>
  </si>
  <si>
    <t>El pájaro al vuelo simboliza la imaginación que va más allá de los límites de la realidad, una advertencia del cielo, una ligereza negativa de juicios y pensamientos, por ello, la línea sugiere que no debemos subestimar las dificultades, que no debemos imaginar que todo es fácil, porque la realidad es muy distinta y mucho más comprometedora. No debe existir dispersión, no se pueden recorrer horizontes demasiado vastos, los tiempos de Hsiâo Kwo son tiempos de análisis, por lo que será inútil que miremos más allá del caso simple, del hecho cotidiano, del detalle; inevitablemente, acabaríamos equivocándonos, no haríamos más que construir castillos en el aire, como en las fábulas.</t>
  </si>
  <si>
    <t>Este trazo es la imagen simbólica del hombre inferior, brusco y superficial, que encuentra ayuda y concurso por encima de él, en el cuarto trazo; en las cosas en que es necesario superar el nivel ordinario, él comete un exceso considerable, con "la precipitación de un pájaro que vuela"; el presagio es desdichado. Semejante brusquedad no puede ser evitada y nunca se está a tiempo para remediarla y contenerla. No se puede remediar de ninguna manera; la fuerza es impotente.</t>
  </si>
  <si>
    <t>No se asemeje al pajarillo imprudente que cae porque quiso volar demasiado pronto. No abandone una situación, aunque sea modesta, por otra, más halagadora, si no está seguro de asumirla plenamente.</t>
  </si>
  <si>
    <t>Si está considerando un plan extraordinario, olvídelo. Los tiempos y su posición no podrían ser más inadecuados. Su destino está en lo ordinario o lo tradicional, y cualquier cosa que esté más allá de eso le llevaría al peligro.</t>
  </si>
  <si>
    <t>La primera línea refleja un estado de poca preparación para emprender cualquier tipo de vuelo. El Sujeto debe aprender y saber esperar. Intentar aprendizajes forzados y vuelos sin conocimiento solamente comportaría riesgos y peligros. La única justificación para correr riesgos es "el deber ineludible", de otra forma, se recomienda buscar formas alternativas.</t>
  </si>
  <si>
    <t>Primeramente el pájaro, hasta que sepa volar, debe permanecer en el nido. Si pretende volar antes, atraerá sobre sí la desventura. Medidas extraordinarias sólo deben tomarse cuando ya no hay más remedio. Antes, y mientras de algún modo sea posible, hay que conformarse con lo tradicional, pues de lo contrario uno se gasta a sí mismo y consume su energía sin lograr nada a pesar del esfuerzo.</t>
  </si>
  <si>
    <t>Mantente humilde, con perfil bajo, y bien asentado. No trates de impresionar a tu pareja. No trates de ser el mejor. No vueles tan alto. Si lo haces, seguro que te arrepentirás.
                    Dirección: se acerca un tiempo de abundancia. Sigue adelante. Estás conectado con una fuerza creativa. Úsala correctamente.</t>
  </si>
  <si>
    <t>Ella pasa de largo junto a su
                antepasado y encuentra a su
                antepasada.
                Él no llega hasta su príncipe
                y encuentra al funcionario.
                No hay falla.
                “… el funcionario no debe tratar
                de superar (al príncipe)”
            Ella pasa de largo….el tercer trazo simboliza al padre, el cuarto es el abuelo, la quinta línea representa a la abuela. Ahora es momento de contentarse con la posición que se ocupa y no buscar elevarse o llegar más alto. Así no se excederá y no cometerá esa falta (de respeto hacia el jefe, la quinta línea)
            Encuentra al funcionario…porque este segundo trazo ejerce de "funcionario" o sirviente del regente quinto trazo y por ello no va a su encuentro. Deberá seguir su propio camino y con una conducta de modestia extraordinaria. Esta discreción no es una falta en estos momentos.
            El funcionario no debe tratar de superar…indica que no se debe forzar el encuentro con el "príncipe"; sino más bien dedicarse a cumplir los propios deberes y ocupar el lugar que le corresponde.</t>
  </si>
  <si>
    <t>No consultar ahora sobre eso. Sin necesidad de preguntar, el consultante sabrá dar con aquello que tiene que hacer para conseguir lo que busca. Se puede actuar, si se quiere eso. También puede atenerse a lo que considere como el deber y no consultar más.</t>
  </si>
  <si>
    <t>Igual que lo dicho en el Dictamen para este caso.</t>
  </si>
  <si>
    <t>Todo va conforme debe ir y no se necesita consultar en estos momentos.
                        Continuar avanzando según se va, cumpliendo aquello que se sabe ya; o bien, se viene haciendo ya. Continuar con el tratamiento, los estudios. Todo va bien, pero es cuestión de continuar un poco más así; luego, más adelante ya se podrá volver a consultar.
                        Si no hay tratamiento (en caso de enfermedad): esta es una señal de que el consultante sabrá dar con lo que necesita para cuidarse sin que tenga que preguntar ahora. Aún así, puede aplicarse lo apuntado en el Dictamen, para este caso, y consultar luego.</t>
  </si>
  <si>
    <t>Esta línea se corresponde con el segundo día de la segunda semana de Enero.</t>
  </si>
  <si>
    <t>Una manifestación modesta pero sincera vale siempre más que una acción de gran envergadura, arrogante o petulante, emprendida con el propósito de ocupar un puesto inmerecido. Esto constituiría un mal presagio para el porvenir.</t>
  </si>
  <si>
    <t>La situación no puede resolverse todavía. El camino se muestra a aquel que espera con modestia y paciencia.</t>
  </si>
  <si>
    <t>El no "llegar hasta su príncipe" significa que todavía no hemos recibido una clara o completa idea de cómo proceder; también quiere decir que la situación no se ha desarrollado hasta el punto en que el éxito es posible. No debemos perder la esperanza. Debemos mantener la mente abierta y desestructurada, dejando que el camino aparezca solo. Hasta entonces es una expresión de modestia dejar de mirar ansiosa o decepcionadamente la situación. Sólo es necesario hacer lo mejor que podemos y aceptar el resultado sea cual fuere.</t>
  </si>
  <si>
    <t>¿Somos discretos y nos comportamos con sinceridad, y no con la intención de aparentar o destacarnos sobre los demás?</t>
  </si>
  <si>
    <t>Segunda línea en movimiento (antiguo yin) significa: no logra todo lo que desea lograr en la presente situación, sin embargo ciertamente logra algo. No hay culpa en ello. Es cuestión de tiempo.</t>
  </si>
  <si>
    <t>Hay tiempos en que nuestro deber requiere dar pasos desacostumbrados. Si el enfoque tradicional no es posible, no hay daño alguno en el uso restringido de un nuevo método dentro de la estructura de la vieja organización.</t>
  </si>
  <si>
    <t>Para el lector, las alusiones de la segunda línea son desconcertantes, y sin embargo, dan la dimensión exacta del tiempo de Hsiâo Kwo.
                    Aunque tratemos de llegar lejos, debemos entregarnos a resultados modestos pero importantes, resultados que en un momento distinto habríamos descuidado para ocuparnos de problemas aparentemente más importantes y que, quizá por ese abandono, muchas veces hemos errado. El comportamiento que sugiere esta segunda línea constituye también una forma de educar el carácter; el sabernos adaptar a las exigencias de los tiempos, el conformarnos con lo poco seguro que podamos conseguir renunciando a los sueños, quiere decir que tenemos una visión clara de los hechos y la exacta conciencia de nuestras posibilidades.</t>
  </si>
  <si>
    <t>El segundo y el quinto trazo concuerdan y tienen las mismas virtudes de maleabilidad y justicia; el segundo trazo sigue al quinto y es por lo tanto un exceso. Es necesario avanzar subiendo pero no usurpar los derechos del jefe y seguir su propia vía racional; entonces no habrá falta. Por consiguiente, actuar con prudencia</t>
  </si>
  <si>
    <t>Una demostración modesta, pero hecha con clase, tiene más éxito que un acto de gran envergadura ejecutado sin nobleza.</t>
  </si>
  <si>
    <t>Utilice las afiliaciones comunes que tenga con los demás para obtener una posición segura. Con independencia del tipo de conexión que haga, lo importante es la propia conexión. Sin embargo, manténgase lo más cerca que pueda de los métodos tradicionales.</t>
  </si>
  <si>
    <t>Difícil comprensión que no se aclara en ninguno de los dos comentarios del Libro de los Cambios. Se trata de la parsimonia de las formas: es decir, en un tiempo excepcional como este, la cautela y la parsimonia deben ser acompañadas de formalidades en extremo respetuosas. No solamente se es cauto sino que además sumamente respetuoso de las costumbres y formalidades del ambiente. Esto no es un modo lisonjero o cínico de actuar sino que corresponde a las necesidades de este tiempo. Los conductos orgánicos, los escalafones, las solicitudes y las presentaciones, son todos pasos que en este momento van respetados hasta en sus más mínimos detalles. Pasar por encima de las formas podría ser visto como prepotencia y el Sujeto se vería aislado. Para abrir puertas, precisamente, el secreto reside en el respeto por los pasos formales previos.
                    Toda la imagen que relaciona a una mujer con su antepasada, tiene relación con los ritos en el Templo de los Ancestros. En lo espiritual: el Noble ha logrado llegar muy adentro en este camino, y por ahora se debe limitar a cumplir con el deber ya establecido. Debe respetar los tiempos y el Plan de Dios.</t>
  </si>
  <si>
    <t>Se menciona aquí dos casos de excepción: en el templo Consagrado a los antepasados, donde transcurre la alternancia de las generaciones, el nieto se coloca del mismo lado que el abuelo; por eso guarda con él la relación más estrecha. Aquí se alude a la esposa del nieto, que en el servicio sacrificial pasa junto al antepasado y se dirige hacia la antepasada. No obstante, esta conducta extraordinaria es expresión de su modestia. Ella se atreve más bien a presentarse ante la antepasada, hacia la cual siente el parentesco del sexo; de ahí que esta desviación de la regla no constituya una falta.
                    Otra representación es la del funcionario que, conforme a las reglas, solicita en primer lugar una audiencia con su príncipe. Pero si no logra ver a éste, no trata de forzar las cosas violentamente, sino que se aviene a un escrupuloso cumplimiento de su deber, y a ocupar el lugar que le corresponde en las filas de los funcionarios. Tampoco esta extraordinaria discreción es una falta en épocas de excepción. (Por regla general todo funcionario debe tener, en primer término, una audiencia con el príncipe que le da el cargo. En este caso, el que otorga el cargo es el ministro)</t>
  </si>
  <si>
    <t>Identifícate con la gente que desempeña papeles secundarios. No intentes ir más lejos. Acepta con alegría la posición de apoyo y soporte en tu relación. No trates de dominar. Verás todos tus deseos plenamente cumplidos. Las conexiones tendrán una validez profunda y perdurable.
                    Dirección: esto tiene un valor perdurable. Actúa con resolución. Estás conectado con una fuerza creativa. Úsala bien.</t>
  </si>
  <si>
    <t>Si uno no toma precauciones
                extraordinarias,
                acaso llegue alguien de atrás
                y le pegue.
                ¡Desventura!
                “… ¡qué desventura es esta!”
            Si uno no toma precauciones… las precauciones son contra lo vulgar, lo inferior, para no elevarse. Si se cuida, evitará la desgracia, el gran daño que le amenaza. Tiene la posibilidad de precaverse de contingencias inesperadas. Es imprescindible una gran cautela. Su puesto fuerte y correcto le pueden hacer que se confíe y se engañe; desdeña protegerse (quizá le parezca una nimiedad) y prosigue orgulloso y despreocupado. Pero hay peligros que acechan y que no está en condiciones de afrontar (…llegue alguien de atrás…)
            Si el consultante comprende esta situación, y se presta atención a lo pequeño, a lo insignificante, el peligro se evita.</t>
  </si>
  <si>
    <t>No actuar. No consultar. No hacer nada al respecto en estos momentos. Muy malas consecuencias. ¡Cuidado! Hay que tomar medidas de extraordinaria cautela. Y no consultar ahora sobre eso. Esto es importantísimo, crucial, en estos momentos.
                    Avanzar ahora es hacerlo mal, lleno de equivocaciones y de falta de luz. Reflexionar y meditar en aquello que vamos a hacer mal, o que se puede hacer mal. Si hace daño a otros, también se hará daño a sí mismo.</t>
  </si>
  <si>
    <t>Hay que guardar extrema reserva y extremo silencio.
                        Todo avanza como debe ser. Las cosas, poco a poco van bien; pero en estos momentos es muy necesario el no consultar. Cada uno debe adaptarse a sus posibilidades y continuar según lo está haciendo. Conformarse con pequeños avances, con pequeños resultados, pero que irán acumulando buenos efectos. No forzar las situaciones, más bien, continuar según se va y guardar silencio.
                        *Solo en caso de que no haya tratamiento (en caso de enfermedad) puede justificarse (con esta mutación) que se vuelva a consultar por si fuese necesario tomar alguna precaución extraordinaria más.</t>
  </si>
  <si>
    <t>Esta línea se corresponde con el tercer día de la segunda semana de Enero.</t>
  </si>
  <si>
    <t>Quien da muestras de una excesiva seguridad en sí mismo descuida su retaguardia. Mal presagio para el futuro.</t>
  </si>
  <si>
    <t>El momento exige tener mucho cuidado. No se relaje cayendo en conductas egoístas. Persevere en lo que sea correcto o se producirá una desgracia.</t>
  </si>
  <si>
    <t>Cuando decidimos a favor o en contra de alguien, nos precipitamos para resolver la ambigüedad del momento. Tal confianza en uno mismo repercutirá en detrimento nuestro. Abandonamos el camino al escoger seguir nuestro ego impaciente e infantil, en lugar de dejar actuar a lo creativo.
                    En la proximidad del mal, nuestros inferiores intentan cristalizarse en un caballero de brillante armadura para lanzarse a la batalla contra él. Esta estrategia, no importa lo bien intencionada que sea, siempre falla, porque vamos demasiado lejos. En lugar de reconocer el mal por lo que es y pedir ayuda al poder supremo, en lugar de mantenernos desapegados y dejando que el mal muera por sí mismo, peleamos con uñas y dientes. El caballero es nuestro vanagloriado ego entrometiéndose en la situación. Como resultado sólo conseguimos mucho daño.</t>
  </si>
  <si>
    <t>¿Permitimos que un exceso de orgullo o confianza nos haga ignorar o no dar la suficiente importancia a gestos y detalles que nos indican que estamos cometiendo un error?</t>
  </si>
  <si>
    <t>¡Cuide su espalda! A menos que sea extremadamente cuidadoso, podría resultar lastimado.</t>
  </si>
  <si>
    <t>Hay momentos en que resulta estúpido negar la vulnerabilidad de nuestra propia posición. Un descuido demasiado confiado de las pequeñas precauciones puede dejarnos abiertos a un inevitable infortunio.</t>
  </si>
  <si>
    <t>He aquí por qué no debemos realizar programas vastos: existen peligros que no vemos, riesgos graves, que no, debemos correr. Si la prudencia es una virtud necesaria, ahora, más que nunca, sirve para protegernos, defendernos, dejar transcurrir con tranquilidad los días difíciles, pero inteligentes de Hsiâo Kwo. El futuro vendrá a nuestro encuentro por sí solo, sin que lo pidamos, sin urgencias, extendido en el tiempo que le pertenece, como el agua tranquila de un lago, un futuro que ha comenzado ya y que, como la primavera, florece en distintos meses según las latitudes.</t>
  </si>
  <si>
    <t>El observa la rectitud y está en una posición inferior; es incapaz de no hacer nada, y la negatividad lo detesta; es necesario que tome "un exceso de precaución" contra los hombres inferiores. Si no, lo seguirán y lo matarán, y el presagio será desdichado. Para precaverse contra los hombres inferiores, conviene que enderece primero su propia persona; el presagio de la suerte no es fatal; si puede tomar un exceso de precaución resguardándose evitará la desgracia que lo amenaza.</t>
  </si>
  <si>
    <t>Una confianza demasiado grande en uno mismo es fuente de decepción.</t>
  </si>
  <si>
    <t>Esto es una advertencia. Como está en lo correcto y las cosas le han ido bien en el pasado, puede verse tentado a subestimar los detalles y tener una confianza excesiva. Le acechan peligros. Pero puede evitarlos con la CONCIENCIACION. Tome precauciones ahora.</t>
  </si>
  <si>
    <t>La tercera línea advierte al Sujeto sobre los peligros que acosan su camino. Es cierto, está en lo justo y su forma de actuar es la precisa, sin embargo, si bajara la guardia y olvidara lo delicado del momento podría ser golpeado por sorpresa. Esto se puede evitar estando atento y bien preparado. No por tener razón está libre de ser golpeado.</t>
  </si>
  <si>
    <t>Hay tiempos en que se hace absolutamente imprescindible una extraordinaria cautela. Pero precisamente en tales situaciones de la vida hay personalidades rectas y fuertes que, conscientes de su buen derecho desdeñan precaverse, pues lo consideran una mezquindad. Más bien, orgullosos y despreocupados, prosiguen su camino. Pero esta confianza en sí mismo los engaña. Hay peligros que los acechan desde una emboscada y que ellos no están en condiciones de afrontar.
                    De todos modos, se trata de un peligro al que uno no se ve ineludiblemente expuesto; podrá evitarse si se comprende la situación del momento tal como está dada, una situación que exige que se preste extraordinaria atención a lo pequeño, a lo insignificante.</t>
  </si>
  <si>
    <t>Estás yendo más allá de los límites de seguridad, y estás llegando a una situación imposible. Con un poco de suerte podrás evitar el daño. Estás ante un peligro real. Sólo o con tu pareja, debes dejar de actuar de esa manera.
                    Dirección: haz acopio de recursos para que puedas responder cuando llegue la llamada. Imagina la situación desde otra perspectiva. Acumula energía para un paso nuevo y decisivo.</t>
  </si>
  <si>
    <t>No hay falla. Sin pasar, él lo
                encuentra.
                Acudir trae peligro. Hay que estar
                en guardia.
                No actúes. De modo duradero sé
                perseverante.
                “… el puesto no es el debido.
                … no debe uno en absoluto continuar
                obrando de este modo”.
            Aquí su fuerza se ve moderada por el puesto que ocupa (lugar de alta responsabilidad, de ministro) y no tratará de superar al príncipe (… no hay falla)
            Como la posición es inadecuada todavía, no conviene avanzar, hay que ser cauteloso (…hay que estar en guardia) vigilante. Aún cuando no es tiempo para la acción o la consulta; sí lo es para ser firme en la posición que se ocupa siendo constantemente perseverante en lo interior (… de modo duradero sé perseverante)
            El noble, si avanza se excederá en su dureza, así que sabrá adaptarse a las condiciones presentes y no actuará cuando hay que evitar peligros. Por tanto guardar extrema reserva y no hacer nada para alcanzar lo deseado.</t>
  </si>
  <si>
    <t>Si es la primera vez que se consulta sobre si actuar o no en ese asunto, y por tanto, la acción aún no ha comenzado; significa no actuar. No hacer nada con respecto a ese asunto ahora. Más bien ir preparándose interiormente para cuando sea necesario actuar. ¡No consultar más ahora!
                    Si se trata de algo en lo que ya se está actuando, o bien se acaba de recibir la orden de actuar durante esta consulta; entonces significa que hay que continuar actuando, o actuar con constancia para lograr el resultado deseado. Todo va bien y hay que ser firme y perseverante. Y no consultar ya más sobre esto.</t>
  </si>
  <si>
    <t>Adaptarse a las circunstancias presentes y mantenerse en el curso que se viene siguiendo.
                        Es tiempo de "guardar silencio" en la consulta. Esto es muy necesario para cuidarse y protegerse contra toda recaída o daño en la situación. Pero, por dentro hay que tener fe y ser fuerte, apuntando constantemente hacia lo deseado, lo que se pretende o se quiere.
                        Continuar, pues, con los tratamientos, estudios, trabajos, conducta, etc. No aplicar, de momento, soluciones o tratamientos nuevos; ni dar por concluidos los estudios sobre temas o teorías espirituales. Queda labor… "silenciosa labor". No consultar, y seguir con la tarea.
                        *Si no hay tratamiento (en caso de enfermedad): igual que en el Dictamen y que la 2ª línea.</t>
  </si>
  <si>
    <t>Esta línea se corresponde con el cuarto día de la segunda semana de Enero.</t>
  </si>
  <si>
    <t>Aquel que emplea la fuerza cuando lo que se impone es la suavidad se equivoca de dirección.
                    El hombre de calidad no se atiene jamás a un único modo de actuar. Sabe dosificar su fuerza según las necesidades del momento.</t>
  </si>
  <si>
    <t>Sentimos la tentación de actuar precipitadamente. No se deje llevar por sus sentimientos inferiores. Al dejar el asunto en manos del Sabio se encuentra con la buena suerte.</t>
  </si>
  <si>
    <t>Porque hemos sido perseverantes y no hemos alcanzado nuestros fines, empezamos a sentir que el destino nos es hostil, o dudamos de la naturaleza benéfica del cosmos, o desconfiamos del consejo del sabio. Al soportar las dificultades, algo de dureza ha penetrado en nuestro carácter. Necesitamos someternos modestamente al destino. Somos como una mula sobrecargada, lista a corcovear al borde del abismo. La mula desconfía de la guía del amo, pero al rebelarse pone en peligro su vida. Las cosas parecen intolerables, pero si soportamos la situación, todo saldrá bien. No debemos actuar sólo para librarnos del peso. Aquí, "no actúes" significa no darse por vencido.</t>
  </si>
  <si>
    <t>¿Prestamos atención y hacemos caso a los gestos y detalles que recomiendan ser prudente en la situación en la que nos encontramos aunque suponga un revés para nuestro orgullo?</t>
  </si>
  <si>
    <t>Sus acciones permanecen libres de culpa y hará contacto con la persona que necesita conocer. Pero ir más allá es peligroso. Aférrese a lo que posee, permanezca en guardia y no actúe.</t>
  </si>
  <si>
    <t>La resolución interior debe ser temperada con la capacidad de responder a las condiciones externas. Es peligroso forzar nuestro avance sin la ayuda de otros. La inactividad externa no implica pérdida de fuerza interior.</t>
  </si>
  <si>
    <t>Si la actitud ha sido prudente, se ven los primeros resultados, pero aun no llegó el momento de las iniciativas, porque los peligros amenazan siempre; debemos mantenernos fieles a una línea de conducta objetiva y serena que nos llevara hacia las conclusiones que los tiempos prometen.</t>
  </si>
  <si>
    <t>Emplea la dureza enérgica y ocupa una fila que implica la suavidad maleable. Cuando emprenda habrá peligro; es preciso que esté en guardia. Emprender sería abandonar la suavidad maleable e inclinarse hacia adelante utilizando la dureza enérgica. Hay, por lo tanto, advertencias de ajustarse a las conveniencias del momento sin encarnizarse por seguir una sola y única manera de obrar. El hombre dotado debe saber plegarse a las circunstancias y no emprender cuando es necesario para evitar los riesgos. Que no tenga una manera única de ver y de hacer y que se mantenga, por el momento, en la suavidad maleable.</t>
  </si>
  <si>
    <t>Permanecer momentáneamente olvidado no es prueba de falta de envergadura, sino de prudencia.</t>
  </si>
  <si>
    <t>Atención: no avance hacia los objetivos ni fuerce las cuestiones en estos momentos. Manténgase en un nivel bajo e interiormente perseverante.</t>
  </si>
  <si>
    <t>La cuarta línea está bien ubicada, pero si exagera en los movimientos para obtener resultados podría atraer conflictos innecesarios. Debe hacer prevalecer su buena acción, su posición y su fortaleza de carácter, pero no debe intentar obtener resultados más allá de los que le da su posición. Por carácter podría intentar ir más allá de lo justo, pero las condiciones se lo impiden. Si buscara ayudas foráneas para romper el obstáculo, caería en mayor peligro.</t>
  </si>
  <si>
    <t>La dureza del carácter se ve suavizada por la blandura de la posición, de modo que no se comete ninguna falta. Se encuentra uno en una situación en la que debe guardar extrema reserva. Uno no debe emprender nada por sí mismo con el propósito de alcanzar lo deseado. Y si uno pretendiera acudir a donde correspondiese, decidido a alcanzar forzadamente la meta, caería en peligro. Por eso es necesario cuidarse y no actuar, pero observando constantemente la perseverancia interior.</t>
  </si>
  <si>
    <t>La crisis ya ha pasado y has establecido la conexión con tu pareja. No se trata de un error. Echa una mirada a los peligros por los que acaba de atravesar tu relación, sobre todo los recuerdos y los fantasmas. Tómatelos como una advertencia ¡No vuelvas otra vez atrás!
                    Dirección: sé humilde y reconoce los hechos. Libera la energía creativa. La situación va está cambiando.</t>
  </si>
  <si>
    <t>Densas nubes,
                ninguna lluvia de nuestra región
                del Oeste.
                El príncipe tira y alcanza al que
                está en la cueva.
                “… ya se encuentra arriba”.
            Alguna buena fortuna, que va a plasmarse en el futuro (…ninguna lluvia), se simboliza con…densas nubes al Oeste.
            Alcanza al que está en la cueva… indica que hay acuerdo con el segundo trazo, aunque es un tiempo en que no se pueden lograr grandes éxitos, logros o resultados.
            El consultante, aunque es dueño (príncipe) de la situación; aún no puede hacer nada al respecto. Se tienen buenas cualidades, quizá se está predestinado a realizar algo, o traer orden; pero está solo. Así que habrá que buscar, más adelante, la ayuda adecuada que permita lograr lo que se pretende pese a las dificultades.</t>
  </si>
  <si>
    <t>Se puede actuar si se considera oportuno y/ conveniente. El consultante está capacitado, sabe lo que tiene que hacer. Sólo que ahora es tiempo de conformarse con pequeños éxitos, con ir avanzando poco a poco. Así está bien. Pero, sobre todo, ahora no es momento de consultar. El peligro está en "elevarse", pues conduce a lo contrario, a la "caída".</t>
  </si>
  <si>
    <t>Sobre todo, no consultar en estos momentos.
                        Todo va bien, el consultante está capacitado para seguir avanzando con las tareas, asuntos, relaciones (el/ellos piensan en uno), investigaciones en los temas, remedios, soluciones, tratamientos nuevos, etc.
                        Hay que conformarse con pequeños avances, con algún resultado, pero aún falta por terminar, por precisar, algo por lo que conseguir. Falta rematar. Algo más.
                        Seguir con el tratamiento en caso de enfermedad. Todo va bien.
                        Si no hay tratamiento: ver el Dictamen.
                        Sin preguntar, concuerda con el Maestro, al que está unido por un hilo interior e invisible (igual que si se está consultando por nuestra relación con otras personas, piensan en nosotros con "buenos propósitos")
                        Querer saber más ahora, es excederse; y aquí es aconsejable la práctica de la moderación. El exceso, incluso en la consulta, puede ser perjudicial, pues se sobrepasa la verdad y se queda incapacitado ya para apreciar la realidad. Ya no se sabe, se supone.</t>
  </si>
  <si>
    <t>Esta línea se corresponde con el quinto día de la segunda semana de Enero.</t>
  </si>
  <si>
    <t>Unión de dos caracteres pasivos o débiles: ninguna empresa importante llegará a buen puerto.</t>
  </si>
  <si>
    <t>No podemos tener éxito sin la ayuda de los demás. Busque la compañía y el consejo de aquellos que son leales sinceros a la Verdad Superior.</t>
  </si>
  <si>
    <t>El desconfiar de nuestro camino es desconfiar del sabio que nos guía. No podemos abrirnos camino solos en el mundo oculto, necesitamos la ayuda del sabio. La cual puede ser obtenida únicamente con una modesta aceptación de nuestro destino.
                    Aunque hubiésemos nacido para poner el mundo en orden, sólo podremos conseguirlo mediante pequeños pasos de autocorrección; la autocorrección de uno mismo no puede alcanzarse sin la ayuda del sabio, que sólo puede obtenerse con humildad.</t>
  </si>
  <si>
    <t>¿Actuamos con la única intención de establecer las mejores y más adecuadas condiciones para la consecución de nuestro objetivo?</t>
  </si>
  <si>
    <t>Aunque existe el potencial de nutrirse considerablemente en la presente situación, por el momento solo es potencial y no se ha convertido en algo real. Hay algo de riesgo para cualquiera que se acerque demasiado a un hombre joven con autoridad.</t>
  </si>
  <si>
    <t>Ni siquiera un líder de excepcional carácter puede alcanzar el éxito sin la asistencia de ayudantes. El no se engaña creyendo que quienes son famosos son necesariamente los mejores. Busca a las personas que permanecen modestas a pesar de sus grandes consecuciones.</t>
  </si>
  <si>
    <t>El occidente, región de la actividad, del trabajo eficaz, de las aperturas mayores, aparecen oscurecido por un nubarrón amenazante; el cielo está cubierto; el horizonte, oscuro. Inquietudes pero vagas; los temores son infundados, las preocupaciones, justificadas por los hechos, están destinadas a esfumarse al aparecer las primeras señales del sereno. Si nos parece que existe algo que debemos hacer, o simplemente si decidimos que debemos hacer algo, podemos seguir el impulso porque la quinta línea indica un tiempo de acción (el occidente), pero aunque sepamos que estamos obrando con la madurez en estos pesados días de Hsiâo Kwo, no debemos esperar grandes resultados. De todos modos ya será un gran resultado el que reaccionemos ante el abatimiento, y que nos preparemos para el futuro, sin duda importante.</t>
  </si>
  <si>
    <t>Está en posesión de la situación pero, al emplear la negatividad no puede hacer nada; se pone de acuerdo con el segundo trazo, pero como éste también es negativo, su incapacidad para producir grandes cosas es evidente.</t>
  </si>
  <si>
    <t>Lo que cuenta es la eficacia, no la reputación.</t>
  </si>
  <si>
    <t>Su fuerza es adecuada para producir lo que desea, pero la posición no es la apropiada. Necesitará la ayuda de otros. Busque modestamente esa ayuda entre personas cualificadas y podrá lograr su objetivo.</t>
  </si>
  <si>
    <t>Aquí el Sujeto se encuentra en una posición justa, sin embargo su elevación lo ha conducido a la soledad. Las densas nubes prometen lluvias pero éstas no caen sobre la tierra y sobre ésta nada crece. Es la idea de la sequía, de la infertilidad debido a la falta absoluta de solidaridad. Así, el Sujeto deberá salir a buscar ayudantes, amigos y colaboradores, pues, quedándose en su justo lugar la gloria será muy íntima pero no dará frutos entre los demás. La alegoría es precisamente la idea de una flecha a la cual se le ata una cuerda para atraer la presa hacia el cazador: es la imagen de la atracción casi forzada que se ejercita en personas solitarias y un tanto renuentes a unirse con otras. Es decir, en esta línea el Sujeto no solamente debe volar alto sino que además pretender y actuar con fuerza. Es el único trazo que puede enunciar una acción osada como ésta. Las condiciones internas están bien preparadas, pero ahora hay que fomentarla y hacerla crecer. Es recomendable no apoyarse en "expertos" o "sabedores", sino que en humildes que se han retirado del mundo. No será fácil, pero se posee la Verdad Interior que influencia y atrae.</t>
  </si>
  <si>
    <t>Como aquí se trata de un puesto elevado, la imagen del pájaro en vuelo se ha convertido en la de nubes en vuelo. Pero por densas que sean, las nubes planean en lo alto del cielo y no dispensan ninguna lluvia. Así, en épocas extraordinarias, puede sin duda existir un gobernante nato, predestinado a traer orden al mundo, pero nada podrá lograr, ni brindar su bendición al pueblo, puesto que se halla solo y no tiene ningún ayudante.
                    En tales tiempos es menester salir en busca de ayudantes con los cuales, mancomunadamente, podrá llevarse a cabo la obra. Pero es preciso buscar a tales ayudantes modestamente, en los escondites hacia los cuales se han retirado. No es cuestión de que tengan fama o renombre; lo que importa son realizaciones verdaderas.
                    Gracias a esa modestia encuentra uno al hombre adecuado y se encuentra en condiciones de llevar a cabo la obra extraordinaria, pese a todas las dificultades.</t>
  </si>
  <si>
    <t>La culminación se está acercando. Estableces una conexión perdurable con alguien que está retirado. Esta relación abrirá ante ti una nueva vida.
                    Dirección: una influencia alentadora, que te conecta con una fuerza creativa. Úsala correctamente.</t>
  </si>
  <si>
    <t>Sin encontrarlo, pasa de largo junto
                a él.
                El pájaro volador le abandona.
                ¡Desventura!
                Esto significa desdicha y daño.
                “… ya es soberbio”.
            Sin encontrarlo, pasa de largo…, significa que el consultante se comporta con demasiada arrogancia. Se apunta y se tira más allá del blanco.
            El pájaro volador…refiere al orden de la Naturaleza. Viene a decir que si tiende a elevarse más hacia arriba (excesivamente alto) y por soberbio no quiere regresar a su nido, se extravía y atrae sobre sí la desgracia. Si uno no sabe detenerse en lo pequeño y pretende avanzar cada vez más… esto significa desdicha y daño.</t>
  </si>
  <si>
    <t>No actuar. No hacer eso No consultar.
                    El consultante está (o puede estar) confundido, equivocado, en un error. Puede hacer daño a otros y puede hacerse mucho daño a sí mismo. Hay cosas excesivas… la consulta también debe restringirse ahora. Reflexionar, meditar y tratar de ajustarse a la verdad, a la realidad.</t>
  </si>
  <si>
    <t>No actuar, no aplicarlos ahora; sería un gravísimo error y se produciría un gran daño. ¡Cuidado!. Tampoco seguir consultando sobre esto ahora.</t>
  </si>
  <si>
    <t>Siguen siendo vigentes los consejos recibidos anteriormente, ya sea dentro de esta consulta o de la anterior. Consultar más ahora es pecar de soberbia y se estará obrando en contra de la Voluntad del Cielo.
                        Esta mutación es una señal clara de final de la consulta.
                        Todo va bien; el problema es consultar. Continuar, pues, dedicándose a los asuntos, quehaceres, estudios, tratamiento en caso de enfermedad, etc. Continuar estudiando los temas, las teorías; y consultar luego, en otro momento.
                        *Si no hay tratamiento (en caso de enfermedad), ver el Dictamen.</t>
  </si>
  <si>
    <t>Esta línea se corresponde con el sexto día de la segunda semana de Enero.</t>
  </si>
  <si>
    <t>Agitación espiritual: mal presagio para el porvenir.</t>
  </si>
  <si>
    <t>Presionar con fuerza e inmodestia es una invitación al desastre. Regrese al camino de la humildad y de la devoción a los principios adecuados y se evitará una gran desgracia</t>
  </si>
  <si>
    <t>Si debido al miedo y a la duda, damos la espalda al sabio y a nuestro camino con inquietud, activaremos energías hostiles. Tal obstinación lleva a la desventura. Como dijo aquella madre cuya intuición la puso en guardia de viajar en el Titanic: "para sus propietarios decir que era insumergible, era volar en la cara de Dios". Adoptar una actitud de "no importa" es abandonar la cautela y la modestia.</t>
  </si>
  <si>
    <t>¿Nos exponemos al fracaso, al no conceder la suficiente importancia a los detalles que indican que el objetivo que tratamos de conseguir está fuera de nuestras posibilidades?</t>
  </si>
  <si>
    <t>Es probable que no determine a la persona con la que debió hacer contacto. Si eso sucede, la inspiración desaparece y la mala suerte, incluso con heridas de por medio, le seguirá.</t>
  </si>
  <si>
    <t>La persona sabia actúa de acuerdo con los tiempos. Cuando las pequeñas consecuciones son suficientes, no busca hacer grandes cambios, pues eso no estaría de acuerdo con la situación, y debe por tanto conducir al fracaso.</t>
  </si>
  <si>
    <t>Los programas que quisimos realizar a toda costa eran demasiado ambiciosos y sin fundamento, por ello la conclusión es un desastre.
                    Las soluciones estaban cerca, pero no las vimos a tiempo, por ello existe desaliento, amargura, desilusión. La composición nos había advertido claramente que el entusiasmo creativo (Kan) se habría topado con un tiempo firme (Kan); la estructura nos aconsejaba que nos ocupásemos de los detalles que habrían plagado ( Sun) de grandes entusiasmos su pequeñez, evidenciándolos en sus valores ocultos, para que sustituyeran las raras satisfacciones que se obtienen al comprometernos más ampliamente y, precisamente a través de estas ocupaciones cotidianas (Tui), habríamos formado la experiencia a la espera de acontecimientos distintos. Caen las ilusiones, desaparecen los sueños, los proyectos se vuelven irrealizables. La desilusión es grave, pero se puede superar y conforta el pensamiento, la certeza de que por cada tañido yin, la campana nos regalará un tañido yang, presagio de dicha y de victorias. Bastará con que reconozcamos el sonido antes que sea engullido por el silencio.</t>
  </si>
  <si>
    <t>En el extremo límite del exceso, negativo, no se pone de acuerdo con la razón. Si actúa, siempre es más allá de lo que convendría y sus excesos superan siempre los límites corrientes. Es una agitación incesante e inquieta y el presagio es desafortunado. Las calamidades y los males derivan naturalmente de ella.</t>
  </si>
  <si>
    <t>Si se dispara por encima del objetivo, no se lo alcanza.</t>
  </si>
  <si>
    <t>Sus ambiciones pueden ser demasiado grandes. En un intento agresivo de alcanzar un objetivo poco realista se enfrentará al desastre.</t>
  </si>
  <si>
    <t>La sexta línea es Ícaro en una versión luciferina. Por vanidad y altanería el Sujeto insiste en volar alto y lejos. No reconoce a sus pares, no respeta a sus mandos, se rebela contra Dios. Así queda solo y abandonado por los Hombres y por el Cielo. Lucifer ha ganado un alma perdida. Al igual que la sexta del signo 46 y del signo 1, ésta línea advierte en contra de la soberbia, el arribismo y el no saber detenerse a Tiempo.</t>
  </si>
  <si>
    <t>Cuando uno apunta y tira más allá del blanco, no podrá alcanzarlo. Cuando el pájaro no quiere ir a su nido y pretende volar cada vez más alto, caerá finalmente en la red del cazador.
                    Quien, en tiempos de lo extraordinario, no sabe detenerse en lo pequeño e inquietamente pretende avanzar cada vez más atrae sobre sí el infortunio que procede tanto de los dioses como de los hombres, puesto que se aparta del orden de la naturaleza.</t>
  </si>
  <si>
    <t>Peligro y arrogancia ¿Por qué te estás comportando de una manera tan estúpida? Te engañas a ti mismo volando cada vez más alto. Así no conseguirás nada bueno para tu relación. Sólo lograrás atraer la desgracia y provocar un desastre ¡Cambia ya!
                    Dirección: mantente fuera de la situación. No tengas miedo de actuar solo. Eso te conectará con una fuerza creativa. Úsala bien.</t>
  </si>
  <si>
    <t>CHI CHI</t>
  </si>
  <si>
    <t>DESPUES DE LA CONSUMACION</t>
  </si>
  <si>
    <t>después de la terminación
        después de vadear
        el río cruzado
        después de la realización
        después del fin
        después del cumplimiento
        (tras la) culminación
        pasando el vado
        cerrar un ciclo
        consecución completa
        lo viejo que muere
        ya cruzar
        travesía acabada
        conclusiones
        el orden (establecido)
        progresión
        el punto de retorno
        la necesidad de afirmar
        el equilibrio frágil
        manteniendo el equilibrio
    Éxito en lo pequeño. Es propicia la
    perseverancia.
    Al principio ventura, al cabo confusiones.</t>
  </si>
  <si>
    <t>Tiempo favorable que necesita perseverancia, cautela y cuidado.
        Lo del éxito en lo pequeño…, (al principio) viene sugerido por la regente línea yin, central y correcta abajo;.…al cabo confusiones (al final desorden) viene sugerido porque la quinta, también correcta, se encuentra en K´an, es decir, limitada por las dos líneas yin.
        El cambio de lo "viejo" a lo "nuevo" ya se ha consumado. Al principio todo está en orden, pero sólo se puede aspirar al éxito en lo pequeño, en los detalles y observando la actitud que corresponde. El orden ya está establecido. Hay que tener firmeza para mantener el orden que empieza. Pero, al igual que se avanza, se retrocede; de modo que orden y desorden se presentan juntos, o como doble posibilidad. Y se manifestarán, uno u otro, según se comporte el consultante.
        Ahora todo está en su sitio (cada trazo en su puesto correcto), pero cualquier desviación brusca traería malas consecuencias. Al principio todo va bien (todo sigue su marcha como por sí mismo, pero ese camino también se acaba) y esto incita a relajarse, a la indiferencia, a dejar curso libre a las cosas. Entonces, cuando no sea propicio continuar progresando así, se presentará la confusión y el desorden, el mal y la decadencia.
        Es imprescindible comprender esta Ley del Cambio y no esperar a que aparezca el desorden, para beneficiarse con la consulta y así enfocar correctamente los asuntos. Pensando en el caos, podrá prevenirlo y/o impedir que se presente. Quien entienda esto, será capaz de eludir los malos efectos, mediante la perseverancia, el cuidado y la cautela.</t>
  </si>
  <si>
    <t>En este hexagrama todos los trazos están en sus puestos.
            Las líneas mutantes son advertencias generales, útiles, obviamente incluso en los casos particulares, para que el trabajo llevado a sus conclusiones no sea una inútil fatiga, sino la base de programas futuros.
            Las líneas nos indican como concluir situaciones o etapas de nuestra vida adecuadamente, preparando el terreno para la siguiente fase:
            · La corriente de lo sociocultural es fuerte y suele empujar. Sé prudente, has alcanzado el máximo de lo que podías, respeta tu medida y principios.
            · Tienes un proyecto valioso, pero no cuentas aún con el apoyo de tus superiores. No quieras imponerte a cualquier precio. Ya llegará tu momento de reconocimiento. Espera con fe.
            · Has logrado con éxito una circunstancia o etapa de tu vida. Te falta consolidar la situación, hacerlo con rectitud y solvencia, no utilices gente vulgar para ello.
            · Las cosas cambiaron, todo está floreciente, pero no olvidar que hubo corrupción, estar alerta para captar cualquier irregularidad que surgiera (debilidades y miserias humanas, alegoría de un barco con un agujero)
            · Aquí los valores están centrados en el espíritu de religiosidad y la intención profunda. Se ponen en relieve los sentimientos auténticos, el contenido y no las formas visibles.
            · "Hunde la cabeza en el agua, peligro". Quedarse atrapado en el pasado, regodeándose de los éxitos y dificultades superadas conduce al deterioro. Es necesario saltar nuevamente el cerco hacia una nueva transformación.</t>
  </si>
  <si>
    <t>Regente de todo el signo es considerado el segundo trazo, yin y central; situado al comienzo, donde la ventura está asegurada (ventura inicial)
            La dominante flexible está correcta en el trigrama inferior de los asuntos humanos. Todas las líneas están perfectamente correctas, y el hexagrama sólo puede cambiar si lo hace en su totalidad.
            Regente del signo es el seis en el segundo puesto.</t>
  </si>
  <si>
    <t>Todos los trazos mantienen, aquí, relación con su par, su compañero. Pero el tiempo no es favorable.</t>
  </si>
  <si>
    <t>Actuar, pero sin forzar las cosas, sin efectuar cambios o movimientos bruscos. Así todo irá bien. Aceptando y conformándose con pequeños avances y/o pequeños éxitos ahora. ¿Consultar?</t>
  </si>
  <si>
    <t>Señal favorable. Todo está en su sitio, todo va en orden y en conformidad con las circunstancias. Continuar con la conducta que se lleva, con los asuntos como se presentan, con el estudio, relaciones, trabajo. Todo va bien.
                Lo único que hay que tener en cuenta es que no conviene efectuar grandes cambios en las situaciones, ni forzarlas. Hay que conformarse con pequeños avances, según permitan las circunstancias. Es decir, no hacer nada fuera de lo común sin haber consultado antes.</t>
  </si>
  <si>
    <t>Continuar con el tratamiento, todo avanza favorablemente hacia la curación o sanación. Incluso, a veces, y si se hubiera preguntado exactamente eso, esta imagen sin mutaciones es señal de "salud restablecida", es correcto finalizar el tratamiento.
                Si no hay tratamiento, consultar por si acaso hubiera que buscar uno.</t>
  </si>
  <si>
    <t>Son correctos, se pueden aplicar, pero conformándose con pequeños avances, que habrá que asegurar consultando más a lo largo de su aplicación, por si hubiera que valorar alguna cosa, para no permitir el desorden que pudiera amenazar. ¿Consultar?</t>
  </si>
  <si>
    <t>Es correcto seguir avanzando y estudiando eso. Tiene aspectos muy favorables; pero será conveniente ir consultando según se vaya avanzando, según sea necesario. ¿Consultar?</t>
  </si>
  <si>
    <t>Es el signo del noveno mes, aproximadamente Octubre en el calendario occidental. Cada línea cubre los seis días que corresponden a la tercera semana.</t>
  </si>
  <si>
    <t>Cuando todo está en orden, las cosas se desarrollan en armonía y cada uno ocupa pacíficamente su lugar. En esos momentos se debe ser más prudente y previsor que nunca, puesto que las situaciones ideales no son eternas. Nada permanece eternamente estable: es una de las leyes de la vida.
            El hombre de calidad se dedica con firmeza a proteger los resultados obtenidos; es prudente y piensa permanentemente en los desórdenes o las dificultades que pueden sobrevenir. En el momento en que percibe la más mínima señal, actúa para impedir que el mal se propague.</t>
  </si>
  <si>
    <t>Este hexagrama indica que el movimiento desde el caos hasta el orden es completo. El momento es enormemente favorable y es posible que disfrute de un gran éxito siempre y cuando haga caso a la advertencia de Chi Chi: manténgase en guardia contra los pensamientos, actitudes y actos incorrectos que haya tanto en usted como en los demás.
            Llegamos a las situaciones beneficiosas siguiendo el camino de la conducta correcta. Cuando hemos conseguido el éxito o cuando nos encontramos cerca de él, nuestra naturaleza nos empuja a relajarnos y a dejar que el ego disfrute de la gloria. Si vuelve a este tipo de falta de atención ahora, deshará todo lo que ha construido. Es importante que en este momento no nos volvamos indiferentes a los detalles espirituales: si un pensamiento o una acción bordea la incorrección, deshágase de él y regrese inmediatamente al camino del Sabio. Si sumergimos un pie en la incorrección durante un minuto, al minuto siguiente nadaremos en ella, y al siguiente nos habremos ahogado. Por tanto, es más prudente limitarnos a tener, ante todo, el pie seco.
            También se aconseja estar alerta ante las influencias menores de los demás. Sólo puede prevenir las desgracias anticipándose a ellas y eso se consigue a través de la vigilancia.
            La imagen del Chi Chi es la de un recipiente de agua que hierve en el fuego. Aquí hay un gran poder, pero se pierde si permitimos que el agua hierva o se evapore por culpa de la falta de atención y de la indiferencia. Si desea prolongar su buena fortuna en este momento se necesita la vigilancia y la adherencia consciente a lo correcto.</t>
  </si>
  <si>
    <t>Hemos sido firmes al seguir nuestro camino, pero ahora que la situación ha mejorado, nos ponemos a reconsiderar "¿no habrá una forma más fácil de proseguir en la vida?", "¿no hemos sido demasiado duros al apartarnos, o demasiado tolerantes al tomar el camino de la noacción?" Tales preguntas son la primera semilla de la decadencia después de un largo período de paciente perseverancia; durante este cuestionamiento el ego recobra el mando. Tenemos que identificarlo y resistir su resurgimiento.
            Si nos preguntamos si hemos sido demasiado duros, entonces tenemos que comprender que no tenemos el derecho de ayudar a la gente para evitarles el duro proceso del aprendizaje. Tales dudas implican que hemos asumido una actitud de magnificencia, en la cual nos ponemos en lugar de Dios para decidir el destino de los demás. Debemos evitar considerar si hemos sido demasiado duros o demasiado tolerantes, o si debemos hacer algo, ya sea relajarnos y volver a la vieja costumbre de una cómoda dependencia o comportarnos de una forma hostil para poder restablecer la distancia apropiada. No tenemos por qué adoptar actitudes determinadas porque en cierta ocasión nos dio la impresión de que éstas influían sobre los cambios de los demás, tampoco tenemos que temer que la gente nos malinterprete. Sólo necesitamos actuar sinceramente en cada instante, cuando el momento llega, y dejar el asunto al destino.
            Una dependencia cómoda quiere decir que relajamos nuestra dependencia interior y nos abandonamos a pensamientos aparentemente insignificantes, aún cuando sabemos que están al borde de lo incorrecto. Por ejemplo, nos damos el lujo de consentir acerca de una "pequeña intervención", una "pequeña curiosidad", un "pequeño enredo" o una "pequeña nostalgia". Abandonarnos también incluye el dejarnos llevar por la comodidad. Dejamos de estar alerta y nos olvidamos de mantener el equilibrio correcto, con los demás. O queremos sentirnos bien con alguien, antes de que haya corregido su comportamiento; o nos sentimos cómodos en la enajenación y en la indiferencia. Tal relajamiento de la disciplina interior se presenta "después de la consumación", cuando nos sentimos libres de presión, y la confianza en uno mismo vuelve. Con este relajamiento dejamos que se inicien las vacilaciones, permitiendo que lo que en apariencia son pequeños deseos, resurjan con gran fuerza. Debido a estas tendencias, después de la consumación, es el momento de mantener la disciplina y estar alerta, para interceptar estas semillas de las preguntas y el deseo, y por lo tanto, evitar sus consecuencias. Si no resistimos estos pensamientos que nos hacen perder el equilibrio, cometeremos errores. Una y otra vez, el I Ching pone énfasis en que la paz sólo se puede mantener si, cuando nos sentimos seguros, recordamos la posibilidad del peligro. Tenemos que ser firmes con los demás tanto cuando se comportan bien como cuando no.
            Después de la consumación también nos olvidamos de que fue con la ayuda invisible del sabio que conseguimos pasar el período difícil. Empezamos a creer que todo fue un mal sueño, sin causas particulares y con remedios fortuitos. Hasta llegamos a pensar que creamos las mejoras para nosotros mismos. Al recibir este hexagrama se nos dice que la incertidumbre es el problema. Debemos abandonar la incertidumbre, no por una certidumbre, sino simplemente por una vuelta a la neutralidad. Es importante evitar cualquier clase de pensamiento que perturbe nuestra integridad interior y nuestra independencia.</t>
  </si>
  <si>
    <t>A medida que aumenta nuestro conocimiento y comprensión de las relaciones que existen entre las ideas, también aumenta nuestra capacidad para conseguir una situación en la que nuestras ideas y nuestros actos se encuentren en equilibrio con la realidad en la que nos encontramos.
            Pero cuando finalmente conseguimos alcanzar una situación de equilibrio es cuando nos damos cuenta de que carece de utilidad si no somos capaces de mantenerlo mientras pensamos, hablamos o actuamos.</t>
  </si>
  <si>
    <t>· Cuando la pregunta refiere al Qué: Chi Chi nos dice que se inicia una nueva etapa, más distendida que la anterior, porque todo aguarda ya su correspondiente orden y, por lo tanto, los esfuerzos requeridos son mucho menores; sin embargo, como todo orden tiende a irse de las manos si se le deja estar o no se le apuntala constantemente.
            · Cuando la pregunta refiere al Porqué: el porqué de Chi Chi refiere a que las cosas finalmente se consuman, y la desaceleración propia tiende al reposo y a recomenzar la marcha luego lentamente, con el riesgo que la pasividad y la despreocupación implican.
            · Cuando la pregunta refiere al Cómo: Chi Chi nos indica que no debemos dejarnos estar, más precisamente que no tenemos que «dormirnos en los laureles». No hay que caer en la indiferencia ni perder concentración, de lo contrario todo se podría entorpecer. En lo posible, se trataría de conservar lo que se ha conseguido.
            · Cuando la pregunta refiere al Cuándo: Chi Chi nos lleva a un momento posterior, a un tiempo que transcurre poco después de una concreción. Es un lapso en el que poco hay por hacer porque ya casi todo se ha hecho. Por lo tanto, Chi Chi es cuando los ánimos satisfechos se aplacan.
            El instante de Chi Chi es cuando lo consumado da lugar a la distensión.
            · Cuando la pregunta refiere al Dónde: Chi Chi nos ubica en principio en un lugar recién terminado o inaugurado; con el transcurrir del tiempo puede que haya que hacerle algunos cambios o ajustes debido a aspectos no previstos. Es un sitio ordenado, en el que todo parece hecho a medida de quien lo habita o lo visita. En otro orden, Chi Chi puede ser además un lugar al cual se acude después de haber concluido con ciertas obligaciones.
            Entre las muchas cosas, Chi Chi puede tratarse de un negocio, de una casa, de un edificio, de una feria, de una exposición, de un club, de un nuevo sector o simplemente de cualquier sitio recientemente estrenado o que sirvan de ámbito de distensión.
            · Cuando la pregunta refiere al Quién: Chi Chi nos describe en principio a alguien muy bien definido en sus ideas y su personalidad, con el tesón suficiente como para llevar las cosas hasta el final o hasta las últimas consecuencias. Puede ser un sujeto con trayectoria, de carácter distendido y de vista ordenada. En Chi Chi vemos también a una persona experimentada, quizá mayor, tal vez retirada de su profesión, pero que ha vivido lo suficiente como para brindar un buen consejo.</t>
  </si>
  <si>
    <t>· La interpretación: el éxito es posible, pero sólo en asuntos pequeños y con perseverancia. Las cosas comenzarán bien, pero podrían terminar en desorden.
            · La situación: este es el momento en el que algo ha sido culminado. Preste atención a la posibilidad de infortunio y ármese contra ello.</t>
  </si>
  <si>
    <t>Conclusiones. Los dos últimos signos concluyen idealmente el I Ching, pero es Kî Yî el que, con mayor precisión, obliga al lector a detenerse en hechos ya definidos, en los resultados de la larga fatiga de pasar de la confusión al orden, mientras que Wei Yi, el sexagésimo cuarto hexagrama, reabrirá los casos humanos para indicar el carácter circular del tiempo. Nos quedan por ver los detalles que no debemos descuidar, porque dan la medida del trabajo cumplido, lo arraigan en la solidez de un tiempo yang, confirman sus valores.
            Tiempo de concluir: aunque nos preparemos voluntariosamente a reemprender (Li en la estructura) cuanto nos queda por concluir, existe el peligro (Khân) de que no le demos la importancia necesaria, por ello el trabajo puede resultar inútil, y habrá que empezar desde el principio.
            Esta es la advertencia del hexagrama para quienes inician felizmente las obras, pero se cansan enseguida y dejan todo a la deriva. Kî Yî nos invita a empezar con coraje desde el principio, aunque las derrotas sean demasiado graves y amenacen con prolongarse en el tiempo.</t>
  </si>
  <si>
    <t>Sentido general. El que ya está establecido, el orden establecido. Arriba está K´an, el agua corriente; abajo está Li, el fuego; al reunirse producen sus efectos y cada cosa es puesta en orden; en ese mismo momento lo que es grande goza de libertad y lo que es pequeño está privado de ella. La advertencia es que hace falta emplear en ese momento una gran firmeza para mantener y conservar el orden que comienza a establecerse. Pero que el consultante no olvide que cuando hay más progresión hacia delante, hay regresión hacia atrás y ninguna razón de permanencia existe aquí abajo en lo manifestado. Por eso, después del orden surgen alteraciones y desórdenes, y cuando la vía racional se agota, la misma razón de ser de las cosas exige una modificación. El hombre dotado debe comprender esta ley ineluctable de la modificación y no esperar hasta ese límite. Al pensar en las desgracias, las prevé por adelantado y puede impedir que sobrevengan.</t>
  </si>
  <si>
    <t>El agua corriente y el fuego parecen incompatibles. Su acción conjugada sin embargo, es necesaria para la vida: se complementan de manera fructuosa si se los inserta en un orden riguroso y sólidamente establecido. El fuego colocado debajo del agua calienta y cuece, pero incontrolado puede convertirse en incendio. De manera semejante el agua, fuente de vida y de fertilidad, puede transformarse en cataclismo, pero de todas maneras, sin el fuego llega el tiempo del frío y de la oscuridad; sin el agua, el de la sequedad y la esterilidad. La lección de ji ji es simple: no se aparte de la justa medida; cuando el orden está establecido, no hay falta ni exceso, pero ¡atención!, ese equilibrio es frágil.</t>
  </si>
  <si>
    <t>El escenario: cuando un exceso de seres se acumulan, hay que pensar en vadear el río de la vida. Así que llega el tiempo de Pasar el vado. Acéptalo. No tengas miedo. El vado culminado significa poner las cosas en su lugar.
            · La respuesta: pasando el vado describe la relación, o tu papel en ella, en términos de una acción que ya ha sido emprendida. La manera de encarar la situación es continuar con lo que está haciendo ahora y cooperar activamente en el proceso. Adáptate a lo que venga, no trates de imponer tu voluntad. Todo está en su lugar. Este proceso puede traer provecho, conocimiento y alegría a tu relación. Genera conocimiento y buena fortuna al liberar energía transformadora. Refresca la situación continuamente, aportando ideas nuevas cada vez que puedas. Pon tu energía al servicio del actual proceso de tu amor. Tratar de forzar las cosas para culminar lo que sea arrastra la relación al desorden. Piensa en los problemas y peligros a los que os habéis enfrentado juntos. Estás exactamente en el lugar correcto. Continúa.
            Este es un período importante, en el que los cambios pueden ocurrir de una manera rápida y fundamental. Si quieres cambiar tu relación, actúa ahora.</t>
  </si>
  <si>
    <t>Este hexagrama describe tu situación como importante movimiento de una posición a otra. Destaca que proceder activamente al cruce es la manera adecuada de manejarla. Para estar de acuerdo con el momento, se te dice: ¡cruza ya la corriente de los hechos!</t>
  </si>
  <si>
    <t>Así el noble reflexiona sobre la desgracia
            y por anticipado se arma contra ella.
        Así el noble suele reflexionar sobre el dolor y la pena; y así también toma precauciones para protegerse de ello.</t>
  </si>
  <si>
    <t>El agua caliente en un cazo sobre el fuego se halla en un estado perfecto. Si hirviese demasiado se vertería y apagaría el fuego, pero si lo hiciese poco dejaría de hervir. La persona sabia reconoce el mismo problema en los asuntos de la Humanidad. Hay que estar preparados para el peligro, pues cualquier cambio en tales momentos produciría problemas.</t>
  </si>
  <si>
    <t>Si el agua hierve a la distancia justa del fuego, no se vuelca ni se consume, sino que se mantiene caliente durante todo el tiempo que sea necesario; así, el Sabio evalúa y examina atentamente sus acciones y las situaciones que le interesan para no comprometerse con errores, para vivir exactamente sus días e interpretar exactamente sus vicisitudes.
                Si nos preparamos para las derrotas, atenuaremos su alcance; será como un sufrimiento prolongado en el tiempo, por lo tanto, será como haberlo vivido en parte y no resultará tan grave como el que nos ocurre de improviso. La sabiduría muy humana del oráculo contempla también estos momentos tremendos y sugiere la forma de salir de ellos sin dramas, a menudo desproporcionados con respecto a las causas que los han provocado.</t>
  </si>
  <si>
    <t>El agua en la marmita sobre el fuego, genera energía (el vapor). Ambos están en mutua relación pero se deben adoptar precauciones para que el agua no desborde y extinga el fuego; si el calor es excesivo, el agua se pierde toda en vapor.
                Esta relación recíproca enciende también una recíproca hostilidad. A veces en la vida las fuerzas se equilibran y aparecen en perfecto orden. El sabio reconoce los momentos de peligro y toma las precauciones para dominarlos, pues sabe que en la Armonía hay paz, y en el equilibrio... peligro.</t>
  </si>
  <si>
    <t>Cuando el agua, en la marmita, cuelga sobre el fuego, ambos elementos están en mutua relación y debido a este hecho se genera energía. (Cf. La producción de vapor) no obstante la tensión que así se produce impone adoptar precauciones. Si el agua se desborda se extingue el fuego y se pierde su función energética. Cuando el calor es excesivo, el agua se transforma en vapor y se pierde en el aire. Los elementos que este caso están en relación reciproca y engendran así la energía, por su naturaleza guardan entre sí una reciproca hostilidad. Únicamente una extrema cautela puede evitar el daño. Así también en la vida hay circunstancias en que todas las fuerzas se equilibran y obran de consuno [conjuntamente], y por lo tanto todo parecería estar en perfecto orden. Tan solo el sabio reconoce en leas épocas lo momentos de peligro y sabe dominarlos mediante precauciones tomadas a tiempo.</t>
  </si>
  <si>
    <t>Él frena sus ruedas.
                Se le hunde la cola en el agua.
                No hay falla.
                “… esto, de acuerdo con su significado,
                está libre de tacha”.
            El frena sus ruedas…indica que es momento adecuado para detenerse, el empuje inicial no es bueno, conduce a la pérdida y/o la caída, se apunta demasiado lejos, de momento, todo está en orden, todo va como debe ir.
            No dejarse contagiar por esto, así que hay que estar atento, despierto, para no caer en eso. Así atinará a conducirse como corresponde.
            (Esta línea sale mucho en "pasado")</t>
  </si>
  <si>
    <t>Si es la primera vez que se consulta sobre este asunto, significa no actuar. ¿Confirmar?
                    Si ya se ha consultado otras veces o en esta misma consulta sobre ello, significa que se avance según los consejos recibidos, pues el consultante ha sabido interpretar lo que necesitaba (ha sabido comportarse como debía hacerlo, o como tenía que hacerlo) En este caso, pues, no se necesita seguir consultando sobre esto.</t>
  </si>
  <si>
    <t>No se necesita consultar ahora.
                        El consultante sabrá hacer las cosas como debe hacerlas. Todo avanza según permiten las circunstancias; y si surgiese algún pequeño inconveniente o algo que no agradara demasiado, no preocuparse, no tendrá mayor importancia. Tampoco será culpa del consultante, sino de las circunstancias. Por lo demás, todo avanza favorablemente, asuntos, relaciones, estudios. Seguir hacia delante según se pueda.</t>
  </si>
  <si>
    <t>No consultar ahora. Todo avanza según debe ir. Continuar con el tratamiento y consultar luego, más tarde.
                        Si no haya tratamiento: no es necesario consultar todavía. Esperar un poco, observar la evolución de la cosa y consultar luego.</t>
  </si>
  <si>
    <t>No aplicarlos todavía. Seguir perfeccionándolo, ajustándolo un poco más. Consultar luego, más tarde.</t>
  </si>
  <si>
    <t>No consultar ahora. Continuar estudiando reflexionando, perfeccionándolo; e ir consultando sobre ello según vaya siendo necesario.</t>
  </si>
  <si>
    <t>Esta línea se corresponde con el primer día de la tercera semana de Octubre.</t>
  </si>
  <si>
    <t>Cuando todas las cosas están en su lugar y predomina el orden, ¿por qué llevar las situaciones a su extremo? Quien así actúa terminará por lamentarlo.</t>
  </si>
  <si>
    <t>Emborracharse de la posibilidad de éxito y precipitarse a avanzar es una invitación al desastre. Actúe de manera lenta y cuidadosa y su progreso será duradero.</t>
  </si>
  <si>
    <t>Con la intensidad de la presión, no logramos aceptar la situación. El ego se reafirma enérgicamente y acusa al poder supremo de ser demasiado duro, insensible y quizás un embustero. Al ser impacientes tiramos hacia delante asumiendo que las cosas están bien cuando no lo están, y que los malos tiempos han pasado. Dándolo por sentado intentamos mejorar la situación, a pesar de que no funcione.
                    El desarrollo debe proceder lentamente, paso a paso, y mientras tanto, debemos mantener nuestra reserva y nuestra independencia interior, sin darnos por vencidos ni forzar las cosas hacia delante. No debemos comprometernos con alguien, movidos por presunciones, a una relación o a confiar nuestros pensamiento íntimos antes de haber fijado los fundamentos de igualdad y justicia.
                    Él frena sus ruedas significa que hemos ido en la dirección correcta, pero de pronto nos detenemos a reconsiderar si hemos sido demasiado estrictos. Tal vacilación causa problemas, pero no hay culpa realmente, puesto que no hemos abandonado el camino.
                    La imagen del zorro atravesando el hielo que se descongela tiene que ver mucho con nuestra actitud sobre las tensiones que afrontamos. Las grietas del hielo son "llagas", que es mejor dejarlas solas. Cuando casi hemos atravesado el peligro, perdemos la cautela, lo que ciertamente nos causará problemas (haciendo que el zorro meta la cola en el agua). Sentir una prematura confianza en nosotros mismo puede hacernos caer en una vieja y preestructurada actitud, y así, destruir nuestro progreso. No hay culpa en reconocer y corregir nuestros errores.</t>
  </si>
  <si>
    <t>¿Nos dejamos llevar por la emoción, precipitándonos y poniendo en riesgo una situación de equilibrio?</t>
  </si>
  <si>
    <t>No hay culpa por intentar frenar ahora, pero sufrirá un poco por hacerlo.</t>
  </si>
  <si>
    <t>Cuando acaban de producirse grandes cambios, la gente se precipita hacia delante para crear nuevas situaciones. Muchos irán más allá de los límites de lo sensato. La persona sabia frenará sus acciones, impidiendo así pérdidas serias.</t>
  </si>
  <si>
    <t>Estamos tentados a dejarnos estar porque todo parece decididamente favorable; es conveniente que advirtamos a tiempo que esta fe eufórica no tiene motivos válidos, que debemos frenar los entusiasmos antes de que sea demasiado tarde. Por lo tanto, será cuestión de emplear la prudencia, leitmotiv de todo texto y que constituye una elevada forma de sabiduría.</t>
  </si>
  <si>
    <t>Positivo, en una línea inferior, simpatiza con el cuarto trazo y sus tendencias de ir hacia delante son fuertes y decididas. Como el orden ya está establecido, ese movimiento de progresión hacia delante que no cesa conduce a lamentaciones y faltas. Es preciso saber detener, al comienzo del restablecimiento del orden, el movimiento hacia delante; si no, los que actúen así serán culpables. Que el consultante sea circunspecto, y esté alerta. No hay presagio pues él detendrá su movimiento hacia delante.</t>
  </si>
  <si>
    <t>Demasiada ambición desequilibra.</t>
  </si>
  <si>
    <t>Conforme avance en sus planes, la presión comenzará a crecer y sentirá el deseo de reconsiderarlo todo. Debe enfrentarse al hecho de que será afectado por acontecimientos que usted mismo ha puesto en movimiento, pero que no son nocivos, pues en general su posición es correcta.</t>
  </si>
  <si>
    <t>En la primera línea el Sujeto debe saber detenerse y no dejarse llevar por su entusiasmo. Convencido de que el equilibrio es algo adquirido sin un tiempo límite, podría ir más lejos de lo que es prudente. La detención debe ser inmediata, aunque ya hubiese cometido algún error. La cola de la zorra que se moja quiere decir que el error aún no es grave, aunque si puede haber un momento de desorientación.</t>
  </si>
  <si>
    <t>Tienes una gran relación, pero has comenzado demasiado deprisa. Vuelve atrás y empieza de nuevo mucho más despacio. No es un error.
                    Dirección: imagina la situación desde otra perspectiva. Acumula energía para un paso nuevo y decisivo.</t>
  </si>
  <si>
    <t>La mujer pierde la cortina de su
                carruaje.
                No corras tras ella; al séptimo día
                la obtendrás.
                “… a consecuencia del camino
                del centro”.
            Al séptimo día… simboliza el cambio de hexagrama. Obtendrás…la cortina…es decir, recuperar la cosa (al séptimo día) significa que la moderación será retribuida con buenos resultados.
            No corras tras ella… indica que ahora nada puede hacer, pero que sepa que la detención es temporal (los tiempos cambian, llegará lo nuevo) y que, llegado el momento, podrá actuar. Esta línea debe escuchar los consejos de la quinta, si no escucha se vuelve orgullosa, presuntuosa y autoritaria. Por tanto hay que prestar atención. Así que, de momento, no avanzar; después triunfará y no será abandonado ni olvidado y el triunfo llegará por sí solo, como con naturalidad.
            Ahora el consultante desea realizar algo y se le brinda la suficiente protección personal y la confianza que le hacen falta. No hacerse notar arriba (consultar). No abandonarse a las sensaciones producidas por el mundo externo; más bien, aguardar tranquilamente. Ser independiente y cultivar el valor personal, la dignidad. Lo que a uno le pertenece no puede perderse, vendrá por sí solo. Hace falta saber esperar.</t>
  </si>
  <si>
    <t>Si las circunstancias lo permiten, actuar. Pero si se produce una detención temporal en la acción, no preocuparse. Al final todo irá bien, se logrará lo que se busca. No tener miedo, se está protegido. ¿Consultar? ¿La detención depende de uno, o depende de otro/a cosa?</t>
  </si>
  <si>
    <t>El consultante tiene miedo de algo, pero no debería inquietarse, está protegido. Tiene apoyo desde el mundo espiritual, del Cielo. Moverse, pues, entre los asuntos, entre las relaciones, estudios, trabajo, todo saldrá bien, acabará bien. Avanzar según se pueda y según permitan las circunstancias.
                        Si se produjera algún retraso, o algún pequeño inconveniente, no preocuparse, es pasajero y no se producirá daño alguno.
                        ¿No es necesario consultar más ahora?</t>
  </si>
  <si>
    <t>No temer. Se está protegido, y consultando y obedeciendo los pasos a dar, se llegará a la curación, a la sanación. Continuar con el tratamiento, no se necesita consultar más.
                        Si no hay tratamiento: consultar de nuevo por si fuera necesario buscar alguno. De todas formar, no temer. Al final, todo habrá salido bien, se está protegido.</t>
  </si>
  <si>
    <t>No consultar ahora, esperar un poco. Mientras tanto, repasar y continuar perfeccionándolo, sopesando. Ya se está muy cerca de la solución, de la perfección. Y entonces será muy beneficioso aplicarlo.</t>
  </si>
  <si>
    <t>Esta línea se corresponde con el segundo día de la tercera semana de Octubre.</t>
  </si>
  <si>
    <t>Si el hombre de calidad es mantenido en un nivel inferior por personas demasiado seguras de sí mismas, no insiste: espera mientras se perfecciona. La fortuna terminará por recompensarle.</t>
  </si>
  <si>
    <t>Si no cuenta con la cooperación o el reconocimiento de los demás, no trate de conseguirlo o de condenarlos precipitadamente. Por medio de la modestia y de la aceptación conseguirá sus objetivos.</t>
  </si>
  <si>
    <t>Asumiendo que las cosas están mejor de lo que están, dejándonos halagar o dejándonos caer en la dependencia sobre cómo nos considera alguien, nos hemos dejado caer en un charco de lodo. Lo único que podemos hacer es aceptar la situación con modestia y continuar trabajando en el rescate. No vale la pena lamentarse por la situación y querer abandonar, como si quejándonos y chillando se fuese a atraer la atención del sabio, quien entonces, milagrosamente, provocará el progreso que buscamos. Tal progreso sólo se puede lograr si continuamos trabajando paciente y honestamente. La aceptación y la conciencia necesaria para comenzar desde una posición inferior, es la devoción que se menciona en la quinta línea. La cual contrasta con la magnificencia que se muestra cuando no podemos aceptar las caídas que encontramos en nuestra travesía. Al aceptar nuestras caídas conseguimos la ayuda para resolver nuestros problemas.
                    Esta línea también se refiere a las ocasiones en que nuestra incorrecta actitud ha sido percibida por los demás, y de esta forma hemos perdido nuestra influencia sobre ellos. No necesitamos afanarnos en reconquistar un buen nombre; de todas formas, corrigiéndonos, volverá nuestra influencia y nuestro error se olvidará.</t>
  </si>
  <si>
    <t>¿Evitamos recurrir a la fuerza o a comportamientos degradantes y humillantes para aferrarnos, conservar o mantener una situación de equilibrio, sabiendo adaptarnos con flexibilidad a las circunstancias?</t>
  </si>
  <si>
    <t>Perderá la privacidad en el momento, pero no hay necesidad de intentar recuperarla. Encontrará que las cosas retornarán a la normalidad dentro de poco (traducción literal, "al séptimo día")</t>
  </si>
  <si>
    <t>Tras un período de cambio aquellos que han llegado a posiciones de autoridad dejan a menudo de alentar a la buena gente. Los de verdadero valor no buscan precipitarse hacia adelante. Están contentos con desarrollar tranquilamente sus propios caracteres, seguros en el conocimiento de que el tiempo traerá su justa recompensa.</t>
  </si>
  <si>
    <t>Aquí se habla de las ocasiones momentáneas perdidas; llegará el tiempo de reencontrarlas si verdaderamente deben introducirse en nuestra vida. Inútil que nos desalentemos, cada cosa tiene un solo momento, el que le pertenece, y que es siempre un momento "mágico", en el que las palabras forman discursos, los objetos encuentran un lugar adecuado, encontramos a las personas adecuadas dando los pasos adecuados. Lo importante es saber que este momento existe para esperarlo con fe.</t>
  </si>
  <si>
    <t>El hace prevalecer sus tendencias pero no consigue dar libre curso a sus propias acciones pues ya no escuchan, arriba (quinto trazo), sus consejos. La energía y la justicia, en esos momentos, se desnaturalizan y se convierten en orgullo. Como no está empleado ni es llamado, el segundo trazo no puede emprender nada, pero que sepa que sólo es temporario y que cuando pase el momento él podrá actuar. Por lo tanto, que por ahora no prosiga su empresa, que se abstenga de cometer alguna negligencia y, después de siete días, lo logrará. Su vía jamás está completamente olvidada o abandonada y prevalecerá de nuevo. El éxito vendrá con naturalidad.</t>
  </si>
  <si>
    <t>Mantener el orden es más difícil que establecerlo.</t>
  </si>
  <si>
    <t>De pronto se ha visto expuesto, ya sea por su causa o por circunstancias ajenas a su control. No haga nada. No trate de cubrir la situación ni de defender su posición. Este tiempo de visibilidad pasará pronto.</t>
  </si>
  <si>
    <t>La segunda línea refleja los riesgos de ser asaltado por elementos peligrosos y, en seguida, la tentación de ir detrás de lo perdido. Los elementos dañinos provienen de Sí Mismo: son acciones que comportarían pérdidas preciosas; también representa a personas que consideran fácil extraer ganancias del individuo en una buena situación. Las pérdidas pueden ser provocadas sea por sí mismo como por extraños, pero también se contempla la posibilidad de pérdidas afectivas absolutamente incomprensibles. En todo caso NO se debe correr detrás ni de los ladrones, ni de lo extraviado o perdido. Lo que corresponde volverá por sí solo. Lo bueno siempre regresa, y aún más aquello que se perdió sin provocación alguna. Lo malo es bueno que no vuelva. Los Siete Días o Tiempos representan el cúlmine de este tiempo. La séptima línea es la primera del nuevo tiempo. Existen en este buen tiempo personas deseosas de hacer el bien, pero también los elementos de corrupción se hayan muy activos. El Noble debe hacer hasta donde le sea posible, pero no puede transar sus dones y principios por el temor a la pérdida.</t>
  </si>
  <si>
    <t>Cuando una mujer viajaba o se trasladaba en carruaje, disponía de una cortina que la ocultaba de las miradas de; los curiosos. Si esta cortina se extraviaba, habría sido contrario a las buenas costumbres seguir viaje. Traducido a termina de la vida pública esto significa que a alguien deseoso de realizar algo se le brinda, donde corresponde, la necesaria confianza que, por así decirlo, le falta para su protección personal. Precisamente en tiempos después de la consumación puede darse el caso de que los gobernantes se vuelvan presumidos y autoritarios y ya no se ocupen de prestar atención a hombres talentosos pero desconocidos.
                    De ello surge por regla general la falsa ambición, el arribismo. Cuando a alguien no se le brinda confianza desde las esferas superiores, tiende a buscar recursos y modos de conquistarla y de hacerse notar. Aquí, pues se aconseja no optar por semejante procedimiento indigno. "No lo busques". No te abandones a merced del mundo externo; antes bien aguarda, tranquilamente, y cultiva con independencia tu valor personal. Los tiempos cambian. Una vez transcurridas las etapas del hexagrama, llegara la nueva era. Lo que a uno le pertenece a la larga no puede perderse. Acudirá sin duda por sí mismo. Lo único que hace falta es saber esperar.</t>
  </si>
  <si>
    <t>Parece como si lo que esperas y aprecias de esta relación se hubiera perdido. No te preocupes. No corras detrás. Cuando llegue el momento, lo encontrarás con menos esfuerzo. No te aflijas. Tendrás todo lo que deseas.
                    Dirección: espera el momento oportuno para actuar. Convierte el conflicto en tensión creativa. La situación ya está cambiando.</t>
  </si>
  <si>
    <t>El ilustre antepasado castiga la
                tierra diabólica.
                Al cabo de tres años la vence.
                No se debe utilizar a los vulgares.
                “… esto es agotador”.
            El ilustre antepasado… se refiere a Wu Ting (1.324 a.c.) que dio auge a la dinastía Yin, y a quien llevó tres años conquistar Kuei Fang= tierra de los diablos. Este territorio, habitado por tribus no chinas, precisaba de alguien fuerte y preparado para llevar a cabo esa tarea.
            En esta mutación, aunque nos sintamos capaces de hacer la tarea, debemos esperar que nos lleve tanto tiempo (al cabo de tres años…), o sea tan difícil, que podemos sentirnos agotados. No actuar, ni moverse a la ligera. La tarea no es fácil. Se siente fatiga en lo que se hace.
            La violencia, el arrebato, la satisfacción de placeres, la ambición es, en este caso, el camino de una persona inferior. Mejor no hacer nada (no se debe utilizar a los vulgares…)
            Todo está en orden por dentro, pero se quiere empezar a actuar hacia fuera y habrá que "luchar". Para ascender y luchar hay que saber cómo y tener la oportunidad de hacerlo. Habrá que tener una conducta adecuada a las necesidades que se vayan presentando. Así se evitará el desorden.</t>
  </si>
  <si>
    <t>Actuar. Siendo consciente de que va a costar un cierto esfuerzo, fatiga, cansancio, abatimiento, etc.; si se es fuerte y persistente, al final, con el tiempo, se logra lo que se busca. Es decir, esto producirá buenos resultados.</t>
  </si>
  <si>
    <t>Avanzar entre los asuntos esforzándose, poniendo todo el empeño en triunfar.
                        La conducta espiritual es la correcta.
                        En principio, todo tiene aspectos favorables, pero hay que ser consciente de que la tarea es larga, ardua y/o difícil, o se llega a la sensación de fatiga. Pero es cuestión de ser persistente si se quiere conseguir lo que se busca. Y también será conveniente ir consultando según se vaya necesitando.
                        Cuidado con la agresividad, con los enfados, con la satisfacción de placeres o con querer forzar las situaciones. No hacer nada fuera de lo común sin haberlo consultado o confirmado primero.</t>
  </si>
  <si>
    <t>Continuar, persistir con el tratamiento, pues con la constancia se logrará la curación, la sanación. Ir consultando según vaya siendo necesario.
                        Si no hay tratamiento: consultar más para averiguar cuál es el camino a seguir, cómo debe actuarse en estos momentos.</t>
  </si>
  <si>
    <t>Se pueden aplicar, son correctos; pero conformarse con pequeños resultados ahora. Eso llevará tiempo y esfuerzo y se necesitará ir consultando conforme se vaya actuando para lograr al final lo que se busca.</t>
  </si>
  <si>
    <t>Continuar reflexionando, estudiando, meditando. Eso hay que madurarlo, ir distinguiendo lo correcto de lo que no lo es; hay que ir eliminando lo inútil y asentando lo útil.
                        Consultar según se vaya necesitando.</t>
  </si>
  <si>
    <t>Esta línea se corresponde con el tercer día de la tercera semana de Octubre.</t>
  </si>
  <si>
    <t>Aquel que emplea la fuerza y la violencia para extender su dominio avanza hacia la desgracia.
                    Quien apremia a los demás para satisfacer sus intereses personales también se encamina hacia la desdicha. La advertencia es grave.</t>
  </si>
  <si>
    <t>Si deja que sus cualidades menores tomen el control, perderá todo lo que haya obtenido. El caos se evita a través de la corrección consciente.</t>
  </si>
  <si>
    <t>Si nos volvemos laxos después de habernos corregido y de haber fijado límites alrededor del niño mimado que llevamos dentro, este niño mimado empezará a reafirmarse y a probar sus límites. Cuando esto sucede debemos recobrar nuestra independencia emocional y nuestra firmeza. Este esfuerzo es arduo, pero solamente cuando abandonamos el elemento inferior, ya sea en los demás o en nosotros, éste pierde fuerza y se doblega. Si revitalizamos nuestra actitud, el error se corregirá solo. Lo mismo sucede si empezamos a reconsiderar las dudas que acabamos de vencer. No podemos darnos el lujo de apaciguar el elemento inferior subyugado.
                    La "ambición de expandirse" se refiere al deseo de sacar partido de nuestras ganancias para adquirir algo lujoso y personal.</t>
  </si>
  <si>
    <t>¿Hacemos los esfuerzos que sean necesarios para consolidar y afianzar una situación de equilibrio y anticiparnos a los posibles cambios que se puedan producir a nuestro alrededor?</t>
  </si>
  <si>
    <t>Tiene una tarea seria y difícil, la de poner las cosas en orden. Tomará mucho tiempo culminarla (traducción literal, "tres años") y debe utilizar sólo a sus mejores colaboradores.</t>
  </si>
  <si>
    <t>Es una tendencia natural de todas las cosas, se a nivel personal, de los negocios o de los gobiernos, el buscar expandir sus influencias una vez que se ha establecido una base firme. Tal expansión requiere a menudo grandes sacrificios, y la gran organización que resulta requiere una constante atención. Es un serio error designar personas inferiores, incompatibles con el éxito, para cuidar de proyectos distantes.</t>
  </si>
  <si>
    <t>Los sabios consejos, la seguridad de quien guía, la firme voluntad de triunfar, permiten realizar cuanto queremos, aunque no sea de forma inmediata, aunque para ello debamos emplear mucho esfuerzo y paciencia, y aunque lo hagamos con muchos temores.
                    La garantía de este acierto está dada sólo por los medios empleados, por las intenciones y por el empeño. No se trata de un compromiso sino de un comportamiento recto y honesto, una adhesión sincera, una irreductible fuerza del carácter. En definitiva, es la síntesis de tanto discurrir a través de los multiformes signos sobre el comportamiento en toda la dimensión del término.</t>
  </si>
  <si>
    <t>Enérgico y duro, ocupa una línea que implica esas cualidades; así él es el símbolo del grado extremo del empleo de la dureza enérgica. La violencia sin freno en la represión, por el uso de las armas, el arrebato contra los que aún no están sometidos, conducen a la destrucción de los pueblos y a la satisfacción de las pasiones. Si es un hombre inferior el que actúa, se dejará conducir por su interés privado, por sus resentimientos personales, por su cólera y por su ambición. Si las pasiones no lo empujan a esas acciones, no querrá hacer nada. La tarea es muy difícil. Hay advertencia de no obrar ni de moverse a la ligera; hay un sentido de extrema fatiga en lo que se realiza.</t>
  </si>
  <si>
    <t>Es posible el logro de un objetivo muy ambicioso. Se necesitará mucho tiempo y le dejará agotado. Si es digno de usted, el éxito está indicado. Sin embargo, procure emplear en su esfuerzo sólo a las personas más cualificadas.</t>
  </si>
  <si>
    <t>La tercera línea resulta difícil comprenderla en una consulta concreta. Se trata de una línea o Tiempo de lucha. Los demonios están en K´an, es decir, en la vida, en las aguas de la vida y sus abismos. La lucha contra lo malo ha sido larga (tres años puede tomarse literal o como un tiempo medio, pues 10 años es un tiempo completo). No acudir a "gente común" es literal en cuanto a las ayudas de personas que colaboran en esta lucha por superar lo maligno, por lo tanto las ayudas deben ser especiales, de gente preparada para este tipo de batallas; no se puede obrar con gente, ligada a la mundanidad, sobre todo en estas condiciones de alta espiritualidad y de crecimiento personal. Toda relación íntima y secreta con lo tenebroso, lo caduco, lo raído, lo mundano, lo superficial, lo frívolo, debe ser descartada y anulada. Una vez que la lucha personal contra el vicio y lo maligno ha dado su resultado triunfante, viene la etapa de la expansión. La ampliación del Bien y de lo Nuevo debe copar cada aspecto de la vida del Ser, sea interior como en su mundo exterior. Lo maligno debe ser limitado al máximo. Las personas que amenazan con invadir el propio terreno personal con insidias, mezquindades y ofertas nefastas deben ser mantenidas alejadas dentro de sus propias fronteras. Las tentaciones que provienen del pasado y se despiertan en el Sujeto en momentos delicados, deben ser enajenadas con fuego y decisión. Se trata del DOMINIO de Sí Mismo y del CONTROL del mundo externo que puede acarrear daño.
                    Cuando se trata de una comunidad o de un colectivo, a lo anterior debe ser agregado que en la expansión de una orgánica se corre el riesgo de favorecer la cantidad en desmedro de la calidad. En el crecimiento y la pasividad siempre existirá el peligro con respecto a elementos oportunistas y falsos que pueden tomar un rol de importancia que bajo otras circunstancias jamás tendrían. Esto es inherente a la expansión y es un riesgo que no se puede evitar. Para limitarlo y preverlo es aconsejable tener en consideración que siempre es en aquellos lugares donde más cuesta enraizar la orgánica donde surgen los falsos líderes y los malos elementos que se hacen imprescindibles.
                    En lo espiritual: se trata de consolidar la obra de bien mediante manifestaciones de poder espiritual en contra del mal y de los males que aquejan a los Hombres.</t>
  </si>
  <si>
    <t>El "alto o ilustre antepasado" es el título dinástico del soberano Wu Ting de la dinastía Yin. Una vez que, con mano fuerte, hubo ordenado las condiciones de vida del reino, mantuvo prolongadas y arduas campañas bélicas coloniales con el fin de someter las regiones limítrofes septentrionales, habitadas por los hunos. Estos representaban una constante amenaza de invasión. La situación descripta es la que indica que luego de épocas de consumación, cuando ha surgido un nuevo poder y todo se halla en orden en el in terror, comienza casi fatalmente la expansión colonial. En tal sentido, por regla general se debe contar con prolongadas luchas. A este respecto es particularmente importante una adecuada política colonial. No es lícito considerar las regiones duramente conquistadas como una institución para asilo de la gente que de algún modo se ha hecho intolerable en la patria, pero que todavía es suficientemente buena como para servir en las colonias. Así, por anticipado, se echaría a perder toda la posibilidad del éxito, esto rige tanto para asunto de gran escala como para los pequeños asuntos; pues no solo los estados en vías de ascenso practican la política colonial. Toda empresa que aspira ascender implica el impulso de expansión y los peligros que este acarrea.</t>
  </si>
  <si>
    <t>Los dos estáis embarcados en una gran empresa. Llevará tiempo culminarla. Mantén firme la intención y el objetivo. No escuches lo que los demás tratan de decirte. Al final, triunfarán vuestros corazones.
                    Dirección: estás ante un nuevo comienzo. Deja a un lado las viejas ideas. Mantente abierto y aporta lo que sea necesario.</t>
  </si>
  <si>
    <t>Las más bellas vestimentas
                se convierten en harapos.
                Sé cauteloso todo el día.
                “… hay motivos para escrúpulos
                y reflexión”.
            Las más bellas vestimentas se convierten en harapos… simboliza que hay que tener cuidado, fijarse y tener discernimiento. El consultante tiene una responsabilidad, este es el punto en que conviene ponerse alerta ante los primeros síntomas del desorden. Cuando todo está en su sitio, aparecen síntomas de reveses o molestias futuras. Así que no relajar la atención, no dejar que esos síntomas sigan su curso. Si hay algo que se desvía del orden, el noble no lo descuida y así evita las malas consecuencias.
            La situación general es favorable y el daño puede remediarse fácilmente.</t>
  </si>
  <si>
    <t>No actuar, no ir sin haber reflexionado y consultado antes. Hay algo que vigilar, algo que no está bien, o que no es correcto, o que se piensa equivocadamente.</t>
  </si>
  <si>
    <t>Es conveniente consultar más, pues hay algo, alguna cosa que considerar; algo que se necesita saber para avanzar correctamente entre los asuntos, relaciones, estudios.
                        Si no se da importancia ahora a esto, luego lo más bello, lo mejor… se verá echado a perder. Señal de cuidado, consultar y luego moverse según se haya aconsejado.</t>
  </si>
  <si>
    <t>Cuidado. Hay alguna cosa que se debe ajustar, ya sea en el propio tratamiento que se sigue, ya sea en las dosis o en cualquier otro aspecto. Consultar más y reflexionar.
                        Si no hay tratamiento, consultar más por si hubiera que buscar uno.</t>
  </si>
  <si>
    <t>Cuidado. Hay algo erróneo o inadecuado, que conviene corregir antes de poder aplicarlos. Consultar y reflexionar sobre ello.</t>
  </si>
  <si>
    <t>Esta línea se corresponde con el cuarto día de la tercera semana de Octubre.</t>
  </si>
  <si>
    <t>Cuando todo va bien, no es el momento apropiado para abandonarse a la despreocupación; hay que mostrarse más previsor que nunca y mantenerse en guardia contra los reveses de la fortuna.</t>
  </si>
  <si>
    <t>Los mejores momentos se convierten rápidamente en momentos amargos si nos relajamos en nuestra vigilancia. Permanezca en guardia en todo momento.</t>
  </si>
  <si>
    <t>La laxitud, como el querer disfrutar del deseo, permitiendo que vuelva la ambición, o detenerse a disfrutar del progreso creado cuando tendríamos que mantenernos estrictos y reservados, con seguridad arruinará lo que hemos logrado.
                    Por otro lado, también es peligroso pensar que hemos exagerado el rigor, pues así empezamos a tener compasión por el aislamiento de la otra persona. No tenemos que pensar con nostalgia en los buenos tiempos que pasamos, permitiendo que la seducción nos vuelva más débiles.
                    Esta línea también nos advierte que la persona que asumimos que es correcta, no es de confianza todavía, y, por lo tanto, que debemos mantenernos con reserva y cautela.
                    Si nos detenemos a medio cruzar las grandes aguas para lamentarnos de la situación, nos sentiremos abrumados. Es esencial pasar el peligro yendo hacia delante, aceptando la situación tal como es. De igual forma, no debemos cavilar sobre las injusticias pasadas, o sobre las deudas de gratitud que tienen con nosotros y que no han sido saldadas. Tenemos que continuar en la vida y dejar la resolución de los problemas al destino.</t>
  </si>
  <si>
    <t>¿Estamos atentos a todas aquellas cuestiones y circunstancias que podrían poner en riesgo una situación de equilibrio, por insignificantes que éstas pudieran parecer?</t>
  </si>
  <si>
    <t>Independientemente de lo bien que lo haya hecho, incluso los más impresionantes logros pueden perderse. Permanezca vigilante todo el día.</t>
  </si>
  <si>
    <t>Cuando las cosas en general se están desarrollando bien, es fácil encubrir los defectos e imaginar que son triviales. La persona sabia siempre está preocupada con esos problemas aparentemente menores, pues sabe que sin la atención apropiada se producirían consecuencias más serias.</t>
  </si>
  <si>
    <t>El es depositario de una autoridad; en un momento en el que el orden se restablece, hay que pensar en ponerse en guardia contra los reveses de la fortuna y en prever las alteraciones futuras. La circunspección temerosa no debe debilitarse pues uno se ha librado apenas del peligro. Hay motivo para seguir temiendo y el consultante debe permanecer sobre aviso.</t>
  </si>
  <si>
    <t>El orden establecido sobre bases frágiles es pasajero.</t>
  </si>
  <si>
    <t>Puede encontrar elementos de decadencia en la situación de su pregunta. Vigile sus pasos.</t>
  </si>
  <si>
    <t>La cuarta línea advierte sobre los indicios de corrupción y de errores que amenazan con convertirse en una bola de nieve rodando por un monte. Cuando los incidentes son remendados y ocultados, parchados, y luego se hace cuenta que no existieron, es un autoengaño. Las negligencias van enfrentadas de inmediato, y no tapa el sol con un dedo convencido de causar una gran sombra en el planeta. No debe confundirse "florecimiento cultural" con superioridad espiritual: la cultura es un elemento superestructural que no significa "contenido" sino "forma", solamente un cambio de mentalidad nacido de una profunda convicción espiritual puede transformar al Hombre y a la sociedad.</t>
  </si>
  <si>
    <t>En épocas de florecimiento cultural suelen producirse a veces conmociones que ponen en descubierto cierta conmoción interior de la sociedad, provocando entonces, en el primer momento, un gran revuelo. Sin embargo, puesto que la situación general es favorable, tales daños pueden remendarse sin dificultad para disimularlos ante la opinión pública. Entonces se desvanece todo recuerdo de esas cuestiones y las cosas parecen estar otra vez en perfecta paz. Pero al hombre avisado tales sucesos le sirven de serio indicio y no lo descuida. Solo así podrán eludirse las malas consecuencias.</t>
  </si>
  <si>
    <t>Las cosas presentan un buen aspecto, pero podrían cambiar en un instante. Ten cuidado. Los dos estáis atravesando un momento importante. No os relajéis aún. Manteneos vigilantes.
                    Dirección: revolución y renovación. Estás conectado con una fuerza creativa. Úsala bien.</t>
  </si>
  <si>
    <t>El hombre del Este que sacrifica
                a un buey
                no recibe tanta dicha verdadera,
                como el hombre del Oeste con su
                pequeña ofrenda.
                “… (este) no concuerda tanto con el tiempo.
                … (oeste) la ventura le llega en grande”.
            El primer sacrificio, del… hombre del Este; fue menos oportuno (no concuerda tanto con el tiempo) que el del…hombre del Oeste (el segundo trazo, que simboliza la buena suerte que se acerca)
            Aquí se señala la importancia de la oportunidad, un pequeño esfuerzo en el momento oportuno tiene mayores efectos que un gran esfuerzo fuera de tiempo. El quinto trazo (el consultante) puede hacer un gran esfuerzo fuera de tiempo… Se quiere ir cada vez a más, a más elaborado; pero hay que ser más serio y más humilde (como hace el segundo trazo)
            No hacer lo que uno quiere, sino lo que la Voluntad del Cielo aconseje. El hombre ve lo que tiene delante de los ojos, Dios ve el corazón; por eso recae más bendición sobre lo sencillo y lo devoto, que la que recae sobre un gran despliegue, pero sin ese calor (Li) interno…</t>
  </si>
  <si>
    <t>Simplemente se sugiere que el noble, en este caso, no haría lo que a él le apetece, sino aquello que es la Voluntad del Cielo (un sacrificio, un pequeño esfuerzo en el momento adecuado, es mejor que…)
                    Hay que volver a consultar y preguntar: ¿qué he de hacer ahora, con respecto a esto, para armonizar con la Voluntad de Dios? Después, sea actuar o no actuar, habrá que ofrecerlo como un pequeño sacrificio a Dios. Así todo estará perfecto.</t>
  </si>
  <si>
    <t>Aviso de alguna cosa buena que se acerca. El consultante posee buenas cualidades, está echando buenas raíces, bases sólidas para el porvenir. Pero, luego todo depende de la Voluntad del Cielo.
                        Confiar en el Creador y consultar más para seguir reflexionando sobre cómo enfocar los esfuerzos, para saber cómo o qué hay que tener en cuenta ahora para obrar según la Voluntad Divina.</t>
  </si>
  <si>
    <t>Todo va bien, pero consultar una vez más por si hubiera que valorar alguna cosa, o algún aspecto más.
                        Si no hay tratamiento consultar por si fuera necesario buscar uno.</t>
  </si>
  <si>
    <t>En principio son correctos, pero a veces son oportunos y otras veces no. Así pues, consultar una vez más y averiguar si lo son ahora mismo, o si conviene esperar y no aplicarlos todavía.</t>
  </si>
  <si>
    <t>Todo parece en orden. Aún así, conviene consultar una vez más para examinar si todavía queda algún pequeño esfuerzo por hacer; o si ya se puede dar por concluida esa parte o ese tema al completo.</t>
  </si>
  <si>
    <t>Esta línea se corresponde con el quinto día de la tercera semana de Octubre.</t>
  </si>
  <si>
    <t>Quien ha alcanzado todas sus metas no encuentra motivos para seguir avanzando; será testigo del comienzo de su propia desdicha.
                    La felicidad se reserva a quien todavía se encuentra abajo, a quien aún tiene ambiciones y afán de progresar.</t>
  </si>
  <si>
    <t>El Poder Superior no sólo vigila nuestros actos, sino también nuestros corazones para calibrar nuestra valía. A través de una genuina modestia, aceptación e inocencia interior puede corregir sus errores y ser un ejemplo para los demás.</t>
  </si>
  <si>
    <t>Cuando nos detenemos a pensar que hemos sido muy duros y que ahora podremos disfrutar de una relación más cómoda, usurpamos el papel de Dios. Es magnificencia egoísta pasar por alto el comportamiento incorrecto de una persona y favorecerlo, cuando tendríamos que exigir lo mejor de ella, por medio del rigor y la discreción. No tenemos derecho de tratar con condescendencia el ego de nadie.
                    También es magnificencia no poder aceptar nuestras caídas, o el tiempo requerido para cambiar las condiciones adversas. La aceptación espiritual es incondicional.</t>
  </si>
  <si>
    <t>¿Evitamos alardear o presumir vanidosamente de una situación de equilibrio, comportándonos de forma sencilla y modesta?</t>
  </si>
  <si>
    <t>Tome nota que la ostentación no trae felicidad genuina como si lo hace una pequeña acción que salta del corazón.</t>
  </si>
  <si>
    <t>En todas las cuestiones el corazón es lo importante y no el despliegue externo. La simplicidad acoplada con la sinceridad es siempre de mucho más valor que las grande exhibiciones.</t>
  </si>
  <si>
    <t>Las grandes soluciones no siempre dan la satisfacción más verdadera; a menudo basta poco, pero realizado con entusiasmo, pasión, fervor, para que la jornada se colme de significado y se vuelva inolvidable.
                    "Cómo" se concluye, y no "cuánto" se recibe de las conclusiones, he aquí la evaluación que hemos de realizar cuando lleguemos al fondo de nuestra propia fatiga. Cuántas veces y en cuantas formas diferentes se repite esta sabiduría en las páginas del I Ching para confortar, aconsejar, dar confianza. Son los granitos de arena los que forman las amplias playas; las invisibles y espléndidas gotas multicolores que constituyen los azules océanos; los minutos silenciosos son los que forman los siglos y los milenios; las palabras crean las amistades, los gestos se convierten en recuerdos, las pequeñas cosas se emplean en construir los espacios del alma y aquellos que se abren ante nuestra mirada.</t>
  </si>
  <si>
    <t>Buena fe, justicia y rectitud, ésas son las cualidades del quinto trazo así como del segundo. El quinto trazo ya no tiene que mostrarse mientras el segundo, ubicado abajo, debe seguir avanzando. Por su gran sinceridad, él se mantiene en la justicia y la rectitud; no llega al derrocamiento del orden establecido, pero el momento en que actúa ya ha agotado para él todas las posibilidades. Por eso hay primero un presagio feliz y después desórdenes y alteraciones. El segundo trazo podrá seguir subiendo y crecer; el quinto trazo debe pensar en la futura transformación.</t>
  </si>
  <si>
    <t>El orden establecido sobre malas acciones será destruido por débiles y numerosas buenas acciones.</t>
  </si>
  <si>
    <t>Es un momento inadecuado para la exhibición ostentosa de la grandeza y el éxito personal. Busque la verdadera felicidad en la simplicidad de su vida. Conseguirá más con pequeños esfuerzos que con grandes exhibiciones de poder.</t>
  </si>
  <si>
    <t>La quinta línea dice que un acto (sacrificio) realizado en el momento justo, aunque si modesto y aparentemente inferior, obtiene mayores resultados que ese otro acto grandilocuente que realiza cosas fuera de tiempo y con gran egocentrismo. Es un llamado a la simplicidad y sobre todo a actuar lo justo en el momento preciso, con gran devoción y solidaridad. Hacer las cosas de corazón, sin parafernalia ni gestos públicos para propia figuración. Sin embargo, aquí se señala que lo sencillo y fácil tiende a convertirse en pomposo, oficial y formal. Esto debe servir como un severo aviso al Noble.</t>
  </si>
  <si>
    <t>La actitud religiosa también se ve influida en los tiempos después de la consumación, por la correspondiente disposición de ánimo. A las sencillas formas antiguas de los servicios religiosos, las sustituye una elaboración cada vez más rica y una pompa exterior cada vez mayor. Pero tal despliegue de magnificencia le falta toda seriedad interior. La arbitrariedad humana remplaza a la escrupulosa observancia de la voluntad divina. Ahora bien, mientras que el hombre ve lo que tiene delante de los ojos, Dios contempla el corazón. Por eso no desciende tanta bendición sobre una grandiosa pero fría ceremonia religiosa, como la que se posa sobre una ofrenda sencilla y devota.</t>
  </si>
  <si>
    <t>No intentes impresionar a tu pareja con ostentosos alardes. La sinceridad de tus sentimientos y tu dedicación a la relación son las cosas que realmente cuentan. Sé tu mismo. Así que acepta la bendición que tu sinceridad te proporciona.
                    Dirección: acepta la dura tarea. Libera la energía contenida. La situación ya está cambiando.</t>
  </si>
  <si>
    <t>Se le hunde la cabeza en el agua.
                Peligro.
                “… ¿cómo podría soportarse esto
                durante mucho tiempo?”
            Se le hunde la cabeza… (si el trazo primero simboliza la cola; el sexto corresponde a la cabeza) porque quiere darse la vuelta, después de atravesada el agua, y entonces se hundirá. Ahora lo que procede es marchar hacia delante sin mirar hacia lo ya superado, sabido, cumplido, hecho. El deseo de mirar hacia atrás (hacia el tercer trazo en K´an= peligro) atrae; pero ahora no volverse, no mirar como un espejo, eso atrae desdicha
            Peligro… por prolongar la situación, por seguir hacia arriba. Se acerca el peligro y perderá la calma. Puede perder el orden y le amenazan sus consecuencias. La situación es elevada. Advertencia de cuidado.
            Estos son los males y peligros que amenazan después del orden. Confusión y desorden. Hay que decidirse a marchar según se sabe (o detenerse) y así no caerá en el peligro.</t>
  </si>
  <si>
    <t>Si no se ha preguntado nunca sobre esto, significa que no se consulte ahora. Primero esperar un poco, todo va bien. Luego, volver a consultar por si ya ha llegado el momento de avanzar.
                    Si ya se ha consultado antes sobre esto; entonces significa que ya se sabe perfectamente lo que se le ha aconsejado, que los presagios anteriores siguen siendo válidos. Y no preguntar más.
                    En caso de que ésta salga con otras mutaciones significa no preguntar.
                    Si es algo en lo que se actúa con cierta frecuencia y se ha preguntado si actuar ahora, significa, actuar y no preguntar, uno ya sabe lo que ha de hacer.</t>
  </si>
  <si>
    <t>Esta mutación sale frecuentemente cuando ya se ha consultado antes, o más veces sobre lo mismo. Significa que no se consulte ahora, pues ya se sabe cómo están las cosas.
                        Conviene avanzar entre los asuntos, relaciones, estudios, según se sabe, o según se tiene previsto. Todo va bien así. Consultar luego, más tarde.
                        Si sale con otras mutaciones el significado es el de reforzar el sentido de aquéllas, es decir, haz eso y no preguntes más. Ya se sabe lo que se tiene que hacer.</t>
  </si>
  <si>
    <t>O bien se ha superado la enfermedad ya, o bien se está a punto de ello. De momento, no consultar. Continuar con el tratamiento durante este día, y luego preguntar si se debe suspender ya.
                        Si no hay tratamiento: no se necesita consultar, quizá con remedios comunes, naturales, se supere sin mayor problema.</t>
  </si>
  <si>
    <t>Si ya se ha consultado otras veces sobre esto, significa que siguen siendo válidos los consejos recibidos en la última consulta (o en las otras mutaciones, si es que sale con otras) Y que no se debe consultar más ahora.
                        Si es la primera vez y nunca antes se había consultado sobre ello, esta mutación aconseja que se espere un poco. Todo va bien. Luego, volver a consultar para ver si conviene aplicarlos o no.</t>
  </si>
  <si>
    <t>O bien siguen siendo válidos los consejos anteriores, o bien conviene esperar y no consultar todavía sobre ello.
                        También puede ser señal de que se ha llegado a la conclusión de algún tema, o parte de él, o de que se está a punto de llegar. Sopesarlo un poco más y luego consultarlo si se considera conveniente.</t>
  </si>
  <si>
    <t>Esta línea se corresponde con el sexto día de la tercera semana de Octubre.</t>
  </si>
  <si>
    <t>El que se deja invadir por la desidia no conseguirá percibir la llegada de la decadencia: mal presagio para el futuro.</t>
  </si>
  <si>
    <t>Si se detiene para admirar su gracia al cruzar la corriente, resbalará y caerá. Al mantener la mirada continuamente en lo correcto se asegura la buena fortuna.</t>
  </si>
  <si>
    <t>"Miramos hacia atrás" cuando asumimos que la lucha ha terminado y que podemos relajarnos y disfrutar de la situación. Ahora que hemos logrado algún progreso, debemos caminar de puntillas alrededor de la persona o todo se arruinará. No debemos perder nuestra dignidad e independencia interior de esta forma (ver Acercarse, hexagrama 19, tercera línea). Tenemos que ser firmes y seguir hacia delante o todo nuestro trabajo será anulado.
                    También miramos hacia atrás cuando no sabemos si hemos hecho lo correcto. Es importante seguir adelante; si somos sinceros en nuestra actitud, aunque hagamos algo equivocado, no será perjudicial porque algo sucederá para corregir el error. Es importante no detenernos en la encrucijada, cuestionándonos acerca de dicho asunto.</t>
  </si>
  <si>
    <t>¿Evitamos caer en la autocomplacencia y recrearnos o regodearnos en exceso de nuestros logros?</t>
  </si>
  <si>
    <t>Está en peligro de sentirse abrumado.</t>
  </si>
  <si>
    <t>Cuando se ha superado un problema existe la tendencia a jactarse de nuestro éxito. Esa atención al pasado puede dejarnos sin preparación para el futuro. Ocupad vuestra mente en el camino hacia delante, evitando así sus precipicios.</t>
  </si>
  <si>
    <t>¡Cuidado con la ceguera! Ésta es la conclusión de la última línea, debemos tener cuidado con no querer creer, o no querer ver, a pesar de los consejos, lo difícil que es vivir con exactitud. Existe una situación peligrosa sólo porque somos imprudentes; podemos evitarla con un atento examen de las condiciones con las cuales actuamos. Cada día representa un riesgo que debemos aceptar, y podremos superarlo si lo afrontamos con una lucidez desencantada, y con un valiente entusiasmo, tal como lo hemos leído tantas veces en el libro de un pueblo que, aún hoy, nos enseña la fuerza y la paciencia.</t>
  </si>
  <si>
    <t>El peligro se aproxima, la calma no reina más; la maleabilidad está en peligro extremo y es el fin del orden establecido. Un hombre inferior ocupa la situación predominante; la decadencia y la ruina están ahí. Advertencia formal de una extremada circunspección para el consultante.</t>
  </si>
  <si>
    <t>Cuando el orden se restablece, hay que saber detener la lucha.</t>
  </si>
  <si>
    <t>Ha iniciado una acción significativa. No suponga que las cosas seguirán su curso mientras que usted simplemente observa y espera. Este tipo de actitud es vana y peligrosa. 1 la creado responsabilidades. Si las abandona incurrirá en grave peligro.</t>
  </si>
  <si>
    <t>La sexta línea es el contrario de la primera: allí la cola mojada no era un riesgo mayor, acá la cabeza en el agua es decididamente un revés de última hora que compromete toda la situación. Los textos nos hacen recordar la historia de Sodoma y Gomorra, cuando Dios advirtió a los salvos de no mirar atrás a riesgo de convertirse en estatuas de sal. En esta línea hay algo similar: mirar hacia el pasado para regocijarse de los avances y/o lamentarse en forma masoquista de lo que quedó atrás (o de quienes quedaron), es un acto de soberbia y de poca humildad que solamente comportaría la desorientación y el embeleso, frenando y haciendo caer el correcto caminar hacia el futuro. Si el pasado no es dejado atrás definitivamente, para bien o para mal, con su carga positiva y su peso negativo, el individuo volverá siempre a las oscuras aguas de su psiquis.
                    Aquí se presenta nítidamente la muerte de un Tiempo; todo el valor de este momento es "ir hacia delante sin detenerse".</t>
  </si>
  <si>
    <t>Para finalizar, todavía se añade aquí una advertencia. Después de atravesar las aguas solo se le puede hundir a uno la cabeza cuando con frivolidad vuelve a dirigirse hacia el agua. Mientras uno marcha hacia adelante sin mirar atrás, se salva de este peligro. Pero hay cierta atracción seductora en el deseo de detenerse para mirar hacia atrás y contemplar el peligro superado. Lo cierto es que semejante vanidosa auto contemplación, como en un espejo, no aporta ninguna dicha. Esto sólo conduce al peligro y si uno no decide a tiempo a avanzar incesantemente hacia adelante, será víctima de ese peligro.</t>
  </si>
  <si>
    <t>Has ido demasiado lejos. Está enfrente a peligros contra los que careces de medios. ¿Por qué continuar así?
                    Dirección: busca amigos que te apoyen. Acumula energía para un paso nuevo y decisivo.</t>
  </si>
  <si>
    <t>WEI CHI</t>
  </si>
  <si>
    <t>ANTES DE LA CONSUMACION</t>
  </si>
  <si>
    <t>travesía no terminada
        obra no acabada
        consecución incompleta/ inconcluso
        éxito interrumpido
        el vado por pasar
        el agotamiento de un ciclo
        antes de la realización/ terminación/ culminación/ fin
        antes de vadear
        aún no cruzar
        continuidad
        renovación
        comenzar de nuevo/ volviendo a empezar
        la puesta en orden
        cerca del éxito
        creando orden
        lo nuevo que viene
        el porvenir
        compromiso
        posibilidades ante nosotros
    Antes de la consumación. Logro.
    Pero si al pequeño zorro,
    cuando casi ha consumado la travesía,
    se le hunde la cola en el agua,
    no hay nada que sea propicio.</t>
  </si>
  <si>
    <t>Que el último hexagrama de I Ching sea antes de la Consumación, en vez de después de la Consumación, se debe a que en el Sistema de las Mutaciones no hay ningún final. El círculo se cierra sobre sí mismo y el "cambio" es continuo y eterno, como la órbita de la Tierra alrededor del Sol. Tras el hexagrama 64 aparece, de nuevo, el hexagrama 1, o quizá otro cualquiera según la cantidad o tipo de mutaciones; pues cualquiera puede transformarse en cada uno de los otros sesenta y tres hexagramas si muta.
        Se le hunde la cola en el agua… simboliza que todavía no se ha llegado al final, al momento que se está esperando; y si se falla es por un descuido o precipitación; como el pequeño (joven) zorro cuando arremete con ímpetu travieso y, casi cuando está a punto de llegar, es muy probable que caiga al agua, y todo el esfuerzo habría sido en vano. Así que es hora de ser cuidadoso, como el zorro viejo, escuchando y eligiendo cuidadosamente los puntos más seguros para atravesar los helados ríos. Es, pues, tiempo de espera, o de retroceso; de reflexión para asegurarse el fruto o resultado deseado.
        Este hexagrama simboliza lo que no está terminado, en proceso de preparación; lo que aún está difuso, sin definir. Es decir, lo que aún está y continúa transformándose para llegar a ser visible en la manifestación, en el Universo ya físico ya espiritual.
        Si al principio hay confusión, al cabo (simbolizado por la quinta línea regente) llegará un nuevo orden. Esperanzadora visión con que concluye el último signo del Sistema de las Mutaciones.</t>
  </si>
  <si>
    <t>Ninguna línea está en su sitio (correcto), todo está en transición. La apariencia externa es de desorden.
            Como si no estuviéramos al final de una larga e inquietante lectura, las líneas mutantes continúan desgranando impasibles el rosario de sus consideraciones, invitando a la meditación y sugiriendo comportamientos adecuados.
            No en vano a este libro se le designa como El Libro de las Transformaciones: el cambio es su principal personaje; es por esto que el último hexagrama describe una situación en que todas las cosas se encuentran por hacer. Con Wei Yî se reinicia el ciclo que vimos comenzar con Khien, y el duque de Kâu nos muestra diversas situaciones en que las cosas están por realizarse: el zorro tiene la cola inmersa, es decir, está cruzando el torrente, pero aún no ha llegado a la otra margen; el sujeto de la segunda línea arrastra su carro de vuelta, pero aún no ha llegado a su destino; el sujeto de la tercera línea va tras unos asuntos que aún no han mejorado, y es comparado al rey Wû Ting, cuya empresa duró tres años; el sujeto de la sexta línea celebra sus éxitos, exponiéndose así a riesgos que implican nuevos acontecimientos. James Legge hace especial hincapié en el aspecto político de los hexagramas, a los que considera un manual sobre la buena conducción de un estado a la vez que la historia de un estado específico; su dictamen para este hexagrama es que al final el estado no ha podido ser ordenado, lo cual desencadena otra serie de acontecimientos, similares a los ocurridos en los 63 anteriores.
            Las líneas nos aconsejan acerca de las seis etapas sucesivas del proceso:
            · Detenerse. "Ni empezar". Eres inexperto como un zorro joven, la impulsividad llevará al fracaso.
            · Esperar. Aún no están dadas las circunstancias para avanzar en el proyecto. El éxito llegará con la paciencia y la preparación.
            · Fortalecerse. Las condiciones externas son adecuadas, pero aún tus recursos personales no son suficientes para el emprendimiento,
            · Actuar. Ahora es el momento adecuado para llevar a cabo tus proyectos. No perder tiempo en vacilaciones. Es tu oportunidad.
            · Éxitos. Has llegado, lograste reconocimiento y empatía en tu entorno. Te ofrecerán el apoyo que necesitas para alcanzar el orden pretendido.
            · Celebración. Tiempo de festejar. Es justo que lo hagas, pero si te tornas negligente o te excedes, perderás el territorio ganado y la confianza de los tuyos.</t>
  </si>
  <si>
    <t>Regente es el flexible quinto trazo, que se considera el principio del nuevo orden que empieza. Promete éxito.
            Regente del signo es el seis en el quinto puesto; pues el tiempo que rige antes de la consumación es un tiempo en el cual al comienzo reinan confusiones y desorden y al final orden. El seis en el quinto puesto de halla en el signo exterior e inaugura precisamente el tiempo del orden. Por eso se lee en el Comentario para la Decisión: "antes de la consumación. Éxito. Pues lo blando alcanza el centro".</t>
  </si>
  <si>
    <t>Sí, existe armonía en las relaciones de correspondencia, entre lo yin y lo yang.
            Todas las líneas están en acuerdo lógico (alternando) pero en posiciones equivocadas, creando la receptividad al cambio total</t>
  </si>
  <si>
    <t>Si es la primera vez que se pregunta sobre ese tema, significa que no se actúe todavía. Ser paciente y no actuar. ¿Consultar?
            Si se trata de un asunto que viene de atrás, entonces esta imagen sin mutaciones significa que se tenga paciencia, todo sigue igual a los presagios anteriores; o sea que seguir como hasta ahora (actuando si se viene haciendo; o no haciendo nada si eso es lo que se hacía)</t>
  </si>
  <si>
    <t>Esta imagen simboliza plenamente "la paciencia". Hay que ser paciente, pues se está en camino hacia el orden, hacia lo que se aspira, hacia mejores condiciones materiales o espirituales. Hay que avanzar y actuar en los asuntos con cuidado, con mucha cautela, para no estropear un buen final.
                Conformarse ahora con los tiempos que corren. No forzar las situaciones, continuar avanzando según se pueda y con mucho cuidado. Seguir con el estudio, trabajo, relaciones, etc. como se viene haciendo, y esperar el fruto. Consultar si es necesario.</t>
  </si>
  <si>
    <t>Se avanza hacia la mejoría. Conviene seguir adelante con el tratamiento y consultar según se crea necesario para asegurarse un buen resultado final.
                Si no hay tratamiento: consultar una vez más por si fuera necesario buscar uno.</t>
  </si>
  <si>
    <t>No aplicarlos aún, continuar investigando, estudiando, e ir consultando según se necesite.</t>
  </si>
  <si>
    <t>Ser paciente y seguir reflexionando, investigando, analizando, limpiando; y consultar según se vaya necesitando.</t>
  </si>
  <si>
    <t>Es el signo del décimo mes, aproximadamente Noviembre en el calendario occidental. Cada línea cubre los seis días que corresponden a la segunda semana.</t>
  </si>
  <si>
    <t>No es conveniente bajar la guardia cuando el orden todavía no se ha restaurado ni el panorama se presenta nítido; hay que acabar la obra emprendida.
            Si sus empresas no están en perfecto orden, el hombre de calidad actúa con prudencia; no toma decisiones apresuradas o imprudentes, se esfuerza por discernir claramente lo que está fuera de lugar, trata de distinguir las cualidades y los defectos de cada uno, de evaluar el bien y el mal de manera que cada cosa ocupe su sitio, que es donde producirá el mejor efecto. Se abstiene ante todo de cualquier acción irreflexiva o demasiado audaz, que no haría más que acentuar el desorden hasta el punto de hacerlo irremediable.</t>
  </si>
  <si>
    <t>Atravesar las grandes aguas significa tener que pasar un tiempo que será peligroso para nuestra perseverancia. Cuando las situaciones amenazan nuestro equilibrio emocional, debemos ser como un viejo zorro al cruzar una delicada capa de hielo. Este hexagrama nos dice que los asuntos están en una nueva fase de regeneración y crecimiento. Hemos de tener en cuenta que en las épocas de regeneración las presiones de nuestra independencia interior y de nuestra necesidad de equilibrio se vuelven intensas y, por lo tanto, debemos ser cautelosos, circunspectos y perseverantes. Por ejemplo, podemos descubrir a nuestros propios pensamientos yendo camino de otras personas, porque sus sentimientos están fijos en nosotros, ya que cuando hemos establecido nuestra independencia interior, automáticamente atraemos a aquéllos con los que tenemos vínculos interiores. Es particularmente importante, por lo tanto, guardar del deseo a nuestro corazón, protegerlo de la vacilación o la preocupación, actividades que nos llevan a perder nuestra independencia interior.
            En este hexagrama, el fuego, la claridad, está encima del agua, el esfuerzo y, por lo tanto, fuera de la relación. La claridad debe ser la base del esfuerzo, como en Después de la Consumación, hexagrama 63, donde el fuego está debajo del agua y puede hacerla hervir, liberando energía. Debemos enfrentar este simbolismo de manera adecuada al asunto que tenemos delante, antes de que podamos encontrar la claridad, pues la claridad debe preceder al esfuerzo.
            Recibir este hexagrama nos indica que no hemos alcanzado una verdadera tranquilidad interior; por lo tanto, somos empujados a actuar. Hemos llegado a una conclusión sin haber obtenido la perspectiva correcta, en una situación peligrosa. Debemos encontrar el punto de vista correcto, que no esté teñido por ninguna emoción.
            La claridad nos da la fortaleza necesaria para superar los peligros que amenazan nuestra perseverancia, y es el "carruaje para llevar" a cabo la transición mencionada en la segunda línea. Para poder alcanzar la claridad es necesario conseguir una verdadera tranquilidad interna; sólo entonces podremos llegar a oír con nuestra voz interior; sólo entonces se presentará el punto de vista correcto.
            Quizá lo único que necesitamos es darnos cuenta de que lo requerido es que nos mantengamos firmes en nuestro camino, pues esto, por sí mismo, nos ayuda a evitar el peligro. Lo cual quiere decir que continuaremos hacia adelante sin mirar atrás. No nos permitimos vernos envueltos en las presiones del momento. Mantenernos en nuestro camino significa que mantenemos nuestra independencia interior: la voluntad de caminar solos cuando la situación lo justifica. Aceptamos nuestro destino y sacrificamos a nuestro ego (los clamores y las quejas del corazón infantil) sin reprochar nada a nadie.
            Las grietas en el hielo se refiere a los asuntos delicados de una contienda. Estos asuntos deben ser tratados indirectamente; sacarlos a la luz es "pisar sobre las grietas". Sacarlos a la luz viola el principio de ser cautos. Es como si la otra persona estuviese siempre esperando que lo hagamos. La mejor forma de tratar con áreas problemáticas es adherirse al poder de la verdad interior.</t>
  </si>
  <si>
    <t>Hay veces que nos damos cuenta de que estamos dedicando nuestros esfuerzos en la dirección equivocada, que no hacemos lo que realmente queremos hacer, que nos esforzamos por conseguir cosas que no nos interesan, que llegamos a conclusiones inducidos y condicionados por los demás y, en definitiva, que nos encontramos en una situación con la que no nos identificamos.
            Decidir cambiar las cosas implica tomar una decisión y asumir la responsabilidad de las consecuencias.</t>
  </si>
  <si>
    <t>· Cuando la pregunta refiere al Qué: Wei Chi nos dice que ya se ha superado la mitad del camino a punto de entrar en la última fase, la cual es la más difícil porque encierra el peligro de la ansiedad y del exceso de confianza, que, en este caso, podría ser fatal, frustrante, ya que aún nada está asegurado.
            · Cuando la pregunta refiere al Porqué: El porqué de Wei Chi refiere a que en una etapa avanzada, en que las cosas están bien encaminadas pero no se han consumado aún, es decir, que todavía resta para el broche final, la torpeza o la falta de experiencia suficiente pone en riesgo la realización.
            · Cuando la pregunta refiere al Cómo: Wei Chi nos indica que debemos manejarnos con mucha cautela. Observando muy bien el terreno y asegurándonos cada paso para no cometer ningún error; es decir, sin cantar victoria antes del logro o bien, sin confiarnos demasiado dando por sentado que la cosa ya se da inexorablemente. En lo posible, se trataría de no quedarse a mitad del camino.
            · Cuando la pregunta refiere al Cuándo: Wei Chi nos lleva a un momento previo, a un tiempo que transcurre poco antes de una concreción. Por lo que Wei Chi es también cuando suponemos o comenzamos a saborear el momento próximo que determina la culminación de algo emprendido, pero que a la vez nos puede desconcentrar y, en consecuencia, hacernos claudicar.
            El instante de Wei Chi es cuando debemos prestar más atención que nunca.
            · Cuando la pregunta refiere al Dónde: Wei Chi nos ubica en un lugar próximo a un destino final, siempre anterior al sitio definitivo, pero el cual uno se puede quedar varado, lo que lo hace un espacio o ámbito en el que se pueden producir sorpresas si no se anda por él precavido o muy atento.
            Entre las muchas cosas, Wei Chi puede tratarse de cualquier sitio que implique un paso obligado como el último o uno de los últimos por superar.
            · Cuando la pregunta refiere al Quién: Wei Chi nos describe en principio a alguien que no llega a definirse, es decir, que tiende hacia un determinado perfil pero no alcanza a convencer del todo, y en muchas ocasiones hasta llegue a decepcionar. En Wei Chi vemos a una persona no muy experimentada o algo torpe, que necesita una dosis doble de cautela, y en general puede que se trate de un joven, uno de esos individuos que casi hacia el final corre el riesgo de "meter la pata".</t>
  </si>
  <si>
    <t>· La interpretación: el éxito es posible, pero sin importar cuán listo sea, debe tener gran cuidado especialmente en el momento en que se alcanza el éxito, de otra manera se encontrará en una situación desastrosa.
            · La situación: este es un momento en el cual se está aproximando a una transición, pero aun no ha llegado. Debe ser cuidadoso para diferenciar entre los varios elementos que componen la situación y asegurarse de que cada cosa culmine en el lugar correcto.</t>
  </si>
  <si>
    <t>Inconcluso. El signo es precisamente el revés de Ki Yi, porque, al concluir su mensaje idealmente, el oráculo inicia otro mensaje, según el esquema de la rotación cíclica ejemplificada por el año agrícola. Podría ser una síntesis, pero no, es un hexagrama como los demás, completo en sí mismo, ligado al anuncio que precede la estación nueva, fecunda, creativa de Khien, el tiempo del Cielo.
            Tiempo de conclusiones lejanas: cuando las cosas se encuentran en estado de preparación, se pueden organizar todavía para que se cumplan exactamente. Debemos ser intransigentes en los propósitos, no debemos modificar la línea de conducta establecida inicialmente, a menos que sea por motivos muy serio y después de largas reflexiones. Claro que nos queda la posibilidad de ceder a los arreglos fáciles; es este uno de los peligros (Khân en la estructura) del tiempo de Wei Yî, pero si así obráramos, debemos recordar que comprometemos todo el trabajo de preparación que tan fatigoso y difícil nos resultara.
            Una vez realizadas las severas elecciones, hay que afrontar la situación sólo cuando tengamos una visión clara (Li en la estructura) y las cosas, o las personas, revelan exteriormente (Li en la composición) su disponibilidad y su realidad.</t>
  </si>
  <si>
    <t>Sentido general. Lo que no está terminado, lo que no está todavía regularizado, el de la continuidad indefinida en la transformación de la manifestación. Arriba está el trigrama Li, el fuego; abajo está el trigrama K´an, el agua; ningún efecto puede resultar de ello ya que el orden no está establecido aún y ésa no es la condición que conviene. El hombre dotado mira la imagen simbólica de la situación que conviene y aplica esa imagen a los seres y a las cosas de la manifestación; discierne entonces qué conviene a cada uno de ellos y ubica a cada uno en su lugar. En el momento en que el orden todavía no existe, al buscar la vía racional para atravesar ese período conviene obrar con extrema prudencia si se quiere conservar la libertad. En el hexagrama sagrado, las líneas impares están ocupadas por trazos negativos y ningún trazo está en su lugar; ninguna ventaja sale de allí todavía. Un lugar peligroso no puede ser un sitio de calma y de reposo; al principio, él está absolutamente decidido a ir hacia adelante, pero como está en medio de peligros, su movimiento de retroceso también será precipitado; nada de lo que emprenda será ventajoso.</t>
  </si>
  <si>
    <t>Este hexagrama es la imagen del porvenir en lo que tiene de equívoco, límpido como el torrente, brillante corno la llama, pero tan insondable como el agua profunda e incubando en sus cenizas como el fuego moribundo. El porvenir, es tanto la esperanza y los sueños como la incertidumbre y el miedo. El hombre sabio nunca es lo bastante prudente como para considerar su porvenir. Lo construye él mismo de una manera tan irremediable como sufre su pasado. Lleva la responsabilidad de ambos. No es por azar que wei ji sea el último de los hexagramas del Libro de las Transformaciones. Trasmite un mensaje de esperanza sin el cual el hombre no puede vivir pero también recomienda prudencia y coraje.</t>
  </si>
  <si>
    <t>· El escenario: la vida no puede agotarse a sí misma. Así que llega el tiempo de El Vado por pasar. Acéptalo plenamente. No tengas miedo. El Vado por pasar quiere decir que lo masculino está agotado y se encuentra acumulando energía.
            La respuesta: el Vado por pasar describe la relación, o tu papel en ella, en términos de la víspera de un cambio importante. La manera de encarar la situación es hacer un acopio de energía y recursos para hacer la travesía juntos. Reteneos por ahora. Manteneos juntos y aseguraos de que vuestros planes son correctos. Debéis atravesar el paso a la nueva situación sin resultar engañados. Sed como el pequeño zorro, un animal cuidadoso e inteligente que comprueba cada paso y puede cambiar de dirección con rapidez. Estad preparados. Si el zorro cruza el vado hasta el fango de la otra orilla, se caerá y se mojará la cola, con lo cual todo su trabajo se habrá echado a perder. Considerad pues, las cosas con mucho cuidado, pero no os preocupéis. Hay fuerzas comprometidas en que os coloquéis en el lugar correcto y deis los pasos adecuados.
            Este es un período importante, en el que los cambios pueden ocurrir de una manera rápida y fundamental. Si quieres cambiar tu relación, actúa ahora.</t>
  </si>
  <si>
    <t>Este hexagrama describe tu situación como estar en el umbral de un importante cambio. Destaca que esperar y acumular energía para iniciar el movimiento venidero es la manera adecuada de manejarla. Para estar de acuerdo con el momento, se te dice: ¡no cruces todavía la corriente de los hechos!</t>
  </si>
  <si>
    <t>Así el noble es cauteloso en la
            discriminación de las cosas,
            a fin de que cada
            una llegue a ocupar su lugar.
        Así el consultante aprenderá, escuchando estos consejos, a reflexionar con cuidado encuadrando cosas y sitios o lugares por todas partes, siempre…Así el consultante reflexiona con atención para delimitar las cosas (y los seres) y sus lugares (y sitios apropiados) (extendiendo) (el orden) en todas partes.</t>
  </si>
  <si>
    <t>Cuando el fuego se encuentra sobre el agua no se hallan en su relación natural, pues el calor del fuego asciende y carece por tanto de efecto sobre el agua, que corre hacia abajo. La persona sabia busca primero colocarse en una posición en la que pueda ver las cosas como son realmente. Entonces es capaz de colocarlas en una relación verdadera y apropiada entre ellas.</t>
  </si>
  <si>
    <t>En los sesenta y cuatro hexagramas, el oráculo repite la necesidad de distinguir y precisar (Li) para no correr riesgos inútiles, evitando con inteligencia las insidias (Khân), que anidan en todo momento y en toda situación de nuestra vida. Cuando los hechos no están aún concluidos nos encontramos sin duda en un tiempo suspendido, por lo tanto, al definir y reordenar deberemos mostrarnos más sabios y prudentes que en otros momentos de la vida. De estas puestas a punto depende el éxito o el fracaso de cuanto nos interesa. Será conveniente que lo recordemos.</t>
  </si>
  <si>
    <t>Agua abajo, Fuego arriba, sus efectos son divergentes y quedan sin mutua relación. Para poder influir en algo se debe saber qué fuerzas actúan, y cuál es su naturaleza y su sitio correcto. La aplicación de estas fuerzas en el lugar adecuado producirá efectos deseados y se logrará la consumación. Uno mismo debe situarse en el punto correcto y así solamente se podrá actuar adecuadamente. Aquí el Sujeto es determinante. Los elementos por si solos... no son influyentes.</t>
  </si>
  <si>
    <t>Cuando el fuego, que de todas maneras puja hacia lo alto, se halla arriba, el agua, cuyo movimiento es descendente se encuentra abajo, sus efectos divergen y queda sin mutua relación. Si se desea obtener un efecto, es necesario investigar en primer lugar cual es la naturaleza de las fuerzas que deben tomarse en consideración y cuál es el sitio que les corresponde. Cuando a las fuerzas se las hace actuar en el sitio correcto, surtirán el efecto deseado y se alcanzara la consumación. Pero a fin de poder manejar debidamente las fuerzas exteriores, es menester ante todo que uno mismo adopte un punto de vista correcto, pues solo desde esa mira podrá actuar adecuadamente.</t>
  </si>
  <si>
    <t>Se le hunde la cola en el agua.
                Humillante.
                “… es que, precisamente, no puede
                tomar en consideración el fin”.
            Se le hunde la cola…quiere decir que no se contenta con su posición y tiende a elevarse. Se siente tentado a realizar algo grande, a sobresalir, a descollar cuanto antes; no conoce las consecuencias de estos actos y pretende realizar las cosas a la ligera. Pero debe controlar estos impulsos para no dejar al descubierto su imprudencia o su ignorancia que introducirían más desorden, y el fracaso en la situación.
            Humillante…señala que el contratiempo puede llegar a ser deshonroso para el consultante. No ha llegado el momento de actuar. Guardando prudente reserva se evitará la humillación.</t>
  </si>
  <si>
    <t>No actuar. No se conocen las consecuencias de los actos. De ninguna manera es aconsejable avanzar así ahora. ¿Consultar?</t>
  </si>
  <si>
    <t>No consultar ahora, se provocaría desorden o más desorden en los asuntos, en la conducta espiritual, en el comportamiento correcto. Consultar luego, en otro momento. Ahora conviene guardar extrema reserva para no perjudicar lo que comienza a marchar bien o hacia el bien.
                        Se está en camino, en el camino que representa el sendero que hay que recorrer (atravesar) para llegar al lugar o situación deseada. Continuar trabajando en la obra, en el estudio, en las relaciones, con perseverancia y con paciencia; sin efectuar cambios bruscos en la conducta, sin forzar las situaciones, aceptando el camino a recorrer con fe interior.</t>
  </si>
  <si>
    <t>Ahora no es momento para consultar, sino para seguir siendo constante con el tratamiento y de tener paciencia, pues se está en camino hacia la mejoría que recién se está imponiendo ahora.
                        Si no hay tratamiento: consultar por si fuera necesario buscar uno.</t>
  </si>
  <si>
    <t>Sería un grave error aplicarlos, por lo menos ahora, en estos momentos. Seguir buscando, estudiando, y consultar luego, más adelante.</t>
  </si>
  <si>
    <t>No consultar ahora. Seguir reflexionando, estudiando, no dar la cosa por acabada, o por hecha.</t>
  </si>
  <si>
    <t>Esta línea se corresponde con el primer día de la segunda semana de Noviembre.</t>
  </si>
  <si>
    <t>En los momentos de grandes dificultades, el que se adelanta a los acontecimientos cuando carece de medios terminará cayendo en el ridículo.</t>
  </si>
  <si>
    <t>Existe la tentación de tratar de hacer rápidos progresos. Un entusiasmo desmesurado sólo conduce al fracaso y a la humillación. En este momento, se aconseja la pasividad inocente.</t>
  </si>
  <si>
    <t>Un esfuerzo prematuro para obtener un progreso tangible se presenta cuando no hemos tenido el cuidado de alcanzar la claridad. La claridad consiste en llegar a comprender la inutilidad de afanarse por algo y comprender que adhiriéndonos firmemente a la inocencia consciente y a la aceptación, de buen corazón, activamos el poder de la verdad interior para resolver la situación, o para sobrepasar los puntos de peligro ("atravesar las grandes aguas")</t>
  </si>
  <si>
    <t>¿Evitamos dejarnos llevar por la impaciencia hasta que no tengamos clara la situación hacia la que nos queremos dirigir?</t>
  </si>
  <si>
    <t>Se ha vuelto descuidado. Esto lo llevará a la humillación.</t>
  </si>
  <si>
    <t>Cuando todo es caótico sentimos la necesidad de avanzar y empezar a restaurar el orden. Intentar hacer esto prematuramente, sin embargo, es hacer una invitación al fracaso.</t>
  </si>
  <si>
    <t>Puede ocurrir que cuando nos creemos al final de una larga fatiga, nos entren ganas de ceder y desatendamos gran parte del trabajo por cansancio o falta de dedicación. Para evitar este retroceso desafortunado de los hechos, es necesario que dividamos el tiempo con sagacidad para no acumular tensión o cansancio, y que preparemos los esquemas del futuro, tratando de mantenernos dentro de los límites del buen sentido y de la moderación. La línea puede también describir una situación que no concluye como hubiéramos deseado; en este caso, lo sabio es no tener prisa y esperar, —hasta que nos sea posible hacerlo— a que lleguen los tiempos decididamente yang indicados por Khien, el espléndido hexagrama que es el «futuro» más próximo de Wei Yi, el tiempo de la creatividad feliz en la armónica evolución de las mutaciones.</t>
  </si>
  <si>
    <t>Situado en los peligros, blando y negativo, él simpatiza con el cuarto trazo. No está satisfecho con su peligrosa posición y sus tendencias lo llevan a elevarse; el cuarto trazo es incapaz de ayudarlo a atravesar ese peligro. El no mide sus fuerzas y hay que tener mucha aprensión. Es el colmo de la ignorancia y de la imprudencia.</t>
  </si>
  <si>
    <t>El porvenir no se construye sobre el desorden.</t>
  </si>
  <si>
    <t>Hay un fuerte deseo de poner fin a una situación caótica, pero no es el momento de una acción clara. No ve con claridad todas las implicaciones y consecuencia de sus actos. Cualquier acción le traerá problemas y quizá desgracia.</t>
  </si>
  <si>
    <t>La primera línea de este signo es similar a la primera del anterior, sólo que en la anterior un margen de error era permitido, mientras que aquí, no solamente no es aconsejable sino que altamente reprochable. Se está en el primer tiempo de un estado de clausura. Quizás lo largo de este traspaso causa que el Sujeto actúe con precipitación apenas entra en el cúlmine de este lapsus. Es aconsejable no cometer errores de última hora.</t>
  </si>
  <si>
    <t>En tiempos de desorden se siente uno tentado a descollar cuanto antes, a fin de realizar algo notable. Pero semejante entusiasmo no conduce más que al fracaso y a la humillación, mientras no haya llegado el momento de actuar. En tales épocas será prudente guardar reserva, para eludir así la afrenta del fracaso. (Obsérvese la diferencia entre esta situación y la del primer trazo del signo anterior)</t>
  </si>
  <si>
    <t>Comienzas demasiado pronto y te caes al agua. No comprendes aún la relación, así que contén tus impulsos.
                    Dirección: convierte el conflicto en tensión creativa. La situación ya está cambiando.</t>
  </si>
  <si>
    <t>El frena sus ruedas.
                La perseverancia trae ventura.
                “… es central y así obra correctamente”.
            Él frena sus ruedas…simboliza que la persistencia, la perseverancia correcta consiste en saber detenerse ahora, para continuar avanzando luego, más adelante (parada temporal). No ha llegado el momento de actuar todavía, pero no esperar sin más. La paciencia que se pide es energía refrenada (rueda refrenada), ahora es conveniente ir preparándose uno mismo para avanzar luego. No dormirse perdiendo de vista ese objetivo, pues si se es fuerte y constante en esperar, en buscar eso por lo que se consulta… finalmente todo irá bien, y así se obrará correctamente. El presagio es promesa de felicidad.</t>
  </si>
  <si>
    <t>No actuar todavía. Tener paciencia. Todo tiene perspectivas muy favorables para actuar sin problemas más adelante. ¿Tampoco parece necesario seguir consultando sobre esto ahora?</t>
  </si>
  <si>
    <t>No consultar todavía.
                        Avanzar entre los asuntos, quehaceres, relaciones… según se va. Y tener paciencia, pues todo saldrá o irá bien. Continuar con el tratamiento en caso de enfermedad. No aplicar aún los remedios y/o soluciones, ni ningún tratamiento nuevo. Más bien, seguir estudiándolo, reflexionándolo y consultándolo luego, según se necesite. Lo mismo vale para temas y teorías.
                        Ser fuerte y constante es el sentido de esta línea, que promete éxito.</t>
  </si>
  <si>
    <t>Esta línea se corresponde con el segundo día de la segunda semana de Noviembre.</t>
  </si>
  <si>
    <t>Cuando encuentra grandes dificultades, el hombre de calidad permanece firme en sus resoluciones, pero contiene su fuerza. La paciencia y el tiempo harán el resto. Buen presagio para el porvenir.</t>
  </si>
  <si>
    <t>Es un momento para esperar, pero no debe perder de vista su objetivo. Para rescatarse a sí mismo y a los demás, permanezca en sintonía con la verdad interior. No caiga ahora en fantasías egoístas.</t>
  </si>
  <si>
    <t>Una espera inerte quiere decir que nos damos el lujo de abandonarnos a las fantasías, vanidades, memorias nostálgicas y diversiones que nos hacen perder el contacto con nuestra voz interna. Tales actividades debilitan nuestra voluntad y nos hacen alejarnos de nuestro camino y olvidarnos de nuestro objetivo global de rescatar a los demás. Sólo la firmeza de propósito es capaz de superar el estancamiento. Lo que necesitamos es una firmeza en estado de alerta. Al empezar a poner energía en nuestro trabajo no debemos atacar el objetivo, sino prestar atención y mantener nuestra inocencia, nuestra constancia, y sintonizar con nuestra voz interior.</t>
  </si>
  <si>
    <t>¿Esperamos sin perder de vista nuestro objetivo hasta que las circunstancias permitan tomar las decisiones necesarias para cambiar la situación en la que nos encontramos?</t>
  </si>
  <si>
    <t>Pare ahora y espere. Con el tiempo, si se mantiene, la buena fortuna llegará.</t>
  </si>
  <si>
    <t>Aunque el momento aún no está maduro para la acción, es importante prepararse interiormente para el avance. Debemos mantener el objetivo claramente presente, aunque no podamos emprender ninguna acción útil.</t>
  </si>
  <si>
    <t>Son las aperturas de la verdadera sabiduría las que aconsejan que debemos detenernos en el momento justo, para rever cuanto hemos hecho y decidir sobre las conclusiones. Tiempos fervientes de la acción, tiempos firmes de la espera, todos tienen sus casos y siguiendo sus sugerencias, evitaremos errores y lamentaciones. Hasta el último signo, el oráculo repite esta verdad porque es importante, porque muchas veces, los hombres, envueltos en el devenir de sus hechos, la olvidan o no comprenden su importancia. la prisa jamás lleva a conclusiones felices.</t>
  </si>
  <si>
    <t>Con sus capacidades de energía positiva, está empleado por el quinto trazo; es a él a quien conviene utilizar. Pero es necesario que el segundo trazo sea respetuoso y obediente; la rectitud será observada y el presagio será dichoso. Cuando el peligro aún no está conjurado, es necesario llevar el respeto y la obediencia a su límite extremo a fin de asegurar el fin dichoso de los acontecimientos que se desarrollan. Este trazo puede contenerse a sí mismo sin avanzar y por eso el presagio es afortunado.</t>
  </si>
  <si>
    <t>"Paciencia y duración del tiempo" hacen más por el porvenir que "fuerza y rabia".</t>
  </si>
  <si>
    <t>Aunque pueda saber lo que debe hacerse, no es el tiempo adecuado para la acción. Ejercite la paciencia y desarrolle la fuerza. Si mantiene la determinación interior de proceder cuando la oportunidad se presente, tendrá éxito. No deje que este retraso le aleje de su objetivo.</t>
  </si>
  <si>
    <t>La segunda línea es favorable no para actuar, sino que para prepararse y sobre todo para mejorar los instrumentos (conocimiento, experiencia, sabiduría, discernimiento, paciencia, tolerancia, cautela, etc.) Se asemeja a la espera del signo 5, pero aquí ya se tiene la experiencia para manejar los tiempos y ponderar la propia acción.</t>
  </si>
  <si>
    <t>Tampoco en este caso ha llegado, hasta ahora, el momento de actuar. Pero la paciencia que es menester no debe implicar una espera inerte, un modo de vivir al día. Esto, a la larga, no procuraría éxito alguno. Antes bien, es necesario cultivar en uno mismo la fuerza que pueda capacitar para el avance. es como si, para llevar a cabo la transición, hubiese que disponer de un carruaje, pero que por el momento sea necesario frenarlo. La paciencia, en su sentido más lato, es energía refrenada. Por eso uno no debe quedarse dormido perdiendo de vista el objetivo, pues si se mantiene fuerte y constante en su resolución. Finalmente todo marchara bien.</t>
  </si>
  <si>
    <t>Todo está bien colocado. Estás listo para partir. Pero no lo hagas aún. Si eres capaz de contener tus apremiantes deseos, puedes conseguir que el camino se abra. Piensa en lo que quieres de esta relación. Todavía no estás listo del todo.
                    Dirección: saldrás a la luz y serás reconocido. Libera la energía retenida. Acumula energía para un paso nuevo y decisivo.</t>
  </si>
  <si>
    <t>Antes de la consumación el ataque
                trae desventura.
                Es propicio atravesar las grandes
                aguas.
                “… el puesto no es el debido”.
            El ataque trae desventura…porque todavía hay peligro, impedimentos. Si avanza ahora se producirán más desórdenes, la cosa empeorará. Pero en cuanto se salga del peligro, se podrá actuar enseguida, (habrá que mantener la decisión de avanzar hasta el final) hay motivos para actuar ahí (correspondencia con la sexta) Entonces, ahora que espere, espíe y consulte en busca de la ocasión favorable. Se acerca el momento, pero todavía no se tiene la fuerza o la posición necesaria para lograr el objetivo. Forzarlo sería desventurado.
            Si sabe navegar adecuadamente entre estas circunstancias (atravesar las grandes aguas…) habrá para él un beneficio real y no caerá en la desventura. Salir a flote entre todas esas circunstancias, es lo importante ahora.</t>
  </si>
  <si>
    <t>Se acerca el momento de actuar, pero todavía conviene estarse quieto, detenido, sin hacer nada. Consultar según sea necesario. Si es la primera vez que se consulta sobre esta cuestión, suele significar que se actúe ya y que no se consulte ahora. Pero es mejor confirmar una vez más todo esto y retirarse.</t>
  </si>
  <si>
    <t>No es bueno consultar todavía. Esta es la manera de atraer las energías, la ayuda, la fuerza… Se ésta en camino desde lo débil hacia lo fuerte, desde lo desfavorable hacia lo favorable. Todo irá bien poco a poco. Seguir avanzando según se va entre los asuntos, quehaceres, estudios.
                        No aplicar aún los remedios, soluciones o tratamientos nuevos, quizás dentro de poco, consultar más adelante. Seguir con los temas y teorías estudiándolos, limpiando, colocando, separando las partes correctas de las incorrectas. Y consultar luego.
                        Continuar con el tratamiento en caso de enfermedad, sólo si no lo hubiere, consultar.</t>
  </si>
  <si>
    <t>Esta línea se corresponde con el tercer día de la segunda semana de Noviembre.</t>
  </si>
  <si>
    <t>Quien se enfrenta a las dificultades sabiendo que carece de los medios para combatirlas terminará por lamentarlo amargamente. Eso constituiría un mal presagio para el porvenir. Sería mucho más conveniente asegurarse una ayuda eficaz.</t>
  </si>
  <si>
    <t>Es posible una transición, pero debemos ser correctos en cada medida. Sólo llenando su ser de delicadeza, bondad y devoción a la verdad podrá alcanzar el éxito.</t>
  </si>
  <si>
    <t>Nuestra voluntad de permanecer firmes y solos, y mantenernos quietos está minada. Preferiríamos dejarnos caer en una actitud descuidada y fácil, o dejar el asunto, abandonando la perseverancia. La perseverancia es particularmente importante ahora. Debemos ser firmes y avanzar atravesando los obstáculos, por medio de la perseverancia en la noacción. Debemos superar toda tentación de tomar los asuntos en nuestras manos, o de asumir partido en la situación. Debemos dejarnos guiar.</t>
  </si>
  <si>
    <t>¿Buscamos toda la ayuda disponible cuando descubrimos que no disponemos de la fuerza necesaria para acometer los cambios que exige nuestra decisión?</t>
  </si>
  <si>
    <t>Una acción agresiva en este momento lo conducirá al infortunio. Un viaje al exterior podría ser útil.</t>
  </si>
  <si>
    <t>Cuando llega el momento para la acción, debemos asegurarnos de que somos lo bastante fuertes para aprovechar la oportunidad. Con la ayuda de los demás podremos obtener el éxito.</t>
  </si>
  <si>
    <t>Aún quedan cosas por hacer, revisiones que efectuar, decisiones que discutir. Poco a poco, cada pieza se colocará en su lugar, componiendo perfectamente el dibujo de la situación, y revelando condiciones interiores, pero mientras tanto, antes de proseguir con el trabajo de construcción, al nivel que sea, es necesario resolver los problemas más urgentes que quizá, habíamos pensado que podíamos posponer. El tiempo del cumplirse de las cosas, para nuestros hechos, no ha llegado aún. Por lo tanto, habrá que obrar con mucha calma, preparar el futuro indagando el presente, concluir el pasado convirtiéndolo en experiencia válida, precisamente para no repetir esos errores.</t>
  </si>
  <si>
    <t>Si se avanza, el presagio es desdichado; como aún está en el peligro, si él actúa y emprende algo tendrá desgracias. En primer lugar hace falta que salga del peligro; podrá actuar después. Existe una razón de ser que conduce a salir de él. El disfruta de la simpatía del sexto trazo, duro y positivo. Que atraviese un gran río; que espere y espíe las ocasiones favorables; si puede atravesar el peligro y seguir a aquel con quien se corresponde simpáticamente, tendrá una ventaja real.</t>
  </si>
  <si>
    <t>El valor del débil es de otra calidad, a menudo mejor, que el del fuerte.</t>
  </si>
  <si>
    <t>La persecución continuada de sus objetivos le producirá frustración, pues no puede alcanzarlos en su situación actual. Si debe conseguir ese objetivo particular, sería mejor empezar de nuevo con la ayuda de otros amigos. Si no lo hace así, podría ensombrecer su energía y visión por la decepción.</t>
  </si>
  <si>
    <t>La tercera línea podría inducir al asalto y el Sujeto podría verse empujado a actuar. Ni una de las tres líneas iniciales es idónea para la acción. En este caso no es la situación la inmadura sino el Sujeto. Lo objetivo se muestra preparado, lo subjetivo aún es inexperto. Pero tampoco es el tiempo de esperar. La solución está en una madura revisión de Si Mismo, y con modestia y honestidad remontar los errores y las impetuosidades para luego proceder a causar el cambio en forma enérgica, sin dudas. Es decir: no a la "acción por la acción", sino que la "ponderación de la acción antes de la acción". La ayuda de personas fuertes y serenas, con sólidos valores y buenos fundamentos, puede ser de gran valor para el Sujeto: solo es más difícil enfrentar la gran tarea. El Hombre espiritual recibe las ayudas desde el Cielo, pues tampoco podría pasar estos umbrales sin la ayuda superior.</t>
  </si>
  <si>
    <t>Ha llegado el momento de la transición. Pero uno no posee la energía necesaria para llevar a cabo esa travesía. Si intentara lograrlo a la fuerza, el resultado sería desventurado, precisamente porque en ese caso el derrumbe sería inevitable. ¿Qué debe hacerse entonces? Hace falta crear una nueva situación; atraer la energía de ayudantes capaces, para dar juntos el paso decisivo: atravesar las grandes aguas. Entonces la consumación será posible.</t>
  </si>
  <si>
    <t>A punto de dar el gran paso. No intentes imponer disciplina a tu pareja, ni pretendas que todo esté en orden. Sumérgete en el río con una intención y un propósito claro. Lo que ahora estás emprendiendo te traerá todo lo que deseas.
                    Dirección: afiánzate en el mundo de los espíritus. Actúa con resolución. Estás conectado con una fuerza creativa. Úsala bien.</t>
  </si>
  <si>
    <t>La perseverancia trae ventura.
                Se desvanece el arrepentimiento.
                Conmoción para castigar la tierra
                diabólica.
                Durante tres años habrá recompensas 
                con grandes reinos.
                “… la voluntad se cumple”.
            Se simboliza que habrá que luchar, quizá trabajar o sufrir mucho, para conseguir al final lo que se quiere. Por eso se apela a la perseverancia. Luchar contra los poderes del derrumbe, del desorden es lo que indica el texto cuando habla de…castigar la tierra diabólica.
            Inteligente y fuerte, tiene cualidades para salir de los peligros, de las dificultades, para solucionar el desorden. Los pesares se desvanecerán y habrá felicidad. Eso emplea bastante tiempo (durante tres años…), y un gran bien, una gran recompensa será el resultado. Por tanto, ser fuerte mucho tiempo, no relajar el esfuerzo.
            Ha llegado el tiempo del combate. El cruce, la travesía, la transición ha de llevarse a cabo. Hay que afirmarse en la decisión, esto traerá ventura. Todos los escrúpulos o dudas que pudieran surgir en tan graves momentos, han de ser acallados. Ahora es el momento de echar los cimientos de poder y dominio para el futuro.</t>
  </si>
  <si>
    <t>Actuar con decisión. Hay que vencer ya sobre las dudas, los miedos y la inquietud, pues ha llegado el momento de actuar con decisión. Todo irá bien y eso tendrá su valor para el futuro. ¿Consultar?</t>
  </si>
  <si>
    <t>No albergar dudas ni miedo ni preocupaciones. Es cuestión de seguir avanzando, según se va, entre los asuntos, deberes, relaciones. Así se van colocando bases sólidas para el porvenir. Se avanza correctamente con el fin de conseguir un buen orden. No preocuparse excesivamente por el esfuerzo que se está desarrollando, pues todo apunta hacia un final fructífero. Se está desarrollando la fuerza espiritual, se comienza a controlar la situación.
                        No se necesita seguir consultando ahora.</t>
  </si>
  <si>
    <t>Continuar con el tratamiento, la enfermedad comenzará ya a evidenciar una gran mejoría. Ahora no se necesita consultar sobre ello.
                        Si no hay tratamiento, consultar por si fuera necesario buscar uno.</t>
  </si>
  <si>
    <t>Se pueden aplicar ya, pues con el tiempo, o más adelante darán grandes resultados o beneficios. ¿Consultar? no parece necesario.</t>
  </si>
  <si>
    <t>Eso tiene perspectivas muy favorables y sobre ello puede cimentarse el avance. Es decir, será bueno seguir estudiando y discriminando lo correcto de lo incorrecto, lo luminoso de lo oscuro, etc. Falta labor, quizá mucha labor por hacer; pero si se persiste en ello se obtendrán grandes y evidentes resultados. Ahora no volver a consultar más.</t>
  </si>
  <si>
    <t>Esta línea se corresponde con el cuarto día de la segunda semana de Noviembre.</t>
  </si>
  <si>
    <t>Aquel que permanece firme y perseverante en sus resoluciones, y procede con tesón pero sin brusquedad, terminará siempre por remediar sus dificultades.</t>
  </si>
  <si>
    <t>En tiempos de lucha, la perseverancia en el camino lo es todo. Apartarse de lo que es correcto de pensamiento o de acción es arriesgarse a perder todo lo que ha conseguido.</t>
  </si>
  <si>
    <t>La lucha mencionada es la de mantener nuestro equilibrio interior y desapego, ya que sólo eso "disciplina la tierra diabólica". Lo cual significa que nos resistimos a disfrutar llevando el mando, imponiendo nuestra personalidad, o dando rienda suelta a nuestros deseos. Esto también significa que seguimos hacia adelante sin titubear en relación a nuestros valores. No reconsideramos si estamos en el camino correcto, ni nos preguntamos si hemos sido demasiado estrictos al exigir lo correcto. Manteniéndonos firmes en nuestro camino, disciplinamos a aquéllos que debemos rescatar.</t>
  </si>
  <si>
    <t>¿Afrontamos con prudencia, pero con decisión, los cambios para encaminarnos a la situación hacia la que nos queremos dirigir, asumiendo la responsabilidad de la decisión y sus consecuencias?</t>
  </si>
  <si>
    <t>La perseverancia lo conducirá a la buena fortuna y la desaparición de los arrepentimientos. Usted parece haber tomado acción vigorosa donde era necesario y ahora disfrutará las recompensas por un largo tiempo (traducción literal, "por tres años")</t>
  </si>
  <si>
    <t>Ahora, que el momento del verdadero conflicto ha llegado, es esencial dedicar todas nuestras energías a concluir la tarea. No deben haber segundos pensamientos. Lo que ahora se consiga proporcionará la base de los beneficios futuros.</t>
  </si>
  <si>
    <t>Debemos alejar con energía los pensamientos inquietos, las preocupaciones. las tentaciones de ceder y de renunciar a concluir cuanto nos hemos prefijado, porque representan una seria amenaza para el éxito y la tranquilidad cualquiera que sea la situación en la que nos encontremos.
                    El resultado de esta firme toma de posición ante nosotros mismos o en relación a los demás, según sea el caso sometido al juicio del oráculo, será un periodo de satisfacciones, una completa victoria en las divergencias que se alternan preocupantes, y nos dará la certeza de haber alcanzado finalmente cuanto nos hablamos propuesto.</t>
  </si>
  <si>
    <t>Inteligente, duro y enérgico, sale del peligro; el orden no regularizado ya ha superado la mitad de su duración y se puede empezar a remediarlo. Los lamentos habrán de disiparse y el presagio es feliz. El tiempo de empleo de los medios para ese fin durará tres años y un gran bien, un gran reino, será su recompensa. Por lo tanto, se advierte la necesidad del empleo de una extrema firmeza, durante largo tiempo. Como el trazo está en una línea que implica la suavidad maleable (línea par) se da la advertencia de no debilitar los esfuerzos.</t>
  </si>
  <si>
    <t>Dudar del porvenir no es el medio de crearlo.</t>
  </si>
  <si>
    <t>Hay una lucha inevitable, quizá una batalla por los principios. Desarrolle disciplina y determinación, pues la batalla debe librarse sin temor hasta el final. Las recompensas vendrán más tarde. Buena fortuna.</t>
  </si>
  <si>
    <t>En el Tiempo de la cuarta línea se actúa con severidad y seguridad. Los demonios interiores y externos son expulsados sin miramientos. No se teme al peligro, al sufrimiento, y esta lucha es breve porque es el último golpe a lo maligno que estuvo en contradicción por al menos tres años. De ser obrado bien este traspaso, se obtendrían otros tres años de paz y beneficios. Nada que reflexionar, ahora, todo lo planificado y acumulado debe llevarse a cabo. El Santo baja a los infiernos a combatir. Aquí se manifiesta toda la fuerza del guerrero espiritual.</t>
  </si>
  <si>
    <t>Ha llegado el tiempo del combate, la transición debe llevarse a cabo. Es necesario afirmarse enteramente en el mantenimiento de la decisión; esto traerá ventura. Todos los escrúpulos que uno pudiera concebir en tan graves momentos de combate deben acallarse. Es cuestión de librar una lucha denodada para conmover y castigar la tierra diabólica, o sea los poderes del derrumbe. Pero la lucha también encontrara su recompensa. Ahora es el momento de echar los cimientos de poder y dominio para el futuro.</t>
  </si>
  <si>
    <t>Es el momento de actuar. El camino está abierto. Tus recelos acerca de tu pareja y de la relación desaparecerán. Incrementa tu energía. Libérate del pasado. Puede que te lleve un tiempo, pero al final habrá grandes logros. Todo tu mundo se verá transformado.
                    Dirección: aún no comprendes del todo la situación. Algo muy significativo está regresando. Mantente abierto y aporta lo que sea necesario.</t>
  </si>
  <si>
    <t>La perseverancia trae ventura.
                No hay arrepentimiento.
                La luz del noble es verdadera.
                ¡Ventura!
                “… su luz aporta ventura”.
            Todo es favorable cuando ya se están superando las dificultades que se encaminan hacia el nuevo orden. Se ha conseguido la victoria. Los hechos dan la razón a la constancia correcta (…la perseverancia trae ventura) Todo fue bien. Las dudas desaparecen.
            La luz del noble es verdadera… brilla la luz de un noble, que se impone y logra que otros crean en ella, en él. Correcto, generoso, de buen corazón, remediará la situación empleando todas sus cualidades, y triunfará. Es dulce y al mismo tiempo capaz de perfeccionarse y tiene ayuda de otros. Es sincero, sin falsedad, goza del brillo del noble… su luz aporta ventura.
            El tiempo nuevo destaca igual que el sol tras la tormenta, o como la belleza de un bosque tras un incendio.</t>
  </si>
  <si>
    <t>Actuar. Todo irá bien. Todo fue bien y las dudas desaparecerán. Obedeciendo los presagios (perseverando), ahora le llegan los resultados, la oportunidad. ¿Consultar?</t>
  </si>
  <si>
    <t>Línea muy favorable. ¿Consultar?
                        Obedeciendo constantemente los presagios, se llega a lo que se aspira, a lo que se busca. Viene algo bueno que constatará todo esto. Lo que llega será mucho mejor que lo pasado. Se avanza hacia mejor, hacia la luz. Con esta claridad mental se dará con la buena fortuna, sin duda.
                        Tener paciencia y perseverar entre los asuntos, entre los deberes, en las relaciones, estudios, etc. pues se está a punto de llegar a una cosa mejor, a la buena fortuna.</t>
  </si>
  <si>
    <t>El resultado del tratamiento ha sido correcto. La enfermedad ya ha sido superada y la salud ya es evidente o ya está restablecida. Confirmar si conviene suspender el tratamiento, o si se mantiene un poco más, unas dosis más, unos días más.
                        Si no hay tratamiento, consultar por si fuera necesario buscar uno.</t>
  </si>
  <si>
    <t>Se ha dado con lo adecuado, con lo correcto. La paciencia ha dado con el resultado correcto, que producirá formidables frutos. Aplicarlos, actuar. ¿Consultar?</t>
  </si>
  <si>
    <t>Eso es verdadero, tiene luz, es útil para uno mismo y para los demás. Se puede confiar totalmente en ello. ¿Consultar?</t>
  </si>
  <si>
    <t>Esta línea se corresponde con el quinto día de la segunda semana de Noviembre.</t>
  </si>
  <si>
    <t>Si el hombre de calidad se encuentra con demasiadas dificultades, no vacila en buscar a alguien más enérgico aunque esté por debajo de él. Es un buen presagio para el futuro.</t>
  </si>
  <si>
    <t>La persona superior es fiel a los métodos del Sabio y, por tanto, se encuentra con un enorme éxito.</t>
  </si>
  <si>
    <t>Continuamos perseverando a pesar del conflicto interior y la tentación de abandonar el camino. Tal aceptación y firmeza proporcionan un nuevo entendimiento y la ayuda del sabio.</t>
  </si>
  <si>
    <t>¿Hemos conseguido poner en orden nuestras ideas y hacer el mejor uso posible de nuestras habilidades, encontrándonos en la situación que queríamos?</t>
  </si>
  <si>
    <t>No se lamentará por sus acciones. La perseverancia trae beneficios. Aférrese con la verdad a sus ideales y la buena fortuna le seguirá.</t>
  </si>
  <si>
    <t>El éxito ha sido alcanzado y un líder con fuerza de carácter ha tomado el mando. Ayudantes capaces le asistirán en sus desarrollos. El verdadero éxito es ahora visto en vívido contraste con el error de los viejos caminos.</t>
  </si>
  <si>
    <t>Y llegan los momentos yang que todo hexagrama ofrece, como los ofrece toda situación de la vida. Existen preocupaciones, que son lógicas cuando los hechos no están concluidos, pero que no tienen razón de ser porque el comportamiento ha sido sabio, las decisiones han sido las justas. Se realizan los deseos, pero hay que tener fe, se calman las inquietudes, se aflojan las tensiones. La línea encierra una ocasión dichosa, tratemos de vivirla en la forma adecuada para que no se nos escape. Pues no volveremos a encontrarla.</t>
  </si>
  <si>
    <t>Justo y con el corazón vacío de toda prevención. La positividad del segundo trazo acude en su ayuda y el presagio es afortunado en lo que atañe al quinto trazo. Cuando ponga remedio al desorden, él empleará todas sus cualidades en ese sentido y triunfará; él es maleable y suave y, al mismo tiempo, capaz de perfección y de rodearse bien; tiene la ayuda de los que están por debajo de él. Sincero y sin falsedad, goza del brillo del hombre dotado.</t>
  </si>
  <si>
    <t>Un pasado y un presente miserables pueden engendrar un porvenir rico y fastuoso.</t>
  </si>
  <si>
    <t>La honesta determinación y los principios correctos han evitado las dificultades y creado el entorno estimulante de una sociedad avanzada. Una persona superior puede unir ahora a otras a su alrededor conduciéndolas a una era nueva y brillante. Se alcanzan grandes cosas.</t>
  </si>
  <si>
    <t>En la quinta línea está el esplendor de Li, el Fuego Espiritual que da nueva vida. Lo antiguo y demoníaco ha sido derrotado y la unión con personas afines es sólida y beneficiosa. El nacimiento ve la luz. La criatura ha nacido y ahora viene el tiempo del nuevo crecimiento. Dios está en su Gloria y el Hombre está en relación Santa con el Espíritu. Aquí todo es bueno y fructífero. Ha sido un voraz incendio, pero de las cenizas nace el nuevo verdor y la vida distinta que tanto ha costado conseguir. Se ha llegado al nuevo tiempo. Ha nacido una nueva situación. Ahora comienza una Era Nueva y Superior.</t>
  </si>
  <si>
    <t>Se ha conquistado la victoria. La fuerza de la constancia no se vio defraudada. Todo anduvo bien. Todos los escrúpulos se han superado. El éxito ha dado la razón a la acción. Brilla nuevamente la luz de una personalidad noble que se impone entre los hombres y logra que crean en esa luz y la rodeen. Ha llegado el tiempo nuevo y con él la ventura. Y así como después de la lluvia el sol alumbra con redoblada belleza, o como el bosque, después de un incendio, resurge de las ruinas carbonizadas con multiplicado frescor, así el tiempo nuevo se destaca con acentuado resplandor por sobre la miseria del tiempo que pasó.</t>
  </si>
  <si>
    <t>Actúa según tenías planeado. El camino está abierto para esta relación. No hay motivos de preocupación a la vista. Tu espíritu sincero brilla y resplandece. Siente lo que es importante para vosotros. Los espíritus te ayudarán. El camino está abierto.
                    Dirección: mantente alejado de peleas y disputas. Busca amigos que te apoyen. Acumula energía para un paso nuevo y decisivo.</t>
  </si>
  <si>
    <t>En verdadera confianza se bebe vino.
                Pero cuando uno se moja la cabeza,
                en verdad la perderá.
                “… porque se ignora toda moderación”.
            Fuerte que puede pasarse de enérgico, advertencia contra el exceso. Se tiene derecho a gozar de la buena fortuna, pero dentro de límites razonables. Si se excede (…se ignora toda moderación), perderá la estima que se le tiene o que se le tendrá pronto.
            Pero el consultante tiene inteligencia y puede ser decidido; y aunque la cosa parece estar a merced del destino, hay que saber contentarse con lo posible. Tener fe y confianza por dentro, juntarse con los suyos, y disfrutar esperando el momento del cambio, que ya está cerca. Así cumplirá su deber de acuerdo con las Leyes del Cambio, de las Mutaciones, del Destino.</t>
  </si>
  <si>
    <t>Actuar, avanzar hacia eso. ¿Consultar? hacerlo un poco más adelante.
                    Ahora parece que se está en un momento de "detención temporal". Es decir, que durante un corto espacio de tiempo deberá estar quieto; para luego, dentro de poco, moverse, actuar. Todo es favorable, todo irá bien. Tener fe y confianza.</t>
  </si>
  <si>
    <t>No se necesita consultar todavía. Un poco más de paciencia, de tratamiento y el buen resultado queda garantizado. Esperar un poco y luego volver a consultar. Se está a punto de superar la enfermedad.
                        Si no hay tratamiento, consultar más por si fuera necesario buscar uno (aunque no parece necesario)</t>
  </si>
  <si>
    <t>Actuar, aplicarlos.</t>
  </si>
  <si>
    <t>No es necesario consultar todavía. Avanzar entre los asuntos, quehaceres, relaciones, etc. conforme se está haciendo. Algún cambio para bien ya se acerca. Algún asunto está a punto de resolverse. Se acerca algo bueno que conviene esperar.
                        Un poco más de paciencia… y algo bueno llega o se produce. La conducta es la correcta. Momentos, pues, favorables.</t>
  </si>
  <si>
    <t>Esta línea se corresponde con el sexto día de la segunda semana de Noviembre.</t>
  </si>
  <si>
    <t>Cuando los problemas se agravan tanto que es imposible remediarlos, el sabio acepta la situación con filosofía, sin cólera ni arrebato.</t>
  </si>
  <si>
    <t>No ejercite su ego cuando las cosas cambien a mejor. Al conservar la disciplina y la modestia se asegura la continuidad de la buena suerte.</t>
  </si>
  <si>
    <t>Con cada cambio para mejor, no importa lo pequeño que éste sea, tenemos la tentación de pensar que hemos alcanzado el objetivo y que ahora podemos relajarnos. Nuestro ego, mantenido a distancia, ha estado esperando la oportunidad que da el descuido interior para volver a enredarnos con sus exigencias y sus deseos. Exigencias y deseos que se traducen en el intento de tomar el poder. Debemos mantener una estricta disciplina, sin querer nada ni luchar por nada. Esta clase de modestia nos asegura un progreso continuo.
                    Esta línea también nos habla de beber sustancias alcohólicas cuando más necesitamos estar conscientes y alerta. También sugiere que el alcohol y otras drogas inhiben nuestra habilidad de percibir las lecciones del sabio.
                    La sexta línea también se refiere a una embriaguez espiritual, por la cual no tenemos claridad acerca de lo que está bien o mal. Abandonamos lo que conocemos como verdad interior en favor de una opinión más liberal, sofisticada, o adoptamos una actitud de amor incondicional hacia todos, justamente cuando la corrección exigiría que seamos estrictos y reservados. En estas circunstancias estamos "bajo la influencia" de una idea equívoca.</t>
  </si>
  <si>
    <t>¿Evitamos recrearnos o regodeamos en exceso de nuestros logros cuando finalmente hemos alcanzado el orden?</t>
  </si>
  <si>
    <t>Puede celebrar con confianza, seguro de que el conocimiento que posee hasta ahora no ha cargado con culpa. Pero sea cuidadoso</t>
  </si>
  <si>
    <t>El éxito es un tiempo de regocijo, pero la exuberancia no debería exceder los límites razonables, o lo conseguido será arrebatado por el error.</t>
  </si>
  <si>
    <t>Son tiempos de preludio durante los cuales es justo que tengamos fe y que los vivamos con valentía, con la serenidad indispensable para superar sus inevitables inquietudes, reparar los errores, soportar las contrariedades sin dramatizar. Siempre es necesaria la prudencia, los hechos no están todavía cumplidos, el exceso de confianza en nuestra propia capacidad y en el favor del tiempo (o en las personas y en las conversaciones de los demás), inevitablemente nos llevan a cometer errores, por lo menos de valoración.
                    Abiertos a toda sugerencia, eso sí, dispuestos a discutir cualquier problema, listos a intervenir si fuera preciso, pero después de haber estudiado con cautela las situaciones en las que nos hallamos para no vernos después arrastrados por los acontecimientos difíciles de vivir.
                    La línea induce a reexaminar nuestra capacidad, a observar objetivamente cuanto nos interesa, a rever, en caso de duda, las experiencias de una lectura como la del I Ching, actual a pesar de los milenios, jamás superada por el nacimiento y la caída de las civilizaciones, vicisitudes alternadas de la historia como las de la vida de todos.</t>
  </si>
  <si>
    <t>El extremo grado de la dureza enérgica; pero dotado de una gran inteligencia, decidido y claro. Tiene una situación que no puede regularizarse y está a merced del destino. Es el extremo grado del orden no establecido y es preciso saber conformarse con lo que se tiene; si no, por la cólera y el arrebato se caerá en las faltas y llegará la infelicidad. Advertencia de tener fe en el propio corazón, de fortificarse mientras se espera el destino pues el momento del cambio está cerca. Hay que evitar dejarse ir sin reaccionar y tener demasiada confianza en uno mismo pues correría el riesgo de hilar a su deber y a las leyes inmutables del destino.</t>
  </si>
  <si>
    <t>El porvenir puramente material del hombre está limitado por la muerte. Su porvenir espiritual no tiene límites.</t>
  </si>
  <si>
    <t>Cuando las luchas han terminado hay una sensación predominante de bienestar que procede de la promesa de un tiempo nuevo y refrescante. Goce estos tiempos de celebración pero no se exceda, pues perdería su visión, y por tanto su confianza.</t>
  </si>
  <si>
    <t>La sexta línea advierte contra el triunfalismo fácil y engañoso. Se puede estar tranquilo y celebrar, incluso bebiendo vino, pero si se exagera y lo nuevo va de fiesta en celebración, al final pierde la cabeza y se cometen errores. ¡Cuidado! Cuando lo maligno ha sido desechado, en el exceso de confianza y en la exageración puede inmiscuirse de nuevo el germen de la perdición, y el recién nacido traería en su interior el Alma de la propia destrucción. El Hombre, si es centrado, sabe que requiere de mucho trabajo consolidar las bases de lo nuevo; el Santo no pretende ir más arriba de su Gloria y cumple el rol que Dios le designa. No se debe ir más allá de los que se debe.</t>
  </si>
  <si>
    <t>Antes de la consumación, en el umbral de los tiempos nuevos, se junta uno con los suyos, en plena confianza mutua y deja que transcurra el tiempo de la espera disfrutando de una copa de vino. Puesto que la nueva época ya está en cierne y comenzara inmediatamente, no hay falta en ello. Sin embargo, al proceder así, es necesario cuidarse de exceder la justa medida. Si en un exceso de ímpetu travieso se vierte el vino sobre la cabeza, se pierde la situación favorable por falta de moderación.</t>
  </si>
  <si>
    <t>El viaje ha terminado. Celebra que ha terminado bien. Los espíritus están presentes para los dos. No hay error. Es tiempo de dejar a un lado el pasado. El espíritu alegre os llevará hacia adelante.
                    Dirección: libera la energía contenida. La situación ya está cambiando.</t>
  </si>
  <si>
    <t>Iching</t>
  </si>
  <si>
    <t>Letra</t>
  </si>
  <si>
    <t>Codigo</t>
  </si>
  <si>
    <t>CodHex</t>
  </si>
  <si>
    <t>RealBin</t>
  </si>
  <si>
    <t>Valor</t>
  </si>
  <si>
    <t>Hex</t>
  </si>
  <si>
    <t>Oct</t>
  </si>
  <si>
    <t>Bin</t>
  </si>
  <si>
    <t>MMM</t>
  </si>
  <si>
    <t>ReyWen</t>
  </si>
  <si>
    <t>Nom</t>
  </si>
  <si>
    <t>111111</t>
  </si>
  <si>
    <t>1.- Qian</t>
  </si>
  <si>
    <t>LasLineas</t>
  </si>
  <si>
    <t>p64</t>
  </si>
  <si>
    <t>Resto varillas</t>
  </si>
  <si>
    <t>Traslado</t>
  </si>
  <si>
    <t>@</t>
  </si>
  <si>
    <t>000000</t>
  </si>
  <si>
    <t>2.- Kun</t>
  </si>
  <si>
    <t>Y</t>
  </si>
  <si>
    <t>100010</t>
  </si>
  <si>
    <t>3.- Zhun</t>
  </si>
  <si>
    <t>T</t>
  </si>
  <si>
    <t>010001</t>
  </si>
  <si>
    <t>4.- Meng</t>
  </si>
  <si>
    <t>p</t>
  </si>
  <si>
    <t>111010</t>
  </si>
  <si>
    <t>5.- Xu</t>
  </si>
  <si>
    <t>m</t>
  </si>
  <si>
    <t>010111</t>
  </si>
  <si>
    <t>6.- Song</t>
  </si>
  <si>
    <t>010000</t>
  </si>
  <si>
    <t>7.- Shi</t>
  </si>
  <si>
    <t>000010</t>
  </si>
  <si>
    <t>8.- Bi</t>
  </si>
  <si>
    <t>e</t>
  </si>
  <si>
    <t>111011</t>
  </si>
  <si>
    <t>9.- Xiao-xu</t>
  </si>
  <si>
    <t>110111</t>
  </si>
  <si>
    <t>10.- Lü</t>
  </si>
  <si>
    <t>z</t>
  </si>
  <si>
    <t>111000</t>
  </si>
  <si>
    <t>11.- Tai</t>
  </si>
  <si>
    <t>w</t>
  </si>
  <si>
    <t>000111</t>
  </si>
  <si>
    <t>12.- Pi</t>
  </si>
  <si>
    <t>c</t>
  </si>
  <si>
    <t>101111</t>
  </si>
  <si>
    <t>13.- Tong-ren</t>
  </si>
  <si>
    <t>f</t>
  </si>
  <si>
    <t>111101</t>
  </si>
  <si>
    <t>14.- Da-you</t>
  </si>
  <si>
    <t>001000</t>
  </si>
  <si>
    <t>15.- Qian</t>
  </si>
  <si>
    <t>000100</t>
  </si>
  <si>
    <t>16.- Yu</t>
  </si>
  <si>
    <t>J</t>
  </si>
  <si>
    <t>100110</t>
  </si>
  <si>
    <t>17.- Sui</t>
  </si>
  <si>
    <t>G</t>
  </si>
  <si>
    <t>011001</t>
  </si>
  <si>
    <t>18.- Gu</t>
  </si>
  <si>
    <t>S</t>
  </si>
  <si>
    <t>110000</t>
  </si>
  <si>
    <t>19.- Lin</t>
  </si>
  <si>
    <t>Q</t>
  </si>
  <si>
    <t>000011</t>
  </si>
  <si>
    <t>20.- Guan</t>
  </si>
  <si>
    <t>E</t>
  </si>
  <si>
    <t>100101</t>
  </si>
  <si>
    <t>21.- Shi-he</t>
  </si>
  <si>
    <t>B</t>
  </si>
  <si>
    <t>101001</t>
  </si>
  <si>
    <t>22.- Bi</t>
  </si>
  <si>
    <t>!</t>
  </si>
  <si>
    <t>000001</t>
  </si>
  <si>
    <t>23.- Bo</t>
  </si>
  <si>
    <t>100000</t>
  </si>
  <si>
    <t>24.- Fu</t>
  </si>
  <si>
    <t>i</t>
  </si>
  <si>
    <t>100111</t>
  </si>
  <si>
    <t>25.- Wu-wang</t>
  </si>
  <si>
    <t>k</t>
  </si>
  <si>
    <t>111001</t>
  </si>
  <si>
    <t>26.- Da-xu</t>
  </si>
  <si>
    <t>R</t>
  </si>
  <si>
    <t>100001</t>
  </si>
  <si>
    <t>I</t>
  </si>
  <si>
    <t>27.- Yi</t>
  </si>
  <si>
    <t>v</t>
  </si>
  <si>
    <t>011110</t>
  </si>
  <si>
    <t>28.- Da-guo</t>
  </si>
  <si>
    <t>010010</t>
  </si>
  <si>
    <t>29.- Kan</t>
  </si>
  <si>
    <t>r</t>
  </si>
  <si>
    <t>101101</t>
  </si>
  <si>
    <t>30.- Li</t>
  </si>
  <si>
    <t>L</t>
  </si>
  <si>
    <t>001110</t>
  </si>
  <si>
    <t>31.- Xian</t>
  </si>
  <si>
    <t>K</t>
  </si>
  <si>
    <t>011100</t>
  </si>
  <si>
    <t>32.- Heng</t>
  </si>
  <si>
    <t>h</t>
  </si>
  <si>
    <t>001111</t>
  </si>
  <si>
    <t>33.- Dun</t>
  </si>
  <si>
    <t>l</t>
  </si>
  <si>
    <t>111100</t>
  </si>
  <si>
    <t>34.- Da-zhuang</t>
  </si>
  <si>
    <t>X</t>
  </si>
  <si>
    <t>000101</t>
  </si>
  <si>
    <t>35.- Jin</t>
  </si>
  <si>
    <t>U</t>
  </si>
  <si>
    <t>101000</t>
  </si>
  <si>
    <t>36.- Ming-yi</t>
  </si>
  <si>
    <t>n</t>
  </si>
  <si>
    <t>101011</t>
  </si>
  <si>
    <t>37.- Jia-ren</t>
  </si>
  <si>
    <t>o</t>
  </si>
  <si>
    <t>110101</t>
  </si>
  <si>
    <t>38.- Kui</t>
  </si>
  <si>
    <t>001010</t>
  </si>
  <si>
    <t>39.- Jian</t>
  </si>
  <si>
    <t>010100</t>
  </si>
  <si>
    <t>40.- Jie</t>
  </si>
  <si>
    <t>y</t>
  </si>
  <si>
    <t>110001</t>
  </si>
  <si>
    <t>41.- Sun</t>
  </si>
  <si>
    <t>x</t>
  </si>
  <si>
    <t>100011</t>
  </si>
  <si>
    <t>42.- Yi</t>
  </si>
  <si>
    <t>g</t>
  </si>
  <si>
    <t>111110</t>
  </si>
  <si>
    <t>43.- Guai</t>
  </si>
  <si>
    <t>b</t>
  </si>
  <si>
    <t>011111</t>
  </si>
  <si>
    <t>44.- Gou</t>
  </si>
  <si>
    <t>000110</t>
  </si>
  <si>
    <t>45.- Cui</t>
  </si>
  <si>
    <t>Z</t>
  </si>
  <si>
    <t>011000</t>
  </si>
  <si>
    <t>46.- Sheng</t>
  </si>
  <si>
    <t>M</t>
  </si>
  <si>
    <t>010110</t>
  </si>
  <si>
    <t>47.- Kun</t>
  </si>
  <si>
    <t>N</t>
  </si>
  <si>
    <t>011010</t>
  </si>
  <si>
    <t>48.- Jing</t>
  </si>
  <si>
    <t>u</t>
  </si>
  <si>
    <t>101110</t>
  </si>
  <si>
    <t>49.- Ge</t>
  </si>
  <si>
    <t>t</t>
  </si>
  <si>
    <t>011101</t>
  </si>
  <si>
    <t>50.- Ding</t>
  </si>
  <si>
    <t>W</t>
  </si>
  <si>
    <t>100100</t>
  </si>
  <si>
    <t>51.- Zhen</t>
  </si>
  <si>
    <t>V</t>
  </si>
  <si>
    <t>001001</t>
  </si>
  <si>
    <t>52.- Gen</t>
  </si>
  <si>
    <t>D</t>
  </si>
  <si>
    <t>001011</t>
  </si>
  <si>
    <t>53.- Jian</t>
  </si>
  <si>
    <t>C</t>
  </si>
  <si>
    <t>110100</t>
  </si>
  <si>
    <t>54.- Gui-mei</t>
  </si>
  <si>
    <t>H</t>
  </si>
  <si>
    <t>101100</t>
  </si>
  <si>
    <t>55.- Feng</t>
  </si>
  <si>
    <t>001101</t>
  </si>
  <si>
    <t>56.- Lü</t>
  </si>
  <si>
    <t>q</t>
  </si>
  <si>
    <t>011011</t>
  </si>
  <si>
    <t>57.- Xun</t>
  </si>
  <si>
    <t>s</t>
  </si>
  <si>
    <t>110110</t>
  </si>
  <si>
    <t>58.- Dui</t>
  </si>
  <si>
    <t>A</t>
  </si>
  <si>
    <t>010011</t>
  </si>
  <si>
    <t>59.- Huan</t>
  </si>
  <si>
    <t>F</t>
  </si>
  <si>
    <t>110010</t>
  </si>
  <si>
    <t>60.- Jie</t>
  </si>
  <si>
    <t>j</t>
  </si>
  <si>
    <t>110011</t>
  </si>
  <si>
    <t>61.- Zhong-fu</t>
  </si>
  <si>
    <t>001100</t>
  </si>
  <si>
    <t>62.- Xiao-guo</t>
  </si>
  <si>
    <t>O</t>
  </si>
  <si>
    <t>101010</t>
  </si>
  <si>
    <t>63.- Ji-ji</t>
  </si>
  <si>
    <t>P</t>
  </si>
  <si>
    <t>010101</t>
  </si>
  <si>
    <t>64.- Wei-ji</t>
  </si>
  <si>
    <t>Método de las varillas de milenrama</t>
  </si>
  <si>
    <t>1ª Division</t>
  </si>
  <si>
    <t>2ª Division</t>
  </si>
  <si>
    <t>3ª Division</t>
  </si>
  <si>
    <t>MI</t>
  </si>
  <si>
    <t>MD</t>
  </si>
  <si>
    <t>LINEA 1</t>
  </si>
  <si>
    <t>LINEA 2</t>
  </si>
  <si>
    <t>LINEA 3</t>
  </si>
  <si>
    <t>LINEA 4</t>
  </si>
  <si>
    <t>LINEA 5</t>
  </si>
  <si>
    <t>LINEA 6</t>
  </si>
  <si>
    <t>Número de hexagrama</t>
  </si>
  <si>
    <t>Num. Varillas</t>
  </si>
  <si>
    <t>Cima</t>
  </si>
  <si>
    <t>Quinta</t>
  </si>
  <si>
    <t>Cuarta</t>
  </si>
  <si>
    <t>Tercera</t>
  </si>
  <si>
    <t>Segunda</t>
  </si>
  <si>
    <t>Base</t>
  </si>
  <si>
    <t>Cara = 3</t>
  </si>
  <si>
    <t>Cruz = 2</t>
  </si>
  <si>
    <r>
      <t>1</t>
    </r>
    <r>
      <rPr>
        <b/>
        <vertAlign val="superscript"/>
        <sz val="10"/>
        <rFont val="Arial"/>
        <family val="2"/>
      </rPr>
      <t>a</t>
    </r>
    <r>
      <rPr>
        <b/>
        <sz val="10"/>
        <rFont val="Arial"/>
        <family val="2"/>
      </rPr>
      <t xml:space="preserve"> moneda</t>
    </r>
  </si>
  <si>
    <r>
      <t>2</t>
    </r>
    <r>
      <rPr>
        <b/>
        <vertAlign val="superscript"/>
        <sz val="10"/>
        <rFont val="Arial"/>
        <family val="2"/>
      </rPr>
      <t>a</t>
    </r>
    <r>
      <rPr>
        <b/>
        <sz val="10"/>
        <rFont val="Arial"/>
        <family val="2"/>
      </rPr>
      <t xml:space="preserve"> moneda</t>
    </r>
  </si>
  <si>
    <r>
      <t>3</t>
    </r>
    <r>
      <rPr>
        <b/>
        <vertAlign val="superscript"/>
        <sz val="10"/>
        <rFont val="Arial"/>
        <family val="2"/>
      </rPr>
      <t>a</t>
    </r>
    <r>
      <rPr>
        <b/>
        <sz val="10"/>
        <rFont val="Arial"/>
        <family val="2"/>
      </rPr>
      <t xml:space="preserve"> moneda</t>
    </r>
  </si>
  <si>
    <t>ValMax</t>
  </si>
  <si>
    <t>ValMin</t>
  </si>
  <si>
    <t>Mutaciones</t>
  </si>
  <si>
    <t>Pulsar F9 para sortear de nuevo</t>
  </si>
  <si>
    <t>Maestro_YüanKuang</t>
  </si>
  <si>
    <t>En el Tao Te King se dice que el Tao no tiene nombre; pues, si lo tuviera, ya no sería el Tao. Dios no tiene palabra para ser expresado; pero, del mismo modo que llamamos Tao a lo que no tiene nombre, así decimos Dios, o Amor, o Absoluto y Uno, u Origen, Dios es la Consciencia Regente que da existencia al Cielo.
        El comienzo de todas las cosas se encuentra en el ―más allá‖, a semejanza de una idea antes de ser plasmada en el mundo objetivo. El Cielo, que es lo espiritual y lo invisible, es la fuente de todas las cosas, desde la más grande hasta la más pequeña, desde la primera hasta la última, y cada ser se manifiesta a su debido tiempo. Todo ser tiene la naturaleza que le corresponde y que le conviene, ese es su ―destino‖, o aquello que está predeterminado para cada uno.
        El tiempo es la duración de algo sujeto a cambios, es decir, sujeto al movimiento. Por tanto, el tiempo es la medición del movimiento.
        Fuerte y constante es el Cielo, lo espiritual, y estando en infinito movimiento, hace que todo se manifieste y desaparezca a su tiempo. Todo vibra, se mueve y se desarrolla permanentemente, va mutando poco a poco hasta transformarse en otra cosa, o apariencia, o semblante, o en otra cara (como las monedas al consultar). Por eso está dicho que las estaciones del año modifican la apariencia de los seres. Así, el Principio Creativo (o el Cielo) actúa a través de de las mutaciones, y cuando alguien rectifica su modo de vivir hasta armonizarlo con el sentido del movimiento celestial, alcanzará realmente una recompensa, el mejor fruto. Sólo se requiere ser fuerte y constante en ello.
        La persona que va por su camino correcto, que es el modo adecuado de ordenar sus asuntos, logra atraer lo más propicio y favorable para ella, lo cual se denomina ―éxito‖ en I Ching.
        Alrededor de cada ser se proyectan y se expanden corrientes magnéticas de atracción o de rechazo, que influyen en los acontecimientos según las Leyes de Afinidad muy profundas y sutiles. Ya sean conscientes o inconscientes, voluntarias o involuntarias, las consecuencias de los actos, las del propio temperamento y las de las circunstancias producidas en torno a si mismo son los factores que suscitan esas corrientes magnéticas. Y tales oleadas de influjos sutiles son a su vez causa de nuevos influjos. Por eso, el Cielo y la Tierra, la persona noble y la vulgar, tienen su destino y su camino lógico para cada uno de ellos.
        Las transformaciones entre lo fuerte y lo débil son continuas. El yang rige en un momento dado, y el yin en otro momento, y así se van formando las etapas del devenir. Dentro y fuera de sí mismo, el noble aprende a elevarse por encima de estos cambios entre opuestos y de las apariencias cambiantes.
        La persona que practica el amor, lleva la paz a su entorno esforzándose en aumentar y fortalecer esa forma de ser en ella. Eso la conduce al comportamiento perfecto, cuyas cuatro virtudes básicas son: la bondad, la justicia, la fuerza y la constancia. La bondad le llega por vivir ―con buena intención‖ siempre. La justicia la alcanza buscando siempre lo equilibrado, lo moderado. La fuerza se afirma estando en armonía con las energías del Cielo y de la Tierra. La constancia impulsa la conducta hasta sus últimas consecuencias, tanto para bien como para mal.
        Esto refleja que la consulta realizada por el consultante está relacionada con un todo, con un ciclo. Es algo que se inicia, que ha de crecer, que se ha de cosechar y que después tendrá que ser seleccionado, como cuando se separa el grano de la paja, o se consulta y se aparta lo esencial de lo superficial. Por tanto, es algo que conviene ir consultando según se necesite hasta conseguir los resultados deseados.</t>
  </si>
  <si>
    <t>El regente gobernante de todo el signo es el quinto trazo.
            Este hexagrama está construido completamente por líneas yang. La línea dominante en la quinta posición de autoridad se corrige al ser aproximadamente firme. Estimula a todas las demás posiciones del hexagrama a una fuerza determinada e incansable.
            El regente del signo es el nueve en el quinto del puesto. Lo Creativo señala el camino del Cielo, y el quinto puesto es la imagen del Cielo. Por otra parte, Lo Creativo señala el camino del noble, y el quinto puesto, en cuanto puesto del gobernante, es el que le corresponde al noble. El trazo nueve en el quinto puesto posee además la totalidad de los cuatro atributos: el de la firmeza, la fortaleza, la mesura (posición central en el trigrama superior) y la justicia (corrección o rectitud, ya que como elemento Yang se sitúa en puesto Yang). En tal sentido, este trazo posee el carácter del Cielo en si puridad.</t>
  </si>
  <si>
    <t>En los ocho hexagramas formados por la duplicación de un mismo trigrama, no se ha de valorar la relación de correspondencia, puesto que en ninguno de ellos se da la posibilidad de que coincida un trazo yang con uno yin al buscar ese tipo de relación. Esto implica que cada trazo de estos hexagramas ha de ser analizado de forma individual, lo que significa que cada consultante ha de ser él mismo, no debe preocuparse de lo que otros piensen de él o que ha de cultivar la propia manera de ser según le indiquen los presagios. Lo ideal para él es que siga por su camino sin inmiscuirse en los asuntos de otros.</t>
  </si>
  <si>
    <t>Si la curación, o sanación, no se ha producido todavía; no está muy lejos de completarse. Agotar el tratamiento y las dosis recetadas, prescritas o aconsejadas.
                Cuando la enfermedad se ha presentado en este día, o recientemente, o es la primera vez que se pregunta por ella; entonces conviene consultar una vez más y averiguar si se necesita buscar un tratamiento (actuar), o no.</t>
  </si>
  <si>
    <t>Si nos esforzamos para que las cosas alcancen la perfección, y si las hacemos con amor y buscando el bien común, nos elevaremos por encima de los hombres. Buen presagio para la felicidad.
            Pero atención: un exceso de confianza en nosotros mismos conduce a menudo a una incapacidad para reconocer los peligros. Hay que saber dominarse e intentar no alterar los grandes equilibrios naturales; cada cosa debe permanecer conforme a su naturaleza y a su destino. Si no…</t>
  </si>
  <si>
    <t>Si está atento a lo Creativo,
            se encontrará ahora con la buena suerte.
            Este hexagrama señala el momento en el que está a su alcance el poder creativo y fundamental del universo. Una ilimitada efusión de energía benevolente que emana del cielo hace posible el progreso de los que siguen de manera consciente los principios adecuados.
            La actividad frenética no está en regla. Su responsabilidad consiste en estar abierto y receptivo al Poder Superior, permitiendo que le guíe en sus actos. Al dejar que se eliminen los pensamientos y hábitos inferiores deja lugar para la expansión de sus cualidades superiores y eso conduce inevitablemente a la buena suerte. En su trato con los demás, encarna la tolerancia, la reserva y la delicadeza. Trata de encontrarse con los demás a medio camino en todas las situaciones. Expandirse o pedir a alguien que lo haga supone crear un inconveniente desequilibrio.
            Su actitud hacia el Sabio es muy importante. Resulta esencial mantenerse atento y receptivo. Para recibir la poderosa ayuda de lo Creativo debe mantenerse humilde, paciente, receptivo y sensible. En este momento, prestar debida atención a la verdad es muy beneficioso.</t>
  </si>
  <si>
    <t>Lo creativo está en acción; el cambio está en marcha de una forma dinámica. En este hexagrama se trata de obtener el punto de vista cósmico.
            Ch´ien representa el principio de lo etéreo, el cielo, lo iniciador, llamado yang, como opuesto al de lo material, la tierra, lo nutritivo, llamado yin. Representa lo masculino en su sentido cosmológico, es decir, tal como los atributos puramente masculinos se presentan en la naturaleza. Está identificado con el sol, la fuerza que da luz, que actúa sobre la oscuridad, la fuerza de la tierra que absorbe la luz. La fuerza yang se expande, la fuerza yin se contrae. Como sucede en la energía eléctrica, yang es positiva, yin es negativa. Como iniciador, el padre de la familia es identificado como Ch´ien, mientras la madre es identificada como K´un.
            Ch´ien, como el poder del cielo, es identificado como el gobernante, o el sabio. El sabio gobierna a través del poder de la claridad, y lo que el I Ching llama ―la verdad interior‖. Al tener un punto de vista cósmico más amplio que el de las cualidades amor/odio, gusto/disgusto, comodidad/incomodidad, no necesita producir resultados por medio de la manipulación o la fuerza. Como padre cósmico busca lo mejor para todos. Por su desapasionado interés en el desarrollo y en la obtención de nuestro potencial más elevado, lo encontramos estricto en sus principios, pero también, suave, generoso y devoto.
            En la cosmología del I Ching el ser humano está en equilibrio entre la tierra y el cielo, diríamos, como con un pie en cada uno. Este hexagrama aparece cuando empezamos a pensar que los asuntos externos son la única realidad. Nos olvidamos de que todo en el mundo externo es activado y depende de una realidad más elevada (el principio del cielo). La imagen de tener un pie en cada mundo quiere decir que no podemos descuidar el Cielo: está presenta y es central en todo asunto.
            Cada individuo posee una naturaleza elevada y otra más inferior. Es nuestro destino y nuestro tao personal, cultivar y desarrollar nuestro ―potencial celestial‖ (llamado ―hombre superior‖, a lo largo de todo el I Ching). Este potencial existe como imagen celestial, o esquema, guardado en la menta de la deidad. El rechazo de este destino es contrario a nuestras motivaciones fundamentales; seguir a nuestro ―hombre inferior‖ crea un sino hostil que sólo puede ser invertido al regresar a una humilde aceptación de nuestro destino de desarrollarnos a nosotros mismos.
            Cuando un individuo desarrolla su naturaleza celestial, brilla como el sol. Tal persona se mantiene consciente y se adhiere a lo que es bueno y grande dentro de sí. No está dispuesta a sacrificar su sinceridad, su sentido de la verdad, su bondad, o su sentido de lo que es humano y justo, por otras consideraciones. Aunque adquiera firmeza de carácter, recuerda lo difícil que fue corregirse a sí misma; por lo tanto, puede ser tolerante con aquellos que no se han desarrollado a sí mismos. Siempre está en alerta, buscando descubrir la verdad interior en cada situación y actuando desde tal entendimiento. Evita perder su independencia interior y el desapego, resistiendo las quejas de su corazón infantil. Busca constantemente responder al silencioso, pero interiormente audible, deseo del cielo. Al ser reticente, crea respeto por la reticencia; al ser tolerante, crea tolerancia; con su sinceridad crea respeto activamente y amor por la verdad en los demás. Como el sol, brilla sobre todos con ecuanimidad, despertando algo de vida más elevada dentro de ellos.
            Ch´ien también representa la idea creadora (imagen cósmica) antes de que se transforme en realidad. Todo lo que existe ahora existió primero como una imagen, por consiguiente, Ch´ien también representa el potencial creador escondido en cada situación. Al decir potencial creador nos referimos al camino; cuando lo tomamos, mejora la situación para todos y para todo en cada caso. Este potencial creador es la respuesta apropiada al problema en cuestión. Hay una respuesta particularmente apropiada, y se puede encontrar sólo ni nos mantenemos receptivos a ella (dejándola emerger al mantener la mente abierta). Otras respuestas pueden estar cerca de servir a todas las necesidades, pero requieren de ciertos ajustes antes de ser capaces de resolver el problema con certeza, si es que lo consiguen en alguna ocasión.
            Uno de los principales significados de I en I Ching es ―lo fácil‖. Lo cual también quiere decir que la forma más fácil de lograr algo es invocar la ayuda de lo creativo, por lo cual, la respuesta apropiada emerge (esta respuesta muchas veces emerge como si ella fuera el sorprendente desenlace del último acto de un drama). Cuando luchamos de otra forma para lograr algo a través de del intelecto (con la brillantez de la estrategia y del ingenio), o cuando nos afanamos por lograr el éxito (a través del apremio) sólo para justificar la necesidad emocional de crear una situación más cómoda, estamos interminablemente forzados a corregir la confusión producida por nuestro pensamiento imperfecto. Además, debemos soportar muchas veces el venenoso resultado de haber interferido en la correcta resolución diseñada por el poder
            supremo, una resolución que se hubiera desarrollado si no hubiéramos interferido. El camino de lo Creativo, de todas formas, consiste en usar nuestros errores de forma creativa, una vez que los reconocemos, y regresar a una correcta actitud.
            Propiciando mediante la perseverancia. Lo propicio se refiere a la naturaleza inherentemente beneficiosa de lo creativo, que nutre y protege a todos los seres. Es conlleva a un proceso que implica completar ciertos estados de desarrollo, el tiempo es el vehículo por el cual actúa el poder de lo creativo. Así como brota la semilla y sale la nueva planta, lo creativo toma la imagen cósmica y le da forma. De esta manera gradual, la luz del entendimiento surge (la imagen cósmica emerge), permitiéndonos responder correctamente a las situaciones. Sólo de esta forma lenta, orgánica, sucede todo como debería ser. Puesto que el tiempo es el medio, la perseverancia es necesaria.
            Para que el potencial propicio se vuelva real, lo creativo debe ser activado por lo receptivo. Así como la energía masculina es activada por la energía femenina, Ch´ien es activada por K´un. Al perseverar en la receptividad, despertamos el poder de lo creativo y lo llamamos a la acción.
            Perseverancia quiere decir que esperamos con una actitud de docilidad y aceptación, libre de ilusiones y de dudas, con una mente alerta y abierta. Lo cual también quiere decir que el ego, nuestro corazón infantil, debe ser sojuzgado o mantenido a raya. Esto significa que resistimos la presencia diabólica del miedo, las exigencias egoístas de la vanidad, y las exclamaciones de nuestro gran embustero, el intelecto. Si es necesario, ascéticamente, privamos a nuestro cuerpo del poder del instinto y del empuje emocional.
            La naturaleza de lo Creativo es ser irónico, hacer lo imposible y obtener el éxito ―un día demasiado tarde‖. Se nos puede pedir esperar pasivamente hasta que la falta de acción parezca irrazonable (por lo menos a nuestro ego). Esta aparente terquedad del destino (lo creativo) tiene lugar porque lo Creativo no responde a las presunciones y exigencias de nuestro hombre inferior (ego): hacer las cosas de mala gana o abandonarse a una indolente rendición. Mientras nos atenemos a los ritmos marcados por nuestras esperanzas y miedos, encontraremos obstáculos. Mientras escuchemos la voz de la duda en nuestro interior, que nos urge a hacernos cargo de los asuntos e intentar forzar conclusiones cómodas a nuestros problemas, continuaremos compitiendo con lo Creativo. Si, de alguna forma, humildemente nos adherimos a lo Creativo, buscando ayuda, y aceptamos el noactuar como parte integral del proceso creador, entonces nuestra actitud será armoniosa y sincera y lograremos el resultado correcto. El camino de lo creativo es como el del maestro dramaturgo, que mantiene todo en suspenso, en un estado de incomprensión, hasta el último momento. Cuando lo aceptamos de una forma verdaderamente humilde, cuando reconocemos que necesitamos la ayuda del poder supremo y cuando pedimos ayuda, el desenlace llega y con él la iluminación y el éxito desde una fuente más elevada. La respuesta es tan correcta y apropiada que no hay forma
            de que la hubiésemos comprendido sólo con el intelecto, ni de que hubiésemos obtenido los mismos sublimes resultados con una solución diseñada conscientemente.
            Cuando entendemos la forma en que lo creativo y lo receptivo interaccionan en nosotros, entendemos la forma en que el cosmos obra y por qué el juicio de este hexagrama dice, lo creativo actúa promoviendo un éxito sublime por medio de la perseverancia.</t>
  </si>
  <si>
    <t>Desde el momento en que somos creados, poseemos la capacidad para captar, interpretar, relacionar, definir y desarrollar ideas a través del tiempo y condicionados por las circunstancias.
            Ser conscientes de nuestra individualidad, del transcurrir del tiempo, de los cambios que se producen a nuestro alrededor, y comprender cómo evoluciona la realidad en la que nos encontramos, es lo que va a permitir que podamos utilizar el tiempo y nuestra creatividad para intentar dar forma y sentido a nuestra existencia.</t>
  </si>
  <si>
    <t>· Cuando la pregunta refiere al Qué:
            Ch´ien nos dice que algo está naciendo, que algo se está generando, o bien que lo nuevo iniciado se proyecta activa y constantemente en pos de su desarrollo.
            · Cuando la pregunta refiere al Porqué:
            El porqué de Ch´ien refiere a un determinado aspecto, a un espacio hasta el momento vacante o vacío o, si se quiere, faltante, o en todo caso latente pero ignorado, en el cual finalmente ha surgido por naturaleza el germen correspondiente que faltaba y que ha de tomar su lugar.
            · Cuando la pregunta refiere al Cómo:
            Ch´ien nos indica que debemos actuar tomando la iniciativa, generando y a la vez proyectándose con intensidad, pero teniendo en cuenta que la fuerza y el poder de nuestra acción estará dado en gran medida por nuestra capacidad de innovación. En lo posible, se trataría de ser originales.
            · Cuando la pregunta refiere al Cuándo:
            Ch´ien nos lleva, en primer lugar, a un momento de inspiración, hacia una chispa que puede destellar en cualquier instante. Pero también Ch´ien es cuando nada está hecho y debe iniciarse, es decir, el principio de algo.
            El instante de Ch´ien puede ser a toda hora.
            · Cuando la pregunta refiere al Dónde:
            Ch´ien nos ubica en un lugar nuevo, en todo caso novedoso o bien de vanguardia. Puede ser también un sitio de mucha actividad espontánea, que inspira e incita a la imaginación y a la generación de ideas.
            Entre otras cosas, Ch´ien puede tratarse de un atelier artístico, de un centro de investigación, de un ámbito público generador de cultura o simplemente de la burbuja particular de un creador.
            · Cuando la pregunta refiere al Quién:
            Ch´ien nos describe a alguien en principio impulsivo, sumamente creativo y emprendedor. En Ch´ien vemos a una persona con inquietudes, activa, en búsqueda constante de actualización y proyección de sus ideas, dotada de un gran espíritu iniciador. Puede tratarse además de un carácter fuerte y perspicaz, tendente a lo magnánimo.</t>
  </si>
  <si>
    <t>· La interpretación: la sensibilidad hacia su situación le conduce al éxito.
            Se requiere de perseverancia, la clase de perseverancia que acepta las cosas por el momento peor posee la paciencia y entereza para esperar a que cambien. No intente hacerse cargo ahora. Escuche a los demás, siga su ejemplo e incluso su liderazgo para obtener una guía. Para esto, observe a sus amigos al Occidente y Sur, no aquellos al Oriente y Norte.
            Siga con sus cosas tranquilamente, aférrese a ellas y el resultado será favorable.
            · La situación: la influencia en este momento es como un jardín o un campo listo para la siembra. Hay un gran potencial en su situación. Si puede sintonizar su mundo interno a esta condición, sus condiciones externas se alinearán.</t>
  </si>
  <si>
    <t>El hexagrama está dominado por la simbología del dragón, criatura solar cuyo reino es el infinito, y cuyo dominio la luz, que representa la conciencia activa, la fuerza pura, y en general, el mundo entero.
            El principio celeste está representado por las seis líneas yang, que simbolizan seis dragones atados entre sí; pero los seis dragones representan también las seis etapas de la revelación, del ―dragón oculto‖, potencialidad, no manifestación, inactividad… A este signo se le atribuye el solsticio de verano, cuando la luz alcanza su máxima expresión, por lo que el hexagrama habla repetidamente de logros.
            Tiempo del Cielo: universalmente, el cielo siempre ha sido considerado el símbolo de las potencias superiores, las que gobiernan y benefician al hombre, dominándolo desde su insondable lejanía. Guardián de todo destino trazado por el movimiento de los astros, el cielo es remoto, pero al mismo tiempo se encuentra cerca de la vida terrestre, cuyos ritmos estacionales establece; gobierna las siembras y las cosechas, condiciona con su variabilidad los climas, las razas y la definición de los asentamientos sociales, los pueblos y las metrópolis. Por eso, el tiempo de Ch´ien es grande, activo, difícil, pero excitante como todas las aventuras y como todas las conquistas.</t>
  </si>
  <si>
    <t>Es el kua (hexagrama) perfecto. Los dos trigramas Ch´ien superpuestos: el bien absoluto, el Cielo. Cada una de las vías seguidas por el dragón (el hombre sabio), es decir los seis trazos, está conforme con la voluntad del Cielo y cada cosa sobreviene a su tiempo, conformándose exactamente con su naturaleza y su destino. Todas las veces que un hexagrama está formado por la repetición de un mismo trigrama, el sentido atribuido al kua simple de tres trazos siempre se repetirá y reforzará. Aquí hay una repetición con
            tinua, un esfuerzo de positividad incesante y el sentido adivinatorio es que la vía es buena pero no hay que detener los propios esfuerzos.
            El sentido general es el de una gran actividad benéfica, que es necesario mantener pues está conforme con la vía del Cielo; la dureza enérgica y la firmeza son requeridas.</t>
  </si>
  <si>
    <t>Acaba de sacar a la suerte el más fuerte de los hexagramas. Está compuesto por dos trigramas idénticos, símbolos de creatividad. Si acepta el augurio, no deje de asumir, de crear, de inventar, de mantenerse firme y de seguir sin desfallecer la línea recta. La perseverancia le aportará entonces gran fortuna.</t>
  </si>
  <si>
    <t>El escenario: tu relación es el resultado del Camino y del Uno. Se genera a sí misma. Acéptalo. No tengas miedo. Fuerza significa ser resistente.
            La respuesta: Fuerza describe la relación, o tu papel en ella, en términos del poder primordial del espíritu que crea y destruye. La manera de encarar esta situación es persistir e inspirar. Es el momento de crear conexiones profundas. Tú eres la parte activa e inspiradora. Tienes la capacidad para conducir el curso de tu relación y hacer patente su propósito. Aunque estás enfrentado a muchos obstáculos, no tengas miedo. La energía creativa fundamental está presente y tú puedes usarla. Debes ser dinámico, tenaz e incansable. Al final alcanzarás el éxito.</t>
  </si>
  <si>
    <t>Fuerza: este hexagrama describe tu situación en función del poder espiritual primario que tanto crea como destruye. Destaca que la persistencia dinámica e infatigable, la acción de la Fuerza, es la manera adecuada de manejarla. Para estar de acuerdo con el momento, se te dice: ¡persiste!</t>
  </si>
  <si>
    <t>El elevado logro beneficia la honradez y la verdad.
            Juicio global: ciertamente es vasto el alcance de la grandeza del fundamento de lo creativo. Todas las cosas y todos los seres proceden de él y, por lo tanto, contiene la totalidad de la Naturaleza.
            Al igual que la lluvia de las nubes al pasar, las cosas y los seres fluyen de forma en forma. Si comprendes totalmente su proceso, cómo empiezan y acaban, cuando las seis fases se han cumplido en su justo tiempo, conduces a los seis dragones para aprovechar la Naturaleza.
            El desarrollo evolutivo de la Vía de lo Creativo endereza la vida esencial y mantiene intacta la armonía global. Por ello beneficia la honradez y la verdad. Cuando surge para guiar a los pueblos, todos los países se mantienen en paz.</t>
  </si>
  <si>
    <t>Así el noble se hace fuerte e inagotable.
            Esto significa que quien "escucha" y hace caso de los presagios obtenidos a través de este hexagrama, sea con mutaciones o sin ellas, estará aprendiendo a ser más fuerte e inagotable espiritualmente. Tal es la cualidad del movimiento del Espíritu, por eso el Cielo, que está impregnado de Su movimiento, lo derrama y lo proyecta en todo lo existente.</t>
  </si>
  <si>
    <t>La actividad del cielo es constante. El sabio se hace a sí mismo fuerte e incansable.
                Quien logra comprender lo excepcional del momento pone toda su voluntad para vivir su propia situación, ajustándose al paso feliz de un tiempo rico en posibilidades, un tiempo verdaderamente esencial, que enseña a reflexionar acerca de la importancia de ser constantes, fuertes y no flaquear en la consecución de los propios fines.
                Seis líneas luminosas, claridad de ideas, felicidad de realizar, equilibrio estable, actividad productora, en un tiempo propicio como pocos, entre los muchos contrastes de los años humanos.
                Si el signo no prevé mutaciones, indica que el orden alcanzado es estable, perfecto, duradero. Los acontecimientos de las seis líneas son, por lo tanto, muy importantes, pues advierten que hay que protegerse de una situación extraordinaria.</t>
  </si>
  <si>
    <t>La imagen del Creativo es el Cielo. El Cielo es movimiento. Un movimiento circular completo en el cielo es un día. La duplicación del trigrama indica la continuidad del movimiento, luego la representación de la duración está dada por un movimiento que no se detiene y por tanto es pleno de fuerza, tal como él es propicio al Creativo. Así, el Sabio encuentra ahí el ejemplo para evolucionar hacia una acción duradera. Se hace totalmente fuerte y eliminar conscientemente todo lo que es degradante y vulgar. Extrae de sí mismo la fuerza para una acción reiterada e infatigable.</t>
  </si>
  <si>
    <t>Dragón cubierto. No actúes.
                “... pues lo luminoso todavía se halla abajo”.
                La palabra "Dragón" representa la fuerte energía espiritual, que aparece surgiendo de las aguas de abajo (mares, lagos, ríos) y que tiene el poder de cambiar de forma con gran facilidad. Desde la más remota antigüedad se le considera como símbolo del Cielo, por donde terminaba volando después de emerger de las mayores profundidades.
                Pero es la primera línea de I Ching y además ocupa el puesto inferior de la imagen, por eso se menciona aquí al dragón sumergido y escondido bajo el agua, lo cual sugiere secreto, reserva, ser cuidadoso. La fuerza dinámica, aquella que empuja y cambia, ha de ser mantenida ahora bajo concentración sin dirigirse hacia fuera, pues su puesto correcto está adentro, abajo del hexagrama.</t>
  </si>
  <si>
    <t>Aunque pudiera parecer que se ocupa una posición inferior, o que se está en inferioridad de condiciones, o que se está en situación extraña; ahora no conviene cambiar ni dejarse influir por otras opiniones: No buscar ser apreciado, ni renombre o fama. Tampoco hay que desanimarse, ni abandonar las esperanzas afligiéndose por la situación dada. No tener miedo, pues una voluntad fuerte al final consigue lo que quiere. La situación tiene perspectivas favorables y se ve al consultante yendo como debe ir. En este momento no necesita consultar más sobre esto.</t>
  </si>
  <si>
    <t>No aplicarlos todavía. Es conveniente seguir buscando, o mejorándolo, perfeccionándolo. Y consultar luego, en otro momento.</t>
  </si>
  <si>
    <t>Esta línea se corresponde con el primer día de la primera semana del cuarto mes, aproximadamente Mayo en el calendario occidental.</t>
  </si>
  <si>
    <t>Dragón oculto. No actúes. Hay algo oculto en la situación, lo cual no podemos percibir, debido a las limitaciones de nuestro entendimiento actual. Actuar ahora sería como atravesar un paraje peligroso sin ninguna luz y en lo más oscuro de la noche. Debemos esperar hasta que el elemento oculto se torne
                    visible y hasta que alcancemos un entendimiento claro de la situación. Esperando en actitud de noacción, el período peligroso será sobrepasado sin riesgo.</t>
  </si>
  <si>
    <t>Primer trazo: se trata del primer trazo inferior que puede ser, en el hexagrama adivinatorio primitivo, un joven yang y que se convertirá en un viejo yin en el segundo hexagrama modificado. En este caso, el consultante debe saber que ―el dragón sigue escondido‖, lo que quiere decir que todavía no hay que
                    obrar por uno mismo; conviene desarrollarse en la sombra mientras se espera el momento oportuno. No hay que actuar, en consecuencia, pues el consultante sigue en una situación ínfima. El comentario añade que este trazo indica al consultante que no cambie según el humor de la gente, que no se apegue al renombre, que huya del mundo, que no busque ser apreciado por los otros y que no se apene. El sentido de la libertad del trazo significa que uno puede hacer lo que le plazca; ―el dragón escondido‖ es obstinado, resiste a las penas y al desaliento, no abandona nada. Espera.</t>
  </si>
  <si>
    <t>9 en la 1ª línea: Dragón cubierto. No actúes. El dragón es símbolo de la energía móvileléctrica de la tormenta. En alguna época esta energía se retira al interior de la tierra, para reaparecer en alguna época del año en el cielo como rayo y trueno, movilizando en la tierra las fuerzas creadoras. Aquí se trata de un Hombre importante que no es reconocido, pero que es fiel a sí mismo, independiente de éxitos y fracasos exteriores. Espera su hora pacientemente. El plazo se cumplirá y así también su sino. No es necesario gastar energía antes de tiempo.
                    La primera línea representa situaciones y personas con carga intrínseca de gran fuerza pero aún oscuros y fuera del tiempo de desarrollo.
                    Dijo el Maestro: esto designa a alguien que tiene carácter de dragón, pero permanece oculto. En su conducta no se atiene a lo que requiere el mundo, no procura tener renombre. Se retira del mundo, y ello no le causa tristeza. No se le reconoce, mas ello no le causa tristeza. Si le acompaña la fortuna, da
                    cumplimiento a sus principios, si tiene desfortuna, se retira tranquilo. ¡Verdaderamente: no es posible desarraigarlo! Es un dragón oculto, tapado.</t>
  </si>
  <si>
    <t>Comentario a la línea: el dragón tiene en China un significado muy distinto del que le corresponde en la concepción occidental. El dragón es el símbolo de la energía móvil, eléctrica, fuerte e incitante, que se manifiesta en la tormenta. En el invierno esta energía se retira al interior de la tierra; con los comienzos del verano reinicia su acción y aparece en el cielo como rayo y trueno. En consecuencia, también sobre la tierra se movilizan entonces de nuevo las fuerzas creadoras.
                    Aquí esta fuerza creadora aparece cubierta todavía; estando bajo la superficie de la tierra, todavía no actúa. Trasferido a circunstancias humanas, esto significa que un hombre importante aun no obtiene reconocimiento. No obstante, permanece fiel a sí mismo. No permite que influyan sobre los éxitos y fracasos exteriores. Antes bien, fuerte y despreocupado, espera que llegue su hora.
                    Por lo tanto, alguien a quien le toca en suerte este trazo ha de aguardar con la tranquila y fuerte paciencia. Sin duda su tiempo se cumplirá y llegara su día. No debe temerse que una fuerte voluntad pueda no llegar a imponerse. Pero es necesario no gastar la energía antes de tiempo en un intento de forzar la obtención de algo cuya hora todavía no ha llegado.</t>
  </si>
  <si>
    <t>Dragón que aparece sobre el campo.
                Es propicio ver al gran hombre.
                “... el carácter ya actúa a gran distancia”.
                Se ve al dragón por los campos cultivados, es un trazo espiritual en la superficie de los dos de abajo, es el consultante mirando las intenciones de su corazón y las de otros corazones. Tiene cualidades que armonizan con el Cielo, es fuerte y está lleno de buenas intenciones, el amor predomina en sus actos, es sincero al hablar y cauteloso en su conducta. Sus virtudes le dotan de gran influjo espiritual.
                Ver al gran hombre significa que será aconsejable ir consultando al Maestro (que responde tras I Ching) según se vaya necesitando a lo largo de ese asunto, o según vayan evolucionando los acontecimientos, así se tendrá su ayuda y se recibirá su influjo benefactor, lo cual permitirá evitar lo inadecuado. Consultando se discrimina lo verdadero de lo falso, lo conveniente de lo inconveniente. Todavía hay que conducirse con cuidado y prudencia, como protegiéndose.
                Quien, yendo por su camino, llega a ser lo que debería ser; expande una luz semejante a la del sol, que ilumina toda la superficie de la tierra.</t>
  </si>
  <si>
    <t>El consultante se está conduciéndose con seriedad, es consecuente con sus deberes actuales y su manera de ser influye inconscientemente, pero con fuerza, como debe ser. Deshaciéndose de lo falso, mantiene las malas intenciones a distancia y procura hacer el bien a los demás sin jactarse de ello. Eso no pueden verlo los vulgares, ni lo comprenden.
                        Ahora no tiene necesidad de consultar. Es digno de confianza y, de seguir así, llegarán grandes resultados, pues con su modo de ser trae mejoras a su entorno. Avanza correctamente entre sus asuntos, estudios, relaciones. Y debe seguir dedicándose a sus deberes actuales según pueda y según le permitan las circunstancias.</t>
  </si>
  <si>
    <t>No conviene ponerlos en acción en estos momentos, aunque puedan parecer correctos o adecuados. Mejor es seguir meditándolo, perfeccionándolo si se puede y consultar sobre ello según se necesite.</t>
  </si>
  <si>
    <t>No consultar ahora sobre eso. Lo que conviene es seguir estudiando, reunir más material y reflexionar. Después, ir consultando sobre ello según se requiera.</t>
  </si>
  <si>
    <t>Esta línea se corresponde con el segundo día de la primera semana del cuarto mes, aproximadamente Mayo en el calendario occidental.</t>
  </si>
  <si>
    <t>Comienza a emerger la luz. Resístase a la tentación de su ego de influir en los demás y de conseguir reconocimiento. Se impone la modestia.</t>
  </si>
  <si>
    <t>Dragón que aparece en el campo. Es propicio ver al gran hombre. El gran hombre es el que se entrega a la voluntad del poder supremo. Obedece los mandatos del sabio y confía en que su consejo se
                    confirmará por sí mismo; resiste su ego y anima a sus inferiores a seguir las aspiraciones de su ser más elevado.
                    "Vemos al gran hombre" cuando nos situamos por encima de las dualidades de amor y odio, esperanza y miedo. Al desarrollar el punto de vista cósmico, obtenemos la fortaleza necesaria para disciplinar a nuestros inferiores. De esta forma, establecemos la dirección correcta e influimos a los demás sin ningún esfuerzo consciente. Cuando influimos a los demás con una actitud correcta se dice que ―el dragón aparece sobre el campo‖. No obstante, seguimos en período de formación y hasta que esta forma de relacionarse llegue a ser establecida, perderemos nuestra actitud correcta muchas veces.</t>
  </si>
  <si>
    <t>El segundo nueve: descubrir un dragón en el arrozal. Ventajoso ver a un gran hombre.
                    En el horizonte se perfilan nuevas perspectivas; es necesario tenerlas en cuenta. El ―gran hombre‖, como se tendrá ocasión de comprobar en diversas ocasiones, indica siempre una fuerza de cosas, de hechos, de personas, consejos y ayudas con los cuales contar para obtener ventajas a cualquier nivel. En el desarrollo de los acontecimientos hay algo nuevo y quizá extraordinario; resulta oportuno, pues, efectuar un examen minucioso de la situación y del problema.</t>
  </si>
  <si>
    <t>El dragón es visible en el arrozal; ya ha salido y se hace ver. Para el consultante es ventajoso que vea a un gran hombre para que lo ayude y lo impregne con su influencia benéfica. No obstante, es necesario seguir teniendo mucha circunspección y prudencia, estar en guardia contra la mentira. Aunque todavía se trata sólo de palabras sin importancia y de acciones rutinarias, es preciso medir las palabras y ser circunspecto.</t>
  </si>
  <si>
    <t>9 en la segunda línea: Dragón que aparece sobre el campo. Es propicio ver al Gran Hombre. Los efectos de la fuerza luminosa comienzan a mostrarse. Ya está el Hombre en el campo de su actividad, no tiene un puesto gobernante, pero se distingue por su seriedad, su responsabilidad y su influjo aún inconsciente. Está predestinado a conducir el mundo hacia el orden. Es propicio verlo.
                    La segunda línea muestra situaciones ya tangibles y en movimiento o a personas que ya han entrado en su campo de desarrollo; aconseja el modo de comportarse (serio, responsable, ordenado) y menciona que tal actitud comienza a ejercer atracción en el círculo que lo rodea. Ver al Gran Hombre –en este caso significa ―darse cuenta‖, ―observar‖, ―fijarse‖ en el modo de hacer y de ser de un sabio, de un creativo, de un Hombre con Altura de Miras.</t>
  </si>
  <si>
    <t>Nueve en el segundo lugar: ¡Mira al dragón en el campo! Es muy conveniente ver al Superior.
                    La energía creativa emerge hacia el terreno de las relaciones. Ahora tienes la capacidad para actuar. Toma consejo de la gente que conoces y en quien confías. Reflexiona acerca de lo que realmente tú y tu pareja queréis de las relaciones. Observa todo lo noble que hay en vosotros y en vuestro amor.
                    Dirección: reúne a la gente. Proporciónale un objetivo. Estás asociado con una fuerza creativa.</t>
  </si>
  <si>
    <t>El noble es creativamente activo
                todo el día
                aún por la noche le embarga
                la preocupación interior.
                Peligro. Ninguna tacha.
                “... uno va y viene por el recto
                camino”.
                El consultante, o ―noble ―, acaba bien el día con actividad tras actividad, lo consuma preocupándose de noche por el final de un asunto, de un mes, de un año. Le inquieta el doble perfil que pudieran tomar los acontecimientos. Por un lado, piensa que lo que hace (o planea) puede servirle para mejorar y perfeccionarse; por otro, se preocupa como si le amenazara un peligro inesperado capaz de alcanzarle aún estando protegido. Pero no hay daño ni error en la situación: Dándose la vuelta (al ver lo que dice la tercera línea del hexagrama 10: su relacionada al mutar) retorna al sendero correcto, al suyo.
                Con el término ―noble‖ se designa a una persona espiritualmente desarrollada, o que está aprendiendo a serlo; a diferencia del ―vulgar‖, que no hace nada por cultivar las cualidades espirituales, que se abandona y no puede llegar a ser fuerte en el conocimiento del Espíritu.</t>
  </si>
  <si>
    <t>El consultante tiene abierta la posibilidad de actuar, incluso en la oscuridad se pueden reconocer los brillos de ciertas cualidades que tiene. Lo de la oscuridad puede indicar que se ocupa un posición no muy elevada, pero si lo suficientemente digna como para alumbrar, ayudar, actuar. Si está atento, no dejará que nada le desvíe de sus planes, sabrá hacer las cosas bien y darles la duración que deban tener.
                    Será útil acudir a consultar sobre este asunto según se vaya necesitando.</t>
  </si>
  <si>
    <t>Aun cuando haya inquietud, se está progresando. Aquí la preocupación no es vista como un defecto, es natural que esté vigilante, como lo haría un noble que está preparado para reaccionar según y cómo la tensión de las situaciones se lo exige.
                        El consultante se está esforzando para hacer las cosas bien en sus asuntos, estudios, relaciones. Cultiva la sinceridad y se muestra leal al Maestro. Ahora debe conformarse con la posición que ocupa y con aquello que le sea posible conseguir. Su labor es correcta y, continuando así, llegará a buen final. Puede haber gente que trate de apartarle de sus planes, entonces es cuando ha de estar alerta para no dejarse desviar ni influir por esas personas (o pensamientos, miedos)
                        Será beneficioso consultar según vaya siendo necesario.</t>
  </si>
  <si>
    <t>Todo avanza favorablemente hacia la mejoría, o hacia la curación, sanación. Continuar con el tratamiento.
                        Si no hay tratamiento, se puede consultar una vez más para averiguar si conviene buscar uno (actuar), o no.</t>
  </si>
  <si>
    <t>El sabio no permite jamás caer en la despreocupación. Nunca pierde de vista la marcha de sus empresas; por la noche prepara la acción que va a ejecutar por la mañana. No lo lamentará.</t>
  </si>
  <si>
    <t>La acción creativa en los términos del I Ching es una acción espontánea que emana de una actitud desestructurada. Aquí, al empezar a planear y proyectar se pierde la espontaneidad. El ego, siempre ambicioso, propone con prontitud cómo progresar más rápidamente. Debemos permanecer alerta cuando de repente veamos el papel que vamos a representar, o cuando pensamos con entusiasmo: ―¡Ah, éste el camino de actuación!‖. Tales pensamientos son caballos de Troya. Debemos mantenernos al margen de cualquier estructura, sin asumir ningún papel, dejando que los acontecimientos prosigan su propio curso, sin perder la calma.
                    El comentario dice que ―la ambición destruye la integridad‖. La ambición está actuando cuando decimos lo que otra persona quiere oír, o cuando no decimos lo que nos parece esencial porque tenemos miedo de perder nuestra influencia. De esta manera nuestra integridad es sacrificada por la ambición. Si atendemos a la gente cuando deberíamos ser reservados con ellos, sacrificamos nuestros principios. El camino de lo creativo consiste en ganarse los corazones de los demás al seguir la verdad dentro de nosotros. Respondemos simple y naturalmente a cada situación, manteniendo una actitud humilde y la mente abierta. Entonces lo que decimos penetra en la esencia de la cuestión y todo el mundo se siente de acuerdo. Podemos dejar con seguridad que la verdad nos muestre el camino del éxito.
                    Al abandonar la ambición adquirimos la libertad de acción. Sin embargo, ello no significa que alcancemos la libertad de demostrar poder, o de decir lo que nos plazca. La libertad de acción no es nunca una invitación al libertinaje.</t>
  </si>
  <si>
    <t>¿Empleamos todo nuestro tiempo, esfuerzo y creatividad, mientras estamos definiendo, desarrollando o dando forma a una idea, teniendo claro en todo momento cuál es el objetivo que intentamos conseguir?</t>
  </si>
  <si>
    <t>Hay influencias secretas, pero aún será capaz de mantener su curso de acción. Si su trabajo involucra consecuencias a largo plazo, no empiece a buscar nuevos proyectos. Concéntrese en finalizar aquellos que ya ha iniciado.</t>
  </si>
  <si>
    <t>El tercer nueve: el sabio se muestra muy activo hasta el final del día. Por la noche sigue vigilante. Preocupación. Ninguna culpa.
                    No está mal preocuparse o sentir incertidumbre por cómo se ha de reaccionar; al contrario, eso indica una revisión inteligente de las posibilidades que se tienen y una toma de conciencia de los propios límites. Sin embargo, existe el riesgo de perder la fe en uno mismo; puede faltar la fuerza, que es la base de todo recto proceder; por lo tanto, es justo que nos preocupemos, pero no es lógico que nos sintamos culpables si nos falta la decisión acostumbrada.</t>
  </si>
  <si>
    <t>El consultante no ha abandonado aún una condición relativamente inferior de lo que él vale en realidad; pero está preocupado por el temor, y aún cuando sea timorato tiene que saber que no ha cometido error o falta. Sin embargo, la gente tiende a acercársele, lo hombres procuran verlo y aproximarse a él y necesita ser prudente. Aunque está situado en un terreno peligroso, no comete faltas si conserva su solicitud tranquila y su circunspección.</t>
  </si>
  <si>
    <t>En la tercera línea se manifiestan situaciones en pleno desarrollo, en su ápice y apogeo, por lo tanto, toda contradicción y potencialidad está sobre el terreno de la realidad. En el Sujeto quiere decir que está en el momento de éxito de mayor ―hacer‖, de su comprobación y de su mayor desafío. Aquí, el texto, más de uno ha caído ya sea porque el ambiente lo arrastró hacia sendas equivocadas, sea porque el Creativo perdió su horizonte, o se llenó de soberbia y de egolatría. La pureza interior, la capacidad de análisis, los objetivos iniciales, el discernimiento sabio y la voluntad del Cielo puede extraviarse si el Creativo se deja llevar por la adulación, la fama o el exitismo.</t>
  </si>
  <si>
    <t>Comentario a la línea: al hombre importante se le abre el círculo de acción. Comienza a difundirse su fama. Las multitudes se vuelcan a él. Su fuerza interior se halla a la altura de la incrementada actividad
                    exterior. Hay muchísimo que hacer y aún hacia la noche, cuando ya otros descansan, se acumulan los planes y las preocupaciones. En este momento del tránsito desde lo bajo hacia las alturas aparece el peligro. Ya más de un hombre grande encontró su perdición en el hecho de que las masas se volcaran a él y lo arrastraran hacia sus propias vicisitudes. En tales casos la ambición corrompe la pureza interior. Pero las tentaciones no hacen mella a una verdadera grandeza. Si uno permanece alerta, en apatía con los gérmenes del tiempo nuevo y sensible frente a sus requerimientos, tendrá la suficiente cautela como para cuidarse de desviaciones y así quedara sin tacha, sin defecto.</t>
  </si>
  <si>
    <t>Siempre que salga esta mutación, aunque sea con otras, el consultante puede elegir si actuar, o no.
                    Se siente incertidumbre ante una situación dual, se tiene la posibilidad de actuar; pero no existe la obligación de hacerlo, no hay una ley que lo imponga ni un motivo que lo haga necesario. Este tiempo ofrece ambas posibilidades. Cada cual en esta situación ha de decidir por sí mismo con libertad observando su modo de ser y de vivir. Así la sinceridad y el ser consecuente consigo mismo permitirán encontrar el camino y la vía justa e intachable para cada uno. Luego, una vez tomada la decisión o senda elegida, habrá que aceptar lo que ese destino vaya trayendo. Toda ruta ofrece sus propios paisajes.</t>
  </si>
  <si>
    <t>Se pueden aplicar si así se desea, darán buenos resultados. Pero también se puede aplazar su aplicación y buscar otras alternativas.</t>
  </si>
  <si>
    <t>El sabio no actúa jamás por impulsos ciegos; sino que elige el momento: examina al principio cuáles son sus posibilidades de acción, después avanza o retrocede, actúa o espera, según la necesidad.</t>
  </si>
  <si>
    <t>Vuelo vacilante sobre el precipicio. Ninguna culpa. Hay dos significados para esta línea. El primero es similar a vernos sobrevolando el océano: a mitad de camino nos preguntamos si hicimos bien al empezar. Ahora no es el mejor momento para cambiar de dirección. Nuestra voluntad para seguir adelante, a pesar de cualquier dificultad que podamos anticipar, debe mantenerse firme. Debemos evitar pensar demasiado en las dificultades y mantener nuestros pensamientos claros y despiertos.
                    El segundo sentido tiene que ver con los pactos internos que hemos hecho alguna vez en el pasado. Estos pactos, por los cuales hemos predeterminado lo que haremos, o dejaremos de hacer, obstruyen nuestra libertad interior para actuar espontánea e inocentemente, como el momento lo requiere. Se supone que no debemos memorizar un camino y luego seguirlo servilmente. Para seguir el camino de lo creativo necesitamos reconocer las áreas exhaustas de nuestro interior, las que de repente pueden provocar que rechacemos lo que está sucediendo. Esta línea, en parte, puede estarnos diciendo que inspeccionemos nuestros pensamientos y desprogramemos las ideas fijas que podamos tener acerca de ―cómo tienen que proceder las cosas‖ o ―cuál es la situación‖.
                    Para mantener la mente abierta, nos resistimos a decidir si la situación es mala o buena. Tales decisiones están basadas en dudas escondidas acerca del poder de lo creativo para corregir lo incorrecto; ellas nos impiden que veamos la puerta escondida de la oportunidad, la cual contiene la forma correcta de alcanzar el cambio o el progreso.</t>
  </si>
  <si>
    <t>¿Detenemos el desarrollo o definición de nuestras ideas como consecuencia de las dudas que podamos tener en relación a la finalidad y a las intenciones que realmente estamos persiguiendo?</t>
  </si>
  <si>
    <t>Debe elegirse entre el sendero de la aclamación pública y el sendero de la oscuridad y la introspección. Cada persona debe hacer su propia elección.</t>
  </si>
  <si>
    <t>El cuarto nueve: a veces se salta un abismo. Ninguna culpa.
                    Puede uno aventurarse con fe en un mar de conjeturas erradas o de acciones cuyas consecuencias son imprevisibles. No existe culpa. Sólo un error de evaluación, cuyos perjuicios son reparados por el equilibrio, así como una serenidad interior que nace precisamente del hecho de saber que uno se ha metido involuntariamente en un lío, y que tiene el firme propósito de corregir las posturas adoptadas.</t>
  </si>
  <si>
    <t>El dragón salta al abismo; hay, por lo tanto, una idea de cambio, de reforma, un momento en que se produce indeterminación sobre la oportunidad de avanzar o retroceder. Si se conoce la oportunidad y la conveniencia del momento, no habrá error o culpabilidad; por consiguiente, es necesario que el consultante aprecie finamente el momento oportuno para actuar. Hay posibilidad de avanzar sin que haya obligación de avanzar.</t>
  </si>
  <si>
    <t>Tiene próximo el momento de la elección. Por una amplificación de su PODER CREATIVO, debe decidir si se pone a la vista del público sirviendo a la sociedad, o si se retira para trabajar sobre su desarrollo interior. Siga la intuición más profunda y no cometerá error.</t>
  </si>
  <si>
    <t>9 en la cuarta línea: vacilante elevación sobre el precipicio. Ninguna tacha. Doble posibilidad: optar por una actuación descollante en la vida o cultivar su personalidad en silencio (camino del héroe o del santo oculto). La decisión se tomará mediante su libre albedrío, de acuerdo a su naturaleza. Si es veraz, será el camino justo.
                    La cuarta línea refleja una situación de aparente estancamiento en relación con la línea anterior; una agotamiento que no quiere decir carencia o involución, ni siquiera estancamiento propiamente tal, más bien es una sensación interior que no se compadece con la realidad externa. En el Sujeto esta línea determina tiempos de decisiones, de cavilaciones profundas, de revisiones y discernimientos espirituales o trascendentales. Como ―Tiempo‖ es un espacio de soledad, necesidad de aislamiento y de retiro. Lo que se decidirá en este tramo será fundamental para lo venidero: puede ser la caída y el más grande de los errores, o bien ser lo más acertado y justo de la existencia.
                    Dijo el Maestro: para ascenso o descenso no hay ninguna regla fija, sólo que no se haga nada malo; en cuanto a progreso o retroceso no rige la persistente perseverancia; sólo que no debe uno apartarse de su índole. El Noble estipula su carácter y trabaja en su obra, con el fin de acertar el tiempo justo de todo lo que hace. Por eso no comete falta alguna.</t>
  </si>
  <si>
    <t>Comentario a la línea: aquí se ha alcanzado ese punto de la transición donde puede entrar en acción la libertad. Una doble posibilidad se abre ante el hombre importante: o bien elevarse de un salto y tener decisiva significación en la vida en gran escala, o bien retirarse y cultivar su personalidad en silencio: el camino del héroe o el camino justo. Todo el que se encuentre en semejante situación ha de decidirlo libremente de acuerdo con las leyes más íntimas de su naturaleza. Si obra con entera veracidad y consecuencia, encontrara el camino que le corresponde y este será para él la vía justa e intachable.</t>
  </si>
  <si>
    <t>Nueve en el cuarto lugar: el dragón quizá retoza en el remolino. No hay error.
                    Aunque los dos estáis haciendo frente a grandes cuestiones emocionales, no pierdas tu espíritu festivo. Disfrutar es la clave de la energía creativa en esta situación. No te quedes estancado en una postura individual.
                    Dirección: acumula lo pequeño para construir lo grande. Convierte el conflicto en tensión creativa. La situación ya está cambiando.</t>
  </si>
  <si>
    <t>Dragón que vuela en el cielo.
                Es propicio ver al Gran Hombre
                “...esto muestra al gran hombre
                en plena labor”.
                El Cielo, que es elevado y profundo, también procede de lo más invisible o espiritual y de lo más profundo e interior de todas las cosas.
                Un ser espiritual, el consultante, que surgió de la fuente interior invisible y de las mayores profundidades, fue creciendo como ―dragón ―hasta llegar al tercero y cuarto trazos, donde su influjo se comparaba al que produce una persona noble entre los suyos, los humanos. Ahora ese influjo sigue aumentando después de abarcar el mundo y se eleva de modo que ya se percibe en el Cielo, lo cual es simbolizado con lo del dragón que vuela más alto, por el firmamento, como los astros que dan o reflejan luz. Todo el que lo contempla puede sentirse bienaventurado, satisfecho, pues lo de origen celestial tiene afinidad por lo celestial, cada ser sigue a los de su especie, las personas afines se buscan unas a otras.
                Al tener que moverse con amor y justicia, es decir, con límites equilibrados, se le orienta diciéndole que siempre sacará beneficio de tomar consejo si consulta al Maestro: es propicio ver al gran hombre. Este es el modo supremo de aprender, de conducirse, de ayudar a otros, de gobernar y de gobernarse a sí mismo.</t>
  </si>
  <si>
    <t>El consultante está en concordancia con la Voluntad Celestial y en armonía con las energías de la Tierra. Sus acciones sincronizan con el tiempo que rige. Su modo de ser influye en el mundo y es reconocido por el Cielo. En cuanto a cultivarse a sí mismo es un ejemplo para otros. Siendo constante, logrará lo que quiere.
                        Quizá esté esperando algo en lo consultado; de ser así, puede tranquilizarse sabiendo que va por el buen camino y que es adecuado aguardar un poco más, pues eso que desea llegará con certeza en el momento oportuno.
                        Realmente no necesita indagar todavía, pero le será beneficioso hacerlo de vez en cuando para que siga moviéndose a la par de los acontecimientos.</t>
  </si>
  <si>
    <t>Esperar un poco para consultar. Continuar con el tratamiento que se sigue para fortalecerse más. Lo grave ha pasado, pero aún falta un poco para que los buenos resultados sean seguros.
                        Si no hay tratamiento, no es necesario que se vaya en busca de uno. Simplemente hay que estar atento mientras se espera observando la evolución de lo que preocupa, y recurriendo de momento a remedios comunes, tisanas, pomadas. De todas formas eso presenta aspectos muy favorables.</t>
  </si>
  <si>
    <t>Esta línea se corresponde con el quinto día de la primera semana del cuarto mes, aproximadamente Mayo en el calendario occidental.</t>
  </si>
  <si>
    <t>El quinto nueve: un dragón vuela en el cielo. Conveniente ver a un gran hombre.
                    La quinta línea nos lleva a niveles más altos, a una atmósfera extraordinaria, por encima de toda duda, al tiempo de la inteligencia que, finalmente libre, se realiza a sí misma. Por lo tanto, es el momento de enfrentar las dificultades, porque dentro de nosotros todo está dispuesto para resolverlas, no encontramos en las mejores condiciones para ver con claridad lo que se ha de hacer, cualquiera que sea el problema que se presente.</t>
  </si>
  <si>
    <t>El "dragón" vuela al cielo, lo que quiere decir que si la situación del consultante es elevada, no obstante siempre es ventajoso que pida consejo; pero la correspondencia con el 2º trazo se afirma aquí en el mismo consejo. Mientras el consultante que está interesado por el 2º trazo del kua Ch´ien tiene interés en consultar a un hombre superior (representado por el 5º trazo), el consultante interesado por ese 5º trazo tiene, por el contrario, todo provecho en consultar a un hombre importante y sabio pero que le corresponda en una línea inferior. Pues toda dirección superior conlleva riesgos de injusticia y sólo la consulta a un hombre dotado pero situado en la línea de los dirigidos puede esclarecer a aquel que tiene una alta posición.</t>
  </si>
  <si>
    <t>9 en la quinta línea: dragón que vuela en el cielo. Es propicio ver al Gran Hombre. El Hombre llegó a la esfera celestial y su influjo se extiende sobre el mundo entero. Bienaventurado el que lo contemple. Según Kung Tse, lo que responde íntimamente a afinidades selectivas se busca recíprocamente. Cada cosa sigue a su especie.
                    La quinta línea es la situación armoniosa y plena, en el sujeto es el Creativo en plenitud de su Sabiduría. Todo Creativo debe apuntar a este estado y a esta fase de su existencia. Se llega pasando por los otros cuatro escalones, y sobre todo ―eligiendo‖ bien en el 4º puesto: ¿Santo o Guerrero?
                    Dijo el Maestro: lo que está acorde en el tono, vibra conjuntamente. Lo que denota afinidad electiva en su íntimo ser, se busca mutuamente. El agua fluye hacia lo húmedo. El fuego se dirige hacia lo seco. Las nubes siguen al dragón, el viento sigue al tigre. Así el sabio se eleva y todos los seres miran hacia él. Lo que tiene su origen en el Cielo siente afinidad con aquello que se encuentra en lo alto (Santo). Lo que tiene su origen en la Tierra, siente afinidad con aquello que se halla abajo (Héroe). Cada cual sigue su índole.</t>
  </si>
  <si>
    <t>Comentario a la línea: aquí el gran hombre ha arribado a la esfera de los seres celestiales. Su influjo se extiende, visible a lo lejos, sobre el mundo entero. Todo el que lo contemple puede considerarse bienaventurado.
                    Kung Tse dice al respecto: aquello que armoniza en el tono, vibra de consuno. Aquello que corresponde en el fuero mas intimo a afinidades electivas, se busca recíprocamente. El agua fluye hacia lo húmedo, el fuego se dirige hacia lo seco. Las nubes (aliento del cielo) siguen al dragón; el viento (aliento de la tierra) sigue al tigre. Así, pues, se levanta el sabio y todos los seres dirigen hacia él la mirada. Lo que es oriundo del cielo se siente afín con lo que se halla en las alturas. Lo que es oriundo de la tierra se siente afín con lo que está abajo. Cada cosa sigue a su especie.</t>
  </si>
  <si>
    <t>Nueve en el quinto lugar: el dragón está volando por los cielos. Es muy conveniente ver al Ser superior.
                    Despliega tus alas, para que se sienta tu amor. Tu pareja reconocerá tu dirección y tu energía. Es el momento de construir una relación creativa y perdurable, un vínculo permanente. Escucha a las personas que quieres y en quienes confías. Busca lo noble que hay en ti y observa como se refleja en tu pareja y en el vínculo que hay entre vosotros.
                    Dirección: comienza un tiempo fructífero, rico, cálido y luminoso. Actúa con resolución. Estás conectado con una fuerza creativa.</t>
  </si>
  <si>
    <t>Proceder con los asuntos, relaciones, estudios, de la misma forma que se viene haciendo, aceptando lo que llega sin que afecte lo que va mejor o va peor.
                        Cuidado con lo que se consulta (ver comentarios a esta línea). Pero sobre todo esta mutación significa: no indagar ahora. Se sabe lo suficiente para hacer las cosas bien y no es lógico o adecuado querer saber más. No ser testarudo. Preguntando más (por lo menos acerca de este asunto) se caerá en la soberbia y en la desviación del estado de bienaventuranza espiritual del que se goza al lado del Maestro, quinto trazo.</t>
  </si>
  <si>
    <t>Conviene que se siga insistiendo en ello para que vaya madurando y perfeccionándose. No preguntar ahora; hacerlo en otro momento.</t>
  </si>
  <si>
    <t>Éxito quizá excesivo, alta posición, celebridad, honores: lamentará que no haya nada más que emprender, que ya no pueda esperar nada más. ¡Qué lástima!</t>
  </si>
  <si>
    <t>El Dragón arrogante tendrá motivos para arrepentirse. Es de arrogantes ignorar las advertencias en contra de emprender la acción y seguir adelante. Es de arrogantes implicarse en conflictos confiadamente, o contemplar el comportamiento de la gente, o decirles cómo se están equivocando, o de alguna forma interferir en sus asuntos. Lo creativo es activado sólo perseverando en la humildad y con devoción para descubrir la verdad interior de cada situación, manteniéndose firmemente en ella. Si no observamos los límites que definen la acción creativa, actuamos contrariamente a las correctas interacciones del yang y del yin, y también damos pábulo a las fuerzas hostiles que frustran nuestros propósitos. Sólo ―la suavidad en el modo de actuar, unida a la fuerza de decisión, trae buena fortuna‖, porque éste es el camino de lo creativo.
                    Necesitamos darnos cuenta de que el elemento que vemos en nosotros como ―el caballero en caballo blanco con armadura reluciente peleando contra el caballero negro‖, sólo es nuestro puritano y obstinado hombre inferior (autoimagen/ego). Bajo el disfraz de hacer lo correcto, nuestro hombre inferior se metamorfosea en otra imagen, con lo cual usurpa el control de nuestra personalidad. Esto sucede particularmente después de haber obtenido algún progreso y las presiones del momento empiezan a suavizarse, bajando la guardia sobre nuestro hombre inferior.
                    Las fuerzas hostiles que activamos con la arrogancia no son perniciosas. La naturaleza (el gran tao del yin y el yang) actúa de una forma equilibrada, armoniosa y complementaria. En el momento en que actuamos en oposición a la forma en que la naturaleza se manifiesta, estando desequilibrados dentro de nosotros mismos, activamos las fuerzas que nos ayudan a volver al equilibrio. En efecto, el mal actúa arrogantemente en oposición al desarrollo de la naturaleza. El acontecimiento que nosotros vemos muchas veces como hostil es la forma mediante la cual la naturaleza restablece el equilibrio. Una maniobra equívoca que nos parece insignificante puede crear una trayectoria de desequilibrio y así convertirse en una fuerza del mal que contradice el desarrollo de la naturaleza; las fuerzas de lo creativo y lo receptivo son activadas para detener esta trayectoria con cualquier medio que sea necesario.</t>
  </si>
  <si>
    <t>¿Adoptamos una actitud egoísta, soberbia o prepotente, ignorando las circunstancias y sobrevalorando nuestras posibilidades cuando definimos, desarrollamos o damos forma a una idea?</t>
  </si>
  <si>
    <t>Hay energías conflictivas (espirituales) actuando en esta situación y es probable que se causen daños.</t>
  </si>
  <si>
    <t>El nueve arriba: dragón demasiado alto. Arrepentimientos.
                    Hasta la condición humana más privilegiada tiene ciertos límites, que son en definitiva los del hombre. No habrá que subestimarlos o, como ocurre a menudo, olvidar su realidad. En su profunda sabiduría, el I Ching tiene en cuenta la debilidad propia cuando parece exaltada por una vertiginosa grandeza.
                    Ésta es la advertencia de la última línea mutante. Las condiciones de privilegio resultan difíciles hasta para los espíritus elegidos, y éstos son muy pocos. En la vida, en cada acción que forma la trama de nuestros días, nuestros actos y nuestros pensamientos, hará falta hacer gala de una gran humildad, especialmente cuando los acontecimientos parecen darnos la razón. En estos casos, la situación se convierte en peligrosa y denuncia nuestra extremada falibilidad, que nace de una conciencia demasiado aproximada de nosotros mismos y de la situación. El reconocer los propios límites es una forma de superarlos, pero habrá que examinar con atención todo lo que ocurre, y que, por extraño que parezca, nos preocupa.</t>
  </si>
  <si>
    <t>9 en la sexta línea: dragón soberbio tendrá que arrepentirse. Si alguien sube tan alto se torna solitario y pierde el contacto con los Hombres, esto lleva al fracaso. Advertencia contra la ambición desmesurada más allá de las propias fuerzas.
                    La sexta línea es la que debe evitarse: situaciones de conflictos, de guerra, de confrontaciones y de desafíos absolutamente equivocados. Para la persona es una clara demostración de las elecciones llevadas a cabo en el Tiempo de la cuarta línea: éstas lo han hecho caer en la soberbia y coloca al Sujeto en litigio con la gente y en lucha con la voluntad de Dios. Es una situación que hay que evitar de todas maneras.
                    Dijo el Maestro: el que es distinguido sin poseer la posición para ello; el que es elevado sin el sostén del pueblo; el que mantiene a las personas capaces en puestos subordinados sin que encuentren apoyo, tendrá que arrepentirse no bien se ponga en movimiento.</t>
  </si>
  <si>
    <t>Yang. Los dragones que vuelan demasiado alto acaban por arrepentirse.
                    Imagen: dragones que vuelan demasiado alto acaban por arrepentirse; esto significa que la plenitud no dura para siempre.</t>
  </si>
  <si>
    <t>Aparece un conjunto de
                dragones sin cabeza.
                ¡Ventura!
                “...la modalidad del cielo
                es no destacarse como cabeza”.
                Que no se vean sus cabezas es un indicativo de que la mente y sus pensamientos son de naturaleza elevada, que ascienden penetrando en las regiones más misteriosas y remotas de lo invisible o espiritual; a semejanza del Cielo, que se extiende más allá del sol y los astros visibles en el firmamento hacia un origen indescriptible y enigmático.
                El Cielo llega a ser lo que es (realiza su Tao) sin parecer que es el primero, no destaca como cabeza de nada. Actúa con sencillez suprema dedicándose a su tarea ágilmente y como oculto, sin aparentar nada hacia fuera.
                Sólo en el caso de los hexagramas 1 y 2 se hace la excepción de interpretar la coincidencia y la sincronía de las seis líneas mutantes. En las demás imágenes no se hace así, aunque sean totalmente mutantes, pues se consideran productos intermedios de estos dos opuestos: lo espiritual y lo material.</t>
  </si>
  <si>
    <t>Durante un ciclo entero del tiempo, el que sea imprescindible para el asunto, se está sumamente capacitado para actuar y moverse en lo consultado. Dulzura, suavidad y fuerza decidida atraerán la ventura y los buenos resultados se materializarán; pues lo que se aporte ahí servirá para establecer más orden en el mundo. Que se percibe la Ley del Cielo quiere decir que, observando todo esto, ya se conoce cuál es la Voluntad de Dios para el consultante.
                        Hay una amplitud de entendimiento que incluye todo el proceso y todo el esquema del asunto, por eso la persona que ha obtenido esta respuesta tiene la capacidad de alimentarse espiritualmente a si misma sin consultar a I Ching durante ese periodo de tiempo.</t>
  </si>
  <si>
    <t>Todos los nueves en movimiento: ver un grupo de dragones y ninguno a la cabeza. Suerte.
                    Lo Creativo (dragones) se convierte en Receptivo (nadie que guíe al grupo, es decir, modestia y afabilidad), se realiza la potencia, el completarse de los opuestos lleva a cabo el equilibrio primordial. La grandeza del hombre del valor reside en el saber dar y recibir, en el accionar y esperar, en mostrarse afable y fuerte. Cuando el hexagrama Khien se invierte para formar el hexagrama Khwan (la Tierra), no encontramos ante personas y situaciones excepcionales, en tiempos de plenitud y logros.
                    Visión mágica, soberbia, fabulosa, de nueve dragones que pasan por el azul del cielo en formación compacta (fuerzayang), sin que ninguno sobresalga (afabilidadyin). Se trata de un momento de esplendorosa poesía épica.</t>
  </si>
  <si>
    <t>Si todas las líneas fueran cambiantes el augurio es realmente profundo. Su carácter está plenamente definido y equilibrado. Ahora puede producir en el mundo un efecto importante y valioso.</t>
  </si>
  <si>
    <t>Comentario a la línea: esto significa que el signo entero entra en movimiento y se transforma en el signo K´un, Lo Receptivo, cuyo carácter es la ferviente entrega. Se unen la fortaleza de lo Creativo y la dulzura de lo Receptivo. Lo fuerte esta señalado por la grey de dragones, lo suave por la circunstancia de que sus cabezas estén ocultas. Esto significa: suavidad en el modo de actuar, unida a la fuerza de la resolución, trae ventura.</t>
  </si>
  <si>
    <t>El uso del yang: ver a un grupo de dragones sin cabeza trae ventura.
                    Imagen: al utilizar el yang, no puede lograrse deliberadamente que las cualidades celestes se pongan al frente.</t>
  </si>
  <si>
    <t>Signo dual, gobernante, de índole superior y perteneciente a los grupos de signos amarillos y de trascendencia. Complemento de lo Creativo, su actuar se ejecuta aquí.
        La primera parte del Dictamen hace referencia al mismo ciclo descrito en el hexagrama 1, pero añadiendo lo de la yegua. Esto indica que la pregunta formulada se refiere a algo que ha de ser considerado como un todo, y además se aconseja ser dulce y entregado a lo espiritual, al Maestro que responde tras I Ching, pero haciéndolo con energía anímica (yegua). Así también se resalta el carácter femenino de este hexagrama emparejado con el 1. Encierra el concepto de “dejarse llevar” como la Tierra se deja llevar por la Fuerza que impone el orden cósmico. Hace recordar que el éxito espiritual consiste en llevar a cabo la Voluntad del Cielo, sometiéndose con firmeza, pero no con sumisión ignorante, sino de forma voluntaria, consciente y duradera. La entrega consciente y despierta convierte a la persona en un ser noble.
        La segunda parte simboliza que en esta situación puede ser delicado tomar decisiones y no es extraño que aparezcan dudas. El Maestro se ofrece y anima a que no se avance caprichosamente, sino buscando su ayuda…si va en seguimiento, encuentra conducción. Será beneficioso consultar cuando se necesite y luego aceptar con docilidad y consciencia los presagios que expresan la Voluntad del Cielo. La entrega receptiva es control sobre sí mismo y sobre la relación con el cosmos. El sentido de lo débil es ser conducido por lo fuerte. Quien avanza sin reflexión o sin conocimientos suele perderse, pero si avanza aconsejado por un maestro alcanzará un buen éxito y tendrá alegría. La causa de todo esto está en que se necesita buscar el acuerdo con los demás, la estabilidad y la paz.
        Una vez recibida la “orden” del Cielo, el poder de la Tierra actúa y vibra en armonía con el movimiento del Todo, es decir, con el Tiempo.
        La tercera parte, lo de los amigos al Oeste… sugiere que será ventajoso recogerse cuando no sea posible actuar, como hace el sol al llegar al Oeste. Que conviene orientarse por los dictados del Cielo, cuyo trigrama se forma en el Sur. Sin embargo no será útil fiarse de la propia luz de uno mismo, como el sol cuando sale por el Este; ni tampoco será bueno perderse yéndose demasiado al Norte, lo que aleja cada vez más de la luz, pues el sol nunca asciende por el Norte. Esto conduciría a la congelación y a la pérdida espiritual, se estaría dando la espalda al Cielo.
        Al nombrar los puntos cardinales se está describiendo otro ciclo que, sumado al mencionado en la primera parte del texto, forman “un par de ciclos”.
        En esta segunda imagen se habla de dos ciclos porque en la primera sólo se hablaba de uno. Y el dos es, por así decirlo, el “uno” de los números pares. Es el principio de lo yin, de lo material, de lo espacial; es la Tierra. Pero procede del Uno. La Tierra no existiría sin el Cielo, lo visible procede de lo invisible. Es el Uno en movimiento Quien va dando existencia a las manifestaciones de formas y cuerpos. Por eso el trazo fuerte está asociado al movimiento desde el hexagrama 1. El trazo yin es el soporte donde se produce esta acción y se entrega a los impulsos de lo yang. Lo material es el soporte de lo espiritual, es el campo donde se manifiesta la acción del Espíritu, de esa Vida Una e Inteligente que incluye todo lo que ha existido, todo lo que existe y todo lo que existirá. La Tierra engendra aquello que el Espíritu le induce a formar, pues en Él es donde está la raíz del movimiento. Por tanto, el Principio Receptivo es también grande, ilimitado, portador de todas las cosas y abarca a todos los seres individuales. Es la base perpetua.
        Y finaliza el Dictamen añadiendo: una tranquila perseverancia….; es decir, una tranquila valoración de lo obtenido en la consulta es favorable. El hexagrama 1 estimulaba a ser fuerte, aquí se incita a ser flexible y fluctuante. Al adquirir estas cualidades se va formando el carácter que permite vivir de acuerdo al Tao. Obrar en sintonía con el Tao, es ir recto al corazón, llegar a ser lo que se debería ser, llegar a ser uno mismo y lo que está destinado a ser.</t>
  </si>
  <si>
    <t>Los hexagramas formados por duplicación de alguno de los ocho trigramas (Espíritus) muestran un proceso secuencial: las seis líneas asemejan los seis “escalones” que el hombre vulgar usa para transformarse en Noble.
            Los trazos primero y sexto son desfavorables, son excepcionales las imágenes que tienen un primer o un sexto trazo muy favorable, a lo yin no le favorecen los puestos externos de los hexagramas.
            Favorables son el segundo y el quinto, pues son centrales, pero el regente es el segundo, que ha de ser espontáneo. El quinto representa la modestia de la conducta.
            El tercero puede o debe actuar; y para el cuarto lo mejor es ocultarse o aquietarse.
            Como el hexagrama 1 representaba el Movimiento o el Tiempo, los textos interpretaban la imagen como una secuencia de situaciones; o lo que es lo mismo, analizaban la ascensión de lo yang desde el dragón cubierto hasta el dragón soberbio. Sin embargo, en el hexagrama 2 cada trazo simboliza una situación diferente y está interpretado como “un grupo” de situaciones distintas.</t>
  </si>
  <si>
    <t>Regente es el segundo trazo, partido en dos, cuyo segundo puesto en el hexagrama nº 2 tiene todas las cualidades de lo par. Estando situado en el medio del trigrama inferior, suele representar un puesto de servidor frente a la mayoría de los regentes, generalmente situados en el quinto puesto.
            Este hexagrama está totalmente construido con líneas yin. La dominante está en la segunda posición del interés propio. Tiene todos los atributos flexibles necesarios para una RESPUESTA NATURAL en los asuntos humanos.
            Regente del signo es el seis en el segundo puesto. El signo K'un, Lo Receptivo, representa la modalidad de la Tierra; dos, es la imagen de la Tierra. Lo Receptivo muestra además la modalidad del servidor, y el segundo puesto es el puesto del servidor. Además, el cuádruple carácter de Lo Receptivo es "blando", "entregado", "mesurado", esto es, central, "recto"; vale decir, lo blando sobre puesto blando se encuentra cabal ' mente expresado en este trazo. Por lo tanto, él es el regente del signo. Las expresiones del Dictamen: "Si quiere avanzar ' errará, mas si va en, seguimiento, hallará guía", y "es propicio encontrar amigos en el Oeste y en el Sur, y dejar de lado a los amigos en el Este y el Norte", se refieren todas a la índole del funcionario'.</t>
  </si>
  <si>
    <t>En los ocho hexagramas formados por la duplicación de un mismo trigrama (como éste), no se ha de valorar la relación de correspondencia entre los seis trazos, puesto que en ninguno de ellos se da la posibilidad de que coincida un trazo yang con uno yin al buscar ese tipo de relación. Esto implica que cada trazo de estos hexagramas ha de ser analizado de forma individual, lo que significa que cada consultante ha de ser él mismo, no debe preocuparse de lo que otros piensen de él o que ha de cultivar la propia manera de ser según le indiquen los presagios. Lo ideal para él es que siga por su camino sin inmiscuirse en los asuntos de otros.
            Esto vale para los ocho hexagramas formados por la duplicación de un mismo trigrama: 1, 2, 29, 30, 51, 52, 57 y 58.</t>
  </si>
  <si>
    <t>Conviene ser flexible, adaptarse a las circunstancias según se vayan presentando y dejarse llevar en los acontecimientos a medida que vayan fluyendo. En caso de necesidad, o de que haya que tomar alguna decisión dudosa, será bueno consultar. Reflexionando esto se puede estar tranquilo y ser constante, así se estará en armonía con la Voluntad del Cielo.</t>
  </si>
  <si>
    <t>Continuar con el tratamiento que se viene siguiendo. Y consultar sobre esto según se vaya necesitando.
                *Si no hay tratamiento: consultar por si acaso fuese necesario buscar (actuar) o no (no actuar) alguno.</t>
  </si>
  <si>
    <t>Sin mutaciones, es señal de que se pueden aplicar. Pero, aún así, es conveniente asegurarse, confirmándolo una vez más.</t>
  </si>
  <si>
    <t>Conviene seguir estudiando, reflexionando, madurando la cosa. Y consultar según vaya siendo necesario, hasta dar con el resultado aprobado por el Cielo. En principio, eso tiene muy buenas perspectivas.</t>
  </si>
  <si>
    <t>El signo se adjudica al décimo mes (noviembrediciembre) cuando la fuerza oscura de la naturaleza origina el fin del año.</t>
  </si>
  <si>
    <t>K´un, lo Receptivo, es el complemento a Ch´ien, lo Creativo: la oscuridad iluminada por la luz, la tierra que recibe las bendiciones del cielo, la vasija de la que fluye el alimento. Es un momento para seguir y no para conducir, para asistir y no para iniciar, para escuchar y no para hablar. Dedíquese de nuevo al cultivo de la modestia, de la receptividad y de la delicadeza y no se preocupe por la conducta de los demás o por el progreso de sus ambiciones terrenales.
            Lo acertado de cultivar la receptividad no puede pasarse por alto, ya que la receptividad es la tierra fértil sin la cual lo Creativo no puede echar raíz en nuestra vida. El hexagrama fundamental sirve como un fuerte estímulo para que se concentre en su capacidad para nutrir, apoyar, aceptar, trabajar sin buscar el reconocimiento, para seguir los consejos del Sabio.
            En un período como éste, puede beneficiarse enormemente del tiempo empleado en solitario; en la tranquilidad tenemos la oportunidad de concentrarnos en la purificación de nuestro corazón y de nuestra mente. Es un buen momento para preguntarnos: “¿trato de encontrar sinceramente lo bueno por su valor intrínseco o tengo alguna intención oculta?” Si es así, apártese de ella y regrese al camino de la independencia y el equilibrio. A través de la humildad y de la franqueza, nos volvemos receptivos a la ayuda del Poder Superior.</t>
  </si>
  <si>
    <t>Sopórtalo todo como la tierra soporta todo lo que vive en ella.
            En este hexagrama el trigrama K´un, al ser doble, representa la esencia de lo material, la tierra, el principio nutriente, así como Ch´ien, cuando es doble, representa la esencia del principio creativo.
            K´un representa lo femenino en su sentido cosmológico, tal y como los atributos puramente femeninos se presentan en la naturaleza. Al ser lo receptivo, lo absorbente, lo que tiene capacidad de adaptación, lo oscuro y el poder nutriente de la tierra, es lo opuesto a Ch´ien, lo luminoso, la fuente de difusión de luz, le sol. Al dejar de actuar el poder de la luz del sol, el poder receptivo de la tierra da nacimiento, nutre y “lleva a conclusión” el principio de la vida generado cuando dos van al encuentro.
            Propiciado mediante la perseverancia de una yegua. Una buena yegua se deja guiar. Soporta el jinete sobre ella y soporta a la gente y a las cosas. Cuando se le muestre el camino que ha de seguir, va sin vacilar, alerta y lista para ser controlada según el deseo de su amo. Esta imagen especifica una forma de receptividad con respecto al poder supremo (el sabio o nuestro yo supremo), que va más allá de una sumisión de mala gana. Se refiere a un espíritu deseoso de seguir el bien.
            El hombre superior, de amplias miras, sostiene al mundo externo. Esto quiere decir que no nos dejamos perturbar por lo que sucede. Cuando la gente es infiel, indiferente o insensible, evitamos vigilar, desear o tener expectativas, dejamos que el mundo continúe su marcha sin ser duros, vengativos, o sin actuar motivados por el miedo, evitando caer en la autocompasión. Nos volvemos rígidos al hacer pactos defensivos o al actuar o reaccionar de forma particular. No decidimos que los demás son “imposibles” porque nos hayan herido en el amor propio o porque nos agoten Tampoco convertimos a los otros en adversarios, ni los encerramos en una prisión mental, ni los ejecutamos mentalmente. Mantenemos nuestros pensamientos puros, nuestras mentes claras y nuestros corazones abiertos. Al mantener la mente abierta, damos a los otros el margen adecuado para corregirse por sí mismos.
            Una parte de nuestra receptividad consiste en dejar que las cosas sucedan cuando nos dejamos de guiar por el momento. Nos mantenemos conscientes (en armonía con) las “aberturas”, los momentos de luz, cuando la gente es receptiva y nos alejamos en los momentos de oscuridad, cuando nos empiezan a malentender y se cierran a nosotros. Con las aberturas avanzamos; cuando se cierran, nos retiramos. Al retirarnos somos desapegados y libres. Proseguimos nuestro camino, dejando partir a los otros. Pues sí, recibir este hexagrama es un reto para perfeccionar nuestra receptividad, humildad y paciencia.</t>
  </si>
  <si>
    <t>Desde el momento en que somos creados, comenzamos a formar parte del mundo físico, real y perceptible, que sirve de soporte a nuestra existencia material y hace posible su desarrollo.
            Se consciente de nuestra realidad física y material, de lo transitorio y efímero de nuestra existencia, y de las limitaciones de la materia que habitamos, es lo que va a permitir que podamos conceder el sentido justo a la realidad material en la que nos encontramos y de la que formamos parte.</t>
  </si>
  <si>
    <t>Tierra: las seis líneas partidas indican la profundidad interior, el mundo oculto de la psique, al que la conciencia aporta su luz para que realicen los pensamientos y las acciones. El signo está dominado por el símbolo del caballo, que se opone al del dragón (hexagrama 1), como el yin al yang, la tierra al cielo, la noche al día, el solsticio de invierno al de verano. Una creencia anclada desde hace mucho tiempo en la memoria de los pueblos asocia el caballo (y la yegua) a la oscuridad de las regiones subterráneas, de las que surge para galopar por océanos y prados.
            Hijo de la noche y del misterio, este caballoarquetipo trae la vida y la muerte: relacionado con el fuego, es triunfador y destructor; relacionado con el agua, sofoca y nutre. Fuerza y rapidez son las cualidades que el I Ching atribuye al caballo, y la yegua añade a estos atributos el de la “decisión”, propia de la feminidad.
            El caballo (y la yegua) es un medidor del espacio, porque lo recorre; ajeno al tiempo, tiene una profunda atadura a la tierra, que le permite afirmarse y distinguirse.
            Tiempo de la Tierra: felicidad originaria (1). Ventajosa la perseverancia de la yegua. Sólo el Sabio sabe dónde detenerse. Primero yerra y luego se domina la situación. Favorable el sudoeste para estrechar amistades. Al nordeste se pierden amigos. Suerte al perseverar.
            En las elecciones y en los pasos a seguir es necesario un trabajo perseverante para obtener resultados, aunque sean a largo plazo. La sentencia oracular está plagada de símbolos que ilustran el sentido del hexagrama: es el momento de obrar en concreto; el mediodía y el occidente (sudoeste) representan la vida activa, son el equinoccio estival y el equinoccio otoñal, épocas de trabajos y fatigas, porque la tierra ha de ser objeto de cuidados asiduos si se desea obtener luego los frutos prometidos en primavera. Oriente y septentrión, el equinoccio de primavera y el equinoccio de invierno, son en cambio momentos de recogimiento y meditación durante los cuales nos alejamos de la vida común, ya sea para reflexionar sobre los acontecimientos del año, ya sea para programar con atención las próximas siembras. Existe, por tanto, una total disponibilidad de los tiempos y de las cosas, sólo hará falta realizar las elecciones oportunas, ser objetivos al evaluar las circunstancias, vivir la propia situación indagando sus aspectos menos evidentes, porque el tiempo de la Tierra (Khwan) no es un tiempo de “evidencias”.</t>
  </si>
  <si>
    <t>Sentido general: el de comienzo, de desarrollo. A la inversa del kua Ch´ien, el kua K´un sugiere que la perfección está en la pasividad, la suavidad maleable. El texto del I Ching compara la virtud que libera este hexagrama con una yegua que es dulce y obediente pero que, sin embargo, marcha con una energía positiva y fuerte. Se recomienda ir en la dirección del sudoeste, pues allí hay posibilidades de tener amigos; por el contrario, es de temer que los amigos nos dejen en el nordeste. Ante todo, el consultante debe dar prueba de actividad obediente; si se adelante a los acontecimientos será cegado; si los sigue adaptándose pasivamente a ello, triunfará. Conformándose con ser recto, tendrá ciertamente felicidad. Su busca la paz, la concordia, el acuerdo entre todos, triunfará.</t>
  </si>
  <si>
    <t>Kun tiene la particularidad de estar compuesto sólo por rasgos yin, símbolos de reposo, pero también de la potencialidad y de la receptividad. Sacarla es una gran suerte, con la condición de recordar que hacer don de uno mismo puede ser una ventaja. La fortuna, en efecto, puede aparecer si uno es “obediente y fogoso jumento” y si se sabe ser perseverante sin ser precipitado. No olviden que es ventajoso encontrar amigos al oeste y dejar de lado el este y el norte, y que el receptivo es tan importante como el creativo.</t>
  </si>
  <si>
    <t>El escenario: tu relación es el resultado del Camino y del Uno. Se genera a sí misma. Acéptalo. No tengas miedo. Campo significa ser flexible.
            La respuesta: Campo describe la relación, o tu papel en ella, en términos del poder primordial que nutre y da forma a las cosas. La manera de encarar esta situación es entregarse a todas las cosas, aportando lo que cada una necesita para existir. Este hexagrama se refiere a crear una relación. Estás en posición de alimentar tu relación y enraizarla en lo que tiene de real. Estás enfrentado a muchas exigencias conflictivas. Sé como la yegua, receptiva e incansable, y el terreno se abrirá. Simplemente entrégate a cada cosa a su tiempo y apórtale lo que necesita. No intentes imponer tu voluntad. Mantén en la mente tu propósito: la creación de una conexión perdurable. Si realmente lo deseas, lo conseguirás y se abrirá ante vosotros una época completamente nueva. Al principio puede que te sientas confuso por algo que está sucediendo, pero pronto comprenderás lo que hay que hacer. Trabaja desde una posición de apoyo al otro. Deja que sea tu pareja quien marque la dirección. Actividades y objetivos comunes fortalecen la relación; esfuerzos solitarios la debilitan. El camino se abre para tu amor, a través de la comprensión y la aceptación tranquila.</t>
  </si>
  <si>
    <t>Campo: este hexagrama describe tu situación en función de la potencia estructurante primaria confrontada con muchas fuerzas y obstáculos. Destaca que ceder, a fin de servir y rendir resultados, la acción del Campo, es la manera adecuada de manejarla. Para estar de acuerdo con el tiempo, se te dice: ¡cede!</t>
  </si>
  <si>
    <t>El elevado logro es provechoso para una yegua virgen. Las personas sabias tienen lugares a donde ir; si se pierden al principio, es ventajoso para ellas encontrar más tarde a alguien que las conduzca. Con compañeras/os yin y sin compañeros/as yang, habrá paz; augura ser firme y verdadero.
            Juicio global: ciertamente es perfecta la grandeza de la tierra receptiva que sustenta el nacimiento de todos los seres y se armoniza con lo que recibe del cielo. La riqueza de la tierra sustenta a los seres, su virtud es una con lo que no está atado, contiene en su interior vasta gloria y magnificencia; a través de ella existen con éxito todas las cosas y todos los seres.
            La yegua es igual que la tierra, que se desplaza por ella sin ataduras, gentil y dócil, útil y leal. Las personas sabias gobiernan en alguna parte: previamente se perdieron y extraviaron de la Vía, pero después la siguieron y alcanzaron el punto eterno. Tener compañeras/os yin significa ir con los iguales; no tener compañeros/as yang significa el final de la alegría. Los buenos augurios de estabilidad y firmeza corresponden al estado de no ataduras sobre la tierra.</t>
  </si>
  <si>
    <t>(El estado de la Tierra es la receptiva entrega)
            Así el noble, de naturaleza amplia,
            sostiene el mundo externo.
            En la primera frase se define claramente, y quizá como ninguna otra civilización antigua lo hizo, el carácter del astro en el cual habitamos. La forma de ser de la Tierra. Esta indicación es para que el consultante, imitándola, se “sienta” así en estos momentos. De tal manera que sostendrá (es decir, prestará apoyo o auxiliará) al mundo externo igual que ella, puesto que la Fuerza que gobierna el cosmos nunca podrá ser manipulada al antojo de cualquier mente. La mente es la herramienta que tiene el ser humano para descubrir la Naturaleza y para investigarse a sí mismo, además de su relación con los mundos visibles y no visibles. La mujer y el hombre están colocados en medio del mundo externo. Si el consultante hace caso de las advertencias, logra gran pureza y claridad de mente para comprender con libertad y objetividad su relación con este vasto e infinito universo.</t>
  </si>
  <si>
    <t>Hablan las Imágenes: Tierra significa sometimiento tranquilo. El Sabio acepta las situaciones y actúa con mucha energía.
                La distinción entre la oportunidad de buscar una ayuda (estrechar amistades) y la necesidad de juzgar personalmente los hechos (se pierden amistades), indicada por la fórmula sapiencial, es el verdadero significado del hexagrama, que las imágenes precisan y resumen de un modo más sencillo.
                Ninguna experiencia de los hechos y de los hombres, ningún acontecimiento, resultan extraordinarios para quien juzga y decide con serenidad, y actúa buscando ser fuerte a fin de no dejarse aplastar por lo imprevisto. La acción, aunque se realice en largas distancias, lleva siempre aparejada una meta, igual que ocurre con el galope de un caballo de raza.
                Lo importante es tener bien clara la distancia, la dificultad de los obstáculos que se han de superar, los límites de las propias capacidades.</t>
  </si>
  <si>
    <t>Comentario a la Imagen: así como existe un solo Cielo, también existe una sola Tierra. Pero mientras que en el caso del cielo la duplicación del signo significa duración temporal, en el caso de la tierra equivale a la extensión espacial y a la firmeza con que ésta sostiene y mantiene todo lo que vive y actúa. Sin exclusiones, la tierra, en su ferviente entrega, sostiene el bien y el mal. Así el noble cultiva su carácter haciéndolo amplio, sólido y capaz de dar sostén de modo que pueda portar y soportar a los hombres y las cosas.</t>
  </si>
  <si>
    <t>Cuando se pisa escarcha,
                se aproxima el hielo firme.
                “… por esa vía se llega al hielo firme”.
                Lo de la escarcha, simboliza que se debe estar atento a las señales del suelo que se pisa. De seguir así, las consecuencias serían funestas y lógicas. El terreno que se empieza a pisar es peligroso, se va hacia el poder de lo oscuro. Hay que estar atento y elegir bien el camino, ser precavido y protegerse de los males que amenazan. Se debería pensar en la meta que se busca con esto y en las consecuencias lógicas que se producirían. Si se empieza mal, luego viene lo peor. Esto todavía es posible evitarlo, aún se está a tiempo de impedir que lo malo se plasme en la realidad, que los malos hábitos produzcan daños, etc. Pensar y consultar lo necesario para retomar el buen caminar.</t>
  </si>
  <si>
    <t>¡No actuar! Hay algún comportamiento o intención que no son correctos. Conviene limpiar el camino; se empieza por perder lo correcto y se termina en el daño y los lamentos. Recuperar el Tao de uno mismo y corregirse. Buscar y preguntar cuál es la Voluntad del Cielo para el consultante en el asunto planteado.</t>
  </si>
  <si>
    <t>No es bueno consultar en estos momentos. Avanzar como se va entre los asuntos, quehaceres, relaciones, sin forzar las situaciones. Recurrir a la consulta un poco más tarde, o cuando se produzca algún cambio que lo haga necesario.</t>
  </si>
  <si>
    <t>En este caso conviene consultar preguntar: ¿Qué hay que hacer para que todo vaya bien? Consultar todo lo que se necesite, y luego obrar en consecuencia.
                        *Si no hay tratamiento, preguntar: ¿es necesario buscar uno?</t>
  </si>
  <si>
    <t>O bien no es momento de consultar ahora. O bien ahí hay algo que va contra la Voluntad del Cielo. Confirmar todo esto, y luego obedecer.</t>
  </si>
  <si>
    <t>Primera línea: escarcha bajo los pies. La escarcha hace referencia al hecho de dudar acerca de la forma en que están ocurriendo los acontecimientos. Cuando dudamos del proceso de la vida, nos afanamos en invertir el torrente de acontecimientos para convertirlo en algo que nos guste más. Debemos dejar de resistir el devenir de los acontecimientos y volver al camino de la aceptación humilde y de la independencia de lo desconocido. La duda es la escarcha que precede al hielo del abandono.
                    La escarcha también se refiere a volver a caer en defensas tradicionales como el miedo, la duda, la ira, la envidia, el deseo, la negación, las evasiones y la enajenación. Nos aferramos a tales defensas porque aún abrigamos la desconfianza de que seguir la verdad y lo bueno nos traerá la armonía y la justicia. Debemos deshacernos agresivamente de los inferiores endemoniados, quienes claman por el gobierno calumniando la verdad, y que a través de la presunción de creer que “¡nadie nos va ayudar, sino nosotros mismos, debemos tomar una enérgica iniciativa con toda fuerza!” Tales pensamientos pueden no ser tan conscientes, pero acaso existan en forma de semilla, como un sentimiento intranquilizador, como si estuviésemos a punto de ponernos de mal humor. Tales sentimientos son la escarcha que precede al hielo (en el Entusiasmo, hexagrama 16, segunda línea, se nos aconseja reconocer los gérmenes y retirarnos a tiempo)
                    A través de la contemplación empezamos a ver que nuestros mimados inferiores sólo están interesados en conseguir su propia comodidad. Cuando escuchamos o consideramos sus quejas y propuestas, los demás desconfían de nosotros porque sienten intuitivamente que estamos albergando pensamientos egoístas. Cuando seguimos desinteresadamente el bien por sí mismo, su desconfianza se desvanece. Si deseamos tener un buen influjo sobre los demás, debemos examinar y controlar detenidamente nuestros pensamientos más profundos.</t>
  </si>
  <si>
    <t>El primer seis: pisar la escarcha. Nos acercamos al hielo compacto.
                    Parece la máxima de un calendario, un proverbio nacido de las experiencias vivas de los días y el trabajo, pero el sentido de esta máxima es profundo, y la advertencia bien clara. Habrá que intervenir en la evolución de los hechos desde los primeros síntomas de desfallecimiento (la escarcha) para no encontrarnos después atrapados en situaciones sumamente comprometidas (el hielo)</t>
  </si>
  <si>
    <t>Primer trazo: así como la escarcha matinal, pisoteada, se convierte en hielo duro y sólido, la negatividad, bajo la acción de la fuerza positiva se coagula y se endurece. Un hombre, en una situación inferior o degradada debe acostumbrarse, por la repetición, a perfeccionar su desarrollo. La gente se acostumbra por la repetición siguiendo un impulso y esto pone en guardia contra los malos hábitos. Es preciso que el consultante prevea siempre el fin y dirija las repeticiones necesarias para su desarrollo estudiando con cuidado las consecuencias.</t>
  </si>
  <si>
    <t>Si observa cuidadosamente, podrá ver que en la situación está penetrando el inicio de la decadencia. El deterioro total no está alejado. Haga los preparativos necesarios para el cambio inminente.</t>
  </si>
  <si>
    <t>6 en la 1ª línea: si uno pisa escarcha, se aproxima el hielo firme. En otoño, cuando todo se escarcha, empieza a surgir la fuerza de la oscuridad y el frío, que representa la muerte, irá aumentando sus manifestaciones hasta llegar el invierno. Así en la vida, señales imperceptibles nos indican decadencia que se avecina. Si se las considera se podrá tomar precauciones a tiempo.
                    La primera línea manifiesta un acto de cautela, de atención y es invitación a no dejar pasar ningún indicio –bueno o malo por muy pequeño que sea, pues todos los pormenores que en todo este tiempo se manifiestan irán en aumento en futuro y será tarea del Sujeto evitarlos y ponerle coto, o bien incentivarlos o potenciarlos.
                    El Maestro dijo: una casa que acumula el bien sobre el bien tendrá seguramente plenitud de bendiciones. Una casa que acumula el mal sobre el mal tendrá seguramente plenitud de calamidades. Allí donde un sirviente asesina a su amo, donde un hijo asesina a su padre, las causas no surgieron entre el amanecer y el atardecer de un día. Que se haya llegado tan lejos se debe a un proceso muy paulatino. Se debe
                    a que uno no ha suprimido con suficiente anticipación lo que debiera haber suprimido. En el Libro de las Mutaciones se lee: si uno pisa escarcha, se aproxima el hielo firme; eso enseña hasta donde se llega cuando se deja que las cosas sigan su curso.</t>
  </si>
  <si>
    <t>Comentario a la línea: así como la energía luminosa representa la vida, la fuerza sombría representa la muerte. En el otoño, cuando se precipita la temprana escarcha, sólo comienza a desplegarse la fuerza de la oscuridad y del frío. Luego de los primeros indicios y conforme a leyes fijas, las manifestaciones de la muerte se irán multiplicando paulatinamente hasta que al fin se presente el rígido invierno con su hielo.
                    Exactamente lo mismo sucede en la vida. Cuando aparecen ciertas señales apenas perceptibles de decadencia, la cosa continuará hasta que finalmente se produzca el ocaso. Pero en la vida pueden tomarse precauciones si se tienen en cuenta las señales de la decadencia y se las encara a tiempo.</t>
  </si>
  <si>
    <t>Rectilíneo, rectangular, grande.
                Sin propósito, y sin embargo nada
                queda que no se vea fomentado.
                “… pues en la modalidad de la
                Tierra radica la luz”.
                Sin pensar tanto en ello y sin preocuparse, todo tiene buenas perspectivas. Así consigue la Tierra sus resultados. Ella genera todo según la Voluntad del Cielo. Cada ser responde a sus leyes de vida y se desarrolla en armonía con ellas. La Tierra recibe la luz espiritual del Cielo y sin ninguna intención especial todo llega a ser. Esto sugiere que tampoco hay que dudar del éxito, instintivamente se dará con lo que se debe ir haciendo. Así es la cualidad y el modo de ser de la Tierra.
                El círculo es el símbolo del Cielo. El de la Tierra es el cuadrado basado en líneas rectas. De lo recto se forma lo rectangular y de lo rectangular se forma lo cúbico, lo grande, lo de tres dimensiones, los cuerpos físicos.
                Cuando el comportamiento que surge del interior es correcto y está en sintonía con el Cielo, se formará lo grande y el fruto de las acciones será el resultado de algo que ha tenido un desarrollo adecuado.</t>
  </si>
  <si>
    <t>Todo va prosperando, mejorando; aunque no se haga nada más allá de lo común. Gran línea. Buena suerte. Todo va bien en trabajo, relaciones.
                        Por ahora no se necesita consultar más sobre esto.</t>
  </si>
  <si>
    <t>Esta línea se corresponde con el segundo día de la primera semana del décimo mes, aproximadamente Noviembre en el calendario occidental.</t>
  </si>
  <si>
    <t>Siempre existe una solución para cada situación. Al mantener una actitud franca, inocente y moderada permite que lo Creativo le ayude. Actúe menos, y no al revés.</t>
  </si>
  <si>
    <t>Al igual que sucede en geometría, donde las líneas rectas pueden ser unidas para formar rectángulos, y los planos rectangulares pueden ser unidos para formar poliedros, también en toda situación existen los ingredientes en bruto que pueden utilizarse para dar forma a una idea creadora; nada necesita ser añadido, nada ser extraído. Al mantenernos abierto, percibimos las respuestas apropiadas y lo que hacemos colma los requisitos necesarios para ser correctos (honestos), rectangulares y grandes (con una mente abierta, nunca excediendo una justa y moderada opinión de los errores y fechorías de la gente). Tal es la esencia de la acción que podemos tomar y que está en armonía con el cosmos. Nuestras acciones deber estar en armonía con la forma en que la naturaleza trabaja, completamente natural y de acuerdo al contexto de las circunstancias. Sin premeditación, partiendo de la inocencia de decir o de hacer lo que la justicia y la moderación requieren. La reticencia y la moderación nos protegen de ir demasiado lejos y de perder el desapego, la razón por la que nuestro ego se afana en luchar.
                    Podemos contar con la acción beneficiosa de lo creativo para que complete lo que empezamos. Las cosas salen mal cuando buscamos hacer demasiado, y cuando buscamos hacerlo por nosotros mismos, avanzamos cuando tendríamos que retirarnos, y viceversa. Debemos dar a los demás el margen que necesitan para percibir y responder a la verdad. Sólo así podemos crear un progreso tangible para resolver nuestros problemas y corregir nuestras relaciones.</t>
  </si>
  <si>
    <t>¿Aceptamos, respetamos y nos adaptamos a los límites que impone la realidad en la que nos encontramos y de la que formamos parte?</t>
  </si>
  <si>
    <t>Abandone todo artificio en lo que está haciendo. Tome las indicaciones de la naturaleza: vuélvase tolerante, honrado y evidente. Consiga en este momento un equilibrio interior y el éxito llegará fácilmente.</t>
  </si>
  <si>
    <t>6 en la 2ª línea: rectilíneo, rectangular, grande. Sin propósito, y sin embargo nada queda que no se vea fomentado. Símbolo del Cielo es el círculo, símbolo de la Tierra es el cuadrado; luego, lo rectangular es propiedad primaria de la tierra. El movimiento rectilíneo y el grandor son propiedades del Creativo, de los cuales nacen las líneas, planos y cuerpos. Es la entrega a las leyes del Cielo, sin agregar, sin quitar nada. Lo Receptivo no necesita propósito, ni esfuerzo especial y todo se endereza. Lo rectilíneo es enderezar, lo rectangular es el cumplimiento del deber. Así el Noble: es serio para enderezar su interior y cumple su deber al exterior. Sus actos son tan obvios como los de la naturaleza.
                    Segundo lugar: este sitio posee la cualidad de las formas. La Madre es la Gran ordenadora de las formas en la Tierra. Algunas de éstas son reflejos del cosmos y otras son exclusivas de la Tierra, como el cuadrado. Las matemáticas son información proveniente del lenguaje universal que predomina en varios mundos similares a las formas de la Tierra. Por lo tanto, un Ser en esta línea está siendo llamado a profundizar e investigar las formas espirituales y a aplicarlas en el terreno concreto, a convertir su inteligente comprensión de las formas y los números en algo creativo, dejándose guiar por su fuerza interior. Se está indicando que abra su percepción hacia el interior de Sí Mismo, y hacia arriba, fuera del mundo, y que no
                    se quede en el formalismo de la comprensión esquemática; pues siendo receptivo no requerirá de esfuerzos para crear formas y contenidos de nuevo tipo. Además, a cada forma se entrega una cualidad moral.
                    El Maestro dijo: lo rectilíneo significa enderezar, dar rectitud; lo rectangular significa el cumplimiento del deber. El Noble es serio, con el fin de enderezar su fuero interno; cumple con su deber, con el fin de hacer que su exterior sea rectangular. Donde se afirman la seriedad y el cumplimiento del deber, el carácter no se vuelve unilateral. Rectilíneo, rectangular, grande: no hay intención, y nada queda sin embargo sin ser fomentado; pues uno no abriga jamás dudas acerca de lo que debe hacer.</t>
  </si>
  <si>
    <t>Comentario a la línea: el Cielo tiene por símbolo el círculo, la Tierra el cuadrado rectangular. Por lo tanto lo rectangular es una propiedad primaria de la Tierra. En cambio, el movimiento rectilíneo es primariamente una propiedad de lo Creativo, al igual que el grandor. Todas las cosas rectangulares, empero, tienen su raíz en la línea recta y forman a su vez magnitudes físicas. Cuando en las matemáticas se discriminan líneas, planos y cuerpos, de las líneas rectas resultan superficies rectangulares y de las superficies rectangulares magnitudes cúbicas. Lo Receptivo se orienta conforme a las cualidades de lo Creativo y las hace suyas. Así una recta se convierte en un cuadrado y un cuadrado en un cubo. Es ésta la simple entrega a las leyes de lo creativo, sin agregarles ni quitarles nada. De ahí que lo Receptivo no requiera ningún propósito ni esfuerzo en particular, y todo se endereza.
                    La naturaleza engendra a los seres sin falsedad, he ahí su derechura: es tranquila y silenciosa, he ahí su rectangularidad: no se niega a tolerar a ninguno de los seres, he ahí su grandeza.
                    Por eso, sin maquinación externa ni propósitos particulares ella alcanza lo justo para todos. Para el hombre es señal de suprema sabiduría lograr que sus actos sean tan obvios como los de la naturaleza.</t>
  </si>
  <si>
    <t>Yin. Ser honrado, íntegro y magnánimo es beneficioso en cualquier situación, incluso sin intención deliberada.
                    Imagen: la acción del yin equilibrado es honrada e íntegra. Es beneficiosa en cualquier situación, incluso sin intención deliberada, porque la Vía de la tierra es iluminadora.</t>
  </si>
  <si>
    <t>Líneas ocultas; se es capaz de
                permanecer perseverante.
                Si acaso sigues al servicio de un rey,
                ¡no busques obras, sino llévalas a cabo!
                “…esto enseña que la luz de la
                sabiduría es grande”.
                Líneas ocultas significa que el consultante encierra en su conducta, y con respecto al asunto planteado, un modo de hacer las cosas como el que concibe un todo bien compuesto y de gran belleza.
                La Tierra y lo yin tienen belleza, pero la ocultan sin buscar mérito, se limitan a reflejar la luz espiritual del Cielo y la belleza de la Vida a la cual siguen. Así ha de ser el consultante ahora. Lo importante son las consecuencias y no lo que otros piensen de él. Moviéndose con la aprobación del Superior, que conoce la dirección de los asuntos, llegará a comprender que el mérito es del Maestro cuando consiga los buenos resultados.
                No busques obras significa que se cuenta con el apoyo y la confianza del Superior, por lo cual no se necesita consultar ahora sobre eso, sino que lo principal es hacer lo que se tiene pensado hacer.</t>
  </si>
  <si>
    <t>Línea muy favorable que anima a desenvolverse entre los asuntos, las relaciones, trabajos, estudios, según se sabe y según se piensa. El consultante está lleno de brillantez y de belleza como la que otorga la consulta al Oráculo y la tranquila constancia en los consejos obtenidos. Percibe la claridad y los buenos resultados que están en consonancia con lo grande. Esto indica que se mueve con gran sabiduría.
                        Después de esta voz de ánimo y de este elogio, no es conveniente volver a consultar sobre lo mismo ahora.</t>
  </si>
  <si>
    <t>Esta línea se corresponde con el tercer día de la primera semana del décimo mes, aproximadamente Noviembre en el calendario occidental.</t>
  </si>
  <si>
    <t>La vanidad es un obstáculo para la expresión de nuestras cualidades superiores. Aférrese a su verdad interior sin atender a la opinión de los demás. La sinceridad y la humildad abren el camino a una buena suerte que nunca puede entrar donde florece la arrogancia.</t>
  </si>
  <si>
    <t>Tercera línea: líneas ocultas; se es capaz de permanecer perseverante. Si acaso sigues al servicio de un rey, no busques obras, sino llévalas a cabo. No debemos preocuparnos de si a alguien le gusta o no lo que decimos, o si nos reconocerán o no lo que logramos, sino de que lo que digamos sea sincero, modesto y esencial. La vanidad –la preocupación por cómo nos ven los demás interfiere con el seguir lo que es esencial y correcto, al forzar en nosotros consideraciones egoístas. Por ejemplo, al dar una charla nos preocupamos por lo que la audiencia quiere oír, en lugar de concentrarnos en lo esencial de nuestro tema. Si somos modestos y sinceros, si nos concentramos en lo esencial de la cuestión (lo que ayudará más a entender a la gente), lo que digamos será útil. Al servir a un maestro mayor es importante servirlo con toda nuestra capacidad, sin pensar en cómo se refleja en nosotros o si será reconocido. Atendemos sólo a nuestra sinceridad y humildad.
                    Esta línea tiene que ver con perder real o potencialmente nuestra reticencia. La reticencia es un ingrediente esencial de la receptividad y la modestia. Perderemos la reticencia cuando nos dejamos atrapar por el entusiasmo egoísta de ejercer influencia. Nos encanta ser reconocidos por los demás como “el que sabe la verdad” y nos olvidamos de darles el margen que necesitan para percibirla por sí mismos. Al cometer este error pronto nos vemos aislados y nuestra influencia se reduce. Entonces nuestro orgullo se siente herido por el esfuerzo empleado sin conseguir nada a cambio. Debemos abandonar sentimientos tales como el de la vanidad herida, lo que provoca que no tengamos consideración alguna hacia los demás y sus problemas.
                    Al cometer estos errores necesitamos darnos cuenta de que todo el mundo los comete. Que no sirve de nada autocastigarse. Es suficiente con volver al camino de la humildad y la aceptación. Esto nos libra de culpa.
                    Si podemos contentarnos con realizar nuestro trabajo sin destacar, adhiriéndonos al poder de la verdad, entonces daremos a la gente el margen que necesitan para descubrir la verdad por sí mismos.
                    Esta línea tiene que ver también con las ocasiones en que se desarrolla un eclipse en nuestro influjo sobre los demás (ver Abundancia, hexagrama 55). Cuando esto sucede, no debemos ofendernos o alarmarnos, sino aceptar que es parte de nuestro proceso de aprendizaje (o enseñanza). Así como el sabio deja que el discípulo vaya poniendo en práctica durante su vida lo que ha aprendido en la prueba de la experiencia (ver La Necedad Juvenil, hexagrama 4, primera línea), debemos dejar que los demás se equivoquen, aún a riesgo de poner en peligro todo lo que han aprendido; esto es esencial si han de desarrollar una perspectiva verdadera por sí mismos. El mal entendimiento está entrelazado con el entendimiento. Aprender implica inevitablemente cometer errores y retirarse de ellos, por lo tanto, debemos confiar en que los demás pueden aprender por sí mismos, de otra forma, la desconfianza los atrapa en el error. Si pensamos que tenemos que intervenir personalmente, entonces es que implicamos a nuestra vanidad. Tal como aconseja la línea, no busques obras, es decir, no busques ser considerado como el promotor o como el que posee infaliblemente la verdad.</t>
  </si>
  <si>
    <t>¿Pensamos solo en los éxitos y méritos personales que podemos llegar a conseguir cuando materializamos, realizamos y llevamos a cabo nuestras ideas, o lo hacemos por convicción propia y buscando resultados productivos?</t>
  </si>
  <si>
    <t>El tercer seis: callando se puede manifestar firmeza. A veces nos encontramos implicados en situaciones graves. No se ha de intervenir si no se tienen las ideas claras.
                    El seis en el tercer lugar tiene en cuenta la necesidad de no exponerse con juicios y de no prevenir los acontecimientos apenas proyectables, dado que se puede mantener un comportamiento coherente incluso sin intervenir en el desarrollo de las situaciones, cuando sólo nos encontramos implicados marginalmente. A menos que se tengan elementos importantes y obligaciones ineludibles de tipo moral con relación a los hechos o las situaciones en cuestión.</t>
  </si>
  <si>
    <t>Tercer trazo: este trazo es la línea superior del kua inferior, es aquel que posee la situación. El consultante debe callarse y esconder su mérito y sus talentos; si hace algo de bien, debe informarlo a su superior a fin de mantenerse con continuidad; ¡quién dice que el bien de hoy también será el de mañana! El superior no tendrá así ninguna sospecha. El trazo precisa una posibilidad de perfección, una posibilidad de mantenerse con una firmeza perfecta y de continuidad durable. No atribuirse una autoridad exclusiva sino ocuparse sólo de la ejecución a fin de preservar el fin. Observar los deberes de su jerarquía para conducir los asuntos a su término. El consultante debe en particular observar estrictamente las leyes de su propia condición. A veces sale de su retiro, se ocupa de los asuntos del superior y obtiene así autoridad. No atribuirse el mérito, es actuar según el momento; el hombre ignorante quiere que todos conozcan el bien que él hace; el hombre sabio piensa en las consecuencias.</t>
  </si>
  <si>
    <t>Deje a los demás la búsqueda de la fama. Concéntrese en cambio en hacer su trabajo lo mejor posible. Si oculta ahora su talento, se desarrollará de manera natural, sin interferencias. Ya le llegará el momento de revelarse y exhibir sus buenas obras.</t>
  </si>
  <si>
    <t>6 en la 3ª línea: líneas ocultas; se es capaz de permanecer perseverante. Si acaso sigues al servicio de un rey, ¡no busques obras, sino llévalas a cabo! Sin vanidad es posible permanecer en el anonimato y madurar en silencio. Si fuera necesario destacará en la vida pública. El busca obras fructíferas para el porvenir.
                    La tercera línea es un llamado a la humildad, a la cautela y sobre todo a colocar las virtudes al servicio de algo superior o en aras al colectivo. Si el ego, la competitividad mal entendida, las envidias, el carrerismo y la necesidad de sobresalir fuesen predominante en esta época, lo más seguro es el fracaso, los litigios y una caída. Llevar a cabo la Obra y no buscar Ser o Lucir en la obra. Se está sembrando para el futuro, aún si en lo inmediato el Sujeto deberá sacrificar su propia satisfacción.
                    El Maestro dijo: a pesar de que lo oscuro posee belleza, la cubre con un velo. Así ha de ser quien entre al servicio de un rey. No debe pretender para sí la obra concluida. Es este el camino de la Tierra, el camino del servidor. El camino de la Tierra es no mostrar ninguna obra concluida, sino llevar a cabo vicariamente todas las cosas.</t>
  </si>
  <si>
    <t>Seis en el tercer lugar: pronóstico, envuelto en la belleza, el orden hace que las cosas sean posibles. Si estás actuando al servicio del Rey, el tiempo de la insatisfacción está llegando a su fin.
                    Actúa al mismo tiempo con contención y sin alardes. Es el momento de la excelencia oculta. Contén tus sentimientos y deseos. Puedes llevar tus planes a feliz término. Piensa en lo que está lejano. Es un momento trascendental con trascendentales efectos.
                    Dirección: mantén claras tus palabras y cercanas a los hechos. Libera la energía contenida. La situación ya está cambiando.</t>
  </si>
  <si>
    <t>Bolsa atada. Ninguna tacha;
                ningún elogio.
                “…gracias a la cautela permanece
                uno libre de daño”.
                Bolsa atada es encerrarse en sí mismo, ya sea en soledad o en medio de la gente, de modo que nadie reconozca lo que sabe o lo que piensa. Lo mejor es no manifestar nada hacia fuera, pues se pueden provocar desgracias y males. Así no se tendrá tacha, aunque tampoco se recojan alabanzas. Se aconseja prudencia, recelo y el secreto. Es bueno ocultarse.
                Avanzar, incluso en la consulta, podría ocasionar males en la interpretación, malentendidos.</t>
  </si>
  <si>
    <t>Hay que ser muy cuidadoso y no actuar. Lo mejor es no hacer eso ahora, o esperar a que se reciba una señal clara de actuar. Así se evitarán daños y desgracias. Porque quizá el asunto no ha madurado lo suficiente, o bien es el propio consultante el que debe prepararse más para esta tarea, o simplemente porque se tienen que dar otras o más circunstancias favorables para poder actuar.
                    Tampoco conviene hacer ahora más preguntas sobre este mismo asunto. Así como no se le ha hecho ningún reproche al consultante, también se le advierte de que no busque más elogios.</t>
  </si>
  <si>
    <t>No consultar en estos momentos. Continuar con los asuntos cobijándose en sí mismo y avanzando conforme las condiciones lo vayan permitiendo. Son momentos de guardar silencio en la consulta y de moverse entre los quehaceres con prudencia y cuidado. Si se está en soledad, permaneciendo en ella; si en medio de la actividad, refugiándose en el propio interior. Por lo demás, no se necesitan advertencias ahora, señal de que todo va como debe ir.</t>
  </si>
  <si>
    <t>Ahora no se necesita consultar. Si se sigue un tratamiento, continuar con él.
                        *Si no hay tratamiento, de momento no preocuparse; en caso de necesidad surgirá la ayuda oportuna.</t>
  </si>
  <si>
    <t>Con el tiempo irán llegando los frutos buenos y maduros que se buscan. Hay que seguir desarrollando todo según se lleva y consultar luego, en otra ocasión.</t>
  </si>
  <si>
    <t>Esta cuarta línea se corresponde con el cuarto día de la primera semana del décimo mes, aproximadamente, Noviembre en el calendario occidental.</t>
  </si>
  <si>
    <t>Peligro. La mayor reticencia y reserva posible están a la orden del día. La resistencia a los acontecimientos puede conducirnos a la ruina.</t>
  </si>
  <si>
    <t>Cuarta línea: una bolsa atada. Sin culpa, ningún elogio.
                    Nuestras acciones han despertado las fuerzas oscuras en otra persona a través de nuestros errores (como en la línea previa), o al ser mal entendidos sin falta propia. Estar aislado y ser mal comprendido es estar en una bolsa atada. El falso dragón (lo irracional y lo compulsivo empujado por el miedo) está comprometido. Debemos evitar desafiar esta fuerza con un ataque directo al problema, lo cual sólo ocasionaría odio y venganza. También debemos evitar dar la impresión de habernos rendido. Sólo necesitamos mantener la reserva. Nuestra actitud debe ser neutral, sin abrigar emociones negativas o positivas.</t>
  </si>
  <si>
    <t>¿Buscamos la aprobación y el reconocimiento de los demás antes de haber materializado, realizado o llevado a cabo nuestras ideas, o somos prudentes mientras no lo hayamos conseguido?</t>
  </si>
  <si>
    <t>El tiempo aún no es adecuado para la acción. Mezclaros con la multitud o retiraros a la soledad. En tiempos de peligro la persona sabia debe permanecer silenciosa, para impedir la creación de impresiones erróneas que podrían ocasionar envidias o una aclamación fuera de lugar.</t>
  </si>
  <si>
    <t>Cuarto trazo: lo superior y lo inferior están separados y no se concilian; terreno peligroso y dudoso, por lo tanto; el consultante debe esconder su saber como si “cerrara una bolsa” y sin manifestar nada afuera; de otro modo le llegaría la desgracia. Disimulando su saber, no recibirá naturalmente ninguna alabanza. El consultante debe hacer esas cosas con mucha prudencia y secreto y también debe esconderse retirándose a un lugar apartado.</t>
  </si>
  <si>
    <t>Si “cierra la bolsa” no tendrá ni condena ni elogio (es el momento de disimular vuestras posibilidades).</t>
  </si>
  <si>
    <t>Es una época difícil que requiere precaución. Desarrolle una reserva interior y mantenga un perfil bajo. Puede hacerlo dentro de la corriente principal de la sociedad o en la más estricta soledad. Las confrontaciones conducirán ahora al antagonismo o a unas obligaciones indeseables.</t>
  </si>
  <si>
    <t>6 en la 4ª línea: bolsa atada. Ninguna tacha; ningún elogio. Rigurosa reserva. Época peligrosa en que la ostentación suscita hostilidad o reconocimiento equívoco. Es bueno esconderse en soledad o mimetizarse en el mundo.
                    El igual que lo Creativo, la 4ª línea y la 6ª son delicadas. En la 4ª la contracción hacia la parte oscura es de tal envergadura que no permite ninguna acción hacia lo externo. Todo viaje hacia el interior, oscuridad psíquica, es una restricción que obliga al aislamiento y al nohacer. Es no es malo ni bueno: es. Simplemente se debe tomar como parte del andar en la Tierra, pues quien debe guiar comunidades de Hombres debe, necesariamente, conocerse a Sí Mismo en toda su profundidad y polaridad.
                    El Maestro dijo: cuando el Cielo y la Tierra actúan creando en medio de la modificación y transformación, prosperan todas las hortalizas y todos los árboles; mas, cuando el Cielo y la Tierra se cierran, el Hombre capaz se retira hacia la sombra. En el Libro de las Mutaciones se lee: bolsa atada, no hay falta,
                    no hay elogio. Esto exhorta a andar con cuidado. Es esta la más alta belleza (se trata de un tiempo ambivalente: si se actúa se obtiene oscuridad; si se aquieta, obtiene tranquilidad).</t>
  </si>
  <si>
    <t>Comentario a la línea: lo sombrío se abre al moverse y se cierra cuando reposa. Aquí se señala la más rigurosa reserva. La época es peligrosa: toda ostentación conduciría o bien a la hostilidad de adversarios sumamente poderosos si uno se propusiera luchar contra ellos, o bien a un reconocimiento mal entendido si uno se mostrara negligente. Así pues, es cuestión de enclaustrarse, ya sea en la soledad, ya sea en el torbellino mundanal; porque también allí puede uno ocultarse perfectamente de modo que nadie lo reconozca.</t>
  </si>
  <si>
    <t>Ropa interior amarilla trae
                elevada ventura.
                “...la belleza es interior”.
                Exhibir prendas amarillas quiere decir que el consultante tiene riqueza espiritual, su belleza interna se manifiesta en sus actos y eso le hace respetable. Si permanece serio, cuidadoso y modesto, el poder de la Verdad se hará notar en el mundo externo e influirá en su entorno. La verdadera belleza es interior. No necesita resaltar sus buenas cualidades, ni buscar que otros le elogien, pues todo irá saliendo a la luz por sí solo y los elogios serán espontáneos. Está avanzando en armonía con la Voluntad del Cielo y tiene la aprobación de su Maestro. Se puede confiar en este consultante.</t>
  </si>
  <si>
    <t>El consultante está capacitado para actuar y hacer las cosas bien en este asunto, se puede confiar en él. Recogerá buenos resultados o frutos.
                    Saliendo mutante esta línea sin ninguna más, el hexagrama 2 se convierte en el hexagrama 8, lo cual hace necesario que se vuelva a consultar otra vez sin formular una nueva pregunta, pues la respuesta que se obtenga contendrá la información suficiente para que todo vaya bien en el asunto, pero asegurándose al mismo tiempo la unidad de acción con el Maestro, que es lo principal.</t>
  </si>
  <si>
    <t>Línea muy favorable. Es un elogio y una voz de ánimo para el consultante, porque su conducta espiritual es bella y noble. Avanza en concordancia con lo espiritual y su influjo se extiende de forma inconsciente hacia quienes le rodean. Debe contentarse con la posición que ocupa y avanzar conforme sabe y piensa en sus asuntos, relaciones, etc. Todo irá bien. Se vislumbra lo grande, la alegría, y la bondad.
                        Si esta mutación sale sola, ver apartado “a” para mantenerse unido al Maestro.</t>
  </si>
  <si>
    <t>El tratamiento que se sigue resultará excelente para la curación y/o sanación. Continuar con él hasta recibir la orden o consejo de suspenderlo, de terminarlo.
                        *Si no hay tratamiento: ¡consultar por si fuera necesario buscar uno!</t>
  </si>
  <si>
    <t>Quinta línea: ropa interior amarilla trae elevada ventura. El comentario a esta línea menciona “adornos que no llaman la atención”. Esto simboliza la virtud que no se muestra (seguimos y hacemos el bien sin pensar si los demás lo notarán). El color amarillo simboliza discreción y aquello que es fiable y genuino. Esto quiere decir que nos relacionamos con la gente sólo cuando ellos son receptivos con nosotros y nos retiramos cuando no lo son. Algunas veces, al responder de esta forma, la gente nos mal interpreta y nos juzga como imposibles de comprender. Si nuestra virtud no está ahí para ser vista, no tenemos que preocuparnos por sus reacciones. Con el tiempo empezarán a respetarnos (quizás a regañadientes al principio) por nuestra forma de vida. Nuestra determinación los hará darse cuenta gradualmente, a través de lo que el I Ching llama suave penetración. Estar preparado para trabajar sin destacar es ser de verdade
                    ra ayuda para el sabio, quien también hace su labor de forma invisible, a través de la maduración de la situación.</t>
  </si>
  <si>
    <t>Quinto trazo: si el consultante conserva la justicia y se mantiene firme en la inferioridad, será feliz; la ocupación de un puesto más alto sería desfavorable. En este trazo hay presagio feliz de grandeza y bondad. Si el asunto considerado no está conforme al bien, no podrá llegar a su desarrollo extremo y siempre hay peligro de consultar el I Ching por asuntos malsanos. Si no todo está bien.</t>
  </si>
  <si>
    <t>6 en la 5ª línea: ropa interior amarilla trae elevada ventura. Amarillo es el color de la tierra y del centro, símbolo de lo confiable y lo auténtico. El éxito de quien está en posición destacada pero no independiente, reside en su máxima discreción. Gracia invisible que se manifiesta en las obras. Queda en segundo plano.
                    La quinta línea usa la alegoría de ropa interior amarilla y con esto está remarcando que la Sabiduría (amarillo) está oculta, debajo, en lo más íntimo. Es un tiempo que habla de realizaciones y de mucho trabajo, armonioso y fructífero; el Sujeto está inserto en este concepto como parte integrada de un
                    equipo y no tiende a brillar con luces propias. En eso se debe apuntar a “ser equipo” y aportar la propia capacidad para mérito del colectivo.
                    El Maestro dijo: el Noble es amarillo (sabio) y mesurado (justo) y ejerce de ese modo un efecto racional sobre lo exterior. Busca para sí el lugar adecuado y mora en lo esencial. Su belleza es interior, pero actúa en forma liberadora sobres sus miembros y se manifiesta en sus obras.</t>
  </si>
  <si>
    <t>Comentario a la línea: el amarillo es el color de la tierra y del centro, el símbolo de lo confiable y de lo auténtico. La ropa interior tiene adornos que no llaman la atención: un símbolo de distinguida reserva. Cuando alguien está llamado a actuar en una posición destacada más no independiente, el éxito verdadero dependerá de una máxima discreción. La autenticidad y finura no deben destacarse directamente, si no manifestarse tan sólo mediatamente como efecto que surge desde adentro.</t>
  </si>
  <si>
    <t>Yin. Ropa amarilla augura muy buena fortuna.
                    Imagen: afirmar que ropa amarilla augura muy buena fortuna significa que la sabiduría está centrada.</t>
  </si>
  <si>
    <t>Lo mejor es retrasar la consulta para otro momento. Aceptar las cosas como están ahora, pues todo va como debe ir y no sería beneficioso forzar más las situaciones. Ser “soberbio” aquí tendría peores consecuencias que en la sexta línea del hexagrama 1</t>
  </si>
  <si>
    <t>Todo avanza según permiten las condiciones ahora, por tanto es favorable seguir con el tratamiento que se lleva.
                        *Si no lo hubiera, conviene seguir sopesando la necesidad de uno y, si se observara algo que pudiera ser útil, entonces consultarlo.</t>
  </si>
  <si>
    <t>No dar eso por válido, quizá sobren cosas o quizá falten. Hay que seguir estudiándolo y no consultar ahora. Luego, en otra ocasión se podrá preguntar y examinar el asunto más detalladamente.</t>
  </si>
  <si>
    <t>Esta línea se corresponde con el sexto día del décimo mes, aproximadamente Noviembre en el calendario occidental.</t>
  </si>
  <si>
    <t>Resulta peligroso dejarse llevar por pensamientos y actos propios del ego. Caer en emociones negativas conduce a la desgracia. Persevere en la receptividad, la reticencia y la humildad.</t>
  </si>
  <si>
    <t>Sexta línea: dragones luchan en la pradera. Su sangre es negra y amarilla. Cuando escuchamos nuestras dudas y nuestros temores la tensión del conflicto debilita nuestra determinación de perseverar receptivamente y con aceptación. Cuando ya no dependemos de lo desconocido, nos sentimos presionados para actuar. Es peligroso y destructivo seguir este camino.</t>
  </si>
  <si>
    <t>¿Actuamos de forma soberbia y prepotente, ignorando o menospreciando el verdadero sentido, valor e importancia de la realidad en la que nos encontramos y de la que formamos parte?</t>
  </si>
  <si>
    <t>Hay un intento enérgico y ambicioso de usurpar el poder de una autoridad. Seguirá una lucha violenta de la que resultarán heridas ambas partes.</t>
  </si>
  <si>
    <t>6 en la sexta línea: dragones luchan en la pradera, su sangre es oscura: el camino llega a su fin. Negro azulado es el color del cielo y amarillo oro el de la tierra. Lo Receptivo en el último puesto pretende dominar en vez de servir. Atrae la ira de lo fuerte y luminoso; en esta lucha, que no es natural, ambas fuerzas sufren daño.
                    La sexta línea tiene una diferencia con la misma del signo hermano, el nº 1, pues en ése el dragón pretende llegar más arriba que su propio Soberano y con sólo esa intención se ve amenazado de caer en el abismo; aquí, el dragón actúa, no se queda en la intención, entra en combate. Curiosa resulta la comparación con la rebelión del Mal. ¿Por qué en el camino de la Tierra hay combate? ¿Acaso en la Tierra el dragón altanero tiene mayor poder? Aún más, aquí se habla de sangre azul oscura y sangre amarilla oro, pues al sujeto soberbio se opone un dragón del Cielo y ambos salen heridos de la batalla. ¿No recuerda esto la lucha entre Lucifer y el Arcángel Miguel? Porque Lucifer fue expulsado a los Abismos, desde el Cielo, sin mayores luchas, pero más tarde hubo confrontación en las cercanías de los mundos, bajo su influencia.
                    En términos concretos, es una lucha de intereses que se da al interno de un colectivo, y marca además un tiempo de agotamiento donde el progreso y el cómo avanzar determina una lucha de intereses que permanecía oculta y latente. Dos dragones: uno claro y otro oscuro, está diciendo que la fuerza de la Sabiduría y la fuerza de lo obtuso entrarán a litigar y combatir, y ambas facciones saldrán heridas y algo perderán en la confrontación. La sangre significa “Alianza”, y sangre oscura es: buscar alianza entre las partes. Si una de las partes quisiera vencer, cuente lo que cueste, será el desastre para todo el colectivo. Transar y conciliar es lo aconsejable. En el Sujeto es una lucha entre intereses irreconciliables que es necesario definir. En lo trascendental: o es el Alma (PsiquisSentidos) o es el Espíritu (DivinidadMisterios) lo que gobierna en el Hombre.
                    El Maestro dijo: cuando lo oscuro pretende igualarse a lo luminoso, el resultado será sin duda la lucha. Ahora bien, para que no se piense en este caso que ya no queda nada de luminoso, se menciona
                    aquí al dragón. Sin embargo, para no dejar de lado la índole, se menciona también la sangre. Oscuro y luminoso son Cielo y Tierra en el entrevero: El Cielo es azul índigo y la Tierra amarilla oro.</t>
  </si>
  <si>
    <t>Comentario a la línea: en el puesto más alto lo sombrío debería retroceder ante lo luminoso. Si pretende afirmarse en este puesto, que no le cuadra, y en vez de servir pretende dominar, atrae sobre sí la ira de lo fuerte. Se produce la lucha en la cual cae derribado, pero en esa lucha se perjudican sin embargo ambas partes.
                    El dragón, símbolo del cielo, acude y combate al falso dragón cuya imagen ha adoptado lo terreno en esta subida. El negro azulado es el color del cielo, el amarillo es el color de la tierra. Cuando se derrama, pues, sangre negra y amarilla, es señal de que debido a esta lucha, que no es natural, ambas fuerzas fundamentales sufren daño. (1)
                    (1) Mientras que la línea superior de lo Creativo muestra la soberbia de los titanes y forma un paralelo con el mito griego de ICARO, se ve en la línea superior de lo Receptivo un paralelo con el mito de LUCIFER, quien se rebela contra la suprema divinidad; o bien un paralelo con la lucha de los poderes de las tinieblas contra los dioses del Walhalla que concluye con el ocaso de los dioses.</t>
  </si>
  <si>
    <t>Es propicia una constante perseverancia.
                “…eterna persistencia:
                concluye en lo grande”.
                Saldrá muy beneficiado quien aproveche este resultado obtenido en la consulta, porque al mutar todas las líneas surge como Relacionado el hexagrama 1 con todas sus líneas también mutantes. Así concluye en lo grande. Este es camino de vuelta al origen, el Tao de uno mismo, es retorno a lo yang y espiritual dando con el sentido que se tiene y con lo que se debe llegar a ser. Todo es creado por lo espiritual y aquí lo receptivo vuelve a lo creativo. Todas las imágenes proceden de Uno, el hexagrama Cielo, y mutando tienen un sentido de retorno a ese Uno. Las imágenes y el camino espiritual tienen un doble sentido de idavuelta hacia el Uno. De este modo lo material, el hexagrama 2 mutando entero, se funde con el sentido que le dio la existencia.</t>
  </si>
  <si>
    <t>Con respecto al asunto planteado, esta es una señal de que vienen grandes cambios para mejor en la vida del consultante.
                        Para quien haya preguntado sobre su conducta espiritual esta es una brillante señal mística que indica que de seguir así, encontrará Algo Grande y en total armonía con la Voluntad del Cielo.</t>
  </si>
  <si>
    <t>Todos los seis en movimiento: ventaja, ayuda, perseverancia. (1)
                    Lo oscuro quedó inundado por la luz, las posibilidades se verifican, lo indiferenciado toma forma; el vacío adquiere contenido; en una palabra, se avecinan tiempos distintos durante los cuales será necesario mantenerse serenos y confiados, a fin de ocuparlos y vivirlos plenamente como algo excepcional.</t>
  </si>
  <si>
    <t>Cuando aparecen sólo seis: es propicia una constante perseverancia. El signo Receptivo se transforma en lo Creativo. Adquiere la fuerza de la duración en el mantenimiento de lo recto.</t>
  </si>
  <si>
    <t>El carácter chino Chun sugiere algo que brota perforando el suelo duro. Luego se añade el mismo ciclo dictado en los hexagramas 1 y 2. Aquí y ahora la dificultad prevalece sobre este pequeño todo formado por el asunto consultado. El ciclo es el mismo, pero la situación definida por los trigramas que construyen la imagen es muy distinta. K´an está situado arriba, en lo externo, señalando peligros y obstáculos capaces de impedir que prospere el movimiento y la acción del trigrama inferior Chen.
        Algo que quiere salir, ser o tomar forma se encuentra todavía sin definir y sin rumbo claro. Son momentos de caos y desorden, los asuntos están en etapas muy delicadas o frágiles como una planta que surge a través de la tierra dura. Ahora hay que ser extremadamente cuidadoso.
        Por eso sigue el Dictamen diciendo que lo mejor es no hacer nada, que no se cosecha tratando de imponer una dirección a los hechos ahora, pues no es favorable tener “eso” como meta en estos instantes. Todavía no se produce el fruto esperado, pero esta tensión en la situación se disolverá más adelante si se sigue el curso correcto.
        Y al final se añade que lo ventajoso está en establecer o imponer lo noble delegando las funciones en quienes se puede confiar, para que las cosas marchen de forma controlada; es decir, que será muy útil recurrir a la ayuda del Maestro según se vaya necesitando. Esto es lo que significa: es propicio designar ayudantes.</t>
  </si>
  <si>
    <t>Aquí se ve que todas las líneas están en sus puestos correctos, excepto la 3ª. Pero estas relaciones correctas entre la mayoría de las líneas se encuentran muy desfavorecidas:
            · La 1ª puede causar más dificultades si se mueve. Ha de ser paciente, constante y pedir ayuda consultando. Debe esperar a que la cuarta llame o se acerque.
            · La 4ª, que depende de las circunstancias externas, es aconsejada que vaya hacia la primera.
            · La 2ª, que también depende de las circunstancias externas, recibe influencias de otros, pero después su verdadera unión está con la quinta.
            · La 5ª, situada y obstaculizada entre trazos débiles, no puede hacer valer sus buenas intenciones. Ha de conformarse con algún pequeño avance. Causaría dificultades si pretendiese más.
            · Es crucial el carácter yin de la 3ª, situada en un puesto no adecuado para ella, que deja a la 6ª sola en el exterior cuando a lo yin generalmente no le favorece caer en los puestos extremos de las imágenes, ya sea abajo o arriba. La 3ª causaría problemas serios si se mueve o actúa, no tiene dirección correcta y necesita consultar.
            · La sexta, aislada y en K´an, no puede hacer nada y se le ve triste. Está pasando por los peores momentos o por las máximas dificultades. Depende de las circunstancias externas y de que cambie la situación.
            Las seis líneas mutantes refuerzan, precisan y definen el tema del oráculo, subrayando las “dudas”, es decir las condiciones personales, y los “impedimentos”, o sea las circunstancias independientes, al menos en parte, de la voluntad del consultante.</t>
  </si>
  <si>
    <t>Los dos trazos yang son los regentes gobernantes. El primero simboliza a una persona con buenas cualidades y capaz de llevar tranquilidad a su entorno. El quinto reúne todas las cualidades de un regente, pero su entorno está muy dificultado.
            La línea dominante firme del principio actúa con la dominante firme de la quinta posición de autoridad, llevando orden a las líneas flexibles restantes.
            El hexagrama Chun tiene por, regentes al nueve inicial y al nueve en el quinto puesto. El signo contiene únicamente estas dos líneas Yang. El nueve inicial se encuentra abajo y su significado es el de un ayudante capaz de llevar tranquilidad al pueblo; él tiene poder de designar al ayudante con el fin de llevar tranquilidad al pueblo.</t>
  </si>
  <si>
    <t>Como hay mezcla de líneas yang y yin, se toman en cuenta las relaciones de correspondencia. Estas se analizan relacionando la 1ª línea con la 4ª, la 2ª con la 5ª y la 3ª con la 6ª. O lo que es lo mismo, la primera de las tres de abajo con la primera de las tres de arriba, y así sucesivamente.</t>
  </si>
  <si>
    <t>Todavía falta mucho por reflexionar, por discernir, por depurar. Continuar estudiando, analizando. Y consultar según se necesite.</t>
  </si>
  <si>
    <t>La traducción literal de “Chun” es una brizna de hierba empujando un obstáculo mientras brota la tierra. Recibir este hexagrama es un signo de que, más allá de las dificultades y de las presiones que le rodean, le espera un gran éxito. Para poder salir completamente a la luz, debe ser paciente y perseverar en la pasividad.
            Con independencia de lo fervientemente que uno desee resolver una situación, intervenir con impaciencia en este momento sólo dificultará el progreso de la buena suerte. Acepte y soporte las molestias del caos sin tratar de deshacerse de él. En este momento, dejar que desaparezca por sí mismo es la única forma de asegurar un posterior florecimiento de éxito.
            Aférrese a los principios adecuados. Busque y respete en sus actos el consejo del Sabio. Deje que las personas cuyo corazón es verdadero le ayuden en todo lo posible; sea tolerante con los demás. De este modo, todos los beneficios que ahora permanecen ocultos saldrán a la luz.</t>
  </si>
  <si>
    <t>A veces nos encontramos ante situaciones nuevas y desconocidas, como el inicio de una nueva relación, el desarrollo de una nueva idea o proyecto o simplemente una circunstancia a la que no estamos acostumbrados.
            En estas situaciones se presentan ante nosotros numerosas posibilidades, pero al mismo tiempo debemos hacer frente a las dudas y dificultades que inevitablemente se producen la primera vez que pensamos, sentimos o hacemos algo.</t>
  </si>
  <si>
    <t>Con el tercer hexagrama, la composición y la estructura (l) adquieren una importancia fundamental, porque “forman” el sentido de los signos, que nunca es uno solo, y como en las situaciones humanas representadas por estos signos, son justamente los elementos distintos los que le dan su plenitud. Los variados significados de Kun quedan ilustrados por los trigramas que lo componen; Kan y Khân, movimiento y peligro, y por los estructurantes: Khwan y Kan, lo femenino (receptivo) y la dureza.
            Como puede verse, son elementos muy distintos entre sí, por lo cual Kun define uno de esos momentos difíciles en los que toda acción es (o parece) amenazada por el fracaso y por errores imprevisibles, porque la disponibilidad para la acción queda bloqueada por factores externos imposibles de eliminar. Se trata de tiempos no consecutivos (en la evolución del calendario agrícola Kan corresponde a los meses de enerofebrero, y Khân a los de mayojunio), durante los cuales nuestra voluntad se ve imposibilitada de poner en marcha cualquier realización, por lo cual se ha de “esperar” a que lleguen tiempos menos hostiles. La estructura explica que esta condición es similar a la de la tierra (Khwan) durante los meses de octubrenoviembre Kan, cuando al endurecerse los hielos (2), los hombres se ven obligados a retirarse a sus casas y no pueden hacer ningún trabajo.
            Momento de revisión y reordenamiento, momento vivo para el recogimiento de las energías, a la espera de poner en marcha cosas nuevas, pero también momento de forzada y difícil suspensión de toda actividad.
            Tiempo de acumular: suerte originaria. Ventajoso perseverar. No hacer lo que se querría hacer. Conveniente nombrar un tributario.
            Es la ocasión adecuada para templar el carácter, por lo que resulta un momento fundamental, afortunado, ya que ofrece la oportunidad de efectuar una revisión de la propia preparación para los acontecimientos, de modificar los juicios y de reunir las fuerzas adecuadas para afrontar el futuro. Si bien no es aconsejable iniciar concretamente los programas, es necesario buscar a alguien que podría proporcionar
            una ayuda válida cuando llegue el momento, alcanzar un equilibrio de juicio que quizá falte aún, y reconsiderar la posición que se ocupa meditando sobre lo ya hecho y lo que habrá que hacer, tal como sugiere el trigrama estructurante Kan.
            (1) Los trigramas “componentes” evidencian los aspectos generales de una situación, mientras que los “estructurantes” indican sus nexos intrínsecos, que a menudo son menos evidentes a simple vista.
            (2) Las estaciones chinas, al menos según la división del año agrícola en ocho partes que se hacía en la China de la lejana época del I Ching, no se corresponden con las nuestras, y el mes de octubre era ya un mes invernal.</t>
  </si>
  <si>
    <t>Sentido general: es el comienzo y el nacimiento de los seres, la actividad, la aplicación. Según los trigramas, es la nube que supera el rayo pero el efecto benéfico de esta unión, la tormenta, la lluvia, todavía no se hace sentir. El sentido del hexagrama es favorable en su conjunto, pero es preciso que el consultante tenga mucha firmeza pues hay un período de penurias e impedimentos. Durante el comienzo de esos impedimentos, no hay nada que hacer y es necesario recurrir a la ayuda y asistencia de otro. Hay
            posibilidad de movimiento en el peligro y no hay que avanzar altivamente; nada de precipitación. Pero la asistencia de otro no dispensará de preocuparse con vigilancia de todo motivo de temor y de alarma sin entregarse prematuramente a la calma del reposo. Que no olvide el consultante que las épocas de impedimentos y dificultades son los momentos para actuar; por la actividad hay éxito, pero una actividad controlada.</t>
  </si>
  <si>
    <t>El escenario: en un principio existían el cielo y la tierra. Ahora existen innumerables seres. Brotar. Realmente, los innumerables seres llenan el espacio entre el cielo y la tierra hasta desbordarlo. Es tiempo de lo grande. Acéptalo. No tengas miedo. Brotar significa llenar las cosas hasta desbordarlas. Brotar significa que está naciendo el comienzo de todos los seres; quiere decir que el ser ha sido visto en tu morada y aún no se ha marchado. Haz sentir tu influencia bien lejos.
            La respuesta: brotar describe la relación o tu papel en ella, en términos del comienzo de un crecimiento. La manera de encarar la situación es encarar las cosas y acumular energía juntos para una tarea difícil pero excitante. La relación está en este momento empezando a crecer, como una planta joven empieza a brotar con dificultad de la tierra. Es la ternura del brote, tan fácil de aplastar aunque también capaz de surgir incluso en un terreno pedregoso, el poder inexorable del sendero de entrega que tiende hacia el cielo. Tú aún no sabes donde irá. Acumula energía y aporta cuidado y cariño para un esfuerzo largo, duro y gozoso. Si eres capaz de aceptar el momento y el trabajo que conlleva, un mundo nuevo se abrirá ante ti. Hay muchas cosas nuevas que están brotando ahora. Averiguarás muchas de ellas acerca de ti mismo, de tu pareja y de las posibilidades insospechadas de vuestra relación. Involucra a otras personas en la apertura de tu relación. No intentes imponer tus ideas o la fuerza de tu cariño de acuerdo con un esquema preconcebido. Líbrate de las viejas experiencias y permite que aparezca lo que realmente está ahí. Hay mucho trabajo que hacer, para poder dar respuesta a este sorprendente regalo del destino.</t>
  </si>
  <si>
    <t>El elevado logro es beneficioso para la persona honesta. No te aferres voluntariamente a ninguna meta concreta. Es útil nombrar dirigentes locales.
            Juicio global: en tiempos de dificultad, la firmeza y la flexibilidad empiezan a interactuar y aparecen los problemas. Cuando se actúa correctamente de corazón en una situación peligrosa, se produce un elevado logro para la persona honrada y auténtica. Cuando el trueno y la lluvia se introducen en el cuerpo, la Naturaleza crea confusión y oscuridad. Es útil, aunque no es un proceso pacífico nombrar dirigentes locales.</t>
  </si>
  <si>
    <t>Así el noble actúa desenmarañando y
            ordenando.
            Nubes y trueno: la imagen de la Dificultad Inicial. De esta manera, el consultante conseguirá llevar el paso con el orden que alcanzarán las mutaciones, como quien desenmaraña un capullo de seda.</t>
  </si>
  <si>
    <t>La Imagen: los truenos y las oscuras nubes puede parecer caóticos, pero tras la tormenta el orden volverá. El hombre sabio progresa clasificando y combinando los buenos aspectos. Una semilla en germinación puede hallar dificultades para asomar por encima del suelo.</t>
  </si>
  <si>
    <t>Hablan las imágenes: nubes y trueno. Tiempo de acumular. El sabio acepta la ley.
                Las imágenes, es decir la descripción figurativa de la fórmula sapiencial, a veces resultan difíciles de comprender de inmediato, y proponen la momentánea dificultad del accionar (durante una tempestad no se puede uno mover), invitando a la paciencia y a la prudencia. Los distintos elementos del juicio oracular definen un momento de crisis, una situación estructurada sin armonía, aconsejan reflexionar antes de intervenir, dado que “los tiempos difíciles” representan siempre una condición de confusión, y depende de nosotros el hacerlos positivos con una desencantada revisión de los hechos.</t>
  </si>
  <si>
    <t>Comentario a la Imagen: nubes y trueno, la imagen de La Dificultad Inicial. Así el noble actúa desenmarañando y ordenando.
                Las nubes y el trueno se representan mediante ciertas ornamentaciones lineales, vale decir que dentro del caos de La Dificultad Inicial ya están dados los gérmenes del orden. Así, en tales épocas iniciales, el noble debe estructurar y ordenar la inabarcable y confusa plenitud, tal como van devanándose las hebras de una madeja de seda y uniéndose en hilos. Para encontrarse en lo infinito es menester discriminar y unir.</t>
  </si>
  <si>
    <t>Vacilación y traba.
                Es propicio permanecer perseverante.
                Es propicio designar ayudantes.
                “… quien siendo un hombre distinguido
                se rebaja hasta colocarse por debajo de
                los comunes, conquista plenamente
                el corazón de la gente”.
                Cual de estas dos opciones es más duradera: ¿Ser como una columna bella, pero frágil; o ser como una roca firme y grande? Se percibe una doble posibilidad en la conducta, actuando parece que se conseguirá un bonito resultado, pero sin consistencia real; y permaneciendo quieto y estable se conseguirá un resultado menos bello, pero realmente consistente. Además no hay que olvidar que avanzando se llegará a un obstáculo cierto, K´an, por eso la bella columna se quebrará fácilmente. Este es el significado del texto cuando se refiere a las dudas y al impedimento. Lo mejor es consolidarse como una roca en la posición que se ocupa ahora, que es la correcta. Así se seguirá por el camino adecuado.
                Para este regente se repite lo dicho en el Dictamen, que le será muy beneficioso recurrir a la ayuda del Maestro según lo vaya necesitando.
                Si, pudiendo destacar por derecho, pues es regente; se retira sin embargo con humildad a un segundo plano, logrará más afecto verdadero e irá desarrollando una de las cualidades que debe tener todo gobernante espiritual, que es la de servir y ayudar a otros colocándose por debajo de ellos, pero sosteniéndoles.</t>
  </si>
  <si>
    <t>No actuar por ahora. Sin forzar la situación, es mejor detenerse por cautela. Pero tampoco confundirse olvidándose del objetivo hacia el cual se aspira, esta es una detención temporal. Se logrará lo buscado, pero más tarde.
                    Será muy beneficioso ir consultando, pues se tendrá ayuda y se saldrá de las dificultades.</t>
  </si>
  <si>
    <t>Período o momentos de problemas y dificultades, aunque el consultante tiene inteligencia y es fuerte. Posee cualidades y capacidad suficientes para superar los impedimentos. Ha de relacionarse con los demás en el momento oportuno y siendo modesto en el trato con ellos y con el Maestro. Cuidando en el interior por sus aspiraciones u objetivos. La clave del éxito está en ser grande por dentro y parecer pequeño por fuera, sabiendo esperar la oportunidad para remediar los inconvenientes. Soportando y solucionando las dificultades.
                        Consultar una vez más sin preguntar nada de forma que el Maestro señale lo indicado para mantenerse unido a él en la conducción de este asunto.</t>
  </si>
  <si>
    <t>No darlo por finalizado. Continuar estudiándolo, ordenándolo. Consultar según se vaya necesitando.</t>
  </si>
  <si>
    <t>Vacilación e impedimentos. Es propicio permanecer perseverante. Es propicio designar ayudantes. Cuando nos enfrentamos a dificultades al inicio de las situaciones, debemos resistir a darnos por vencidos. Puede ser que estemos en el camino correcto, o muy cerca de él. La ayuda llegar al tener cuidado de no forzar la situación. Con frecuencia, la ayuda llega como una intuición liberadora.</t>
  </si>
  <si>
    <t>El primer nueve: pilar de roca. Ventajosa la firmeza. Conveniente nombrar tributarios.
                    Se insiste sobre el motivo de “reunir fuerzas” (nombrar tributarios), fuerzas interiores para apercibirse contra el desánimo, y fuerzas exteriores para tener un círculo de solidaridad a nuestro alrededor.
                    La incertidumbre impide continuar, pero para alcanzar la meta que uno se propone habrá que mantenerse firmes en los propósitos y continuar buscando la dirección justa, apoyándonos en quien pueda guiarnos con un consejo o con una ayuda concreta, según sea el caso.</t>
  </si>
  <si>
    <t>Primer trazo: el primer trazo positivo es inferior y por lo tanto representa a aquel que, con la capacidad de la inteligencia y la energía, en presencia de un período de dificultades, se encuentra en una situación inferior. Que no remedie esas dificultades; todavía no es el momento y el I Ching le aconseja que se
                    mantenga firme e inmóvil como un mojón de piedra. ¡Si avanzara prematuramente desafiaría la dificultad! Que se ocupe mejor de buscar la ayuda y la asistencia a su alrededor pues el momento todavía no es ventajoso.</t>
  </si>
  <si>
    <t>Comentario a la línea: si en los comienzos de una empresa tropieza uno con trabas, no debe tratar de forzar el progreso; más bien será necesario detenerse, por precaución. Sin embargo, no debe uno permitir que lo confundan: es preciso no perder de vista la meta de un modo perseverante, duradero. Tendrá importancia que uno se procure adecuados medios auxiliares o asistentes. Éstos se encuentran únicamente cuando uno se muestra ante los hombres y en el trato con ellos modesto, carente de presunción. Sólo así se obtendrá la adhesión de aquellos con cuya ayuda podrá hacerse frente a las dificultades.</t>
  </si>
  <si>
    <t>Detente y pon los cimientos de esta relación. Conecta esta experiencia con tus raíces más profundas. Involucra a tu pareja. No te muestres reservado con tu amor. Estás en el camino correcto.
                    Dirección: busca amigos que te apoyen; personas para ayudaros mutuamente. Aleja de ti las viejas ideas. Aporta lo que sea necesario.</t>
  </si>
  <si>
    <t>Yang. Cuando estás dudoso y no logras nada, es ventajoso seguir siendo honrado. Es útil nombrar dirigentes locales.
                    Imagen: aunque no logres nada, tus intenciones y acciones deben ser correctas.
                    Respetando a los humildes muchas personas triunfan.</t>
  </si>
  <si>
    <t>Se apilan dificultades.
                Caballo y carro se separan.
                Él no es un raptor.
                va a cortejar en el debido plazo.
                La doncella es casta, no se promete.
                Diez años, luego promete.
                “…consiste en su colocación sobre un
                trazo duro.
                …(diez años) significa el retorno a
                la regla general”.
                Igual que existe la posibilidad de avanzar, existe la imposibilidad de hacerlo, o también la de cambiar de meta por falta de éxito. Este es el significado de que se apilen dificultades.
                Hay que dominar la fuerza anímica como se doma a un fuerte caballo para aprovechar el momento oportuno, dedicándose ahora a separar intereses y valores para clasificar y ordenar cada cosa en su sitio. Esto es lo que quiere decir lo del caballo y el carro que se separan.
                Lo de el raptor se refiere a un acercamiento, a un posible ofrecimiento, o a una situación que se despliega delante del consultante, que le suscita sospechas, pero poco a poco se da cuenta de que eso no trae malas intenciones, sino que viene en signo amistoso por afecto y cariño.
                Si en una relación especial, aunque sea constante, no hay verdadero amor y amparo; lo mejor es esperar (diez años) para amar y cobijarse mutuamente en una verdadera unión, como hace la doncella del texto. Su retraso voluntario se verá bien recompensado en el futuro, pues le conviene esperar un tiempo antes de comprometerse. Oye los cortejos, pero no se decide hasta encontrar a quien realmente es o puede ser su par.
                Esta línea puede controlar la fuerza que llega (del primer trazo) dándose la vuelta y mirando hacia el futuro (quinto trazo). Esto es lógico para observar las leyes de lo duradero y para seguir el buen orden de las mutaciones.</t>
  </si>
  <si>
    <t>Parece que las dificultades aumentan en el transcurso de los acontecimientos. Si acaso aparecen personas, cosas, rumores, que hicieran concebir esperanzas, es mejor controlar estos sucesos repentinos y no comprometerse, menos aún de una forma duradera, pues lo que debe ser un verdadero compromiso para el consultante se encuentra en el futuro. Y lo que se presenta aquí ahora es momentáneo y excepcional. Hay que relacionarse amistosamente, quizá de forma especial, pero sin atarse a nada ni a nadie aún, así no se pierde la propia capacidad de decidir ni la posibilidad de alcanzar aquello que conviene en el momento oportuno.
                        Por tanto, lo verdaderamente importante es retornar a las condiciones normales y conformarse con las cosas como están en lo consultado. De ahí que se hable del retorno a la regla general.</t>
  </si>
  <si>
    <t>Todavía subsisten las complicaciones. Y aún parece que todo se complica más. Pero es cuestión de no variar el tratamiento que se sigue en estos momentos. Persistir y consultar según se vaya necesitando.
                        *Si no hay tratamiento: consultar por si acaso se necesita buscar uno...</t>
  </si>
  <si>
    <t>Segunda línea: la doncella es casta, no se compromete. Diez años, luego se compromete. El “cambio que se produce”, mencionado en el comentario, se refiere a la idea que se presenta como solución a la dificultad, la que, de alguna forma, está equivocada. Aunque esperemos con entusiasmo suavizar la situación, actuar basándonos en esta idea nos comprometería en obligaciones embarazosas. Debemos permanecer “castos”, sin comprometernos, evitando desatascar la Rueda del Destino a través de soluciones artificiales.</t>
  </si>
  <si>
    <t>Cuando estamos comenzando algo nuevo, ¿somos prudentes con las ofertas de ayuda y las propuestas que puedan condicionar posteriormente nuestra capacidad de acción o decisión?</t>
  </si>
  <si>
    <t>El segundo seis: tiempo de reunir, tiempo de indecisión. Montar a caballo como quien posee un título nobiliario (1). Un bandido quiere desposar a una jovencita. La muchacha no se quiere casar. Diez años y después se casa.
                    La situación parece grave, quizá demasiado pesada, pero no es la falta de preparación la que nos hace considerar que los obstáculos son insuperables. En realidad, no hay por qué asustarse, porque con el tiempo los hechos adquieren una nueva dimensión, y por tanto se estará en condiciones de afrontarlos con la disposición adecuada que se deriva de diversas evaluaciones exactas. Por el momento, todo lo positivo queda en suspenso, pero el tiempo de la claridad está definido, aunque no se lo pueda reconocer, así, será necesario que nos comportemos con firmeza y coraje. El tiempo de la indecisión es proporcional a la ignorancia de quien lo vive, por consiguiente, sólo quien lo vive podrá hacer que sea más breve.
                    (1) Es decir, con desapego y superioridad, como cabalgan los nobles.</t>
  </si>
  <si>
    <t>Segundo trazo: si el trazo es hexario, entonces simboliza la suavidad y la flexibilidad para mantenerse durante el período de dificultades e impedimentos; corresponde simpáticamente a un trazo superior pero también es atraído hacia la dureza enérgica del primer trazo, de allí indecisión, penurias y perplejidad. El querría seguir a aquel con el que simpatiza pero no puede avanzar. Como la suavidad maleable se enfrenta con un período de dificultades, es incapaz de allanarlas sola. El I Ching habla de diez años; si él guarda firmemente su voluntad pura, sin variar, durante este período, el impedimento llegará a su extremo límite y dará lugar a la libertad de acción.</t>
  </si>
  <si>
    <t>Comentario a la línea: se halla uno trabado y en dificultades. Y entonces, de pronto, se produce un cambio: es como si arribara alguien con carruaje y caballos y desenganchara. Este suceso ocurre tan sorpresivamente que suscita la sospecha de que el hombre que se acerca ha de ser un bandido. Poco a poco uno comprueba que el otro no abriga malas intenciones, sino que viene en procura de una alianza amistosa y ofreciendo alivio. Sin embargo, ese ofrecimiento no es aceptado, puesto que no procede de donde debe proceder; parece preferible esperar hasta que se cumpla el plazo: diez años representan un período redondo, un plazo cumplido. Entonces retornan por sí mismas las condiciones normales y es dable reunirse con ese amigo que a uno le está destinado. Bajo el símbolo de una novia que en medio de graves conflictos permanece fiel a su amado, se brinda un consejo para esta peculiar situación de la vida: Cuando en épocas de dificultad, encontrándose uno trabado, impedido, recibe inesperadamente un ofrecimiento de alivio de parte de alguien con quien no mantiene relaciones, ha de proceder con cautela, tratando de no entrar en eventuales compromisos como consecuencia de tal ayuda, pues de no proceder así se vería uno disminuido en su libertad de decisión. Si uno aguarda a que llegue el momento adecuado, retornarán las circunstancias tranquilas y se alcanzará lo que se espera.</t>
  </si>
  <si>
    <t>Te acercas a la gente y luego le das la espalda. Estás plenamente preparado para un encuentro emotivo pero ves a tu pareja como un proscrito. Abandona esta hostilidad. Busca una conexión permanente. Pasará un tiempo antes de que esa conexión dé frutos, pero al final todo funcionará correctamente.
                    Dirección: expresa tus necesidades y deseos. Acepta el pasado. Aporta lo que sea necesario.</t>
  </si>
  <si>
    <t>El que caza al ciervo sin guardamonte,
                lo único que logra es extraviarse en el
                bosque.
                El noble capta los signos del tiempo
                y prefiere desistir.
                Continuar acarrea humillación.
                “…conduce al fracaso”.
                Por destino se está en una situación difícil y tampoco se puede abandonar sin más. Por otra parte, la precipitación y el avance sin la conducción del Maestro provocarán fracasos y vergüenza. Esto es similar a alguien que se acerca a un venado sin cautela haciendo que este huya hacia la espesura del monte, donde el cazador queda desorientado y perdido corriendo tras la presa, pues está demasiado metido en la captura.
                El noble se detiene sutilmente ante esa primera señal y se toma un tiempo de aliento mientras el venado gana confianza. Reconoce las consecuencias futuras de un comportamiento descuidado y prefiere renunciar a su deseo de avanzar con el propósito de lograr a la fuerza su objetivo. Así evita las humillaciones y el fracaso. El noble presiente que debe permanecer donde está, ya que adentrándose por ahí sin saber lo que le espera sólo puede complicarle mucho más las cosas. El avance en estas condiciones facilita que se pierda el camino correcto y que se llegue a un resultado desastroso, y además se agota una posibilidad por cierto.</t>
  </si>
  <si>
    <t>Consultar una vez más para comprobar si se está siguiendo un buen orden.
                        Si la respuesta es un hexagrama sin mutaciones, o bien se obtiene una respuesta que aconseje retirarse y no preguntar; entonces es que todo sigue un buen orden. Cuanto más recibiendo una respuesta favorable.
                        *Si no hay tratamiento: consultar una vez más por si fuera necesario buscar uno.</t>
  </si>
  <si>
    <t>Tercera línea: el que caza ciervo sin guardabosques, lo único que logra es extraviarse en el monte. El hombre superior percibe los signos del tiempo y prefiere desistir. Continuar acarrea humillación. Esto quiere decir que nuestras dificultades son tales que no podemos superarlas sin la ayuda del poder supremo, sólo se puede obtener su ayuda cultivando una mente humilde y abierta.
                    Recibimos esta línea cuando deseamos salir de la situación con tanto empeño, que consideramos emprender la acción. Se nos aconseja esperar hasta que un “influjo real” se manifieste. Esto quiere decir que debemos esperar hasta que obtengamos la ayuda de lo creativo para entender lo que debemos hacer. Mientras tanto hemos de continuar con la situación, libre de resistencias. Es como si estuviésemos representando un papel en el primer acto de un drama –o incluso en el segundo acto y todavía no fuese la hora para el desenlace del tercer acto.</t>
  </si>
  <si>
    <t>Cuando estamos comenzando algo nuevo, ¿nos cuestionamos si merece la pena el objetivo que intentamos conseguir en relación con los posibles riesgos que tendremos que asumir y las dificultades que deberemos superar?</t>
  </si>
  <si>
    <t>El tercer seis: se persigue a una cierva sin contar con guía alguna. Nos internamos en una intrincada selva. El sabio, en cambio, valora desde el comienzo todo aquello que vale la pena abandonar. Preocupaciones por los comienzos.
                    Constituye una gran muestra de sabiduría el adaptarse al indeciso tiempo de Kun, aceptándolo con serenidad para comprenderlo mejor. Quien se enfrenta a las situaciones sin tener de ellas una visión clara y total se perderá en falsas conjeturas, en intentos arriesgados, y no logrará actuar con facilidad. El sabio escucha las sugerencias del tiempo y aplaza las decisiones hasta contar con la posibilidad de juzgar y decidir.</t>
  </si>
  <si>
    <t>Tercer lugar: esta línea denota a alguien débil y aislado que busca relaciones en lugares inadecuados. “Codicia el venado”, dice el comentario, y advierte que sin una guía adecuada el Sujeto puede extraviarse. La codicia conlleva a que todas las acciones sean incontroladas, apresuradas, pasionales y enturbiadas por una hambruna de logros que seguramente provienen de un lado oscuro que la persona no conoce o no quiere ver. Pero aquí se mencionan, además, la porfía, la ilusión: porfía en querer tomar caminos errados, ilusión en crear situaciones que no existen más que en los deseos. “El noble reconoce los signos del Tiempo y prefiere desistir”. O sea, si se es Noble y no un “vulgar”, tomará la guía de la Sabiduría y desistirá de las codicias y de entrar en lugares (bosques) desconocidos en donde acechan demonios y pecados. Un fracaso cierto, que es la proyección de esta línea, puede ahorrarse si se mantiene la serenidad, revisa sus planes y escruta sus propios lados oscuros.</t>
  </si>
  <si>
    <t>Comentario a la línea: si uno no dispone de un guía y pretende cazar en un bosque desconocido, se extravía. No se debe pretender escapar a hurtadillas, irreflexivamente y sin guía, de las dificultades en que uno se ve envuelto. El destino no se deja engañar. Afanarse prematuramente y con precipitación, y careciendo de la necesaria conducción, acarrea fracasos y vergüenza. Por eso el noble que reconoce los gérmenes de lo venidero, preferirá renunciar a un deseo, a atraer sobre sí el fracaso y la humillación si tratara de lograr a la fuerza el cumplimiento de ese deseo.</t>
  </si>
  <si>
    <t>Yin. Si vas a la caza del ciervo sin un guía, sólo conseguirás perderte en el bosque. Las personas sabias sienten que es mejor renunciar y que seria lamentable ir.
                    Imagen: cazar al ciervo sin guía significa perseguir animales salvajes. Las personas sabias renuncian a ello, puesto que continuar sería lamentable, ya que no sería provechoso.</t>
  </si>
  <si>
    <t>Caballo y carro se separan.
                ¡Busca la unión!
                Acudir trae ventura.
                Todo obra de un modo propicio.
                “…cuando le ruegan a uno y sólo
                entonces acude, esto es claridad”.
                Lo del caballo y el carro se decía en la segunda línea para recordarle al consultante que debía superar la fuerza de atracción recibida desde la primera línea, pues el verdadero par de la segunda es la quinta. Mientras aquí, en el cuarto puesto, se repite para recordarle que debe vencer la fuerza de atracción ejercida por el otro regente, la quinta línea, porque están juntos como en el caso de la 1ª y la 2ª; y sin embargo el verdadero par de la 4ª es la 1ª. Por eso hay que controlar la fuerza anímica para aprovechar el momento oportuno, que en el caso de este 4º trazo ha llegado ya; cosa que no ocurría con la segunda línea, ella debía esperar. Por tanto, para la cuarta línea es correcto moverse ya para clarificar y ordenar cada cosa en su sitio.
                Lo indicado es apuntar a la unión deseando la alianza más por afecto y afinidad, que por la fuerza o de un modo agresivo. Pero las fuerzas no parecen suficientes para un trazo débil en el trigrama K´an, por eso se acentúa que ir hacia eso es propicio y que no hay nada por lo cual no sea ventajoso. Hay que dar el primer paso hacia la unión ahora liberándose de miedos, de vergüenzas o de falsos orgullos. Y es el propio consultante el que debe dar este primer paso. Así no sólo se buscará, sino que será ir hacia lo luminoso también lúcido y consciente por cierto. Te lo estamos pidiendo, aunque sea en silencio: acude.</t>
  </si>
  <si>
    <t>Ir, llamar, visitar, ponerse en contacto con aquéllos relacionados en el asunto consultado. Moverse y avanzar hacia eso, incluso aunque se trate de un caso en el que se está planteando una petición de ayuda
                        a alguien, no será ninguna vergüenza solicitarla y aceptarla ahora, pues se dará con la persona adecuada para ello.
                        O quizá durante el día se presente una oportunidad de encontrar compañía, o una ocasión para cerrar tratos, iniciar trabajos, quehaceres. Es cuestión de aprovechar esa oportunidad avanzando con inteligencia y consultando todo aquello que preocupe.</t>
  </si>
  <si>
    <t>En situación difícil se sentirá la ayuda del Cielo. Cuando no se ha preguntado nada y para cuestiones sobre la conducta espiritual, esta respuesta significa que se busque la unión llamando al Maestro. Se está invitado a acercarse y todo es propicio. Por tanto, consultar ahora será señal de claridad mental y espiritual.</t>
  </si>
  <si>
    <t>Tanto si hay tratamiento, como si no, es un buen momento para preguntar y examinar con el Maestro el estado de la situación consultada.</t>
  </si>
  <si>
    <t>Un esfuerzo de unión, hecho con humildad y sinceridad, y fiel a los principios del Sabio, se adherirá a la buena suerte.</t>
  </si>
  <si>
    <t>Cuarta línea: caballo y carro se separan. Luchar por conseguir la unión. Acudir trae buena fortuna. Todo es propicio. En nuestro entusiasmo por resolver el problema, lo aparcamos; dejamos de confiar en lo desconocido y nos conformamos con soluciones globales, o bien los abandonamos por completo. Es nuestro deber recoger la carga y continuar, independientemente de lo humillante que sea. Esto significa someterse a ser guiado, sin conocer las respuestas anticipadamente; dejar que el camino correcto se pre
                    sente por sí mismo como si estuviésemos mirando las escenas sucesivas de una película. Al confiar en lo desconocido para indicarnos el camino correcto, volvemos a él.
                    Esta línea puede referirse a nuestra relación con otra persona, o a nuestra relación con el sabio. Si hemos dejado atrás el camino del sabio, debido a la desconfianza, entonces necesitamos pedir ayuda para “alzar” nuestro carro otra vez. Si hemos perdido las esperanzas puestas en los otros, entonces necesitamos darnos cuenta de que las dificultades que nos presionan para hacernos sentir que la tarea es imposible sólo son parte de las dificultades que se presentan al principio de una nueva situación.
                    Cuando la “Rueda del Destino” se atasca en el barro, para seguir girando en su propio círculo vicioso, una actitud desesperada únicamente perpetuará el percance. Sólo cuando dejemos de dudar del poder de la verdad, el poder de lo creativo podrá desatascar la Rueda del Destino, que empezará a girar hacia un progreso real. Mientras nuestro ego insista en un progreso visible, mientras condicionemos nuestro esfuerzo para hacer lo correcto diciendo a Dios: “yo haré mi parte sólo si veo que tú estás haciendo la tuya”, el cosmos no podrá acudir en nuestro auxilio.
                    No podemos exigir nada al poder supremo. Las cosas sólo pueden funcionar cuando seguimos la verdad incondicionalmente y hacemos lo correcto. Desde luego, darse por vencido asegura la derrota. Debemos aceptar que las personas pueden, y encontrarán el camino si les dejamos descubrirlo por ellos mismos.</t>
  </si>
  <si>
    <t>Cuando estamos comenzando algo nuevo, ¿sabemos a quién y cómo pedir la ayuda que necesitamos, o por el contrario nos avergonzamos como consecuencia de un falso amor propio o un exceso de orgullo?</t>
  </si>
  <si>
    <t>Cuando hemos de actuar, pero carecemos de la capacidad para ello, no deberíamos ser tan orgullosos que rechacemos la ayuda. Quien verdaderamente nos ayuda puede llevarnos hacia delante.</t>
  </si>
  <si>
    <t>El cuarto seis: montar a caballo como quien posee un título nobiliario. Tratar de desposar a una jovencita. Si se tiene éxito, será una premisa afortunada. Nada que no traiga ventajas.
                    La línea ilustra uno de los significados del ideograma, es decir la búsqueda de la unión para superar un momento de perplejidad, la reflexión atenta para proceder a la acción cuando sea necesario, aunque se mantenga una actitud lo bastante desapegada como para poder escoger el comportamiento adecuado. La situación se está despejando, hay que tener el coraje de superar los desánimos, apoyándose quizás en quien puede servir de sostén en cuanto que ve las cosas con mayor objetividad, o bien en quien está preparado y es más enérgico.</t>
  </si>
  <si>
    <t>Cuarto trazo: el consultante tiene capacidad suficiente para remediar las dificultades, de modo que, al querer avanzar, permanece en su lugar. Es preciso llamar al sabio en su ayuda; es la dureza enérgica del primer trazo la que representa este sabio. Hay dificultades por un obstáculo impenetrable; el consultante debe llamar consejeros y obrar con inteligencia, reconociendo su propia insuficiencia. Ocupar una situación importante, ser uno mismo incapaz y no fiarse más que en su propia manera de ver es el colmo de la ceguera.</t>
  </si>
  <si>
    <t>Cuarto lugar: aquí se establece la correcta relación entre las personas de esferas comunes que deben conocerse y atraerse antes de iniciar un acercamiento más profundo. Las dificultades comienzan a resolverse.
                    El caballo y el carro que se separan tiene el significado de una división entre Fuerza (caballo) e Instrumento (carro). Es decir, la fuerza no es suficiente o no es la idónea para tirar de un carro que ya tampoco cumple con las exigencias del Tiempo. Lo viejo de la unión –Fuerza y Medios obliga a readecuar las propias capacidades para nuevos métodos y formas. La nueva Unión tendrá logros. El orgullo que conlleva a no querer desechar lo obsoleto, y tomas las ayudas como una debilidad, es un atentado en contra del progreso; precisamente eso es lo que hay que hacer; desechar lo anterior y aceptar ayudas en esta nueva etapa. Dar pasos y ser humilde es signo de abnegación y de Amor por la Obra o la Unión que se quiere emprender.</t>
  </si>
  <si>
    <t>Dificultades en bendecir.
                Pequeña perseverancia trae ventura.
                Gran perseverancia trae desventura.
                “…pues el bien que se hace todavía
                no es reconocido”.
                Lo esencial de uno está brotando entre dificultades e interferencias causadas por recelos, o por desconocimiento de otros. Quizá se interpongan diferentes intereses, o las opiniones de personas que no comprenden las buenas intenciones del consultante. Otras veces puede haber problemas o impedimentos externos que paralizan un gran éxito.
                Para resolver esto hay que conducirse con cuidado, avanzando poco a poco, conformándose ahora con pequeños resultados y consultando lo justo. Pretender grandes resultados sería peligroso, pues se perdería la capacidad de apreciar la situación objetivamente y eso conduciría a la tristeza o a quedarse bloqueado. Aunque se difunde luz, aún no se logran los grandes resultados de la acción. Hay que seguir persistiendo, a veces avanzando, a veces quieto. Pero se tiene la ayuda de un Maestro para superar esta compleja situación.</t>
  </si>
  <si>
    <t>No se puede actuar ahora. Cuando finalice este período de dificultad, que se encamina a su término, será posible actuar.
                    Tampoco es muy necesario seguir preguntando sobre esto mismo ahora.</t>
  </si>
  <si>
    <t>Los méritos no se reconocen ahora. En los asuntos y relaciones hay problemas por resolver o circunstancias que impiden o deforman lo que uno hace. Cosas, personas, intereses distintos entre las personas implicadas frenan el buen efecto que ejerce el consultante; quizá no sea valorado de acuerdo a lo que se merece. Pero poco a poco ha de ir ganándose la confianza de los demás con labor cuidadosa y siendo fiel en los compromisos adquiridos; es decir, cumpliendo aquello que está de acuerdo a la Voluntad del Cielo y conformándose de momento con la situación actual de cosas en sus quehaceres. Ya irán aclarándose estas condiciones y se podrán superar estas molestias o problemas. De momento hay que mantenerse
                        firme en lo que uno se propone, avanzando o estando quieto según sea aconsejable y de forma constante en la buena conducta. Ahora no se logran las metas, pero más adelante sí.
                        Tampoco es buen momento para consultar mucho, algo puede empañar la bendición que es la ayuda del Cielo. No es correcto exhibir la luz intensa de la gloria en este instante, pero el Cielo protege.</t>
  </si>
  <si>
    <t>Se va mejorando poco a poco, pero aún hay que continuar con el tratamiento que se sigue. Consultar luego, un poco más adelante.
                        *Si no hay tratamiento consultar por si fuera necesario buscar uno.</t>
  </si>
  <si>
    <t>No aplicarlos aún. Hay que perfeccionarlos un poco más. Ahora conformarse con pequeños avances.</t>
  </si>
  <si>
    <t>Quinta línea: dificultades al bendecir. Pequeña perseverancia trae buena fortuna. Gran perseverancia trae desventura. Aquí, el poder oscuro prevalece y todo lo que hacemos es considerado con sospecha. Debemos permanecer centrados en el interior. Esto trae consigo la confianza necesaria para el éxito. Para recobrar la objetividad, debemos perseverar sosegadamente, dejándonos guiar fuera del peligro de la duda.
                    A veces esta línea se relaciona con la quinta línea de La Paz, hexagrama 11. Ambas líneas se refieren a la necesidad de ser pacientes con la gente que tiene un sentimiento de inferioridad; la envidia y los sentimientos de inferioridad crean tensión. Lo que más ayuda es ser constante, independiente y desprendido.</t>
  </si>
  <si>
    <t>Cuando la resolución de un problema es difícil y se ve trastornada por gente que crea malentendidos, debemos avanzar tranquila y lentamente. Intentar dar un gran salto hacia delante nos abocará al fracaso.</t>
  </si>
  <si>
    <t>El quinto nueve: el acumular en ventaja propia se verá obstaculizado. Tranquila firmeza, suerte. Inflexibilidad, infortunio.
                    Condición de impotencia a pesar de la buena disposición de ánimo. Se desearía resolver los problemas, encontrar una salida, pero todo parece conjurarse contra nuestros propósitos. No se deben forzar los tiempos, pero hay que permanecer disponibles y firmes en las propias posiciones. La actitud hacia la evolución de los hechos o las reacciones de las personas ha de ser equilibrada y serena; la rigidez y la obstinación no podrán ayudar a resolver ningún caso difícil, al menos en este momento.</t>
  </si>
  <si>
    <t>Quinto trazo: hay impedimento; si él tiene un sabio que lo ayude, un hombre dotado de energía e inteligencia, podrá atravesar las dificultades. Que el consultante actúe sobre todo sin violencia, enderezando poco a poco las cosas, lentamente, por persuasión. El que consulta la suerte y se ocupa de cosas de poca importancia, podrá sacar un presagio feliz; si se ocupa de asuntos graves, asuntos de Estado, no evitará la desdicha.</t>
  </si>
  <si>
    <t>Aunque su posición es la de autoridad dentro de la situación, le quedan muchas cosas por conseguir para establecerse. En esta situación, los esfuerzos pequeños traerán buena fortuna. Pero tenga cuidado: no intente ninguna empresa importante. Podría terminar fácilmente en un desastre.</t>
  </si>
  <si>
    <t>Quinto lugar: pequeñas cosas y actos obtendrán logros; grandes pretensiones comportarán desastres. Aún encontrándose en un lugar adecuado y correspondiéndole beneficios que van de acuerdo a su posición, éste no los recibe pues el ambiente le es contrario y obstaculiza toda bendición.
                    Las “Dificultades Iniciales” son precisamente eso por lo que aún las intenciones oscuras de unos y las buenas intenciones de otros están enredadas y entremezcladas. No espere el Sujeto que sus bendiciones sean aceptadas y su verdad sea compartida, es mejor ser cauto y esperar a que la naturaleza haga lo suyo, y en el camino, lo que deba descascararse caiga y lo cierto y veraz se afirme. Hay entrometidos, en este tiempo, que intentan obtener más poder sobre las personas a través de la habladuría y el mal consejo.
                    Mejor el silencio y la buena acción sin mucha palabra y nada de diatribas y discusiones, eso es lo más favorable.</t>
  </si>
  <si>
    <t>Comentario a la línea: la situación en que uno se encuentra no da posibilidad alguna de evidenciar las buenas intenciones como para que realmente se manifiesten y sean comprendidas. Hay quienes seentrometen y deforman todo lo que uno hace. En un caso así es preciso ser cauteloso y proceder paso a paso. No es posible pretender imponer a la fuerza una obra grandiosa, pues tal cosa sólo se, logra cuando ya se goza de una confianza unánime. Sólo en silencio, mediante una labor fiel y escrupulosa, puede actuarse paulatinamente, en el sentido de lograr que se esclarezcan las circunstancias y se anulen las trabas.</t>
  </si>
  <si>
    <t>Yang. Cuando se interrumpen los beneficios, un poco de perseverancia es propicio, demasiada perseverancia trae mala fortuna.
                    Imagen: la interrupción de los beneficios significa que la prosperidad no está asentada en gran escala.</t>
  </si>
  <si>
    <t>Caballo y carro se separan.
                Lágrimas de sangre se derraman.
                “… ¿cómo podría uno quedarse
                mucho tiempo en semejante situación?”
                Se vuelve a significar lo del caballo y carro aparecidos en la segunda y en la cuarta línea. Hay que superar la fuerza de atracción del quinto trazo controlando la fuerza anímica para esperar el momento oportuno en este caso, que aún no ha llegado. Las dificultades y problemas actuales irán desapareciendo con el tiempo. Ahora no se puede hacer nada para remediarlos.
                Así, en estas condiciones, fluyen la sangre y el dolor. Esta línea simboliza el máximo estado de necesidad y de dificultad. ¿Cómo se podría llorar y lamentarse más? Pero esto pasará, eso es lo que quiere decir la última parte del texto. El Maestro aconseja no desesperarse, pues se sigue teniendo su ayuda para superar y remediar esta situación.
                El consultante se siente como en soledad y se queja entristecido, pero conseguirá lo que busca si lo desea con todas sus fuerzas. Si no es con esta opción, lo será con otra. Mas adelante llevará las de ganar y pondrá las cosas en orden, igual que las mutaciones se suceden siguiendo un orden. Así evolucionarán sus aptitudes para caminar según los cambios que desarrollarán los acontecimientos, como se dice en el texto de La Imagen para quien obedece y practica los consejos obtenidos con este hexagrama: Así el noble actúa desenmarañando y ordenando.</t>
  </si>
  <si>
    <t>No se puede ni se debe actuar ahora. Pero no hundirse anímicamente por ello. Esta situación pasará y con el tiempo se podrá lograr eso que se desea. Si no fuera por este camino; lo sería por otro, porque lo querido y necesitado de verdad se alcanzará más adelante.
                    Consultar según se necesite.</t>
  </si>
  <si>
    <t>Malos momentos o mal día. El consultante se encuentra en grandes dificultades, sintiéndose sin fuerzas como alguien que tiene el corazón dañado y que parece perder las ganas de vivir. Pero el Maestro le aconseja que no abandone las esperanzas de conseguir lo que busca. Pues si lo desea con todo su corazón y con todo su ser, el poder correcto de su querencia le traerá a la realidad aquello que necesita, aunque ahora le parezca imposible. Hay que ser capaz de aguardar y, mientras tanto, cruzar por entre estas circunstancias hasta que pase el tiempo de la dificultad.
                        Consultar cuando se sienta necesidad de ello.</t>
  </si>
  <si>
    <t>Continuar buscando, perfeccionando, mejorando, la cosa. Conformarse ahora con pequeños avances. Y consultar según vaya siendo necesario. No abandonarlo.</t>
  </si>
  <si>
    <t>Sexta línea: caballo y carro se separan. Se derraman lágrimas de sangre. El deseo y la lucha prevalecen. El niño reina dentro de nosotros. Al perder la esperanza de que el sabio llegue en nuestro auxilio, o de que las cosas puedan funcionar, abandonamos el camino. No debemos persistir en esta actitud.</t>
  </si>
  <si>
    <t>Cuando estamos comenzando algo nuevo, ¿nos rendimos y nos dejamos vencer por las dificultades inevitables de todo comienzo, o buscamos alternativas para replantear la situación lo antes posible?</t>
  </si>
  <si>
    <t>El seis arriba: montar a caballo como quien posee un título nobiliario. Lágrimas y sangre se parecen al oleaje.
                    Habrá que intentar superar el desánimo y la falta de fe para que no falte del todo el coraje de enfrentarse a aquello que nos parece desastroso (lágrimas y sangre… oleaje). El cambio, al verificarse con su ritmo preciso, señalará pronto horas más claras, abrirá el espíritu a nuevas esperanzas y la mente a pensamientos distintos. Ninguna derrota debe ser considerada duradera, pues jamás compromete una vida entera. Al tiempo yin seguirá yang; he aquí la gran enseñanza consoladora del humanismo chino, que constituye también una experiencia histórica que se repite en todas las latitudes.</t>
  </si>
  <si>
    <t>El peligro alcanza el máximo. Se corre el riesgo de tener lágrimas de sangre. Una extrema vigilancia y amigos seguros pueden, sin embargo, sacarlos de este mal paso.</t>
  </si>
  <si>
    <t>Sexto lugar: la desunión (caballo de carroza) es causa del carro, es decir, del vehículo en que se hicieron los movimientos. Las ideas y bases de la relación (el carro) no era pues lo suficientemente fuerte y no soportó la potencia de los caballos (quienes empujaban la situación). Para evitar el estancamiento definitivo se debe correr a reparos y correcciones. Pero la situación objetiva tiende a culminar, siendo posible un avance sólo en lo personal.
                    A diferencia de la cuarta línea, aquí el carro y el caballo se separan sin perspectivas de una nueva unión: sea porque el movimiento se hizo tarde, sea porque en verdad se entendió la mitad del problema; lo anterior (cuarta línea) no sirve para esta nueva etapa, pero tampoco se obtuvo antes la claridad de lo que realmente se requería para superar la Dificultad Inicial en la situación actual. Esto es consecuencia de carencia de voluntad, de un estado anímico deplorable que hace caer los brazos, y se abandona a la tristeza y la melancolía. Llorar de nada vale, aún si las lágrimas fuesen de sangre. Lo realmente válido es obtener Fuerza Nueva y Medios Adecuados para romper el círculo vicioso de las dificultades. Cuando se lucha por imposibles, lo más probable es que nada sea posible. Cuando por aquello que se lucha es posible, lo imposible no existe.</t>
  </si>
  <si>
    <t>Comentario a la línea: hay personas a quienes las dificultades iniciales se les tornan graves en exceso. Ellos se atascan y ya no encuentran salida alguna. Se quedan con los brazos caídos y abandonan la lucha. Semejante resignación es de lo más triste que pueda darse. Por eso, Kung Tse anota al respecto la siguiente observación: “Se derraman lágrimas de sangre: es algo que no debe hacerse duraderamente.”
                    Cuando en la lucha de la vida, llega uno a un punto en que ya no le es posible seguir adelante, y de su pecho se escapa un suspiro, como ocurre en aquel famoso momento de la Sinfonía en Do Menor de Beethoven. .. un estado semejante no debe perpetuarse. Hay que volver a uncir los caballos de las ideas de firme voluntad, y llevar la lucha a su término:
                    “Quien nunca descansa, quien con el corazón y la sangre piensa en lograr lo imposible, ese triunfa.”</t>
  </si>
  <si>
    <t>Esta es una manera desastrosa de relacionarse. Te hace mucho daño y te hace sangrar emocional y literalmente. No pienses que puedes arreglarlo. Tienes que salir de la situación ahora, antes de que empeore.
                    Dirección: un tiempo mejor se acerca. Aleja de ti las viejas ideas y ábrete a las nuevas. Aporta lo que sea necesario.</t>
  </si>
  <si>
    <t>Esta imagen, que simboliza la forma correcta de consultar, ilustra sobre la educación espiritual y sobre cómo enfocarla; es decir, cómo darla y cómo recibirla. No se puede dar sin un maestro adecuado, pero tampoco se puede recibir sin tratarle del modo debido. Cuando alguien es consciente de su inmadurez y busca la ayuda del Maestro sometiéndose a sus consejos con modestia receptiva, irá ganando en paz interior y alcanzará muchos otros éxitos. Este es un tiempo de crecimiento.
        Un maestro no va detrás del consultante buscándole, aunque haya un lazo amistoso entre ambos. El menos capacitado es quien debe seguir al conductor de forma clara, despierta y voluntaria. Cada cual tiene y debe ocupar su puesto para avanzar en armonía con la Voluntad del Cielo. I Ching responde a toda persona que se acerque correctamente, y más aún si es consciente de que entra en contacto con un conductor espiritual conocedor de la secuencia que sigue la voluntad del Uno Creador.
        No es bueno ni se permite preguntar por preguntar, tampoco que se trate de dar la vuelta a sus consejos repitiendo la misma pregunta dos o tres veces, como tentándole para ver si cambia de opinión y de presagio en tan solo unos instantes. Pues las respuestas recibidas son serias y claras como las que desearía obtener un consultante sincero, por eso pueden aceptarse como solución y decisión a la duda. Es verdad que un maestro está para que se le hagan preguntas, pero también es comprensible que por alguna razón él deba callarse y aconseje que no se le pregunte por lo menos en ese momento.
        Por tanto, la desconfianza o la insistencia sólo sirven para incomodar, para entenebrecer perdiéndose en lo fangoso o para fastidiar por repetición, lo cual trae consigo la negativa de I Ching. Pues consultar es hallar el destino asignado y ya en el primer presagio se proclama desde el Cielo lo que conviene para el asunto consultado. Pero también es cierto que en algunas ocasiones el Maestro aconsejará seguir consultando hasta recibir la señal de retirarse y ofrecerá más de un presagio para un asunto; sin embargo eso es algo que está en sus manos, Él conduce.
        Y al final se añade que es propicia la perseverancia; o sea que, para crecer y madurar espiritualmente, será beneficioso aplicar en la práctica de la consulta este resultado obtenido por adivinación.</t>
  </si>
  <si>
    <t>Los trazos más desfavorables de esta imagen son el 3º y el 4º, pues las consecuencias de sus movimientos tienen repercusiones negativas para el crecimiento espiritual. El 2º es el más favorable. El 1º y el 5º no son desfavorables y el 6º representa el silencio.
            Las líneas mutantes vuelven a proponer los conceptos expresados por la fórmula sapiencial, e ilustrados por las imágenes, precisándolos en los detalles concretos y aclarando el sentido del hexagrama.</t>
  </si>
  <si>
    <t>En este signo dos son las líneas que ejercen la regencia. El segundo y el quinto trazos son los regentes y, aunque están fuera de su sitio adecuado, son centrales y moderados.
            La línea firme en la segunda posición del interés propio instruye a las otras líneas flexibles. La línea dominante en la quinta posición apoya a la línea segunda. La línea firme superior es grave en su sabiduría.
            El nueve en el segundo puesto y el seis en el quinto puesto son los regentes del signo. El nueve en el segundo puesto posee un carácter firme y central, y el seis en el quinto puesto 10 corresponde. El nueve en el segundo puesto ocupa una posición baja: es el maestro, el docente, que posee la facultad de instruir a otros. El seis en el quinto puesto ocupa una alta posición, es capaz de honrar al maestro y de instruir a la humanidad por su intermedio.</t>
  </si>
  <si>
    <t>Habiendo mezcla de líneas yin y yang, se toman en consideración las relaciones de correspondencia. La 1ª y la 4ª, al ser las dos yin, no tienen relación. La 2ª y la 5ª, sí la tienen y sobre ellas gira el ejemplo a seguir en toda la imagen. Finalmente, la 3ª y la 6ª deberían tener relación de correspondencia, pero esa relación se ve fuertemente frenada por el 6º trazo, que representa a un educador mucho más severo que el 2º, que es más moderado al ir por el medio del trigrama inferior y se muestra más condescendiente. Además el 2º se mueve y el 6º está quieto y en silencio, aunque los dos sean trazos yang. Todos los trazos yin se consideran como jóvenes inmaduros en busca de educación.</t>
  </si>
  <si>
    <t>No es necesario pedir consejo al Maestro en estos instantes. O bien siguen siendo vigentes los presagios recibidos antes, o bien no requiere el consultante advertencias por parte de su conductor, pues está avanzando entre sus asuntos de la forma en que debe hacerlo.
                Todo está en crecimiento y esta es la imagen indicadora de que no se necesita consultar. Así pues, continuar como se va y todo irá bien, Y la consulta efectuarla luego, un poco más adelante.</t>
  </si>
  <si>
    <t>La ignorancia es una característica de la juventud: los que tienen poca experiencia, suelo demostrar poca sabiduría. Lo mismo puede decirse en el ámbito espiritual; comparados con el Sabio, somos “bebés perdidos en mitad de un bosque”. El hexagrama Mêng nos aconseja utilizar el I Ching como una linterna, de tal modo que podamos sobrevivir a nuestra ignorancia juvenil y a viajar con seguridad a través del bosque de la vida.
            No debemos sentir vergüenza por buscar orientación en la vida. Un niño está ansioso de que sus padres y sus maestros le muestren el camino y debemos reconocer que, en términos espirituales, somos como niños. Nuestro éxito llegará antes si encontramos y seguimos a un sabio maestro. El Sabio está dispuesto a servir así a aquellos que se acerquen al I Ching con un sincero deseo de aprender y progresar.
            Estudiar el I Ching es adquirir la perspectiva de la Deidad, aprender la lección cósmica inherente a cada situación que afrontamos. Si verdaderamente buscamos y nos esforzamos por comprender esas importantes lecciones, adquirimos maestría del estudio del I Ching a vivir en un estado de entendimiento, alegría y aceptación, pero para ello debemos cumplir una serie de requisitos.
            El primero es que acabemos con nuestra desconfianza hacia lo Desconocido y permitamos que el Sabio nos guíe. Resulta tentador pensar que el I Ching podría ser sólo un libro, una mera unión de pala
            bras en un papel, pero es mucho más que todo esto. Aceptarlo es reconocer al Sabio y mostrarnos receptivos a su ayuda.
            El segundo requisito es que aplaquemos las demandas de nuestro ego para poder hallar las respuestas a nuestras preguntas sobre la vida. El I Ching no nos enseña a ir de la A a la Z, sino a ir de A a B, de B a C, de C a D. El Sabio viaja paso a paso, solucionando siempre todo lo que tengamos entre manos y concentrándose completamente en el momento. Si hacemos lo mismo, seguiremos su paso y recibiremos la ayuda del poder Creativo del universo.
            Finalmente, es necesario que no planifiquemos nuestra actitud. Al abandonar las estrategias sobre cómo tratar a las personas y a las situaciones, dejamos que el pasado y el futuro actúen libremente y afrontamos el presente con una mentalidad abierta. No estar planificado y mostrarnos abiertos supone permitir que el Sabio nos guíe con seguridad y alegría a través de la vida.</t>
  </si>
  <si>
    <t>Una lección nueva: estás aprendiendo algo que antes no sabías.
            No soy yo quien busca al joven necio, el joven necio me busca a mí. Este hexagrama explica la relación entre el sabio que habla tras el I Ching y el seguidor que lo consulta.
            El sabio nos hablará por medio del oráculo y vendrá en nuestra ayuda sólo si tenemos una actitud correcta, esto es, si voluntariamente hemos suspendido nuestra incredulidad y nuestra desconfianza en lo desconocido. Si somos escépticos, cínicos, hostiles, volvemos a preguntar o preguntamos severamente, las respuestas serán ininteligibles, pues el sabio permanecerá en retiro. En la medida en que no suspendemos nuestra incredulidad, bloqueamos la ayuda del sabio, porque está en contra de sus principios responder a menos que sea a la humildad de una mente abierta, pues está firmemente comprometido con el bien y no a rebajarse buscando nuestra aprobación, ni intentará persuadirnos para vencer nuestras opiniones predeterminadas sobre cómo funciona el cosmos, o acerca de lo que es bueno y malo, o de la naturaleza de Dios o del destino, cuando nuestras opiniones sean erróneas.
            En el estudio con el sabio del I Ching se nos permite ver la vida desde un punto de vista cósmico. Al concluir cada lección ganamos una penetración cósmica. Ya sea que consultemos al I Ching diaria u ocasionalmente, su respuesta tiene que ver con el siguiente paso en nuestro entendimiento. Cada lección supone un nuevo comienzo, con sus dificultades características. Estas dificultades proporcionan el material para la lección que el I Ching trata de enseñar. La lección se termina cuando entendemos el problema desde el punto de vista cósmico. Al obtener esta penetración, el problema queda resuelto, o, de otra forma, progresa un paso más hacia la solución definitiva.
            Si consultamos el I Ching diariamente, entonces cada lección puede concluir en un período cercano a una semana; si lo consultamos una vez al año, cada lección puede requerir mucho más tiempo para perfeccionarse. Tales lecciones, por supuesto, no tienen lugar sólo con el I Ching. El sabio es el profesor invisible de la vida, y nuestras experiencias en la vida diaria son nuestra lección. Tales lecciones pueden ser aprendidas sin consultar el I Ching. De todas formas, el I Ching nos proporciona una linterna con la cual podemos cruzar los escollos que existen en el campo del progreso espiritual. Sin su ayuda, el proceso de aprendizaje puede requerir que caigamos en ellos una y otra vez.
            Al recibir La necedad juvenil como segundo hexagrama es como si nos dijese que no tenemos por qué saber las lecciones cósmicas por adelantado. El asunto en cuestión es simplemente ignorancia juvenil. La necedad, por lo tanto, significa falta de entendimiento espiritual, y en consecuencia, que se está aprendiendo algo nuevo. Algunas veces, el hexagrama nos pide poner las cosas en perspectiva: equivocarse es natural; así pues, si hemos errado, nuestro error es el foso que impide el avance; reconocer estos errores rellena los fosos. Una vez pasado el peligro podemos olvidarnos de nuestros errores y continuar nuestro aprendizaje.
            Otro significado de La necedad juvenil tiene que ver con la de los demás. Así como es necesario tener una mente abierta para atraer al sabio de su retiro, es necesario abordar a los demás con una mente abierta, para atraer el “gran hombre” escondido dentro de ellos. Si continúan sin ser receptivos o desinteresados, entonces adoptamos el punto de vista del sabio: los soltamos, no competimos ni tratamos de convencerlos. Los dejamos ir, aún hacia el peligro y la dificultad, porque solamente cuando se exponen a los peligros y a las consecuencias de su necedad, aprenden las lecciones cósmicas. También les permitimos volver, porque el soltarlos no quiere decir que lo abandonemos como incorregibles, lo que en términos del I Ching es “ejecutarlos”. Al dejarlos ir no llegamos al extremo de odiarlos, sino que dispersamos nuestras reacciones emocionales y cortamos nuestros lazos internos, para adquirir una actitud neutral. El desapego significa que no vigilamos, con nuestro ojo interno, lo que hacen o dejan de hacer; el desapego es una forma de confianza que fortalece su naturaleza superior. El dar espacio a los demás es una forma de amor universal que les posibilita volver, a su paso, a su yo verdadero. Es así como el sabio nos enseña, y esta la forma en que se supone que debemos enseñar a los demás.
            Algunas veces este hexagrama nos recuerda nuestra tendencia, cuando afrontamos obstáculos peligrosos (aquí descritos como un abismo que el joven contempla), a creer que no hay manera de superarlos. El hexagrama nos dice que la forma correcta de salir o de rodear las dificultades es mediante la perseverancia: adherirnos a lo que ya sabemos que es correcto y mantenernos receptivos al poder supremo para poder recibir una mayor claridad.
            El sabio no nos da respuesta globales, sino que despliega ante nosotros cada paso que hay que tomar; es sólo nuestro ego el que quiere respuestas globales y resultados instantáneos, porque tiene miedo y porque sus propósitos son egoístas.</t>
  </si>
  <si>
    <t>Todas las circunstancias o situaciones que podemos haber experimentado o que podemos llegar a experimentar a lo largo de la vida, nunca serán suficientes para proporcionarnos un conocimiento completo de la realidad.
            Además, nunca estaremos libres de caer en nuestras propias trampas cuando cuestionamos, ponemos en duda o rechazamos tanto la experiencia propia como ajena, que podría estar indicándonos la forma correcta de afrontar una determinada situación, simplemente porque sea contraria a nuestros deseos, a nuestra costumbre o a nuestra comodidad.</t>
  </si>
  <si>
    <t>· Cuando la pregunta refiere al Qué:
            Meng nos dice que el progreso en el aprendizaje se dificulta y se torna tedioso, la parte que requiere información pretende cuestionar a la competente, pero esta no cederá hasta imponer su disciplina.
            · Cuando la pregunta refiere al Porqué:
            El porqué de Meng refiere a la inexperiencia que desconoce las reglas básicas y elementales que hacen a la aproximación correcta con que se debe encarar todo nuevo aspecto que, por su naturaleza, tiene sus pasos, sus modos, sus tiempos, y con los cuales se choca hasta tanto no comprenderlos.
            · Cuando la pregunta refiere al Cómo:
            Meng nos indica que debemos actuar de manera humilde, aceptando nuestra limitación y, por lo tanto, nuestro desconocimiento, poniéndonos bajo la dirección de quien sea la autoridad, pero sin pretender a la vez imponerle nuestra postura o parecer. En lo posible, se trataría de dejarse conducir.
            · Cuando la pregunta refiere al Cuándo:
            Meng nos lleva a un momento de ignorancia, pero más cercano a la terquedad. Por lo que también Meng es cuando la respuesta está ante nuestros ojos y no la podemos ver.
            El instante de Meng es cuando de una vez por todas deben sacarse las dudas o bien aceptar la verdad.
            · Cuando la pregunta refiere al Dónde:
            Meng nos ubica en principio en un lugar ignorado, pero que muy bien podríamos o deberíamos conocer, por lo cual se infiere que no nos es para nada inaccesible. Se trataría más bien de un sitio al que se acude en busca de respuestas, que bien podría ser de iniciación o aprendizaje..
            Entre las muchas cosas, Meng puede tratarse de un lugar de enseñanza, de un consultorio, de un centro de información o simplemente de un sitio que nos muestra una realidad que nos cuesta aceptar y que negamos sistemáticamente.
            · Cuando la pregunta refiere al Quién:
            Meng nos describe en primer lugar a alguien bastante ignorante, algo terco pero más que nada inmaduro, por lo cual podría tratarse de un adolescente o un joven. Pero, por otro lado, también podríamos ver a una persona novata, inexperta en lo referente a un aspecto particular, y que para colmo cree saber más de lo que realmente sabe a la cual es muy difícil de guiar o de instruir.</t>
  </si>
  <si>
    <t>La composición revela tiempos muy lejanos entre sí, por lo tanto existe un desequilibrio entre palabras, decisiones, pensamientos y condiciones inadecuadas; dos estaciones sin relación entre sí, finales de la primavera y últimos momentos del otoño. Es la situación de quien, carente de experiencia, quiere acelerar los tiempos, de quien no sabe vivir de su momento de espera (Khân) porque no logra reconocer su importancia; por lo tanto se ve claramente la inmadurez de sus juicios, la intolerancia de toda disciplina, la falta de ese sentido de la responsabilidad que debería caracterizar todo comportamiento racional, independientemente de los fines a conseguir.
            La imagen que se evidencia con insistencia durante todo el mensaje del hexagrama es la de la “juventud”, entendida como incapacidad para orientarse, ignorancia de los hechos, disponibilidad hacia los errores más que hacia las elecciones sabias. Existe además una condición de receptividad interior (Khwan), es decir la capacidad de aceptar las sugerencias y de poner en marcha, no sin esfuerzo y una cierta rebelión, el trabajo de revisión y aprendizaje.
            Mang es un hexagrama severo, intransigente, difícil, pero describe una condición bastante común de la que se puede salir sólo si se da el brazo a torcer y se trata de ampliar la visión que se tiene de las cosas, ampliando los juicios y empeñándonos con una gran seriedad en los propósitos.
            Tiempo de juventud: no soy yo quien busca al joven para instruirlo, es el joven ignorante quien me busca a mí. Al consultar a los adivinos nos informamos. Insistiendo se actúa con poca reverencia y no se saca nada útil. Ventajosa la firmeza.
            De lo anterior se desprende fácilmente que el oráculo habla de sí mismo como de un “maestro”, y aquel que tiene la habilidad de guiar, instruir y aconsejar, por su experiencia, sabiduría o conocimientos. La primera parte de la fórmula sapiencial se refiere a las relaciones entre maestro y alumno, sin entrar en
            Hexagrama 4
            25
            detalles, pero la segunda parte usa términos bien precisos (al consultar a los adivinos… reverencia), que parecen querer referirse tanto a la dimensión oracular del “libro mágico” como a cualquier consejo dado y pedido en casos de incertidumbre y dificultad.
            El I Ching no predice el futuro, como no puede predecirlo ninguna experiencia humana por vasta que sea, pero como toda experiencia humana, logra aclarar ciertos aspectos de los problemas y dar las instrucciones oportunas, dejando la libertad de seguir estos consejos, pues respeta la facultad individual de elegir y equivocarse.</t>
  </si>
  <si>
    <t>Sentido general: es la falta de luz, la ceguera y la ausencia de discernimiento, la inteligencia no desarrollada. Los dos trigramas significan el agua debajo de la montaña, el peligro ante el obstáculo; no se sabe a dónde ir, hay obcecación, ignorancia, inseguridad, como la juventud que está desprovista de discernimiento. Pero también hay una libertad de expansión para el consultante para el consultante. Si el que consulta la suerte es una persona esclarecida, que conoce su asunto, el I Ching declara que alguien debe dirigirse a él y que la libertad de expansión será para ésta última persona; si el que consulta la suerte sigue estando sumergido en las tinieblas de la ignorancia, es que él mismo debe procurar obtener algo de otro y que la libertad será para él mismo. Todavía no se sabe qué tiene que hacer y el hombre dotado debe emplear la decisión en sus acciones y desarrollar las facultades de su inteligencia pues la fuente está debajo de la montaña y todavía no puede correr libremente.</t>
  </si>
  <si>
    <t>La fuente surge al pie de la montaña. Todo puede sucederle. Si supera sus dudas y no comete errores en su recorrido, puede convertirse en un gran río. Dicho de otra manera, le conviene tomar lecciones de un maestro, pero no de cualquiera.</t>
  </si>
  <si>
    <t>El escenario: debe envolver algo que está naciendo. Ha llegado el tiempo de la Envoltura. Acéptalo. No tengas miedo. Quiere decir que algo está en pañales. Significa que algo está inmaduro y necesita ser alimentado. Su desorden es notable.
            La respuesta: Envoltura describe la relación, o tu papel en ella, en términos de significado oculto o falta de consciencia. La manera de afrontar la situación es aceptar el estar oculto para alimentar el crecimiento posterior. No sabes lo que estás haciendo o porqué lo estás haciendo en este momento. Hay muchas cosas que permanecen ocultas para ti. Si te empecinas en resolver las cosas, sólo conseguirás aumentar la confusión y el desconcierto. Mantente oculto por ahora. Dale a las cosas una oportunidad para crecer. Acepta el estar escondido para alimentar el poder creciente de la consciencia y el afecto real. Tú y tu pareja os habéis estado haciendo la misma pregunta una y otra vez. La respuesta está ahí, sólo tienes que encontrarla. Lo que ves como un obstáculo para tu felicidad, sólo está protegiendo su crecimiento interior. Cuando realmente entiendas esto, estarás listo para la relación. Es por eso que la situación es tan favorable.</t>
  </si>
  <si>
    <t>Embozar: este hexagrama describe tu situación como ocultamiento y conciencia enturbiada. Destaca que aceptar activamente este ocultamiento a fin de nutrir el crecimiento es la manera adecuada de manejarla. Para estar de acuerdo con el tiempo, se te dice: ¡emboza!</t>
  </si>
  <si>
    <t>Así el noble, mediante su actuación escru
            pulosa, sustenta su carácter.
            De esta manera, el consultante que practica los consejos que recibe a través de esta imagen hace surgir con cuidado el fruto de la acción y aumenta su carácter espiritual. Entra en el fondo de su corazón y coge lo que es de él.</t>
  </si>
  <si>
    <t>La Imagen: el agua fluye continuamente del manantial, llenando todas las depresiones pero sin estancarse nunca. La persona sabia es concienzuda en todo lo que hace, no deja pasar nada por alto.</t>
  </si>
  <si>
    <t>Hablan las imágenes: al pie del monte surge una fuente, la juventud. Sólo el Iluminado sabe alimentar verdaderamente las acciones con su virtud.
                La juventud, pero aquella que es inexperiencia dispuesta a toda experiencia, es como el agua que al buscar un camino en las pendientes de la montaña quiere llegar a su meta. El espíritu elevado está siempre dispuesto a enriquecerse, está abierto a todo tipo de sugerencias, sabe aprovechar todas las ocasiones para aprender, tal como lo advierte el tiempo de Mang, tiempo de ignorancia y de fallos; y así, aunque sea pasando por miles de dificultades, llega a la solución de sus problemas. El camino hacia toda realización es siempre largo y fatigoso, hacen falta una gran firmeza y una profunda seriedad para superar las decepciones y reparar los muchos errores cometidos.</t>
  </si>
  <si>
    <t>El manantial logra fluir y superar la detención, rellenando los huecos que encuentra en el camino. Igual que el camino hacia la formación del carácter, es la escrupulosidad que no salta nada, sino que rellena todos los huecos como el agua, logrando así avanzar.</t>
  </si>
  <si>
    <t>Comentario a la Imagen: el manantial logra fluir y superar la detención rellenando todos los sitios huecos que encuentra en el camino. Del mismo modo el camino hacia la formación del carácter es la escrupulosidad que no saltea nada sino que paulatina y constantemente rellena todos los huecos como el agua, logrando así avanzar.</t>
  </si>
  <si>
    <t>Con el fin de desarrollar al necio
                es propicio disciplinar al hombre.
                Deben quitarse las trabas.
                Continuar así trae humillación.
                “…para poner énfasis en la observancia
                de la ley”.
                El significado de la primera frase es que, exhibiendo torpeza, el consultante sacará ventaja de imponerse a sí mismo la disciplina de un hombre espiritualmente desarrollado.
                Después se dice que obtendrá verdaderos beneficios si se libera de las cadenas que traban y restringen su libertad de movimientos, pues se dirige hacia la confusión, o hacia la humillación y a darse cuenta de que ha perdido el camino correcto.
                Para finalizar se recuerda que la desviación y la falta de objetividad se corrigen ateniéndose a las normas establecidas para su crecimiento espiritual, las cuales han de ser justas y sin excesos dañinos. La disciplina no es “amaestramiento”. El exceso en la consulta y el amaestramiento son faltas, son humillantes y paralizan la energía para desarrollarse correctamente.</t>
  </si>
  <si>
    <t>Ahora no es necesario preguntar al Maestro sobre esto. Se tiene libertad para seguir los impulsos de los propios presentimientos, actuando o quedándose quieto según desee el consultante, pues incurriendo en la adivinación encontraría respuestas desagradables o se perdería en la confusión, y todo ello por caer en el “amaestramiento”, que es un error espiritual.</t>
  </si>
  <si>
    <t>El autocontrol y la autodisciplina es lo adecuado en estos momentos. Aunque se desea buscar enseñanza, ahora no se necesita consultar, ni tampoco sería bueno jugar con la adivinación, pues esta es algo serio, y no se llegaría a un buen final. Hay que avanzar poniéndose los límites de la propia forma de ser y sin exagerar la disciplina mediante la consulta, porque se puede seguir haciendo las cosas según se están haciendo. Todo crece conforme debe ser, y obrando como una persona espiritualmente desarrollada que no necesita consultar ahora, todo irá bien.</t>
  </si>
  <si>
    <t>No preocuparse, pues todo mejora adecuadamente, y no es necesario hacer preguntas en estos instantes. Continuar con el tratamiento seguido; y si no lo hay, bastará con aplicar remedios comunes o con hacer aquello que se tiene pensado.</t>
  </si>
  <si>
    <t>Los que juegan con la vida nunca alcanzan la maestría. La autodisciplina y la contemplación valerosa son pasos necesarios para el entendimiento. Sin embargo, no sea demasiado celoso y ejercítese sobre el terreno.</t>
  </si>
  <si>
    <t>Primera línea: deben apartarse las trabas. Continuar así aporta humillación.
                    Una cosa es aprender acerca de la vida siendo aconsejado, pero en última instancia debemos poner en práctica lo que sabemos. A menudo sucede a través de experiencias directas, en ocasiones desagradables, pero lo que aprendemos nos hace más fuertes y la lección queda integrada, no sólo en el intelecto, sino en el corazón, como una verdad interior.</t>
  </si>
  <si>
    <t>¿Reconocemos la necesidad de cierta disciplina y constancia cuando queremos aprender o intentamos enseñar algo?</t>
  </si>
  <si>
    <t>El primer seis: comenzar a estudiar los primeros elementos. Útil echar una mano de los castigos. Usar palabras para eliminar los obstáculos y los cepos. Se trata de elegir una dirección. Preocupaciones.
                    La propuesta es clara: para llegar a la solución del problema hay que examinar sus bases y discutir sus aspectos más insignificantes, liberándonos de los prejuicios, y proponiéndonos al máximo lograr un exacto trabajo de análisis. Es necesario saber a dónde se quiere ir antes de emprender la marcha, y la elección de una dirección debe preocuparnos; por lo tanto, ha de volvernos cautos y prudentes al definirla.</t>
  </si>
  <si>
    <t>Primer trazo: el consultante tiene interés en conocer las leyes penales para instruir y guiar al pueblo ignorante y disipar la ceguera. Necesita hacer sentir su autoridad a fin de suprimir las trabas de la ig
                    norancia y de la obcecación. Pero la suerte advierte sobre un castigo doloroso seguido por el abandono momentáneo del sujeto a sí mismo a fin de ver los resultados obtenidos. No hay que seguir dejando al sujeto abandonado a sí mismo pues habrá confusión y consecuencias enojosas. Por lo tanto, trazar enérgicamente los límites.</t>
  </si>
  <si>
    <t>Necesita aquí un poco de disciplina. No hay una actitud suficientemente seria con respecto al trabajo que hay que realizar, y por tanto la atmósfera no conduce a un crecimiento apropiado. Sin embargo, no olvide que el exceso de restricciones puede conducir a un desarrollo nada creativo. Aplique sólo las directrices suficientes para que las cosas se muevan en la dirección apropiada.</t>
  </si>
  <si>
    <t>De la primera línea, comentaremos que la disciplina de la cual habla es ante todo la “autodisciplina”, el propio rigor y severidad que no esconde los propios errores y las evidentes fallas. La negligencia, la flojera o la ligereza son síntomas de necedad infantil, de Sujeto inexperto que se cree capaz de manejar cualquier situación con una mentalidad de peligroso juego de azar.
                    Por otro lado, es el consejo para quien debe disciplinar al necio, o bien tratar la parte negligente de uno mismo: con castigo pero sin exageración, pues la “ley” va impuesta a través de la severidad, pero si el castigo sobrepasa la misma “ley” resultará ser una severidad despótica y contraproducente. El Maestro se autodisciplina y exige una severa disciplina a sus discípulos.</t>
  </si>
  <si>
    <t>Comentario a la línea: al comienzo de la educación debe regir la ley. La inexperiencia de la juventud se inclina, por lo pronto, a tomar las cosas con negligencia y como si se tratara de un juego. Debe enseñársele entonces la seriedad de la vida. Una cierta auto sujeción obtenida por la fuerza con rígida disciplina, es adecuada. El que sólo juega con la vida nunca llega a buen término. Pero la disciplina no debe
                    degenerar en un ejercicio de amaestramiento. El amaestramiento continuado resulta humillante y paraliza la energía.</t>
  </si>
  <si>
    <t>Tienes que corregir un error trascendental antes de poder disfrutar del contacto con tu pareja. Sé claro con la gente que te rodea y escógela con cuidado. Libera la energía juvenil que ahora estás conteniendo. Si continúas como hasta aquí, el desconcierto y la confusión se apoderarán de ti.
                    Dirección: no pongas tanta pasión en tus relaciones. Vuelve al origen de tu afecto. Mantente abierto y aporta lo que sea necesario.</t>
  </si>
  <si>
    <t>Soportar a los necios con bene
                volencia trae ventura.
                Saber tomar a las mujeres trae
                ventura.
                El hijo es apto para administrar
                la casa.
                “… pues lo firme y lo blando se
                relacionan”.
                Lo adecuado sería asumir pacientemente los compromisos y responsabilidades adquiridas igual que un maestro soporta a los incultos e inmaduros; o como un hombre espiritualmente fuerte que sabe relacionarse con las mujeres respetándolas y protegiéndolas.
                Un hijo capacitado, un sabio o un maestro controlan y sostienen así su casa y a todos los suyos. Además de reunir cosas y aspectos, son moderados poniendo y poniéndose límites. Esto mismo es lo que enseñan y lo que sucede con las mutaciones cuando lo firme y lo blando se relacionan, o cuando se analiza el campo de tensión creativa entre las líneas yang y yin, lo cual simboliza el campo del movimiento psíquico entre los seres.</t>
  </si>
  <si>
    <t>Continuar con el tratamiento seguido, porque todo va mejorando claramente. No se necesita preguntar ahora.
                        *Si no hay tratamiento lo adecuado es conducirse según dicta el propio presentimiento, y consultando cuando haya que confirmar un remedio que suscite dudas.</t>
  </si>
  <si>
    <t>Segunda línea: saber soportar a los necios con benevolencia trae buena fortuna. El hijo es capaz de administrar la casa.
                    Esta imagen se refiere al hijo que toma el lugar del padre sólo cuando ha aprendido a gobernar con la verdad interior. Al ser consciente de la dificultad de corregir sus debilidades, es capaz de ver los errores
                    y debilidades de los demás con caballerosidad. Es importante ser modesto y bondadoso, no orgulloso y vengativo. Hasta que adquirimos tal modestia y bondad, a pesar de los desafíos, no somos capaces de atraer a los demás al camino correcto con nuestro ejemplo.
                    Soportar a los necios con benevolencia también puede significar soportar cosas que nuestros inferiores odian, así como soportar los momentos de mala suerte, las situaciones desafortunadas y lo que se presente, por incómodo que sea. La auténtica modestia radica en no desanimarse a causa de la mala suerte. Como al jugar al tenis, deberíamos olvidar los malos golpes inmediatamente, los errores, y concentrarnos en estar preparados para el próximo punto, manteniéndonos desapegados de los diálogos interiores. Incluso marcar un punto bueno o malo tiene un efecto negativo, pues perturba nuestro equilibrio. En la elevada opinión cósmica, todo lo bueno o lo malo es realmente necesario para nuestro desarrollo.</t>
  </si>
  <si>
    <t>Segundo trazo: hay un período de ceguera y el consultante debe tener una gran piedad e indulgencia con los que son groseros y sin instrucción. El presagio es feliz. Pero no hay que fiarse únicamente de la inteligencia de uno y apoyarse sólo en su propia autoridad. Aún si se trata de una ignorancia femenina suave y maleable, conviene tomar lo que de ella tiene de bueno para ampliar su inteligencia. El consultante puede tolerar y averiguar para poner los asuntos en orden: hay una indicación repetida de tolerancia y de preguntarse acerca de una mujer.</t>
  </si>
  <si>
    <t>Soportar a los insensatos, saber hablarles a las personas del sexo opuesto y escucharlas para aportarles la fortuna.</t>
  </si>
  <si>
    <t>La persona que está en esta posición ha desarrollado realmente un aprecio verdadero por la humanidad en toda su locura y belleza. Esa persona puede conducir a las otras con sabiduría, compasión e inspiración, alcanzando todo el éxito atribuido a los grandes y sabios líderes históricos.</t>
  </si>
  <si>
    <t>Segundo lugar: llama la atención la irritante aseveración que se hace en esta línea en cuanto a la mujer como “sexo débil”, y más desconcertante resulta el texto al comprobarse que el consejo va dirigido al hombre, sin tomar en consideración que también una mujer puede ser la consultante. Es necesario no perder de vista que, aunque tratándose de sabiduría divina, las personas que redactaron los escritos estaban sujetos a una cultura donde la mujer cumplía roles vitales en el hogar y ésta era “elegida” por el hombre, y jamás podía elegir. Recuérdese además que entonces regía el papel de la concubina como mujer secundaria, y varias podían ser concubinas si el señor tenía la dote para pagar y mantenerlas a todas. Lo que no tiene mucha explicación es el comentario de Richard Wilhelm, el cual no hace salvedad alguna ni intenta una acotación al margen. Otras ediciones han empeorado la cosa intentando cambiar el significado de esta línea.
                    Dejando constancia en este comentario, abarquemos la situación del movimiento, que es muy clara. Digamos que en el movimiento en cuestión se establece que la persona debe ser comprensiva, indulgente y de una probada fortaleza interior en relación con su pareja o núcleo. Agreguemos que esa virtud debe ser recíproca.
                    En términos concretos está reflejando una debilidad externa ante la situación, pero este estado de cosas es pasajero, pues posee la suficiente fuerza interior para imponer, mediante la paciencia y la tolerancia, sus justas líneas de comportamiento y de pensamientos. La Fuerza Interior debe ir acompañada de indulgencia, tolerancia, paciencia y humildad externas en el trato cotidiano, de esta manera el Noble se hará merecedor de la confianza de los suyos y se comprobará a símismo.
                    Espiritualmente refleja al Maestro ante la necedad del mundo. También avisa que la mayor herencia se halla en la buena conducción de un hijo, o de los hijos. Ante la “toma de decisión”: atención a las confianzas forzadas o convenientes.</t>
  </si>
  <si>
    <t>Comentario a la línea: se alude aquí a un hombre que no tiene poder externo, pero sí la necesaria fuerza espiritual para sobrellevar la responsabilidad que pesa sobre él. Posee la superioridad y fuerza interior necesarias para poder soportar con bondad las insuficiencias de la necedad humana. La misma actitud cabe frente a las mujeres, en cuanto sexo más débil. Hay que saber cómo tomarlas y con cierta caballeresca indulgencia mostrarles reconocimiento. Únicamente en virtud de tal alianza entre la fuerza interior y la discreción exterior podrá uno cargar sobre sí la responsabilidad de conducir un organismo social de cierta importancia, obteniendo un éxito real.</t>
  </si>
  <si>
    <t>Ninguna relación con eso es lo aconsejable en estos instantes, pues sería indigno ofrecerse a algo o a alguien que son inadecuados para el consultante ahora. Sucumbiendo a la tentación se daría cuenta demasiado tarde de que una unión íntima con eso no resulta favorable en las circunstancias actuales. Además su conducta se habría alejado de la Voluntad del Cielo perdiéndose en la ceguera y en la oscuridad espiritual, dejando de ser él mismo y de llegar a ser lo que debería ser.
                    También es erróneo seguir preguntando ahora sobre esto mismo.</t>
  </si>
  <si>
    <t>Eso es completamente inadecuado para solucionar el asunto en cuestión. Los resultados serán dañinos. Lo adecuado es buscar otro remedio u otra solución y luego consultar sobre ello.</t>
  </si>
  <si>
    <t>No sirve de nada mantener una actitud servil hacia el Sabio. La puerta no se abre cuando nos intimidan para que aceptemos la verdad, sino cuando comenzamos a ver su valor y a buscarla por nuestra propia voluntad.</t>
  </si>
  <si>
    <t>Tercera línea: no tomes a una muchacha que cuando ve a un hombre de bronce deja de ser dueña de sí misma. Nada es propicio.
                    Esta línea se refiere a la actitud servil del aprendizaje. Si le decimos a la gente lo que tienen que hacer, entonces seguirán la forma y no el contenido de las cosas, concentrarán su atención en adaptarse a las apariencias y no a lo que es correcto y esencial. Debemos dejar que la gente se equivoque hasta que se agote el entusiasmo que los llevó a extraviarse. Sólo cuando realmente necesiten ayuda, buscarán la instrucción con la actitud de un niño sin pretensiones, lo cual también es cierto con relación a la forma en que aprendemos nosotros mismo: el sabio no aceptaría que seamos servilmente buenos, sino que aprendamos la alegría de seguir lo bueno por sí mismo. De igual forma, no debemos pretender que la gente aprenda servilmente, o exigir de ellos más de lo que es correcto, por orgullo, o por nuestro deseo de justificarnos.</t>
  </si>
  <si>
    <t>El tercer seis: no tomar una jovencita. Ella tiene los ojos puestos en la riqueza del señor. Ser dueño de su cuerpo. Nada de ventajoso.
                    Existe el peligro de que perdamos nuestra seguridad de juicio y nos encontremos luego implicados en situaciones (o en condiciones de ánimo) particularmente negativas, dolorosas, difíciles en todos sus aspectos, por no haber sabido ver más allá de las apariencias, y habernos conformado con lo que ofrecía la ocasión provisional, sin valorar las consecuencias. Se corre el riesgo de efectuar elecciones equivocadas, por lo tanto es necesario prestar una sabia atención a los pasos en falso. Si en este momento todo parece conspirar contra el buen logro de las cosas, recordemos que es sólo un momento yin, al que seguirá, en el orden lógico, una época más clara, yang.</t>
  </si>
  <si>
    <t>Está en peligro de echarlo todo a perder en un intento absurdo de estar cerca de lo que desea fervientemente. Sin individualidad y fuerza de carácter no puede conseguir en la vida nada significativo.</t>
  </si>
  <si>
    <t>Tercer lugar: los consejos para las muchachas y los parangones con la estupidez de éstas no compadecen con una visión sabia… en realidad no se justifica bajo ninguna época ni circunstancia. Bien se podría decir también que un muchacho podría embobarse con una linda figura femenina… y eso es más común. El fondo del asunto es otro, y que en evidencia si obviamos estas lamentables alegorías. El lector, y sobre todo la lectora, debe aplicar amplitud de criterio e ir a la raíz del contenido, así la Sabiduría conservará su riqueza.
                    Aquí se pone de manifiesto que una persona débil busca apoyo en otra que la adula y considera fuerte; y por otro lado, muestra a uno que se considera fuerte y le encanta ser adulado, pero es débil ante aquellas personas que se entregan como esclavas para lograr algún objetivo secreto. Es decir: “no buscar ni apoyarse en otras personas porque se las considera aparentemente más fuertes y, además no aceptar los servicios de quienes buscan apoyarse en uno”. Aquí el Maestro no debe entregar a quienes se le ofrecen o adulan. Cuando los débiles “endiosan” al que siguen, o el “de bronce” pretende ser seguido como un dios, se extravía la justa relación entre personas que deben hallar la propia Índole. Un verdadero Maestro no
                    “anula” a su discípulo; ni permite que el adepto le endiose. Toda relación que coloca a uno sobre el otro, el punto de eliminar al débil y “endiosar” al fuerte, es contraria a la luz, a la sabiduría y a la voluntad de Dios.</t>
  </si>
  <si>
    <t>Estás coqueteando con alguien malicioso y avaro, interesado sólo en la riqueza y el poder. Si llegas a involucrarte demasiado, perderás tu independencia y tu capacidad de expresarte. No hay nada de valor aquí. ¡Ten cuidado!
                    Dirección: renueva una relación corrompida. Si te dejas llevar, puedes descubrir la posibilidad oculta. El cambio ya está en camino.</t>
  </si>
  <si>
    <t>Necedad con cortedad trae
                humillación.
                “… está alejada de lo real más
                que ninguna otra cosa”.
                Por su inmadurez espiritual se ve al consultante a punto de sumergirse en la necedad más triste, que le atrapará hasta dejarle exhausto y descorazonado. Puede caer en la confusión y en la humillación si se desvía del camino correcto. Entonces el Maestro no tendría más remedio que abandonarle durante un tiempo sin evitarle las consecuencias provocadas por su comportamiento, y ese sería el camino para su salvación.
                Abandonado se distanciaría por un largo sendero que se aleja de lo real, de lo sólido y de los buenos resultados o frutos. Si no quiere escuchar y no hace caso desobedeciendo este presagio, no habrá nadie más alejado de la objetividad que él en su soledad.</t>
  </si>
  <si>
    <t>No es apropiado iniciar la consulta ahora. Pero si hubo consejos anteriores, o bien porque se estaba consultando en estos instantes, o bien porque ya se había consultado en otra ocasión, esta mutación sirve para reprender la insistencia del consultante y para indicarle que siguen siendo válidos esos consejos recibidos anteriormente.
                        Cuando esta mutación sale con más mutaciones de este hexagrama, significa que se haga caso de lo que dicen esas otras mutaciones, que se crea en ellas y es una advertencia contra la incredulidad sobre los presagios recibidos, incluido este mismo.
                        Continuar con los asuntos como van y retrasar las preguntas para luego, más tarde. Ahora no es necesario hacer nada fuera de lo común o de lo que se viene haciendo.</t>
  </si>
  <si>
    <t>Seguir con el tratamiento que se lleve, ya que todo sigue mejorando, y posponer la consulta para más tarde.
                        *Si no hay tratamiento y es la primera vez que se pregunta, entonces lo indicado es ponerse a consultar inmediatamente preguntando si es necesario buscar un remedio o tratamiento para solucionar ese mal. Luego hay que buscar la respuesta en el apartado (a) de la imagen o de las mutaciones recibidas y, si alguna de ellas indica “actuar”, es señal de que se necesita un remedio o un tratamiento.</t>
  </si>
  <si>
    <t>Cuarta línea: necedad enmarañada trae humillación.
                    Esta línea muchas veces se refiere a la asunción egoísta de que podemos guiarnos en la vida simplemente con el poder del intelecto. Esta arrogante confianza en nosotros mismos nos aísla de la ayuda que necesitamos del mundo interno y garantiza que no tengamos una mente suficientemente abierta para entender tal ayuda cuando es ofrecida. El sabio nos deja nuestro camino hasta que adquirimos la humildad necesaria para terminar con el círculo vicioso de no progresar.</t>
  </si>
  <si>
    <t>El cuarto seis: turbación e ignorancia. Preocupación.
                    Justo es que estemos preocupados; no sabemos cómo reaccionar porque desconocemos exactamente los límites y las posibilidades de desarrollo de la situación, por lo cual no podemos decidir qué comportamiento adoptar. Una pausa para la espera, un momento que se ha de vivir con paciencia y cauto optimismo; de todos modos no se podría intervenir sin cometer errores, quizá graves e irreparables.</t>
  </si>
  <si>
    <t>Cuarto trazo: no hay asistencia, ni ayuda ni ningún medio propio para disipar su ceguera; de allí que la ceguera miserable y la aprensión de un mal futuro sean muy seguras. Si el consultante puede invocar las virtudes de la energía y de la inteligencia y acercarse a quien las posee, podrá sustraerse a las consecuencias de la advertencia de la suerte.</t>
  </si>
  <si>
    <t>Sus fantasías y obsesiones le consumirán. Su actitud no es realista con respecto a lo que está sucediendo realmente en su vida, y por tanto no recibirá instrucción. Finalmente, puede ser salvado si experimenta de modo total la humillación que se producirá.</t>
  </si>
  <si>
    <t>La cuarta línea es una severa advertencia sobre las ilusiones y quimeras tanto sobre uno mismo como del ambiente en el cual se encuentra. Luchar contra las fantasías significa: no dejarse enceguecer por el exceso de entusiasmo que exagera la realidad y muchas veces inventa y miente para encubrir otros hechos que sí son reales y quizás no muy agradables de aceptar. El Maestro aquí debe abandonar al adepto que se empecina con sus propias ideas. La pregunta que se reitera, la inquietud que se repite, no hallará respuesta. Debe calmarse y dejar pasar el tiempo antes de acudir nuevamente al oráculo.</t>
  </si>
  <si>
    <t>Comentario a la línea: lo más desesperanzado para la necedad juvenil es enredarse en huecas fantasías. Cuanto mayor sea la terquedad con que se aferre a tales imaginaciones apartadas de la realidad, con tanta mayor certeza atraerá humillaciones sobre sí.
                    Frente a la necedad corta de alcances el educador no tendrá menudo más remedio que abandonarla, durante un tiempo, a sí misma, sin ahorrarle la humillación que le acarreará su comportamiento. Éste será entonces el único camino para su salvación.</t>
  </si>
  <si>
    <t>Seis en el cuarto lugar: envoltura encubierta. Desconcierto y confusión.
                    Esto no alimenta el crecimiento oculto. Estás encerrado tú solo en una prisión. No tienes que ocultar tus expresiones de afecto y tus ideas de una manera tan rígida. Esto conduce al desconcierto y la confusión. Te estás separando de tu pareja.
                    Dirección: acumula energía para un paso nuevo y decisivo.</t>
  </si>
  <si>
    <t>Necedad infantil aporta ventura.
                “… es devotamente entregado y
                suave”.
                Quien pide consejo es una persona que está demostrando que es sencilla en sus preguntas y obediente a la hora de buscar la enseñanza espiritual. Es amable y dulce con el Maestro evidenciando buena disposición para escuchar sus presagios. Por lo tanto, tiene todo a su favor y recibe este elogio y esta voz de ánimo desde el Cielo, pues se somete con humildad y se encuentra en armonía con la Voluntad del Todo. Este es el significado de la inmadurez infantil que aporta ventura.</t>
  </si>
  <si>
    <t>Aquí la infantilidad espiritual es un elogio, porque da muestras de inteligencia y lucidez. Por su parte el Maestro le procura la paz por su amabilidad y cortesía con él, de modo que el consultante está creciendo y desarrollándose en armonía con sus enseñanzas. Los asuntos, relaciones, etc. también crecerán si continúa con esta actitud, todo irá bien y será fortalecido con nuevos estímulos cuando vuelva a consultar.</t>
  </si>
  <si>
    <t>¿Tenemos la suficiente capacidad para reconocer y aceptar, abiertamente y sin pretensiones, nuestras propias limitaciones, cuando queremos aprender o intentamos enseñar algo?</t>
  </si>
  <si>
    <t>Quinto trazo: hay buena correspondencia del 5º trazo con el 2º (uno negativo y otro positivo) y es un presagio feliz. La ceguera todavía no se ha disipado pero sin embargo él recibe la instrucción de otro con un muchacho que todavía está cegado pero que puede escuchar a otro. Que el consultante se someta con humildad como ese muchacho y que haga abstracción de sí mismo para seguir los consejos de otro. Se recomienda rebajar su propio juicio y pedir consejo a aquel que es inferior y se concilia armoniosamente con la vía del hombre.</t>
  </si>
  <si>
    <t>Comentario a la línea: un hombre inexperto que de manera infantil y sin pretensiones busca enseñanza, tiene todo a su favor. Pues quien libre de soberbia, se subordina al maestro, se verá estimulado con toda seguridad.</t>
  </si>
  <si>
    <t>Al castigar la necedad no es
                propicio cometer abusos.
                Sólo es propicio defenderse de
                abusos.
                “… con ello los Superiores y los
                inferiores obedecen al orden”.
                Esta mutación es una respuesta dirigida tanto al que enseña, como al que aprende.
                Para el consultante la entrada impetuosa en acción no le producirá ningún beneficio, ni sacará provecho indagando al Maestro con inmadurez necia, pues su conducta se tornaría agresiva y desobediente. Al contrario, lo mejor para él es que se imponga límites éticos o religiosos para poner fin a la impulsividad y a la desobediencia.
                Para un maestro lo principal ahora es atacar la inmadurez sin abusar de su autoridad de de su fuerza, porque su deber está en adorar las reglas del Cielo resistiéndose, manteniéndose callado y poniendo fin a la conducta desordenada del consultante.
                Así, los de arriba y los de abajo, se moverán con cabeza y serán dóciles a la Voluntad del Absoluto. De modo que, si el consultante hace caso del presagio y practica esta lección tomando ejemplo de su instructor, también se verá defendido de los posibles abusos de otros quedándose en su sitio ahora; y dejándoles a ellos en el suyo en un tiempo que está destinado al crecimiento y no a la mengua provocada por excesos.</t>
  </si>
  <si>
    <t>Esta es una señal de punto y final en la consulta sobre cualquier tema, ya que sería excesivo seguir con las preguntas y también los resultados de un crecimiento correcto se dañarían.
                        Sólo en el caso que muten juntas la 2ª, la 5ª y la 6ª líneas formando de Relacionado el hexagrama 8 (ver apartado “a”), o cuando no haya un tratamiento para un asunto de salud, se podrá seguir consultando. Pues, si se forma el hexagrama 8, habrá que averiguar cómo mantenerse unido al Cielo a la hora de relacionarse con lo consultado. Pero si no hay un tratamiento y se está muy nervioso o afectado, entonces cabe recordar que un maestro, aunque sea severo, también es amor y compasivo. Y ayudará.
                        Los asuntos, las relaciones, los estudios, la búsqueda de remedios, etc. han de seguir el curso que llevan ahora para crecer. Las preguntas hay que dejarlas para otro momento.</t>
  </si>
  <si>
    <t>Debe castigarse a un loco decidido, pero no debe ser ejecutado. Si usted es el loco, acepte la lección y busque el camino correcto. Si el loco es otra persona, permita que se vaya y deje el castigo en manos del Sabio.</t>
  </si>
  <si>
    <t>Sexta línea: al castigar la necedad no es propicio cometer transgresiones. Sólo es propicio prevenir las transgresiones.
                    El destino nos castiga cuando no consideramos las leyes cósmicas, pero sólo lo hace de una forma desapasionada, como la necesidad lo requiere y en la medida que es necesario para quebrar la obstinación en nuestra actitud.
                    Esta línea también implica que el que se mete en un callejón hallará desilusión. Sólo aquello que se fundamenta en principios correctos puede tener éxito al final. Los acontecimientos desagradables sirven para sacudir nuestras mentes, indicándonos que estamos en el camino equivocado.
                    Debemos recordar estos principios cuando tratamos con la obstinada indiferencia de los demás. Involuntaria y automáticamente castigamos a los demás cuando reconocemos sus errores y transgresiones.
                    Este castigo involuntario se registra en sus psique. Cuando habitamos en sus mentes, en forma de problema, los castigamos con exceso. Dejamos de castigarlos cuando llegamos a una justa y moderada opinión de sus transgresiones. El castigo no significa una “ejecución”, por la cual los descartamos como imposibles; ni quiere decir que los sometamos a más de un período temporal de prisión en nuestra mente. Como se dice en la imagen en El andariego, hexagrama 56, “El hombre superior se aplica con claridad y cautela a las penalidades y no arrastra pendencias”. Ir demasiado lejos afectará a su vuelta. “Las penalidades y las pendencias deben ser muy fugaces y no debieran arrastrarnos a otros lugares”. El castigo correcto es buscar la ayuda del sabio (lo creativo), a quien entonces entregamos completamente el asunto. Es “necedad enmarañada” pensar que es completamente nuestra responsabilidad corregir los asuntos con el castigo. Debemos encontrar la ayuda retirándonos y desligándonos, dejando el trabajo de corrección al sabio, de otra forma incurriremos en una transgresión.
                    Hay que tener en cuenta que esta línea, igual que la cuarta, al referirse a las transgresiones, puede estar hablando de ser muy negligentes al tolerar el mal. Es como dar la mano y coger el brazo. Hasta cierto punto, por lo tanto, la transgresión es culpa nuestra; cuando la castigamos, debemos recordar que parte de la culpa es nuestra.</t>
  </si>
  <si>
    <t>¿Evitamos y rechazamos el uso del castigo como ataque o venganza, utilizándolo sólo como último recurso para evitar excesos injustificados, cuando queremos aprender o intentamos enseñar algo?</t>
  </si>
  <si>
    <t>9 en la 6ª: el castigo no debe ser impuesto con ira. Debe cumplir el propósito de impedir los excesos no razonables por parte de otros.</t>
  </si>
  <si>
    <t>El seis arriba: golpear al ignorante. No está bien ser violentos. Lo correcto es impedir la violencia.
                    Aunque sea justificada, la ira ofusca la serenidad de juicio y hace imposible todo razonamiento sabio, por lo tanto, nos conduce a los bajos niveles de la confusión mental. La calma siempre permite dominar. Es lo que Confucio decía del hombre “benévolo” (Lunyü, IV,3), es decir del hombre que, por ser verdaderamente sabio, sabe distinguir, y al hacerlo se comporta sin concesiones, pero también sin durezas.
                    Mang es un hexagrama difícil de descifrar y sobre todo de aceptar, porque lo que propone es muy intelectual, tanto que parece no responder a las preguntas y alejarse de los problemas comunes. Sin embargo, si se comprende el mensaje implícito en su discurso, se abrirá una página importante del I Ching, porque en ella se definen los límites de un pensamiento sin precedentes en la sabiduría del mundo, el pensamiento de una época y de un pueblo, vivida en silencio y a la espera de la paciente construcción de su civilización milenaria.</t>
  </si>
  <si>
    <t>Sexto trazo: este trazo es el máximo de la ceguera, sin justicia; no hay ventaja en actuar por la violencia. Lo que este trazo simboliza es la acción de golpear al ignorante, pero hay idea de exceso; la acción
                    correctiva es demasiada severa y el resultado será perjudicial. Sólo hace falta reprimir la violencia empleando la energía.</t>
  </si>
  <si>
    <t>Una persona inexperta necesita ser castigada por sus errores para que se coloque en el camino correcto. El castigo no es en absoluto un fin en sí mismo, pero es útil para prevenir nuevas transgresiones y para mantener una actitud progresiva.</t>
  </si>
  <si>
    <t>La sexta línea menciona actos de castigo y de severas correcciones, tanto del individuo con símismo, como del Maestro con su discípulo, como de un colectivo en relación con la realidad común. A diferencia de la primera línea, aquí se mencionan actos repetidos, personas incorregibles y errores que son aberraciones. Es un llamado a no insistir en las mismas falencias y es también una advertencia: el futuro será muy duro y difícil si no se corrige esta actitud obcecada. Una profunda reflexión sobre el carácter es lo que aconseja al discípulo o neófito. Una revisión de la unidad con el joven necio es lo que se aconseja al guía. Maestro o persona mayor. Todo acto de corrección debe llevar intrínseca la fórmula de su solución definitiva.</t>
  </si>
  <si>
    <t>Comentario a la línea: hay circunstancias que obligan a que un necio incorregible sea castigado. Quien no escarmienta, ha de sentir las consecuencias en carne propia. Este castigo difiere del sacudimiento usado al comienzo. Pero el castigo no debe aplicarse con ira; antes bien ha de limitarse a un rechazo objetivo de abusos injustificados. El castigo no es jamás un fin en sí mismo; únicamente debe servir para que se establezcan condiciones de orden.
                    Esto vale tanto aplicado a la educación como a las medidas que toma un gobierno frente a una población que se ha hecho culpable de transgresiones y abusos. La intervención del gobierno ha de ser
                    siempre únicamente defensiva, teniendo como único fin el establecimiento de la seguridad y la tranquilidad públicas</t>
  </si>
  <si>
    <t>Nueve en el sexto lugar: no es ventajoso actuar como un proscrito. Es ventajoso no convertirse en un proscrito.
                    Estás luchando en contra del proceso que, a largo plazo, te dará lo que necesitas, Cambia tu actitud hacia tu pareja. No mariposees a su alrededor planteándole exigencias. Resiste la tentación de actuar impulsivamente. Utiliza este tiempo para organizarte. Luego, el fruto caerá literalmente en tu mano.
                    Dirección: retorna al origen de tu afecto. Mantente abierto y aporta lo que sea necesario.</t>
  </si>
  <si>
    <t>Yang. Para atacar la ignorancia, no es conveniente convertirse en un bandido, lo que es beneficioso es mantenerse a salvo de los bandidos.
                    Imagen: es provechoso mantenerse a propósito a salvo de los bandidos; tanto los de arriba como los de abajo están de acuerdo en este punto.</t>
  </si>
  <si>
    <t>El carácter chino Hsü está compuesto por los términos “lluvia y detenido”. Efectivamente, todas las situaciones que sean respondidas con esta imagen se ven destinadas a pasar por unos momentos de espera y de saber cuidarse, porque no depende del consultante que llueva o no, sino de que se den las condiciones para ello. Y se está acumulando agua en lo alto del Cielo, eso es lo que señalan los trigramas básicos de este hexagrama. La lluvia simboliza algo que proporciona lo necesario a lo buscado, incluso en la consulta, y que desarrolla las cualidades vitales y psíquicas haciéndolas crecer. Pues en la consulta se ofrece el alimento (pertenece al grupo de hexagramas relacionados con la alimentación, junto al 27, 48 y 50) que procede de arriba y esta lluvia tampoco se puede forzar, llegará a su hora, porque también tiene su tiempo adecuado, el cual debe aguardarse con paciencia.
        Ser veraz es tener fe y confianza en que lloverá, pero yendo al encuentro de lo que es de uno sin falsas ilusiones, sino mirando y aceptando el estado actual de las cosas, que está indicando que la mejor solución ahora es aguardar, pues las condiciones favorables para que llueva están desarrollándose aún, ya que esta imagen también rige un tiempo de crecimiento. Así se tendrá claro el camino a seguir, lo interior y lo exterior alcanzarán armonía y el buen resultado obtenido por la conducta seguida no podrá fallar. Esa fe aportará luz y éxito si se persevera en los presagios.
        Por tanto, lo de esperar no se dice sin sentido o porque sí, sino porque viene algo en lo consultado. Y, si no viniera algo, no se respondería con la imagen de La Espera, sino que la respuesta a esta pregunta sería dada con cualquier otra imagen. Por eso hay que cultivar la certeza interior de que se logrará lo buscado, pues además lo de atravesar las grandes aguas significa que es correcto tener esa meta como fin, y que es beneficioso fluir o entrar en el rumbo de los acontecimientos con ese propósito en concreto.
        Durante este tiempo de espera, el autodominio y el respeto son los medios para eludir la frustración o el daño.</t>
  </si>
  <si>
    <t>Las glosas de las líneas mutantes consideran las distintas condiciones de toda espera y estipulan el comportamiento a adoptar durante estas pausas de la vida, subrayando los peligros del quehacer diario (que resultará desgastante en esta pausa) y contemplando algunos momentos que son experiencias de todos.
            Nota: La Espera expone una situación en la cual una naturaleza firme y fuerte afronta un peligro que tiene delante de sí. En este caso se trata de mantenerse en reserva y esperar el debido momento, el tiempo adecuado; es menester ser blando y quedarse tranquilo. Si no se sopesan las condiciones del tiempo y se arremete para avanzar con dureza, cólera e inquietud, con seguridad se sufrirá una derrota. El nueve inicial se haya muy alejado todavía del peligro, por lo tanto puede uno evitar las faltas si permanece en lo duradero. El nueve en el segundo puesto ya se acerca un poco más al peligro, pero también este trazo puede lograr finalmente ventura, mediante su naturaleza blanda y la conservación del centro. El nueve en el tercer puesto ya se ve amenazado por el peligro, por eso está dicho: seriedad y cautela evitan la frustración. El seis en el cuarto puesto ya se ve afectado por el peligro, pero mediante la blandura y el no pelear puede volver a salir del hoyo. Él seis del tope está en la cumbre del peligro, sin embargo también encuentra finalmente la ventura, mediante la reverencia. De este modo, pues, en un tiempo de espera, expectativa, el autodominio y la reverencia constituyen el medio para escapar a la aflicción. El significado del tiempo del peligro es grande.</t>
  </si>
  <si>
    <t>El quinto trazo es el regente y el más elogiado de la imagen.
            La línea dominante firme está en la quinta posición de autoridad del trigrama superior. Sin embargo, debe esperar a que el trigrama inferior cambie y se estabilice.
            Regente del signo es el nueve en el quinto puesto. Todos los asuntos y negocios requieren una paciente espera y el camino del gobernante se basa muy especialmente en el hecho de que, mediante su permanente influjo, se lleven a cabo los planes. La observación registrada en el Comentario para la Decisión: "Ocupa el puesto del Cielo y es correcto y central en su comportamiento" se refiere al nueve en el quinto puesto.</t>
  </si>
  <si>
    <t>Las relaciones de correspondencia también se ven obligadas a esperar. Así, aunque el 1º y el 4º por un lado y el 3º y el 6º por otro tienen relación, es como si no la tuvieran, pues no pueden ponerla en práctica hasta que no pase este tiempo de espera. Los trazos 2º y 5º no tienen relación de correspondencia al ser los dos yang. De modo que en esta imagen cada trazo ha de esperar en su sitio sin ir hacia lo que le corresponde, ya que esas relaciones darán su fruto cobrando vigencia cuando acabe cada período de espera.</t>
  </si>
  <si>
    <t>No actuar todavía. El no hacer nada ahí mientras se espera el desarrollo de los acontecimientos hará que se evite un peligro que amenaza ahora, o algún error y también un desgaste innecesario de energía.
            Siendo fuerte y capaz de esperar, el consultante demostrará que tiene claridad de mente e irá ganándose la confianza de otros. Así todo prosperará correctamente y luego podrá actuar. Esperar no significa abandonar ni anular.</t>
  </si>
  <si>
    <t>También la consulta, por cuyo intermedio se recibe el alimento que procede de arriba, tiene sus tiempos adecuados y sus períodos de espera. Ahora no se necesita preguntar sobre eso. Pero tampoco hay que desconcertarse ni alterarse, pues el consultante puede sentirse seguro de lo que hace y relajarse. Le conviene fortalecerse (comer, beber y cultivar el buen humor) preparándose ante lo que venga. Contentándose y aguardando con calma, llegará la lluvia. Demostrará que tiene respeto por los demás, que no se deja vencer por los propios deseos y su fe dará luego resultados felices, además de alcanzar una mayor libertad de movimientos.
                Mientras tanto, ha de seguir con sus quehaceres habituales, relaciones, fiándose de sus propios presentimientos y sabrá lo que hay que hacer.</t>
  </si>
  <si>
    <t>No aplicarlos aún. Esperar, y luego consultar otra vez sobre ello. Continuar analizándolo, estudiándolo.</t>
  </si>
  <si>
    <t>Es el signo del primer mes, aproximadamente Febrero en el calendario occidental. Cada línea cubre los seis días que corresponden a la segunda semana.</t>
  </si>
  <si>
    <t>Esperar, manteniendo la actitud adecuada, invita a la ayuda del Poder Superior.
            Tenemos entre manos una situación que no puede corregirse por la fuerza o por medio del esfuerzo externo. Lo Creativo proporcionará la solución a aquellos que esperen manteniendo la actitud adecuada. Es un período para la paciencia y la atención minuciosa hacia la verdad interior.
            En este momento, no debe caer en la duda ni en el nerviosismo. No se trata de que aguarde en un estado de anhelo desesperado, sino en un estado de paciente fuerza interior. Sin la seguridad en el poder de la verdad es imposible alcanzar el éxito. Los intentos de forzar un cambio, en lugar de dejar que madure de forma natural, sólo provocarán desgracias.
            Sería prudente que fortaleciera y reafirmara su confianza en lo Creativo. Cuando se deja dominar por el temor y la duda, está inundando el terreno sobre el que trata de trabajar el Poder Superior. Su responsabilidad principal en la vida es mantener este terreno –su propia conciencia libre de toda influencia negativa.
            Al aceptar las cosas como son y no hacer comparaciones vanas con las situaciones de los demás o con algún ideal imaginario, nos comprometemos con el poder de lo Creativo. Por tanto, si nos mostramos equilibrados, modestos e independientes, alcanzaremos la buena suerte.</t>
  </si>
  <si>
    <t>Esperar en una actitud correcta fortalece lo creativo.
            La imagen de este hexagrama es la del vapor –el aliento de lo creativo– elevándose hacia el cielo desde las nubes. Antes de que caiga la lluvia, es preciso que se formen las nubes. Como en el caso del progreso generado por lo creativo, el progreso resulta de lo acumulado en diferentes etapas de desarrollo. El vapor que se acumula en las nubes simboliza la energía creadora generada cuando llegamos a una correcta “actitud de espera”. El progreso resulta de mantenernos de manera perseverante en esta actitud creadora. Con una actitud correcta de espera evitamos la duda y la impaciencia que disipa la energía; también evitamos la indolencia que se origina al enredarnos en diversiones y en formas de disipación, que nos hacen perder la concentración en nuestro trabajo y nos apartan del contacto con nuestra voz interna. Cultivamos los atributos que acumulan energía, tales como la modestia, cooperamos pacientemente con el tiempo como vehículo de cambio dándonos cuenta de que, cuando el tiempo entre en acción, lo creativo indicará la forma correcta de responder.
            Una actitud correcta de espera es modesta, sin presunciones, independiente. Al adherirnos a un punto de vista modesto evitamos compararnos con los demás y de esta forma somos capaces de disipar la duda, lo cual nos ayuda a mantenernos libres de las esperanzas y de los deseos que destruyen nuestra independencia interior. Cuanto más mantenemos nuestra independencia interior y cuanto más sintonizamos con las necesidades esenciales del momento, el poder de lo creativo llega a ser más fuerte y más profundo.
            El hombre superior come y bebe, permanece sereno y de buen humor. Si mantenemos una actitud alegre y desapegada de forma perseverante, mientras nos adherimos a nuestros principios (ver La verdad interior, hexagrama 61), la fuerza de la verdad operará sobre la situación en su totalidad. La fuerza de la verdad interior penetra gradualmente, influenciando todo lo que necesita ser influenciado. Presionar para que otro se desarrolle o intentar forzar los cambios con impaciencia, sólo genera el efecto opuesto. Con suerte ganamos reformas superficiales, pero no cambios que perduren, porque no están basados en un consentimiento interno. La firme espera nos lleva a un cambio lento por el que conseguimos lo que es correcto para todos los afectados.
            Recibimos este hexagrama cuando nuestra actitud de espera es incorrecta, entonces el progreso se detiene. Quizás nosotros (nuestro ego o nuestros inferiores) dudamos de que al esperar en la actitud de noacción, o dejándonos guiar por el sabio, lograremos algo. Quizá sospechamos que al final sólo hallaremos decepciones en lo que se refiere a la felicidad. Tales dudas despiertan temores, haciendo que nuestros inferiores se impacienten, reclamen que nos demos prisa en solucionar las cosas, o clamen el “ya verás”, y exijan que terminemos con el problema de una vez.
            Todo esfuerzo es alimentado por sutiles invasiones de la duda que nos presenta nuestro hombre inferior (nuestra autoimagen/ego). El esfuerzo siempre indica una pérdida de independencia. Tales dudas (y nuestra pérdida de independencia interior) son siempre percibidas intuitivamente por quienes espera
            mos influir, despertando su desconfianza. El esfuerzo implica que dudamos de su habilidad para poder encontrar su propio camino; implica también que dudamos de las verdades que supuestamente seguimos; implica que dudamos del poder oculto de lo creativo. Todavía nos aferramos a la idea de que el progresar depende del esfuerzo externo. El ego siempre busca la línea recta hacia el éxito y desconfía del progreso lento que se adquiere siguiendo el camino en zigzag de la naturaleza. La criatura de nuestros miedos, el hombre inferior (ego), busca dominar y manejar nuestros asuntos, al hacerlos invade el espacio de los demás e interfiere en la dirección que llevan.
            Cada línea mutante de este hexagrama indica defectos potenciales en la actitud que debemos evitar mientras esperamos. Debemos encontrar las influencias negativas y con decisión terminar con ellas.
            Por ejemplo, la duda nos influye mientras escuchamos sus argumentos. La duda no es sosegada, sino activamente destructiva. Aunque parezca que no tenemos poder contra su presión negativa y aunque creamos que somos incapaces de erradicarla, podemos sobreponernos a su poder manteniéndonos firmes. Existe lo que parece ser la regla de los tres minutos: si podemos soportar la presión del ego sólo por tres minutos, el asalto de las fuerzas negativas fracasará. La fuerza de la duda es impotente frente a una fuerte resolución y a la firmeza de adherirse al bien. Al igual que sucede al hacer frente al oleaje, la primera ola es fuerte y grande, pero la que le sigue tiene la mitad de fortaleza y la tercera es sólo un mero eco. Estas olas se renuevan sólo si reconsideramos los pensamientos que las originaron.</t>
  </si>
  <si>
    <t>Hay ocasiones en que esperamos el seguro cumplimiento de algo, y aunque ignoremos cómo y cuándo sucederá, tenemos la certeza y la seguridad de que llegará el momento, la situación o las circunstancias que estamos esperando.
            Pero esperar no significa olvidar el presente, o que la impaciente ansiedad nos lleve a ignorar nuestras responsabilidades o descuidar nuestras obligaciones.</t>
  </si>
  <si>
    <t>· Cuando la pregunta refiere al Qué:
            Hsü nos dice que aquello que deba ocurrir ocurrirá a su debido tiempo y no antes, todavía cada cosa está tomando su lugar, y todo en su conjunto, su forma, que aún no es la definitiva.
            · Cuando la pregunta refiere al Porqué:
            El porqué de Hsü refiere a su acumulación o, más precisamente, a un crecimiento paulatino y natural, independientemente de los tiempos de factores o cuestiones externas que lo rozan o lo tangencian, y que de ninguna manera puede ser forzado.
            · Cuando la pregunta refiere al Cómo:
            Hsü nos indica que debemos actuar de manera paciente, pero no por ello pendientes de la situación, es decir, la ansiedad, más que controlada, debe ser eliminada para poder prestarle atención a otros asuntos no menos importantes, ya que lo otro no se lo puede acelerar. En lo posible, se trataría de no adelantarse a los hechos.
            · Cuando la pregunta refiere al Cuándo:
            Hsü nos lleva a un momento de maduración, a un lapso natural que puede ser más o menos extenso de acuerdo con la naturaleza de la cuestión. Hsü es cuando algo necesita su tiempo.
            El instante de Hsü es cuando el plazo aún resta y sólo queda esperar.
            · Cuando la pregunta refiere al Dónde:
            Hsü nos ubica en un lugar de transición casi obligado o bien imposible de no ser atravesado. Es un sitio que por lo general, se presenta como antesala de…, o de paso hacia… Entre las muchas cosas, Hsü puede tratarse de un vestíbulo, de una plataforma de partida, de una sala de espera, de un espacio protocolar o simplemente de cualquier sitio provisorio o bien no el definitivo.
            · Cuando la pregunta refiere al Quién:
            Hsü nos describe en principio a alguien no impulsivo, sumamente paciente y que tal vez pueda ser confundido con un carácter flemático. En Hsü vemos a una persona que no presiona ni fuerza las cosas, que maneja muy bien sus propios tiempos y los de las circunstancias externas.</t>
  </si>
  <si>
    <t>Hsü es un hexagrama con un mensaje típicamente oracular, y un significado que supera en mucho todo lo que pueda deducirse de él después de efectuar una primera lectura. De hecho, la multiplicidad de sus sentidos da origen a muchas interpretaciones, tal como lo indican las partes del texto mismo, que recogen los diferentes matices del ideograma, “necesidad de esperar”, tener “lo necesario”, material o espiritual, para “esperar”, etc.
            La composición evidencia el impulso creativo (Khien) en una época de peligro (Khân), de lo desprende la necesidad de ser cautos y de posponer la puesta en marcha de los proyectos que, quizá, ya habían sido decididos. Las épocas de la estructura no son consecutivas en el ciclo anual (inviernoverano), pero su polaridad no las contrapone, puesto que se trata de dos momentos fundamentales dentro de la economía agrícola, es decir el de la espera antes de la siembra y el de la espera antes de la cosecha.
            Tiempo de esperar: tener fe. Luminoso éxito. Felices presagios. Ventajoso cruzar las grandes aguas.
            Momento de tensión porque se preparan conclusiones felices o nuevas realizaciones positivas. Los resultados mantendrán las promesas aunque el tiempo parezca inmóvil, al igual que la estación invernal, aparentemente congelada en su insondable silencio, prepara el advenimiento del año nuevo, es decir de días fatigosos y de días serenos.
            El agricultor no siembra, sabe esperar porque “conoce” los ritmos de la vida oculta y profunda de la naturaleza. ¡Es precisamente lo que ha de hacer! La larga y pensativa época de Hsü se desarrolla entre dos solsticios, meses plagados de vicisitudes, de paciencia, de esperas.</t>
  </si>
  <si>
    <t>Sentido general: este kua expresa en primer lugar el sentido de “beber y comer” y luego de resistencia al mal; el kua simple superior representa la nube; el kua inferior es el cielo; la nube sube a lo alto del cielo y se condensa para convertirse en lluvia. La lluvia hace crecer a los seres; de allí la idea de necesidad (vital y psíquica) que encierra esencialmente el kua Hsu. El kua simple Ch´ien es la actividad, y su propia naturaleza lo obliga a avanzar; el kua K´an representa el peligro. El peligro constituye, por tanto, un impedimento, de manera que el sentido es el de la espera primero para avanzar después. El consultante está en la necesidad de esperar; el presagio es feliz, no obstante. El I Ching indica aquí que sería ventajoso atravesar un gran río. Si el que consulta la suerte tiene algo que esperar y confía, resultará para él una gran libertad de acción. Pero se recomienda saber esperar y no dejarse arrastrar prematuramente por el deseo. Esperar no es permanecer indefinidamente sin avanzar, es esencialmente atenerse a la realidad y, a encontrar un peligro, esperar para avanzar luego. Esta libertad de comprensión de la realidad no debe conducir a la satisfacción orgullosa de uno mismo; hacen falta respeto y circunspección para llegar a buen fin. La espera no será vana pues moverse a la ligera es caer en el peligro. Calmo, el hombre dotado considera a la nube que sube, que espera en el cielo y produce por último la lluvia. De ese modo permanece en la paz, mantiene su sustancia material por el beber y el comer, el trabajo y el placer, permaneciendo cómodo a la espera de su destino. Es decir, esperando que el acontecimiento provenga por sí mismo.</t>
  </si>
  <si>
    <t>Las nubes están por encima del cielo. ¿Qué hacer sino esperar que la lluvia caiga? Pero su atención no debe ser inútil. Aproveche para tomar fuerzas que servirán cuando la oleada, benéfica o funesta, haya terminado. “Durante ese tiempo, el hombre noble debe comer y beber, y ser feliz y estar de buen humor”.</t>
  </si>
  <si>
    <t>El escenario: cuando algo está inmaduro, debes alimentarlo. Así que llega el tiempo de Atender. Acéptalo. No tengas miedo. Atender significa la manera de comer y beber. Atender significa empujarte a ti mismo hacia adelante.
            La respuesta: atender describe tu relación, o tu papel en ella, en términos de esperar y servir. Necesitas paciencia, perspicacia y cuidado. Debes esperar que se desarrollen algunas cosas y debes ponerte al servicio de esas cosas, aportando lo que tu pareja y la situación necesitan. Espera el momento correcto para actuar. Si eres capaz de combinar esas dos clases de espera, los espíritus te proporcionarán un brillante éxito y una conexión perdurable. Conseguirás el amor que con tanta ansia deseas, y podrás contar con él mientras os sumergís juntos en el gran río de la vida. Ese amor se convertirá en una fuente de alimento y vida para todo.</t>
  </si>
  <si>
    <t>Aguardar: este hexagrama describe tu situación como estar compelido a esperar por algo y servirlo. Destaca que fijar tu atención en lo que se requiere mientras aguardas cautelosamente el momento debido para actuar es la manera adecuada de manejarla. Para estar de acuerdo con el momento, se te dice: ¡aguarda!</t>
  </si>
  <si>
    <t>Cuando la espera es verdadera, tiene un éxito magnífico: si eres auténtico y perseverante, tendrás ventura. Es ventajoso atravesar grandes ríos.
            Juicio global: esperar es necesario, sobre todo cuando el peligro está delante. Cuando la fuerza es intensa y no está atrapada, su justicia y su deber no son frustrados. Cuando la espera es verdadera, tiene un éxito magnífico; sé auténtico y perseverantes, y tendrás fortuna; esto significa que ocuparás tu lugar en el orden de la Naturaleza a través de un perfecto equilibrio. Que es provechoso cruzar grandes ríos significa que la acción progresiva obtendrá algún resultado.</t>
  </si>
  <si>
    <t>Así come y bebe el noble y permanece
            sereno y de buen humor.
            Es el momento de acumular fuerza. No pensar, ni cavilar; mas sí observar y aprender. Lo destinado viene por sí mismo, y no hace falta intentar atraparlo, sino saber esperarlo. La serenidad y el buen humor nacen de la sabiduría acerca del porvenir y de la certeza de que se cumplirá lo que se sabe. A su vez, la tranquilidad y la alegría interior provocan que el destino se acerque sin alteraciones perturbadoras.</t>
  </si>
  <si>
    <t>Hablan las imágenes: las nubes ascienden hacia el cielo. Tiempo de espera. El sabio echa mano de alimentos y bebidas para reposar.
                Dudas, pérdida del ánimo, inquietudes, pero de todos modos habrá que vivir el propio tiempo, ocupando serenamente los días. Resultará sabio, en momentos como éste, no variar las propias costumbres, esperar con tranquilidad laboriosa a que los acontecimientos sigan su curso, tratando de distraernos de la forma más acostumbrada y feliz, para que este tiempo, necesario en la economía de toda la vida y de toda situación, no influya negativamente en lo que después se hará, aprovechando al máximo las propias energías.</t>
  </si>
  <si>
    <t>Una vez que las nubes se han remontado se precipitará la lluvia. Aquí se explica cómo recibir la situación adecuándose a ella. Cuando se precipita la lluvia todo tipo de vida es alimentada y refrescada. Lo mismo ocurre en la vida del Hombre cuando se avecina un designio: hay que prepararse tranquilamente adquiriendo las energías necesarias. Los signos nucleares aportan sus características: Li es la claridad y Tui es la alegría y serenidad.</t>
  </si>
  <si>
    <t>Comentario a la Imagen: cuando las nubes se elevan en el cielo es señal de que va a llover. En tales circunstancias no puede hacerse ninguna otra cosa más que esperar, hasta que se precipite la lluvia. Lo mismo ocurre en la vida, en momentos en que se va preparando el cumplimiento de un designio. Mientras no se cumpla el plazo no hay que preocuparse pretendiendo configurar el porvenir con intervenciones y maquinaciones personales; antes bien es menester concentrar tranquilamente, mediante el acto de comer y beber, las energías necesarias al cuerpo, y mediante la serenidad y el buen humor, las que requiere el espíritu. El destino se cumple enteramente por sí sólo, y para entonces uno se encuentra dispuesto.</t>
  </si>
  <si>
    <t>Esperar en la pradera.
                Es propicio permanecer en lo
                duradero.
                Ningún defecto.
                “… no se precipita uno en busca
                de dificultades.
                … no se ha abandonado el suelo
                común a todos”.
                La primera frase, esperar en la pradera…, indica que el consultante se ve obligado a esperar como quien lo hace “en las afueras” de un asunto.
                La segunda, es propicio permanecer en lo duradero…, dice que lo ventajoso para él está en que sacará provecho si continúa de esa misma manera y con esa misma actitud indicada en la primera frase. Así no se producirá daño ni error en la situación.
                Después se sugiere que, para caminar por su sendero, no debe atacar precipitándose contra los peligros o errores, pues de esta forma los demás tampoco se sentirán ofendidos.
                Y finaliza el texto diciendo que esto es así porque todavía no ha perdido las normas y leyes adecuadas para su crecimiento personal.</t>
  </si>
  <si>
    <t>Avanzando se encontrarían impedimentos. Lo mejor es aguardar sin hacer nada por el momento, observando y manteniéndose tranquilo como si no viniera nada bueno, aunque se aproxima con toda certeza. Se presiente que algo está por llegar, pero hay que tener cuidado para no malgastar las energías antes de tiempo y así se evitarán los errores y el daño.</t>
  </si>
  <si>
    <t>De momento no se requiere hacer nada fuera de lo ordinario o de lo que viene haciendo. Y también conviene esperar la hora de consultar más sobre esto, porque se está capacitado para recorrer el camino adecuado entre los asuntos, relaciones, labores, haciendo que todo crezca dentro de sus límites correctos.</t>
  </si>
  <si>
    <t>Primera línea: esperar en la pradera. Es propicio permanecer en lo duradero. No hay culpa.
                    Esta línea nos advierte que existe un desafío inminente. La respuesta correcta consiste en prepararse, no con una anticipación ansiosa, sino buscando el sosiego interno. Rehusamos escuchar las quejas de nuestros inferiores y sus argumentos. Debemos estar preparados, pero sin debilitarnos por el temor. Si estamos preparándonos para ir a una batalla, para pronunciar un discurso o para encontrarnos con alguien bajo condiciones adversas, no debemos predisponernos rígidamente en relación con lo que haremos o diremos, no debemos considerar lo bueno o lo malo que puede resultar como consecuencia, pues el hacerlo alimenta el miedo de nuestros inferiores. Sólo necesitamos mantenernos firmes en lo que es bueno, esencial y correcto, porque es lo que hace que las cosas</t>
  </si>
  <si>
    <t>Cuando nos encontramos en una situación de espera, ¿evitamos que la impaciencia nos haga olvidar el presente y el desarrollo normal de nuestras responsabilidades?</t>
  </si>
  <si>
    <t>El primer nueve: cuando se ha de esperar en una llanura (1). Ventajoso ser pacientes, Ninguna culpa.
                    La situación resulta bastante clara y visible en cada una de sus partes, al igual que desde la llanura se puede observar una ciudad encerrada entre murallas; pero parece demasiado inquieta, se convierte, o está por convertirse en algo muy pesado de vivir. Sin embargo, más que nunca es necesario vigilar, estar atentos, porque no todo está predispuesto para una evolución positiva de los hechos.
                    Es un momento en el que se darán muestras de fuerza sólo si nos mantenemos coherentes en nuestro accionar, firmes en nuestras posiciones, sordos a las sugerencias demasiado fáciles, es decir, a los que convierten este momento en peligroso (Khân), como una trampa oculta. (2)
                    (1) Es decir, fuera de las murallas de la ciudad, en la llanura desierta o levemente ondulada, donde solían asentarse los campamentos militares.
                    (2) Las márgenes de los ríos chinos eran en su mayor parte arenosas, y por tanto traicioneras.</t>
  </si>
  <si>
    <t>Primer trazo: como el trazo más alejado del peligro, se dice que expresa “la espera en la llanura”. Situado en un sitio desierto y alejado, la ventaja consiste en observar los deberes corrientes para que no haya carencia. Si uno no sabe conformarse con una situación común, habrá precipitación en el movimiento y se desafiará temerariamente el peligro. Hay que permanecer siempre allí, donde uno está ubicado, conformarse con su posición sin faltar a las reglas corrientes. Así, el hombre dotado espera su hora observando y manteniéndose en la paz y el reposo.</t>
  </si>
  <si>
    <t>Primer lugar: es recurrente, como en la imagen del Hexagrama nº 2 en su línea sexta, la idea de las murallas. Se encuentran en varios signos. En la antigua China se construían muros alrededor de la ciudad como una forma de defensa y limitación territorial. En algunos casos solamente la ciudad real venía circundada por altas murallas, dejando el pueblo fuera de ellas. En general los hechos importantes estaban “dentro” de los muros, es decir donde estaba el poder o donde vivía la gente. Esperar fuera de la muralla, quiere decir simplemente que se está aún lejos del centro del problema. En este Hexagrama, que bien
                    podría tener una lectura secuencial, las distintas formas de esperar están descifradas en torno a lugares tácticamente inconvenientes durante una avanzada militar.
                    En términos concretos, esta alegoría resalta la importancia que tiene, en este tiempo de Espera, que el Sujeto esté activo en su accionar pequeño y cotidiano, sin precipitaciones, confiado que la actual situación está en desarrollo y en realidad no se están tan distante de las metas como la impaciencia dicta y decreta.</t>
  </si>
  <si>
    <t>Comentario a la línea: el peligro todavía se halla lejos. Todavía se encuentra uno esperando en medio de una vasta llanura. Todavía las circunstancias son simples. Sólo se siente en la atmósfera algo que anuncia lo que está por llegar. En tal caso es necesario conservar las normas regulares de la vida mientras sea posible. Únicamente así se preservará uno de una prematura dispersión de sus fuerzas y quedará libre de tacha y error, factores que implicarían un futuro debilitamiento.</t>
  </si>
  <si>
    <t>Nueve en el primer lugar: aguardas en las afueras. Es ventajoso perseverar. No hay error.
                    Parece como si tu pareja estuviera lejos. No puedes establecer contacto. Pero, en el fondo, la conexión está ahí. ¡Persevera! No pierdas la paciencia. No estás cometiendo un error.
                    Dirección: mantén el contacto con la fuente de tus valores. Convierte el conflicto en tensión creativa. La situación ya está cambiando.</t>
  </si>
  <si>
    <t>Yang. Mientras se espera en el exterior, es conveniente intentar ser constante, para ser impecable.
                    Imagen: esperar en el exterior significa no verse implicado en actividades problemáticas y difíciles. Vale la pena intentar ser constante, para poder ser impecable; esto supone que todavía no te has vuelto marginal.</t>
  </si>
  <si>
    <t>La espera en la arena.
                Hay alguna habladuría.
                El final aporta ventura.
                “… uno está en calma y paciencia”.
                Situación que obliga a esperar como quien lo hace en las zonas que el agua descubre al retroceder. Esto puede provocar situaciones de hundimiento parecidas a las que siente uno que se hunde por los pies, o de caída por pisar un suelo más blando e inestable si se lo compara con el pisado por el primer trazo. De este modo, la espera en la arena simboliza que se debe observar lo que pasa por delante sin actuar ni tomar parte en ello.
                Quizás otras personas no comprendan este comportamiento ahora, o puede ser que hablen criticando y murmurando. Pero todo irá bien al final. Lo importante es no hacer caso de todo esto ni sentirse ofendido, pues toda ofensa no replicada tendrá que enmudecer al no encontrar un ego donde asirse y arraigar.
                Por tanto, quien sepa esperar con calma y paciencia alcanzará lo deseado y lo favorable, pues permanecer sereno es lograr que todo marche bien al final y que la tensión ambiental se aclare disolviéndose. Entonces su influjo rebosará y se extenderá hacia fuera permaneciendo en el punto medio donde está, lo cual le permite enfrentar los cambios que pudieran producirse en lo externo y en lo interno.</t>
  </si>
  <si>
    <t>Hay que proteger el crecimiento correcto de los asuntos sin preguntar ahora sobre eso. Quizá algunas personas no estén de acuerdo con la conducta seguida por el consultante; pero permaneciendo tranquilo y constante en su hacer, al final de este período de espera todo saldrá bien y los resultados traerán lo favorable. Así que este tiempo de espera no es inútil.</t>
  </si>
  <si>
    <t>Segunda línea: esperar en la arena… el final aporta buena fortuna.
                    La arena es un lugar incierto para la espera, y esperar en la arena significa que esperamos con una actitud de duda e incertidumbre, temerosos de confiar en lo desconocido para que nos ayude a salvar el inminente desafío. Como consecuencia de la duda no es momento de actuar; debemos retirarnos, mantenernos tranquilos interiormente y dejar que los acontecimientos tomen su propio curso. Actuamos según se presente la situación, sin predeterminar lo que haremos o diremos. La duda interna invita al ataque; por lo tanto, debemos evitar ser llevados por discusiones o presiones para adoptar planes de acción. Hasta que descubramos y nos deshagamos de lo que tememos, debemos dejar de escuchar inmediatamente todo argumento interno.</t>
  </si>
  <si>
    <t>Cuando nos encontramos en una situación de espera, ¿permitimos que la inquietud y los comentarios que puedan hacer otras personas influyan negativamente en nosotros?</t>
  </si>
  <si>
    <t>9 en la 2ª: el tiempo de las decisiones peligrosas se está acercando, pero debemos atenernos firmemente a lo correcto. El orgullo herido debe ser soportado con calma.</t>
  </si>
  <si>
    <t>El segundo nueve: esperar en la arena. Se tienen breves discusiones. Al final, suerte.
                    La arena es ligera, nada firme, invitadora pero traicionera, especialmente porque está cerca del agua, que a menudo oculta un peligro. La razón nos indica que hemos de tener mucho cuidado; las soluciones fáciles rara vez son las adecuadas. Del contraste entre lo que se debería hacer y el titubeo al asumir la responsabilidad de ese accionar nace el nerviosismo, la inquietud, la insatisfacción. Se puede superar
                    este estado de ánimo, aceptando voluntariosamente todas las fatigas, sean morales o materiales, según lo exija la situación; será la única forma de resolver el problema, cuya evolución positiva depende sólo de la firmeza de nuestra actitudes y del equilibrio de nuestro juicio.</t>
  </si>
  <si>
    <t>Segundo trazo: el trazo es “la espera en la arena”; el peligro está un poco más cerca; conservando la justicia y la magnanimidad, él espera. El peligro no lo roza todavía aunque sufre ya por algunas palabras. Llega finalmente a la felicidad con la condición de saber esperar.</t>
  </si>
  <si>
    <t>Segunda línea: esperar sobre la arena corresponde a un lugar no del todo bueno. Por causa de palabras y de malos entendidos, en esta circunstancia, pueden generarse discusiones que deben ser superadas, de otra forma se caería en la detención absoluta. Aquí el Sujeto está en grado de evitar involucrarse.</t>
  </si>
  <si>
    <t>Comentario a la línea: paulatinamente el peligro viene aproximándose. La arena se halla cerca de la orilla del río que representa el peligro. Comienzan a aparecer incompatibilidades. En momentos así surge fácilmente la inquietud general. Hay inculpaciones recíprocas. Quien en tales momentos permanece sereno logrará que finalmente todo marche bien. Toda difamación tendrá que enmudecer al fin, el no verse complacida por réplicas que demuestran que uno se siente ofendido.</t>
  </si>
  <si>
    <t>Nueve en el segundo lugar: aguardas sobre la arena. Perversas maledicencias. Cuando terminen, se abrirá el camino.
                    Te estás acercando un poco más a tu pareja, pero la situación social sigue cambiando. La gente cotillea a tu alrededor. No te preocupes. No te pueden herir. Centra tu atención en lo importante, y sigue adelante. El camino se está abriendo en esa dirección.
                    Dirección: la situación ha empezado ya a cambiar.</t>
  </si>
  <si>
    <t>La espera en el fango.
                da lugar a la llegada del enemigo.
                “… la desventura se halla afuera.
                … seriedad y precaución hacen que se
                evite la derrota”.
                Aquí la situación que obliga a esperar la lluvia sorprende al consultante en unas circunstancias similares a las de aquél que se encuentra en un terreno pantanoso, donde el lodo y las arenas movedizas pueden inmovilizarle, tragándole y anulándole para una futura acción o movimiento. Si se hunde en el fango, no podrá luchar ni huir y el mal se acercará atrapándole, pues los enemigos y la desgracia se sentirán atraídos hacia él por su propia culpa. Solamente un comportamiento muy cuidadoso ahora puede evitar esta derrota.
                Cuando alguien se enreda y se compromete de una forma agresiva o violenta, culminará en la desobediencia al Maestro y en la trasgresión de las leyes adecuadas para su crecimiento personal.
                Luego el texto dice que la desventura está afuera aludiendo al trigrama exterior K´an, el cual en este caso toma cuerpo de calamidad, desastre o ruina dadas las condiciones en que se hallan consultante y línea.
                Finalmente se dice que: quien controla el habla siendo respetuoso con los demás, y la actitud aplicando la seriedad, la precaución y la quietud mientras espera, saldrá intacto de todas estas desgracias que amenazan.</t>
  </si>
  <si>
    <t>El consultante se siente fuerte, está tenso y nervioso, preparado para actuar; pero ¡cuidado! Si avanza ciegamente, llegará a la perdición, pues arremetiendo empujado por sus deseos o por su impaciencia, se saldría del orden del Tao, quedaría paralizado y como tragado por el fango. Pero como el mal está aún delante, puede evitarlo siendo cuidadoso y serio. Sabiendo esperar su oportunidad sin hacer nada en eso todavía, quedará a salvo de daños importantes.</t>
  </si>
  <si>
    <t>Quizá haya lucha entre emociones y lucidez, sin embargo no hay que malgastar la fuerza consultando ahora sobre eso, ni haciendo nada fuera de lo ordinario o de lo que se está haciendo en estos momentos. Pues es tiempo de crecer en fuerza y sinceridad llevando un comportamiento decidido y constante. Esto permitirá desarrollar una intuición correcta y servirá para eludir los daños que amenazan. Más adelante vendrá una mayor libertad de movimientos y también se podrá preguntar al Maestro.</t>
  </si>
  <si>
    <t>No hacer nada más de lo que ya se esté haciendo con respecto a eso. Observar la evolución que sigue el asunto y consultar luego, un poco más adelante.</t>
  </si>
  <si>
    <t>Tercera línea: la espera en el fango da lugar a la llegada del enemigo.
                    El fango representa una actitud descuidada e inmoderada; la presunción y el descuido son formas de desequilibrio que invitan a una corrección cósmica en forma de desafío o conmoción. Nunca podemos permitirnos el lujo de abandonar una actitud firme, resuelta y correcta. Siempre debemos permanecer alerta, ser cuidadosos y perseverantes.
                    “Esperar en el fango” simboliza esperar en el miedo y la duda. Dudamos de lograr algo aunque sigamos el camino con perseverancia. “No lograremos nada”, dice la voz interna de la desesperación. “esto nos llevará toda la vida” dice la persistente voz del deseo frustrado. Si no resistimos estos temores, las acciones que llevemos a cabo perjudicarán la situación general. “Esperar en el fango” simboliza la sinceridad de escuchar ideas peligrosas presentadas por nuestro hombre inferior bajo la forma de deseo, pasión, comodidad, presunción, odio, enajenación, orgullo, duda y los pequeños gustos y disgustos. Si rehusamos firmemente escuchar estas sugerencias, entonces negamos el alimento al hombre inferior. Al negarle el alimento se debilita y desaparece, como los roedores de las despensas. El fango también simboliza la indecisión, cuando estamos tentados de seguir un patrón desfavorable de acción.</t>
  </si>
  <si>
    <t>El tercer nueve: esperar en el fango. Se es responsable de la llegada del enemigo.
                    En ciertos casos, la falta de energía puede conducir directamente a una inercia y un desinterés culpable que agravan toda situación. El miedo y la angustia sofocan la voluntad; nos encontramos atrapados por una sucesión oscura de hechos que condicionan negativamente, y cuya gravedad aumenta porque no podemos huir de ellos. Quizá se trate más bien de un estado de ánimo, y no de una realidad concreta, pero los efectos son desastrosos, y sólo el conocer –o mejor dicho “reconocer”– las propias condiciones nos permitirá la posibilidad de salir, al menos para no desesperarnos, abandonándonos por completo a la evolución de los hechos, al cautiverio de las circunstancias.</t>
  </si>
  <si>
    <t>Tercer trazo: allí está “en el lodo”, cerca del agua, y la desgracia está próxima. El tercer trazo es enérgico pero sin justicia; ocupa la fila superior en el kua de la actividad y representa el símbolo de avanzar; el I Ching incluso da aquí la palabra “criminalidad”. Si está desprovisto de circunspección, avanzará hasta su pérdida. El consultante debe saber, sin embargo, que la calamidad está “ante él” y “más allá” de él; por lo tanto, la destrucción es evitable. ¡Que tema continuar ciegamente en esa vía! No es que necesite detenerse; pero el consultante debe moverse teniendo en cuenta esencialmente la oportunidad del momento.</t>
  </si>
  <si>
    <t>Por una acción prematura, quizá inspirada por la ansiedad, quedará abierto al ataque. La situación es realmente difícil, porque es usted vulnerable. Sólo la precaución extrema le servirá le servirá de protección.</t>
  </si>
  <si>
    <t>Tercer lugar: demasiada energía puede querer decir “osadía de inexperto”, y el saldo hacia adelante lo pondría en condiciones tales que, como consecuencia del error, obtendría la arremetida de quienes esperan emboscados que el individuo cometa un error.</t>
  </si>
  <si>
    <t>Comentario a la línea: el fango, ya lamido y humedecido por el agua del río, no es un sitio favorable para la espera. En lugar de juntar fuerzas suficientes para poder cruzar las aguas de un tirón, uno ha arremetido, con prematuro ímpetu, valiéndose de un impulso cuya fuerza alcanza no más que para llegar al fango. Semejante situación desfavorable atrae a los enemigos de afuera, que naturalmente aprovechan las circunstancias. Únicamente con seriedad y precaución podrá uno preservarse de perjuicios.</t>
  </si>
  <si>
    <t>Nueve en el tercer lugar: aguardas en el lodo, y, al final, atraerás a los proscritos.
                    Te has empantanado en sentimientos negativos. Has perdido el sentido de la espera y de esperar algo precioso. Esto te vuelve vulnerable a los ataques y corres el riesgo de perder tu relación. Aún hay tiempo, así es que piensa en ello. ¿Qué has hecho para llegar a una situación tan desafortunada?
                    Dirección: fija límites y exprésate. Acepta las cosas. Mantente abierto y aporta lo que sea necesario.</t>
  </si>
  <si>
    <t>La espera en la sangre.
                ¡Fuera del agujero!
                “… él se entrega y obedece”.
                Situación peligrosa. La sangre simboliza daños graves y heridas espirituales o físicas. La inclinación a caer en ellas es cierta y preocupante.
                Hay que salir de la caverna o del hoyo que es uno mismo en estos momentos, es imperativo huir de los propios deseos y de la impulsividad como el que sale huyendo de un agujero. Así el consultante no será herido por el peligro, pues le conviene dejar que el destino se cumpla estando tranquilo, sin luchar contra la adversidad y sin provocar nada que pudiera empeorar las cosas. De este modo saldrá del sufrimiento y dará con el camino de salida para solucionar la situación superándola. Ahora ya sabe que debe adaptarse a las circunstancias actuales esperando hasta que llegue su oportunidad.
                Por eso al final se añade que lo débil y lo flexible, pues este es un trazo yin, se abre paso y rinde frutos por medio de escuchar y realizar el Tao; es decir, sometiéndose al Maestro.</t>
  </si>
  <si>
    <t>Cuarta línea: esperar en la sangre. ¡Sal del hoyo!
                    Aquí contemplamos la posibilidad de tomar una decisión inflexible para forzar los resultados; ello se debe a que hemos descartado a la gente como imposible y los hemos sentenciado mentalmente en nuestros corazones. En términos del I Ching, esto es ejecutarlos, de ahí la imagen de la sangre. También la sangre simboliza que hemos llegado a un juicio negativo de la gente.
                    “Esperamos en la sangre” cuando sospechamos con amargura interna que el destino se ha empeñado en arruinarnos. La imagen se refiere a un estado de ánimo, de protección o de venganza contra los demás, contra el destino o contra nuestro trabajo. Debemos disipar tales ánimos y dejar que el destino siga su curso. Otras formas de sangre implican una actitud de “si no hacéis esto, ya veréis” o una actitud de “haced algo para cambiar la situación”. Al descubrir tales tiburones en nuestra actitud interna, es sabidur
                    ía volver al camino de la humildad y dejar de desafiar al destino que al igual que el tigre del hexagrama 10, puede morder.</t>
  </si>
  <si>
    <t>Cuando nos encontramos en una situación de espera ¿estamos dispuestos a aceptar las consecuencias, tanto buenas como malas, que se puedan derivar de aquello que estamos esperando?</t>
  </si>
  <si>
    <t>El cuarto seis: esperar en la sangre. Hay que salir de la caverna vacía. (1)
                    Una de las pausas más difíciles del tiempo de Hsü, cuando nos paraliza la desesperación y nos sacude la ira, es la que contempla la cuarta línea mutante, que habla de miedo, angustia y agitada soledad.
                    Tocar fondo supone recomenzar a vivir con un acto de fuerza, un impulso que nos lleva a otros pensamientos, la reacción laboriosa que debe formarse en el espíritu y alimentarse en la esperanza que nos haga regresar a las raíces. Khân significa “pozo, fosa, trampa”, un “peligro” que se ha de superar para que Khien, el tiempo del cielo, de la actividad, de lo creativo, cumpla finalmente con sus realizaciones como prometen las mutaciones.
                    (1) El ideograma “caverna” (thung) significa también “penetrar”, “comprender las cosas ocultas”; por lo tanto, el símbolo de la caverna describe un momento de meditación, la profundización de los problemas, el recogimiento necesario para ver claro todo aquello que parece oscuro.</t>
  </si>
  <si>
    <t>Cuarto lugar: se trata de Vida o Muerte, corre el riesgo de sangre… estas formas de expresión no deberían llamar a preocupaciones a aquellos lectores que suelen tomar las palabras con esquematismo y un cierto pesimismo. El I Ching es Sabiduría, por lo tanto es optimista, y si usa ese lenguaje fuerte, como en este caso, es para entregar la idea del peligro a que se enfrenta la persona. Tómese como un símbolo, pero tómese en serio. Si es devoto y humilde, ciertamente no se verá acorralado por situaciones y personas (quizás de la misma sangre) que son más fuertes. Cediendo se vence.</t>
  </si>
  <si>
    <t>Comentario a la línea: la situación es en extremo peligrosa. Se ha vuelto gravemente seria: es cuestión de vida o muerte. Hay en cierne un inminente derramamiento de sangre. Uno no puede ni avan
                    zar ni retroceder y se encuentra aislado como un hoyo, un agujero. Entonces es simplemente necesario aguardar, dejar que el destino se cumpla. Esta tranquilidad, destinada a impedir que actos propios agraven más aún el daño, es el único camino para salir del peligroso agujero.</t>
  </si>
  <si>
    <t>Ya se está más cerca del fin de este período de espera, pero mientras tanto será beneficioso permanecer en paz y cuidarse personalmente sin perder de vista el objetivo, porque lo que se espera se cumplirá siendo perseverante.
                    Así que, lo único que hace falta es que se continúe tranquilamente sin actuar todavía, acumulando fuerza y preparándose para cuando llegue el momento de la acción.</t>
  </si>
  <si>
    <t>Esperar un poco más antes de aplicarlos. Ya están bien enfocados, pero quizá haya que perfeccionarlos o ampliarlos un poco. Reflexionar sobre ello y consultar en otro momento.</t>
  </si>
  <si>
    <t>El consultante tiene luz espiritual y capacidad para moverse entre las circunstancias actuales de los asuntos sin preguntar ahora por ellos. Y desde ya, con esta mutación conoce que conseguirá lo que desea. Por tanto puede seguir tranquilamente como va, porque el significado puro y simple de esta línea es que uno ha de sentirse seguro y confiado en lo que está haciendo. Todo crece y mejora en armonía con lo favorable, relaciones, trabajos, enfermedad, etc.</t>
  </si>
  <si>
    <t>Quinta línea: un momento de paz en mitad de la dificultad. Haga uso de los momentos de descanso mientras se prepara interiormente para futuros retos.</t>
  </si>
  <si>
    <t>Quinta línea: esperar junto al vino y la comida. La perseverancia aporta buena fortuna.
                    Aunque algunos momentos de respiro tienen lugar en medio de las dificultades, no debemos asumir que nuestros problemas están resueltos; debemos darnos cuenta de que sólo hemos alcanzado el ojo del huracán y que habremos de prepararnos para nuevos desafíos. Al mantener una actitud correcta y disciplinada evitamos desperdiciar el progreso alcanzado, y no mantenemos preparados frente a cualquier desafío de nuestro equilibrio interior.</t>
  </si>
  <si>
    <t>El quinto nueve: esperar comiendo y bebiendo. Afortunada la rectitud.
                    Si se alcanza el equilibrio se pueden afrontar serenamente los problemas más importantes e inmediatos. El saber vivir una situación consiste en tomar conciencia de ella con tranquilidad, recordando que la vida está llena de días fatigosos, monótonos, dramáticos, compuestos de largas horas que, en apariencia, carecen de sentido y que transcurren con pasmosa lentitud; por eso, de nada sirve apurar los tiempos y forzar los acontecimientos. Habrá que ocuparse de las tareas de siempre, profundizando en los pensamientos y viendo amigos; esperar como en un banquete al que uno está invitado a que los hechos que se están gestando estén listos, para afrontarlos del modo más adecuado.</t>
  </si>
  <si>
    <t>Quinto trazo: espera en el medio de “beber y comer” y debe necesariamente llegar a poseer el objeto de sus deseos. Posee la perfección de la rectitud y lo que espera debe realizarse: presagio feliz.</t>
  </si>
  <si>
    <t>Uno cae en el agujero.
                Arriban entonces tres huéspedes
                no convidados.
                Hónralos y al fin llegará la ventura.
                “… por lo menos no comete una
                falta grave”.
                Aquí se ejemplifica casi lo contrario a la cuarta línea, donde la persona no debía fiarse de sus ganas de avanzar, porque lo suyo no eran verdaderos presentimientos ni frutos de una certera intuición; sino que sus impulsos obedecían más bien a una expresión de sus propios deseos.
                En este caso lo de caer en el agujero significa que el consultante ha de sentirse seguro de sí mismo, penetrando dentro de su ser como quien pasa al interior de una cueva o un hoyo, sin efectuar avances ni retrocesos en lo exterior, pues ya no debe dudar de que su ser interno atraerá algo bueno hacia él, ni tampoco de que los frutos de la espera son ciertos.
                Sin expresar un deseo concreto, sin llamar, tendrá la visita de tres personas que se acercan. No le conviene desconfiar ni sentir aversión ante esto que llega. Es que, sin que haga nada, viene algo o alguien de “afuera”. Es algo nuevo, un nuevo cambio, que merece ser aceptado con respeto; y no desdeñarlo rechazándolo con terquedad.
                Tendrá que estar atento y mentalmente ágil para acoger esta buena suerte portadora de dicha. De este modo no sufrirá ningún daño. Los cambios felices y para bien a veces llegan de la forma más inesperada o extraña. El fruto maduro del crecimiento correcto es sorprendente en algunas ocasiones.
                Pues lo grande aún no se ha perdido, ni se cometen faltas importantes que lo dañen.</t>
  </si>
  <si>
    <t>A veces el poder de un deseo correcto, o de la constancia en un comportamiento, etc. es sorprendente e imprevisto. En este caso trae lo bueno y lo favorable para el consultante. Alguna cosa cambiará para mejor en lo que se ha preguntado, y no conviene nublar esta oportunidad que ha de venir, porque el tiempo de la espera se termina. Se aproxima la “lluvia” presagiada en todo el hexagrama. Por tanto, hay que mantenerse despierto y atento para no desaprovechar este cambio.
                        Todo ello tiene el sentido también de continuar esperando un poco más sin consultar, y de sentirse seguro con esto que se sabe.</t>
  </si>
  <si>
    <t>Esperar un poco más antes de aplicarlos. Mientras tanto, continuar revisándolos y/o perfeccionándolos. Luego, un poco más adelante, será adecuado consultar los posibles resultados para ver si definitivamente han de aplicarse ya, o no. De todas formas, algo cambia para bien.</t>
  </si>
  <si>
    <t>No consultar todavía sobre eso. Aunque se duda, eso es noble y conviene aceptarlo para bien propio. Observar y aprovecharlo. Luego, más adelante, volver a consultar sobre ello para alimentarse de los consejos a seguir con respecto a ese asunto.</t>
  </si>
  <si>
    <t>Cuando nos encontramos en una situación de espera ¿somos capaces de reaccionar con flexibilidad, aceptando con todas sus consecuencias y con positividad la nueva situación?</t>
  </si>
  <si>
    <t>6 en la 6ª: el peligro se halla con nosotros y no podemos hallar una vía de escape. Visitantes o sucesos inesperados se nos acercan, pero debemos tratarlos con meditado respeto. La buena fortuna llega a menudo por rutas inesperadas.</t>
  </si>
  <si>
    <t>El seis arriba: entrar en una caverna. Tener huéspedes no invitados. Llegan tres hombres. Si se los acoge con honor, al final se tendrá éxito.
                    Después del abatimiento, por fin algo nuevo, pero que quizá no sea del todo reconocible. Sin embargo, las premisas son positivas. Vale la pena profundizar acerca de las sugerencias del momento, no descartar ninguna posibilidad, ser cautos pero confiados, para vivir correctamente estos momentos inciertos pero muy importantes para la economía del desarrollo y la dilucidación de los hechos futuros. Para alcanzar el éxito, se han de experimentar esperas inquietantes, pausas que parecen no tener razón ni fin.
                    Hsü es el hexagrama de la normalidad, que no debe soportarse con fastidio ni considerarse como un cansancio, sino que se deberá usar de la forma más adecuada, como un capital que dará sus frutos a largo plazo. “Esperar” es “necesario”, aunque quizá sea difícil; sin embargo, es demasiado importante para ser descuidado, tal como nos enseña la naturaleza, que permanece en calma durante meses antes de la siembra y de las cosechas.</t>
  </si>
  <si>
    <t>Sexto trazo: este trazo superior hexario está al final del peligro; por lo tanto, contiene necesariamente una modificación. La espera ha durado mucho, está en su extremo límite y el resultado deseado será alcanzado, él “entrará en la caverna”, que es un lugar de reposo. Al llegar la espera a su límite, todos avanzan y suben, invitados por ellos mismos, lo que está simbolizado por los tres trazos yang inferiores. Si el consultante no tiene ningún sentimiento de desconfianza, de aversión, de cólera, si acoge a esos “huéspedes no invitados” con respeto y sinceridad, no tendrá ningún mal y ellos no serán tiránicos. El sentido es, por tanto, una posibilidad de peligro pero si respeta a los “recién llegados” en relación con el acontecimiento, alcanzará la felicidad.</t>
  </si>
  <si>
    <t>Ha caído en la trampa. Sin embargo, tenga confianza. Los acontecimientos tomarán un giro imprevisto; sepa aprovecharlos.</t>
  </si>
  <si>
    <t>Sexta línea: estando en situación de peligro, donde el control de los hechos no está en manos del Sujeto, suelen agregarse otras dificultades y conflictos como “huéspedes no invitados”. Si la persona está consciente que esto sucede porque no se encuentra en el lugar correspondiente, y, además, está de pasaje, podrá dominar las circunstancias sin desesperación.
                    Del punto de vista espiritual: el objeto, es decir “la situación”, es de peligro; el Sujeto individuo, debe ser cauto. Los Dones del Espíritu descienden en forma imprevista, sin preparación previa aparente. Persona que se allegan traen el conflicto, más, también puede traer una solución, no se cierre ni se encierre, pero sea cauto. “Tres huéspedes no invitados” pueden representar tres hechos sorpresivos que traen posibles soluciones, debe acogerse lo nuevo, aún si llegara de un modo extraño.</t>
  </si>
  <si>
    <t>Comentario a la línea: la espera ha pasado: el peligro ya no puede eludirse. Uno cae en el agujero y debe aceptar lo inevitable. Todo parece haberse hecho en vano. Pero precisamente en virtud de esta emergencia se introduce un cambio imprevisto. Sin que uno haga nada se produce desde afuera una intromisión que, en el primer momento, puede inspirar dudas en cuanto a las intenciones implicadas: no se sabe si lo que trae es salvación o destrucción. En tales momentos es cuestión de permanecer mentalmente ágil. Lo que corresponde no es el encerrarse en sí mismo, con terquedad, sino una respetuosa acogida del
                    nuevo cambio. Así por fin saldrá uno del peligro y todo marchará bien. También los cambios felices llegan a menudo de un modo que, en el primer momento, no parece extraño.</t>
  </si>
  <si>
    <t>Seis en el sexto lugar: penetra en el abismo. Los visitantes se acercarán sin prisa. Tres personas se aproximan: las respetas. Hacerlo así, abre el camino.
                    Aunque estás haciendo todo lo que puedes para mejorar la relación, en realidad no sabes cómo actuar. No te preocupes. Acude a tu centro de energía. Hay tres visitantes inesperados en camino que te enseñarán. Respétalos y el camino hacia la felicidad se abrirá de pronto.
                    Dirección: acumula lo pequeño para alcanzar lo grande. Convierte el conflicto en tensión creativa. La situación ya está cambiando.</t>
  </si>
  <si>
    <t>Refiriéndose a lo consultado, esta imagen enseña a no discutir con el Cielo el estado de las cosas en el momento presente; y, por supuesto, los consejos que se den con este hexagrama tampoco deben cuestionarse. Así se eludirán los conflictos, las discusiones y se dará con la forma correcta de exigir justicia.
        Lógicamente, esta imagen respuesta puede salir al preguntar sobre un verdadero pleito judicial, administrativo, laboral, familiar, o entre relaciones personales. Pues bien, tanto para estos casos como para los anteriores, aquí se dictan las pautas a seguir ahora para alcanzar lo justo.
        Aún cuando se tenga razón, aunque haya buenas intenciones, es imprescindible dar con la ocasión oportuna, manteniendo en estos instantes el corazón lleno de fe y de confianza; cerrándolo al temor y al sobrecogimiento. Así habrá serenidad y lucidez.
        Se tendrá buena suerte permaneciendo en el punto medio y estable, que permite encarar los cambios y el sentido que tomen los movimientos. Sin embargo, empujando ahora las cosas hacia una conclusión forzada, se llegaría al desgaste, a la pérdida y a la desdicha, pues no conviene concluir ni llevar a cabo algo en estos momentos. Retirarse es lo más adecuado, excepto si sale mutante la quinta línea.
        Ver al Gran Hombre, en el sistema de las mutaciones, siempre significa que será beneficioso ir consultando al Maestro que responde tras I Ching según evolucione el asunto, y antes de efectuar cualquier movimiento fuera de lo común o de lo que se viene haciendo. Así que esta frase sólo se refiere a Él y a nadie más. Y de este modo no se suscitarán malos efectos ni se producirán malos resultados. Porque, para alcanzar el éxito, se necesita dar con las condiciones adecuadas y además contar con el firme respaldo de la Fuerza, cuya sabiduría conducirá a la solución justa y pacífica.
        El significado de no atravesar las grandes aguas es que, en este tiempo no es ventajoso embarcarse en acciones riesgosas o peligrosas, ni resulta favorable entrar en el flujo de los acontecimientos con una meta o propósito en concreto.</t>
  </si>
  <si>
    <t>El trazo que domina el signo es el quinto, los demás trazos se consideran como pleiteantes ante él. El quinto debe decidir (como un juez en un pleito) y los demás no deben discutir sus decisiones. Pues él está en un puesto central, correcto y en el medio de Ch´ien= fuerza, Cielo, en acuerdo con la Voluntad del Todo para ese asunto.
            El que se lleva la advertencia más grave por parte del Maestro es el segundo trazo, que también es central y fuerte; pero, al estar en el trigrama inferior, cae fuera de sitio y además está oprimido, ―frenado‖, por los trazos yin. Por eso es tan duramente advertido de que no discuta las decisiones del regente.
            Las líneas mutantes indican de forma resumida el comportamiento a adoptar; dan alguna indicación sobre lo que es conveniente hacer y lo que se debería evitar en una época de cielo inmóviles que se oponen al movimiento de las aguas terrestres, es decir tiempos inquietos, plagados de altercados, separaciones, divergencias.
            La Espera expone una situación en la cual una naturaleza firme y fuerte afronta un peligro que tiene delante de sí. En este caso se trata de mantenerse en reserva y esperar el debido momento, el tiempo adecuado; es menester ser blando y quedarse tranquilo. Si no se sopesan las condiciones del tiempo y se arremete para avanzar con dureza, cólera e inquietud, con seguridad se sufrirá una derrota. El nueve inicial se haya muy alejado todavía del peligro, por lo tanto puede uno evitar las faltas si permanece en lo duradero. El nueve en el segundo puesto ya se acerca un poco más al peligro, pero también este trazo puede lograr finalmente ventura, mediante su naturaleza blanda y la conservación del centro. El nueve en el tercer puesto ya se ve amenazado por el peligro, por eso está dicho. seriedad y cautela evitan la frustra
            ción. El seis en el cuarto puesto ya se ve afectado por el peligro, pero mediante la blandura y el no pelear puede volver a salir del hoyo. El seis del tope está en la cumbre del peligro, sin embargo también encuentra finalmente la ventura, mediante la reverencia. De este modo, pues, en un tiempo de espera, expectativa, el autodominio y la reverencia constituyen. el medio para escapar a la aflicción. El significado del tiempo del peligro es grande.</t>
  </si>
  <si>
    <t>El trazo regente y más favorable es el quinto.
            La dominante en la quinta posición de autoridad es la única línea en su posición natural. Ella sola puede arbitrar y traer orden. Las demás están en CONFLICTO.
            Regente del signo es el nueve en el quinto puesto. Todos los asuntos y negocios requieren una paciente espera y el camino del gobernante se basa muy especialmente en el hecho de que, mediante su permanente influjo, se lleven a cabo los planes. La observación registrada en el Comentario para la Decisión: "Ocupa el puesto del Cielo y es correcto y central en su comportamiento" se refiere al nueve en el quinto puesto.
            El quinto trazo, regente del signo, posee veracidad como el agua, cuyo símbolo constituye (K'an es una corriente de agua entre dos altas orillas). Este trazo coincide en su índole con el sentido del signo Ch'ien, lo Creativo, el Cielo. Posee el carácter que corresponde a un trazo fuerte situadoen un puesto impar, vale decir un puesto Yang; por lo tanto, es correcto. Por otra parte, se halla en el medio del trigrama superior, vale decir que es central. Todas estas son condiciones de un regente que implican éxito. Ahora bien, La Espera no significa un abandono de lo emprendido. Postergar no es anular. Por lo tanto la obra se llevará a cabo.</t>
  </si>
  <si>
    <t>El segundo y el quinto no guardan relación de correspondencia, por lo tanto cada cual ha de ocupar su puesto actual y permanecer en él. Las otras relaciones (entre 1º y 4º; 3º y 6º) están suspendidas y retiradas momentáneamente durante este período de tiempo marcado por El Pleito. Esto se debe fundamentalmente a las tendencias divergentes manifestadas por los trigramas que forman esta imagen. Así, suspendidas las relaciones, se evitan tensiones y disputas causadas por esas divergencias.</t>
  </si>
  <si>
    <t>De momento no se debe actuar, aunque se tenga razón, pues el corazón no es consciente de algo que obstruye el camino impidiendo que se pueda avanzar. Por eso se pide cautela y detenerse ahora a mitad del recorrido; puesto que, si no lo hiciera así, el consultante perdería la capacidad de apreciar el flujo de la vida y de los acontecimientos. Ir hasta el fin traería sufrimiento.
            Volver a consultar más adelante (el tiempo de espera para volver a consultar es algo que cada cual debe adecuar a su problemática y a sus estados anímicos). Ahora hay que retirarse hasta que llegue el momento de obtener la forma y la oportunidad de actuar. Todo esto sirve para evitar el pleito, o que este vaya a peores consecuencias, y también para no discutir este presagio con el Maestro.</t>
  </si>
  <si>
    <t>El tema por el cual se interesa el consultante hay que dejarlo transcurrir aceptando las cosas tal y como se van presentando en este lapso de tiempo, como alguien que se abandona a la corriente del río de los acontecimientos. En lo comenzado, continuar con ello según se pueda; en lo no comenzado, será bueno consultar antes de efectuar cualquier movimiento. Todo va como debe ir y según la Voluntad del Cielo, por eso no conviene forzar las situaciones ni tratar de imponerse por la fuerza en las relaciones.
                Si se consultó anteriormente sobre esto mismo, esta es una señal de que siguen vigentes los consejos obtenidos en la última consulta.
                Por todo esto, ahora no es momento de consultar, ni tampoco de discutir este presagio con el Maestro.</t>
  </si>
  <si>
    <t>Es el signo del segundo mes, aproximadamente Marzo en el calendario occidental. Cada línea cubre los seis días que corresponden a la tercera semana.</t>
  </si>
  <si>
    <t>El hombre de calidad no se lanza jamás a las grandes empresas en tanto que subsista un desacuerdo entre los socios y mientras no estén asegurados la sinceridad y el respeto de los contratos o de los compromisos.
            Sería beneficioso contar con una persona imparcial y justa que tenga suficiente autoridad como para pronunciarse sobre el objeto del litigio. También sería conveniente llegar a un acuerdo amistoso sin buscar complicaciones; llevar las diferencias a su extremo y obcecarse en ellas no traería más que infortunio.</t>
  </si>
  <si>
    <t>Cada vez que permitimos que algo nos aparte del equilibrio, que nos aleje de la fuerza de la integridad serena, estamos en conflicto. No se trata de ver si la confrontación se produce entre los principios opuestos de nuestra mente o si se produce con otra persona: es la salida interior de la claridad y la ecuanimidad la que nos hace sentirnos desesperados y vulnerables. El único remedio es distanciarnos del problema y regresar a la serena contemplación de lo correcto.
            El conflicto provoca un fuerte sentimiento de duda, temor, ansiedad e impaciencia para resolver una situación. Si actúa bajo la influencia de esas emociones internas, complicará seriamente la desgracia. Al seguir las indicaciones del Sabio y regresar a la posición de neutralidad, aceptación y objetividad será
            capaz de reunir a las fuerzas opuestas en mitad del camino: no retrocediendo con ira y condena, no presionando para que se produzca un cambio antinatural en las cosas, sino esperando tranquilamente en el centro hasta que el Poder Superior proporcione la solución correcta.
            El I Ching nos enseña que todo conflicto es, a fin de cuentas, un conflicto interno. Cuando lo vemos al principio, estamos obligados a no perseguirlo, ya que eso sólo agravaría nuestra propia desgracia. Si no es capaz de recuperar su ecuanimidad por sí mismo, entonces debe buscar la ayuda de una persona justa e imparcial para resolver el problema. La única forma de vivir libre de todo conflicto es aferrarnos firmemente a los principios adecuados en todas las cosas. Por medio del equilibrio, la paciencia y la devoción a la verdad interior saldremos adelante en todos los retos.</t>
  </si>
  <si>
    <t>Deja de preguntarte “¿por qué?”
            Nos preguntamos por qué las cosas son como son, o qué hace con ellas, lo cual está en conflicto con lo creativo porque, al intentar obtener respuestas globales o al buscar seguridad en lo conocido, no confiamos en que lo creativo va a mostrarnos el camino y va a desmadejar la ambigüedad de la situación en el momento justo.
            El trigrama Ch´ien, el cielo, que representa la paz, el orden, el equilibrio interior y la independencia, se ve socavado por K´an, el trigrama de las aguas bravas y activas. El conjunto simboliza el conflicto. Al hexagrama le conciernen ambas formas de conflicto interior, cuando preguntamos por qué la vida es así, o cuando debatimos acerca de las situaciones. De todas formas, el conflicto interior es la causa fundamental de todas la formas de conflicto.
            El conflicto interior se origina cuando vemos a Dios, al Sabio, al destino (el esquema de las cosas), a otra gente, o nos vemos a nosotros mismos como un adversario. Estos conflictos se originan porque malentendemos la forma en que funciona el cosmos, y nuestro lugar en el esquema de las cosas. Las ideas que están en contra de nuestra naturaleza pura y de nuestro sentido profundo de la verdad siempre crean conflictos internos. Mientras seguimos reprimiendo nuestro sentido profundo de la verdad el debate subliminal interno continúa.
            Al recibir este hexagrama se nos confirma que estamos en estado de conflicto interior. Por su propia naturaleza, el conflicto es un vórtice creado en nuestro ego, en el que deseamos ser liberados de las presiones creadas por la duda y el temor. En esta búsqueda perseguimos respuestas que satisfagan nuestros anhelos: todas las razones sirven para ese propósito. Aunque dichas razones parezcan sensatas, y no son la creación de una mente objetiva, pues no son capaces de resolver nuestros problemas, aparecen fisuras en nuestro pensamiento y experimentamos una sucesión de conflictos. Atrapados en este vórtice, no
            podremos reconocer o comprender la respuesta correcta aunque la veamos; por lo tanto, este hexagrama aconseja dejar de hacernos preguntas, dejar de observar lo que nos perturba y dejar todo sin resolver. Esto significa ―detenerse a mitad de camino‖. Cuando adoptamos una postura simplemente para terminar con la ambigüedad, o para liberarnos de su desagradable presión, ―vamos hasta el final‖. Esta acción necesariamente trae desventura. Necesitamos alcanzar una perspectiva real. Esto es posible si nos desligamos emocionalmente del problema.
            Cuando perdemos la esperanza en los demás, los vemos como adversarios. Nosotros mismos nos vemos como adversarios cuando equivocadamente asumimos que todo lo hemos logrado solos. Algunas veces cometemos el error de pensar que tenemos que aprobar la insensibilidad o las acciones erróneas de los demás, una equivocación que da origen al conflicto interior. Aunque no tenemos que aprobar acciones equívocas tampoco debemos dejarnos alienar. La enajenación es otra forma de enredo emocional que nubla todos los asuntos.
            Atrapados en el vórtice del conflicto interior, no podemos ver que el sabio y el destino trabajan juntos para llevar a cabo todas las cosas. El sabio conduce y guía, mientras que el destino determina las vueltas y revueltas de los acontecimientos. El destino nos enfrenta con la adversidad cuando estamos en el camino erróneo, o cuando ésta presenta el único contraste por el cual podemos aprender lecciones importantes.
            Otros tipos de conflicto giran en torno al punto en el que se cruzan distintas vías. Paralizados, sin saber qué camino tomar, reconsideramos continuamente el problema. Necesitamos terminar con el conflicto interior y desligarnos del problema; entonces la solución llegará por sí misma en el momento justo. Si ya hemos tomado la decisión y hemos salvado la encrucijada, evitaremos mirar atrás para ver si hemos tomado la ruta apropiada. Trataremos de ir hacia delante. Si hemos cometido un error, nuestra sinceridad al intentar comportarnos correctamente corregirá la situación o neutralizará los malos efectos.
            A veces recibimos este hexagrama como preparación para una situación que puede originar conflicto. Tenemos que prepararnos no predeterminando nuestra propuesta, sino estando alerta a los indicios que presentan los acontecimientos, mientras nos revelan la respuesta apropiada. Sólo tenemos que responder a lo esencial de la situación y evitar cuidadosamente ser atraídos por el conflicto. Si nos salimos del curso, tenemos que retirarnos; si nos encontramos involucrados en el conflicto, hemos de apartarnos rápidamente.
            En todas las situaciones sólo es necesario actuar hasta donde la verdad y la necesidad lo exijan, aunque esto algunas veces requiera estar aislados de los demás. El destino no nos exige ser leales a lo incorrecto llevando a cabo actos que causan conflictos interiores. Aunque parezca difícil hacer lo que es correcto, hemos de recordar que el cielo ayuda a aquellos que se aferran a la balsasalvavidas de la verdad
            interior. Detenerse a mitad de camino también se refiere a las situaciones en las cuales hemos llegado demasiado lejos. Por ejemplo, si después de habernos apartado, como la necesidad lo exigía, condenamos a los que se equivocan. Evitamos el conflicto cuando nos abstenemos de tomar juicios radicales en relación a la situación, como cuando decidimos que nos hemos apartado para ―siempre‖. Es importante dejar el futuro al poder supremo.
            El hombre superior reflexiona cuidadosamente sobre el comienzo de las transacciones que realiza. El conflicto con otros generalmente puede evitarse si al comienzo determinamos imparcial y justamente los términos del acuerdo. En las relaciones de negocios, el contrato escrito sirve a ese propósito, pero los contratos son dignos de crédito sólo cuando corresponden a lo que consideramos justo en nuestro corazón.
            De la misma forma que los contratos demuestran ser de gran ayuda en los asuntos de los negocios, también lo son en el matrimonio. Para poner cimientos sólidos a una relación de esa naturaleza hay que concederse el tiempo necesario para que puedan desarrollarse los principios de imparcialidad y justicia. De cualquier manera, antes que podamos casarnos con otra persona, primero tenemos que casarnos nosotros mismos, porque ser fiel a uno mismo es la única base para ser leal con otros. Casarse con uno mismo no quiere decir que sigamos rígidamente ciertos dogmas o sistemas de creencias, sino cumplir con nuestra responsabilidad de ser fieles a nuestros sentimientos más profundos y a nuestras experiencias personales de la verdad. No nos permitiremos el ser impulsados por la lógica, la persuasión, la estrategia o la seducción, sino por la claridad que llega por sí misma. La persona que se ha casado consigo misma no está dispuesta a hacer nada que le haga perder su equilibrio interior y su integridad: no puede renunciar por nadie a su relación con el poder supremo, o comprometer su integridad o dignidad sólo para responder a las expectativas y a las demandas egoístas de los demás. Los otros deben darse cuenta desde el principio de que estamos comprometidos a semejante integridad personal, a fin de evitar malentendidos posteriores. Esto no es algo que tengamos que decirles, es algo que ellos entenderán si nos mostramos firmes e inquebrantables al seguir nuestros valores. Una vez que hayamos ganado el respeto de los otros, por nuestro amor a lo bueno, no tendremos razón alguna para perder su lealtad.
            Si ahora o en el pasado hemos prometido participar en un acto que es fundamentalmente incorrecto, o que va en detrimento de nuestro desarrollo espiritual, la promesa o contrato no requiere ser cumplido. Si somos firmes en lo interior, al adherirnos a este principio, no tendremos que forzar nada; la solución se presentará por sí misma. Debemos ser firmes pero no personalmente ofensivos cuando tratamos el asunto, como nos aconseja la quinta línea de La modestia, hexagrama 15.
            Si no somos firmes en nuestros valores, ni justos en nuestros requerimientos, todos los acuerdos, convenios o contratos serán evidentemente menospreciados debido a que la gente sentirá nuestra falta de
             disciplina. Si somos vacilantes nos pondrán pruebas, y entonces flaquearemos al no mantener nuestros principio y perderemos la confianza de los otros. Es casi como adiestrar a un caballo: si no lo dejamos comer a lo largo del camino, el caballo no cogerá el irritante hábito de pastar en su lugar preferido. Dejar que lo haga una sola vez creará un problema de cara a las próximas veces que pasemos por allí. Si queremos estar libres de conflicto, tenemos que ser firmes al mantener una actitud correcta.</t>
  </si>
  <si>
    <t>Las opiniones y los puntos de vista divergentes, opuestos o contradictorios son más comunes y frecuentes que el pensamiento único y las tendencias uniformes.
            Las diferencias de opinión o los desacuerdos que se producen en nuestra relación con otra u otras personas nos distinguen como individuo, y cuando se producen en nosotros mismos nos ayudan a conocernos mejor.
            Además, siempre y cuando se respeten desde un principio los derechos y deberes de cada una de las partes implicadas en un desacuerdo, éste no tiene por qué ser el origen, la razón o la causa de un conflicto o disputa.</t>
  </si>
  <si>
    <t>· Cuando la pregunta refiere al Qué:
            Sung nos dice que los intereses están interpuestos y por lo tanto, contrapuestos; la presión por imponerse es pareja por parte de ambos lados, como también sus fuerzas. La situación está a un paso de un punto sin retorno, con consecuencias irreversibles para ambas partes, aunque existe una luz para el entendimiento que, si bien no conforma a ninguna, evitaría un mal mayor.
            · Cuando la pregunta refiere al Porqué:
            El porqué de Sung refiere a algo que de pronto toma real importancia, y sobre el cual nadie antes había explicado con claridad sus derechos sobre el asunto. Esto genera intereses que por sí llevan a fricciones y disputas.
            · Cuando la pregunta refiere al Cómo:
            Sung nos indica que debemos actuar evitando un conflicto abierto y declarado, ya que en tal caso las probabilidades de éxito son remotas, en cambio, deberíamos buscar la manera de llegar a una instancia conciliadora. En lo posible, se trataría de no ser vehementes.
            · Cuando la pregunta refiere al Cuándo:
            Sung nos lleva a un momento de controversias, más precisamente de tensión. Por lo que Sung es también cuando el lapso en que se extiende la tirantez llega a su punto máximo, a un tris de desencadenarse la contienda franca y abierta.
            · Cuando la pregunta refiere al Dónde:
            Sung nos ubica en un lugar hostil, más precisamente controvertido o, si se quiere, foco de conflictos o campo de contiendas. Puede ser también un sitio en el que hay un clima tenso, incómodo, proclive a la violencia, y en el que no es conveniente permanecer mucho tiempo. Por otra parte, Sung puede señalar un lugar en que los derechos no son plenos sino restringidos o, en tal caso, coercitivos. Pero además un sitio donde avanzar implica choques.
            Entre las muchas cosas, Sung puede tratarse de un país dictatorial, de un barrio conflictivo, de una frontera en disputa, de un juzgado o simplemente de cualquier sitio sujeto a controversia o bien centro de ella.
            · Cuando la pregunta refiere al Quién:
            Sung nos describe en principio a alguien conflictivo, o en todo caso enfrentado, y en un aspecto extremo, pendenciero. Pero en Sung vemos generalmente a una persona de difícil convivencia, cuestiona
            dora y a la vez cuestionada, tendente a involucrarse o a crear situaciones de tensión, pero que raramente lleva la cosa a mayores, sino que acude finalmente a la negociación.</t>
  </si>
  <si>
    <t>Disputar: no se lleva a cabo el impulso de lo creativo; el cielo resplandeciente se apaga, transformándose en un abismo negro; existe una separación que podría convertirse en definitiva, dura, obstinada, tenazmente radicada en el rencor. Se trata pues de fuerzas divergentes en tiempos antitéticos, fuer
            zas yang que hacen las veces de cargas eléctricas del mismo signo, dentro de la compleja situación electroestática.
            Para comprender este hexagrama, resultará conveniente prestar más atención a la estructura que a la composición, porque, al menos en la mayoría de los casos, no son los acontecimientos ocasionales los que provocan una discusión, sino la disposición interior. A menudo entablamos una disputa por motivos triviales, de los que surgen antiguas cuestiones, rencores lejanos, rabias acalladas durante demasiado tiempo; por disposición del espíritu o por valoraciones objetivas, en momentos distintos se suelen componer contrastes muy graves, y no surgen discusiones o disputas que podían ser bastante justificables. No permitir que degeneren las divergencias, inevitables en todo tipo de vida, no llevar a límites extremos las situaciones que ya de por sí son difíciles; en definitiva, eso depende de nuestro comportamiento, por lo tanto es necesario saber hasta qué punto somos capaces de efectuar una valoración equilibrada sin dejarnos dominar por las circunstancias. Ése es el sentido del hexagrama.
            Tiempo de disputar: el ser confiados es síntoma de ligereza. Propicio y justo mantenernos vigilantes. Errado querer concluir a toda costa. Útil ver a un gran hombre. Peligroso cruzar las grandes aguas.
            No es un momento fácil de superar, por consiguiente es inútil hacerse ilusiones acerca de que las inquietudes se resolverán sin la voluntad activa de reunir los contrastes con un atento examen de los hechos y las situaciones. Cautela en la toma de decisiones, prudencia en la adopción de actitudes que podrían resultar inadecuadas, o directamente equivocadas, porque el tiempo (está) demasiado caracterizado por contrastes interiores como para permitirnos una valoración exacta de los problemas. Un gesto, una palabra, un silencio, todo puede interpretarse mal; cada posición esconde un peligro (Khân), por eso es necesario mantenerse distantes (pero sin dejar de participar mediante la observación) en todo aquello que nos toca de cerca pero que aún no puede ser afrontado con la necesaria sabiduría de las cosas.</t>
  </si>
  <si>
    <t>Sentido general: el kua expresa la idea de ―impugnación‖ de recursos a la justicia. Se compone de los trigramas Ch´ien arriba y K´an abajo; el cielo está en lo alto, el agua está abajo; la naturaleza propia de uno y otro es opuesta, lo que produce la discusión. Arriba, es la dureza enérgica, abajo es el peligro: ser de buena fe y estar trabado, es lo que produce la discusión. Al poseer la justicia, el derecho, el presagio será feliz, pero llevar al asunto hasta un extremo límite sería un presagio de desgracia. Hay interés en ver a un hombre poderoso. El I Ching dice que no hay ventaja en atravesar un gran río. Habrá una cuestión litigiosa por resolver y según la forma en que el consultante se sitúe, el presagio será feliz o infeliz. Situado en un momento de discusión, aunque con buena fe, sufrirá necesariamente dificultades y apuros; será molestado, trabado en su libertad por obstáculos y tendrá inquietud y temor. Tendrá energía para sostener su impugnación, pero no hace falta llevar la cosa hasta sus últimas consecuencias, pues entonces
            habría presagio de desgracia. Además, el que está en discusión debe ubicarse personalmente en un terreno seguro y tranquilo, ―debe entrar en una agua profunda‖. En cada cosa que hace, el hombre dotado debe siempre apreciar y calcular al comienzo pues evitará las discusiones futuras; la sinceridad y la circunspección son muy de desear para evitar los gérmenes de discordia. El temor moderado es bueno; exagerado es malo</t>
  </si>
  <si>
    <t>El escenario: cuando la gente se reúne para comer y beber, lo más seguro es que discuta. Así que llega el tiempo de la Contienda. Acéptalo. No tengas miedo. Contienda significa no conectar.
            La respuesta: la contienda proporciona una conexión con los espíritus. No te inquietes. Centrarte en ti mismo abre el camino. Ir hasta el final con el conflicto cierra el camino. Es ventajoso sumergirse en el gran río.
            Contienda describe la relación, o tu papel en ella, en términos de conflicto y disputa. La manera de encarar esta situación es expresar tu punto de vista con claridad, alejándote de actitudes agresivas y procurando no mostrarte demasiado enfadado. Tú y tu pareja discutís. No te alarmes. Ten cuidado. Exprésate con claridad y calma y lejos de actitudes agresivas. Si no puedes convencer con tus razones, retírate del conflicto. Estás en aguas profundas. No te dejes arrastrar por el enfado o la pasión. Mantente centrado. Si tratas de tener razón a toda costa, lo lamentarás. Acudid a gente en la que los dos tengáis confianza. Busca una tercera opinión.</t>
  </si>
  <si>
    <t>El conflicto significa que existe una obstrucción de la verdad; ten cuidado. El equilibrio augura ventura, la finalidad augura desventura. Vale la pena ver a personas de gran nobleza, pero no es propicio atravesar grandes ríos.
            Juicio global: el Conflicto es inexorable, arriba y peligroso abajo, y muy fuerte en caso de peligro. El conflicto significa obstrucción de la verdad; sé cuidadoso para mantenerte centrado y en equilibrio, y tendrás buena fortuna. Esto se refiera a la fuerza que surge del equilibrio. La finalidad augura desventura, porque no se puede hacer nada para que acabe el conflicto. Vale la pena ver a personas de gran nobleza, en el sentido de valorar el equilibrio y la rectitud. No es propicio atravesar grandes ríos porque puedes hundirte en el abismo.</t>
  </si>
  <si>
    <t>Así el noble, en todos los negocios que
            realiza, reflexiona debidamente sobre su
            comienzo
            Cielo y agua se mueven en sentido contrario: la imagen del Conflicto. Así el consultante que escucha y hace caso de los consejos que se le dan cuando recibe esta imagen como respuesta, aprenderá a examinar adecuadamente todas sus actividades personales desde el comienzo. De esta manera también activará en forma correcta desde el principio todo lo que piensa.</t>
  </si>
  <si>
    <t>Hablan las imágenes: la inmensidad del cielo se opone al caminar de las aguas. Tiempo de disputar. El hombre sabio no hace proyectos ni pone en marcha sus negocios.
                Los problemas por resolver y las inquietudes por superar son grandes y graves; la posibilidad de afrontar las cuestiones que preocupan es demasiado limitada, porque no se posee una visión clara y completa de la situación. Se amplían las advertencias de Hsü: hay que esperar tratando de comprender, de ser objetivos, de tener paciencia, porque los tiempos adecuados llegarán por la ley precisa de la mutación, que alterna la oscuridad con la luz, el invierno con el verano.</t>
  </si>
  <si>
    <t>Las causas del conflicto residen en las orientaciones opuestas de las partes ya previamente existentes. Una vez aparecidas estas divergencias, surge necesariamente El Conflicto. Establecidos claramente derechos y deberes, o si las orientaciones espirituales convergen, la causa del conflicto queda de antemano eliminada. Por eso, para precaver un litigio conviene pensar en todo desde el comienzo cuidadosamente.</t>
  </si>
  <si>
    <t>Comentario a la Imagen: la imagen indica que las causas del conflicto residen en las orientaciones opuestas, ya previamente existentes, de ambas partes. Una vez que aparecen tales direcciones divergentes necesariamente se origina en ellas el conflicto. Se infiere entonces que a fin de precaver el conflicto conviene pensar cuidadosamente en todo desde el mismo comienzo. Cuando se establecen claramente derechos y deberes, o si en una asociación humana convergen las orientaciones espirituales, la causa del conflicto queda de antemano eliminada.</t>
  </si>
  <si>
    <t>Si uno no perpetúa la cuestión,
                habrá un poco de chismorreo.
                Al cabo llega la ventura.
                “… finalmente el asunto quedará
                resuelto con claridad”.
                La primera frase dictamina que no ha lugar a discutir perpetuamente este asunto, lo cual indica que este tema queda temporalmente cerrado y es una señal clara para que el consultante no siga preguntando sobre lo mismo en la consulta que está realizando. Ahora quizá sea respondido sobre otras cuestiones, pero esta debe darse por zanjada durante un tiempo poniendo en práctica lo sentenciado por esta mutación.
                El chismorreo se produce cuando las personas se comportan de forma vulgar en las relaciones, pero este simbolismo también puede ser indicativo de pequeñas tensiones, desavenencias o disputas en la manera de enfocar cada uno el asunto consultado. Sin embargo, la mayoría de las veces sólo significa que posiblemente otros no comprendan ahora la conducta seguida por el consultante, y quizá tampoco si se está quieto, como aconseja este presagio. Mas precisamente esto es lo que evitará las tensiones, las incomprensiones o las críticas.
                Haciendo caso de lo dicho aquí, después llegará la ventura y un final favorable a los intereses de quien pregunta.
                Lo discutido resplandece, por eso se añade que el asunto quedará resuelto con claridad.</t>
  </si>
  <si>
    <t>Ahora hay que dejar las cosas como están sin hacer nada en eso todavía. Algo que estorba, que frena, o que es capaz de suscitar malos efectos se puede convertir en causa de más tensiones, discusiones y desavenencias.
                    Si otros no entendieran, o criticaran el proceder del consultante, no hay que darle mayor importancia. Pues más adelante, de una forma o de otra, habrá un intercambio de palabras entre los implicados en la situación, quedando todo aclarado y con resultados positivos para el consultante. Esta línea simboliza siempre que al final se tendrá buena suerte y que todo saldrá bien.
                    Por lo demás, no se debe seguir preguntando sobre este mismo asunto en estos momentos, sino que conviene dejarlo para otra ocasión. Así tampoco se discute este presagio con el Maestro.</t>
  </si>
  <si>
    <t>No hay ningún motivo para eternizar una controversia y llevarla hasta sus últimas consecuencias; esto sería un mal presagio.
                    En cambio, acallar el resentimiento e intentar limar asperezas por medio de un esfuerzo de comprensión es un buen presagio.</t>
  </si>
  <si>
    <t>¿Sabemos cómo frenar a tiempo un desacuerdo antes de que se desencadene de manera desenfrenada, se convierta en conflicto y perdamos el control de la situación?</t>
  </si>
  <si>
    <t>El primer seis: no llevar demasiado lejos las discusiones. Existen pequeñas divergencias. Al final, éxito.
                    La sugerencia constituye también una máxima de gran sabiduría que puede evitarnos palabras erradas, separaciones, silencios, los terribles sufrimientos del rencor, siempre crueles y a menudo carentes de utilidad. No prolongar en el tiempo una incomprensión, no convertir en litigio un cambio de impresiones, eso es lo que nos advierte la primera línea mutante, porque el tiempo de Sun esconde precisamente el peligro de hacer una montaña de un grano de arena, de sufrir más de lo que los acontecimientos nos deparan, por haber dado, o tener intención de dar, excesiva importancia a cosas que de por sí eran fácilmente superables.</t>
  </si>
  <si>
    <t>Primer trazo: es aquel que no puede llevar indefinidamente la discusión hasta su extremo límite y que, si actúa así, tendrá un presagio feliz. El trazo es negativo e indica las aptitudes de una maleabilidad negativa, ubicada en una posición inferior; en esas condiciones el sostener una discusión no puede conducir a algo feliz. Encuentra por encima de él una asistencia simpática; aunque reciba algunas observaciones verbales, por último alcanzará la felicidad.</t>
  </si>
  <si>
    <t>6 en la 1ª línea: si el asunto no se perpetúa eternamente, habrá alguna pequeña habladuría. Al fin llegará la ventura. No perpetuar eternamente la cosa. No se debe prolongar el conflicto. Aunque haya pequeña habladuría, finalmente el asunto quedará resuelto con claridad. Mientras el conflicto es incipiente es mejor abandonarlo. Si el adversario es más fuerte conviene impedir que las cosas avancen hasta el debate del pleito. Quizás haya un intercambio de palabras, pero finalmente todo irá bien.
                    Primera línea: a pesar de las habladurías y las opiniones de parte, incluso de palabras hirientes, la tendencia de esta línea es aquella de ―dejar pasar‖ un pleito que, de todas formas, no tendría que llegar más allá. La base del conflicto aquí son ―malos entendidos‖, y la fórmula de permitir que el tiempo cuaje los estados de ánimo es lo más correcto. El orgullo es un pésimo consejero.</t>
  </si>
  <si>
    <t>Seis en el primer lugar: no es momento de la acción. Charlas sobre cosas pequeñas. Acabar con ellas abrirá el camino.
                    Discutir asuntos triviales con tu pareja no lleva a ningún lado. Acaba con eso. El camino está abierto para ti.
                    Dirección: procede paso a paso. Busca amigos que te apoyen. Acumula energía para un paso nuevo y decisivo.</t>
  </si>
  <si>
    <t>Uno no puede pleitear, retorna
                a su casa y lo elude.
                Las gentes de su ciudad, trescientas
                casas, quedan libres de culpa.
                “… pleitear desde abajo con un Superior
                trae aflicción y uno mismo tiene
                la culpa”.
                No se deben sostener pleitos ahora. Entonces hay que volverse atrás y hacia uno mismo, yéndose el primero, como alguien que huye de la capital regresando al sitio de donde proviene, pues no hay nada que hacer, nada que ahora se puede exigir o lograr. Así se hará leal al Maestro convirtiéndose en su compañero.
                Numerosas personas, todos, se verán libres de errores y de equivocaciones como si no hubiera nada que les nublara la visión.
                En lo inferior, tú mismo: la posible causa, razón y comienzo del pleito con lo de arriba, con lo Superior. Esto culmina en la más alta pena, en el dolor y en la tribulación, que serían tomados con las propias manos como aquél que, después de segar, recoge lo que ha sembrado por cierto.</t>
  </si>
  <si>
    <t>Hará bien a su entorno y a sí mismo si no se impone con amor propio. El consultante ha de retirarse de las malas consecuencias sin actuar todavía y sin volver a preguntar sobre esto mismo ahora. Pues enfrentándose a una fuerza superior, recogería dolor y pena. En estos instantes conviene dejar que las cosas sean como son, aunque no sean de nuestro agrado.</t>
  </si>
  <si>
    <t>Para el asunto consultado, quien pregunta debería cobijarse en sí mismo aceptando las cosas como están en estos momentos, y sin discutirlas con el Superior. Ha de conformarse sin reñir, eludiendo discusiones y sin forzar tampoco a los demás. Avanzando según pueda ahora entre sus asuntos y excluyendo cualquier cambio brusco.
                        Tampoco le conviene aplicar remedios o soluciones, ni dar por válidas las teorías o temas, hasta que no reciba una señal clara, favorable e indicativa de que puede aceptar su validez.
                        En caso de enfermedad, que siga el tratamiento que lleve. Si no lo hay, que consulte luego, un poco más adelante, por si fuera adecuado buscar uno.</t>
  </si>
  <si>
    <t>Segunda línea: los excesos del ego pueden llevarnos a una catástrofe. La persona superior mantiene su humildad y su calma y permite que el Sabio solucione las cosas.</t>
  </si>
  <si>
    <t>Segunda línea: uno no puede participar en el conflicto. La gente de su pueblo, trescientas casas, quedan libres de culpa.
                    El ego mira al exterior, pesa, mide, calcula, valora y concluye en un esfuerzo por evadir la marcha natural de las cosas, como si su mayor función fuese resistir al destino, Tenemos que retirarnos de tal conflicto, manteniéndonos quietos interiormente, hasta que los razonamientos verbales terminen, y la claridad pueda instaurarse. El hombre superior ve en su situación los ingredientes creativos para solventar los problemas que salen a su paso, y trabaja con dichos ingredientes a fin de producir un efecto beneficioso para todos. Si no encuentra la forma de tener un efecto beneficioso, se retira y espera a que la situación cambie.</t>
  </si>
  <si>
    <t>Cuando nos encontramos envueltos en un conflicto sin perspectivas de éxito, ¿sabemos cómo vencer nuestro orgullo y retirarnos de forma pacífica, evitando las consecuencias negativas, que en caso contrario se podrían producir?</t>
  </si>
  <si>
    <t>El segundo nueve: incapacidad para disputar (1). Se regresa y luego se huye. Los habitantes de la propia ciudad habitan trescientas puertas. Ninguna culpa.
                    Con frecuencia, como en este caso, el I Ching toma un estado de ánimo. Existe algo que supera nuestras fuerzas y por eso no logramos superar la fastidiosa y dolorosa condición de incertidumbre que nos impide enfrentarnos a la situación, o lograr una visión clara del problema. Existe un bullir de pensamientos, se hacen y se deshacen infinidad de proyectos; todo ello dificulta el momento, porque desearíamos definir la situación y no llegamos a nada. No existe culpa en todo lo que ocurre; después de tanto contraste de sentimientos, las cosas se encauzarán e irán hacia tiempos menos inciertos, que devolverán a la voluntad su seguridad, y os darán el empuje necesario para resolver los casos que hoy se presentan como terriblemente oscuros.
                    (1) O sea, incapacidad de adoptar una posición combativa.</t>
  </si>
  <si>
    <t>Segundo trazo: este trazo y el quinto, por ser los dos positivos y enérgicos, no pueden entenderse y provocan la discusión. El quinto trazo es poderoso y temible; por lo tanto, será imposible llevarlo en la discusión; será preciso volver atrás, apartarse, ponerse al resguardo; entonces no se sufrirán calamidades. Es necesario dejar el papel de adversario y sobre todo ponerse humildemente entre las personas de naturaleza inferior. En efecto, duro y enérgico (trazo yang), ocupa una fila que contiene la suavidad y la maleabilidad; puesto que posee la justicia de las personas de naturaleza inferior (el trigrama inferior), se eleva
                    para corresponder con el quinto trazo enérgico que ocupa una situación preminente y la fuerza de las cosas se opone a que él se ponga en adversario. Es ―recoger la desgracia con la mano‖.</t>
  </si>
  <si>
    <t>9 en la 2ª línea: uno no puede pleitear, retorna a su casa y lo elude. Las gentes de su ciudad, trescientas casas, quedan libres de culpa. En la lucha con un adversario superior, la retirada no es ninguna vergüenza. Retirarse a tiempo evita malas consecuencias. Si llevado por un falso amor propio, uno promoviera el conflicto, provocaría su propia desgracia. En este caso una sabia transigencia redunda en beneficio de todo el vecindario, que no se verá arrastrado al conflicto.
                    Segundo lugar. El Sujeto pretende dos cosas erróneas: litigar con un superior siendo culpable de la propia situación; y arrastrar a personas cercanas en su conflicto. Se especifica además que el superior no acepta la provocación, dando de este modo la ocasión para que el litigante desista de su cometido. A la otra parte no le interesa envolver a tanta gente en un proceso malsano; si el Sujeto renuncia, todos serán beneficiados, comenzando por el litigante. Cuando del litigio resulta sólo un gran cansancio: mejor desistir… sobre todo si se involucra a personas inocentes.</t>
  </si>
  <si>
    <t>Nueve en el segundo lugar: no tratas de controlar la situación con discusiones. Cambias los planes y huyes a tu ciudad, adonde viven los tuyos. No hay error.
                    No puedes vencer esta batalla, así que cambia tus planes. Regresa con los tuyos, donde las puertas están abiertas para ti, aunque, para ello, tengas que huir. No hay error. Cuando el conflicto termine, tu pareja te buscará.
                    Dirección: la comunicación está bloqueada. Procede paso a paso. Acumula energía para un paso nuevo y decisivo.</t>
  </si>
  <si>
    <t>Nutrirse de antigua virtud
                da perseverancia.
                Peligro, al cabo llega la ventura.
                Si acaso sigues obediente al servi
                cio de un rey,
                no busques obras.
                “… seguir al superior aporta ven
                tura”.
                La primera frase, nutrirse de antigua virtud…, es un estímulo que anima a emplear la consulta como norma general. Y habla de sus beneficios, pues comer del antiguo poder, cuya virtud permite conseguir lo destinado para cada uno, es consultar; ya que los presagios ofrecen el grano separado de la paja, y proporcionan lo esencial e importante separado de lo inútil o superficial. Los presagios son algo muy valioso, confieren vida y crecimiento espiritual.
                Pero en estos momentos hay inquietud en el consultante y además se encuentra frente a una situación peligrosa, la cual se abre ante él presentándole una doble posibilidad: bien puede precipitarse en la adversidad, en la tristeza y en lo malévolo; o bien puede utilizar estas circunstancias presentes para mejorar y perfeccionarse, lo que le llevará hacia un buen final con toda certeza. Todo depende ahora de su comportamiento.
                Quizá esté cumpliendo un consejo del Maestro, quizá sea la primera vez que pregunta sobre esto, pero el caso es que su tarea actual aún no ha terminado, el asunto no está todavía maduro para más avances, ni pleno, ni perfecto. Por lo tanto, no ha de buscarse más tareas en eso preguntando ahora y menos aún méritos o elogios. El modo correcto de conducir el asunto debe ser dejarlo en manos del Superior, dado que el verdadero mérito reside en Él y luego, cuando todo acabe perfecto, también participará de los méritos y de los elogios. Este es el significado de seguir obediente sin buscar obras.
                En consecuencia, siguiendo a la Fuerza de arriba, todo es propicio.</t>
  </si>
  <si>
    <t>Todavía hay que seguir esperando la orden de actuar. Siendo modesto y adaptándose a las circunstancias presentes, todo irá bien; pues ahora hay que aceptar las cosas como son, dejándolas como están. También hay que dejar las preguntas sobre esto para un poco más adelante.</t>
  </si>
  <si>
    <t>Esta mutación es un elogio que se da por practicar la consulta y anima al consultante a que siga haciéndolo transcurrido un lapso lógico de tiempo.
                        Ahora no debe buscar más responsabilidades, ni asumir más tareas de las que está desempeñando en este momento. Ha de seguir con el asunto consultado tal como va y sin hacer nada más de momento.
                        El presagio es favorable, lo que ya hizo está dando buenos efectos, y eso no puede perderlo; aunque a veces tropiece con algún obstáculo, o con la imposibilidad de avanzar otro poco, o sufra algún impulso tentador, etc. Por tanto, ha de permanecer tranquilo, conformándose con la situación presente y sin discutirla consultando ahora otra vez para procurarse una mejor o la que él desea. Así todo le irá bien y le dará buenos resultados. La consulta sobre esto ha de realizarse más adelante por si acaso hay que tomar ya alguna decisión, sobre todo en caso de que no haya tratamiento para algún dolor o enfermedad.</t>
  </si>
  <si>
    <t>Tercera línea: no luche con los demás por ser el centro de atención. Todo lo que es verdaderamente valioso se obtiene por medio de la serena perseverancia, de la modestia y de la devoción sincera al Sabio.</t>
  </si>
  <si>
    <t>Tercera línea: nutrirse de virtud antigua fomenta la perseverancia. Peligro, Si estás al servicio de un rey, no busques obras.
                    La virtud antigua requiere perseverancia: llevar las cosas a cabo sin destacar desde una posición marginal (a menudo invisible). Esto resulta difícil, porque nuestros inferiores (autoimagen/ego), siempre buscan el reconocimiento por lo que han logrado y cuando no encuentran este reconocimiento, se resisten, y con una actitud de ―ya verás‖, nos presionan para abandonarlo todo.
                    Buscamos prestigio –ser reconocidos por nuestro trabajo– muy seguros de nosotros mismos, tratamos de aumentar nuestra reputación, o discutimos para demostrar que tenemos razón, como cuando decimos ―¿no te lo había advertido?‖, y también cuando buscamos ser el centro de influencia con la esperanza de lograr algo elocuente. Tal comportamiento proviene de nuestro ego, o el caballero blanco de brillante armadura que se afana agresivamente por salvar la situación. La virtud antigua nos haría tomar la senda estrecha de la paciente perseverancia y la reticencia y no la senda de la brillantez. No debemos esgrimir la luz, sino dejar que brille a través de nosotros, como si no estuviésemos ahí. El peligro también proviene del miedo y de la convicción de que los otros están irremediablemente comprometidos a hacer el mal, o que son incapaces de percibir la verdad y darse cuenta de sus errores. Este miedo nos hace intervenir. Esta línea nos asegura que no tenemos por qué tener miedo, que no podemos perder lo que hemos ganado a través del buen ejemplo. Mientras tanto, tenemos que apartar el caballo blanco, o a nuestro enmascarado hombre inferior.
                    Algunas veces, cuando nos damos cuenta de que debemos lograr resultados desde una posición invisible fuera de la escena, o desde una posición marginal, nuestro ego interpone que no es posible ganar desde esa posición. Es verdad, sin embargo, que se llevan a cabo grandes cosas de esta forma, al igual que en la oscuridad del seno materno se insufla vida a todas las cosas. Cuando podemos confiar en el proceso creativo y esperamos con la actitud apropiada, el proceso de crecimiento continúa y el nacimiento tiene lugar.</t>
  </si>
  <si>
    <t>6 en la 3ª: sólo lo que hemos conseguido por nuestros propios méritos es permanentemente nuestro. La recompensa debería ser la tarea mínima, y no la alabanza por hacerla.</t>
  </si>
  <si>
    <t>El tercer seis: reunir fuerzas de la experiencia del pasado y mantenerse firmes. Preocupación. Al final, éxito. Se ha de servir a un jefe, por lo tanto será mejor no realizar nada.
                    El tener conciencia de que en el pasado se ha sabido realizar algo puede ayudar a superar la turbación de la condición presente. Si debemos tratar con personas a distintos niveles (o debemos afrontar una situación delicada), es necesario que seamos cautos y tolerantes, para evitar contrastes, malhumor y equívocos, puesto que el tiempo de Sung es un tiempo de prudencia y no de realizaciones. Por lo tanto, será conveniente adecuarnos a las circunstancias, no hacer proyectos ni soñar imposibles.</t>
  </si>
  <si>
    <t>Tercer trazo: este trazo yin, ubicado en una posición que implica la dureza enérgica, sirve de demarcación entre dos durezas enérgicas: él está en peligro, teme y no emprende discusiones. Corresponde mantenerse en una condición modesta y simple, observándose y conformándose con una firmeza durable. El presagio es favorable, pero es necesario no tratar de obtener nada, seguir al superior, obedecerle y dejarle la dirección del asunto. Jamás debe hacer prevalecer su mérito y atribuirse la dirección; debe conservar su posición ordinaria y no salir de ella; se sentirá bien actuando así.</t>
  </si>
  <si>
    <t>Mantiene un perfil bajo. Adhiérase a los métodos establecidos y las virtudes tradicionales. No se ponga en una situación de prominencia, a pesar de lo que imagine puede ganar en prestigio. Ahora el estatus y las posesiones materiales no significan nada. Sólo su dignidad interior podrá serle de valor.</t>
  </si>
  <si>
    <t>6 en la 3ª línea: nutrirse de antigua virtud de perseverancia. Peligro: al cabo llega la ventura. Si acaso sigues obediente al servicio de un rey, no busques obras. Sólo lo que uno se ha ganado honradamente, en virtud de méritos previos, constituye una posesión duradera. Esta posesión no puede ser objeto
                    de robo, pues, es una real pertenencia: “sí, puede sufrir ataques ocasionales”. No hay duda de que lo engendrado naturalmente no está en discusión. Si uno está al servicio de un Superior, el conflicto se evita si uno realiza obras para hacer mérito, y basta con que uno las haga. El honor lo puedes dejar a otro. Hay aquí una advertencia acerca del peligro que implica la propensión al arrebato. La propensión al arrebato, es una advertencia para el Sujeto de carácter o ánimo litigioso.
                    Tercera línea: en cuestiones de propiedad y pertenencias, un Noble se conforma con lo que realmente le es propicio y pretende exclusivamente lo que honradamente es una herencia o un legítimo derecho. Aquí se aconseja no establecer litigios por ―cosas‖, pues detrás de tales ―cosas‖ se están moviendo otros intereses y orgullos que solamente buscan complicar los hechos. Lo que se ha generado naturalmente no puede ser negado, ni debe ser objeto de Litigio. ―Si estás al servicio de un rey, no procures obras‖, quiere decir que si el Sujeto tiene altura de miras, es leal, posee valores y principios superiores, espirituales, no entrará en pequeñeces ni se prestará para combates inútiles, más bien entrega la ―obra‖ a otros y el Noble prosigue su camino de justicia sabiendo que Dios y la vida son justos siempre, y compensan el buen corazón y la buena acción de los Hombres Justos.</t>
  </si>
  <si>
    <t>Comentario a la línea: hay aquí una advertencia acerca del peligro que implica la propensión al arrebato. Sólo lo que uno se ha ganado honradamente, en virtud de méritos previos, constituye una posesión duradera. Semejante posesión puede por cierto sufrir ataques ocasionales, mas puesto que se trata de real propiedad, no puede ser objeto de un robo. Pues no puede perderse lo que a uno le corresponde merced al poder de su propia naturaleza. Cuando uno entra al servicio de un superior, el conflicto sólo puede evitarse si uno no se propone realizar obras para hacer mérito; bastará que éstas se hagan. El honor de hacerlas bien puede dejársele al otro.</t>
  </si>
  <si>
    <t>Seis en el tercer lugar: te alimentas de virtud y poder antiguos. Pronóstico: ir más allá de la adversidad abre el camino. Si estás actuando al servicio del rey, no tendrás la recompensa esperada.
                    Para enfrentarte con esta situación necesitas el consejo y el poder de los antiguos sabios. Tú y tu pareja os enfrentáis a una horda de fantasmas furiosos, cosas del pasado que vuelven para atraparos. Mantened el coraje y luchad juntos, incluso si vuestra situación social o profesional se ve afectada.
                    Dirección: es un encuentro predestinado. Te conecta con una fuerza creativa.</t>
  </si>
  <si>
    <t>Uno no puede pleitear,
                se vuelve y acata el destino,
                cambia, y encuentra paz en
                la perseverancia.
                ¡Ventura!
                “… con ello nada está perdido”.
                Tampoco en este caso se deben sostener pleitos. La advertencia comienza igual que la de la segunda línea, pero luego es mucho más suave y matizada, porque aquí el consultante se muestra menos dispuesto a discutir, y por tanto está más preparado para aceptar su situación actual con el asunto planteado.
                Así pues, si se vuelve atrás y cambia la actitud mental que pudiera tentarle a pleitear en busca de una mejor situación, estará acatando su destino y disfrutará de paz. Entonces lo suyo se acercará a él, pues es capaz de conformarse con lo que el Cielo le envía en estos momentos. Su conducta armoniosa y apacible con el curso de los acontecimientos le proporcionará la perseverancia mencionada en el texto. Esto es así porque volverse atrás ahora es acercarse a lo destinado para cada uno y renunciar al conflicto o a las tensiones es dar con la tranquilidad que esconde la obediencia a este presagio. Por tal motivo se añade al final que, haciendo esto,…nada estará perdido; nada de lo que está destinado para el consultante será dañado, lo cual significa que él no habría fallado en la situación ni en el control de sí mismo. Y eso es favorable. Ventura.</t>
  </si>
  <si>
    <t>No se puede ni se debe actuar ahora. Es mejor retirarse sometiéndose a la Voluntad del Cielo. Así no se pierde, sino que se gana una oportunidad para avanzar luego, más adelante.
                    Tampoco conviene seguir preguntando ahora sobre esto; pues, fijándose bien, se vería que la propia conciencia ya presiente que no sería bueno ni justo discutirlo con el Cielo.</t>
  </si>
  <si>
    <t>Ahora hay que dominar los sentimientos y los deseos de consultar en busca de una posibilidad que pudiera mejorar la situación en que uno se halla. Porque, echándose atrás, recibirá aquello que le está destinado. Su mente se calmará y su corazón tendrá pureza y justicia.
                        El consultante ha de contentarse con la posición que ocupa en estos instantes, aunque se sienta incómodo en ella. Ha de continuar en sus tareas habituales sin angustiarse y confiando en que todo saldrá bien a su debido tiempo. No debe hacer nada que no esté haciendo ya sin haber recibido una orden clara al respecto.
                        Consultar luego, más tarde, especialmente si no se tiene un tratamiento en caso de dolencia o enfermedad.</t>
  </si>
  <si>
    <t>Cuando el hombre de calidad no está de acuerdo con sus socios, controla su deseo de venganza, su insatisfacción y su cólera. Calma su corazón y sus sentidos para examinar la situación con total objetividad: es un buen presagio para el porvenir.</t>
  </si>
  <si>
    <t>Cuarta línea: todo verdadero progreso se realiza en el camino de lo correcto. Si su deseo de alcanzar una meta le aparta de su camino, dé marcha atrás. Al regresar a la diligencia podrá alcanzar el éxito.</t>
  </si>
  <si>
    <t>Cuarta línea: uno no puede participar en el conflicto, o se da la vuelta y acata el destino, cambia de actitud, y encuentra paz en la perseverancia. Buena fortuna.
                    El conflicto interior nos incita a esforzarnos por tener una influencia, a tratar de servir de punto de apoyo para la acción; lo hacemos porque nuestra actitud interior está infectada por la ambición de conseguir un progreso repentino. Evitamos el proceso lento, el paso a paso del sabio, que nos pondría cerca de nuestra meta. Así el deseo nos lleva a sacrificar el camino seguro para progresar. El deseo se presenta cuando dudamos del proceso creativo. Cuando dudamos, decimos: ―el proceso creativo no sirve mis fines‖. Al dudar y al desear perdemos la independencia interior, lo que autoriza la verdad. Necesitamos orientarnos para proseguir el camino y ser pacientes, en lugar de aplicarnos en alcanzar la meta con precipitación. Movidos por el deseo, olvidamos que el siguiente paso –el de esperar pacientemente es el único que nos conduce a nuestro fin. Esperar con paciencia es la ocupación más importante del momento. La paz llega al aceptar que sólo el progreso lento es perdurable.</t>
  </si>
  <si>
    <t>¿Provocamos conflictos o disputas cuya razón de ser es nuestro egoísmo y aprovecharnos de aquellos que son más débiles que nosotros para obtener ventajas personales?</t>
  </si>
  <si>
    <t>No es el momento para involucrarse en conflictos. No está preparado para ello, ni mental ni físicamente. Deje que las cosas tomen su curso sin interferencias. Procure encontrar paz mental sencillamente aferrándose a este ideal. Si espera, encontrará que esta situación le traerá buena fortuna a pesar de las presentes circunstancias.</t>
  </si>
  <si>
    <t>9 en la 4ª: una persona insatisfecha que busca el conflicto con otra, nunca puede sentirse feliz consigo misma, incluso si vence. Aceptar el propio destino traerá armonía a nuestra vida.</t>
  </si>
  <si>
    <t>El cuarto nueve: incapacidad de disputar. Regresar inmediatamente al orden. Cambiando se adquieren calma y claridad. Suerte.
                    No es el momento de afrontar decididamente la situación, porque no se dan los presupuestos necesarios para alcanzar la mejor solución de los problemas, y no nos encontramos en las condiciones adecuadas para mantener una discusión. Si se procede con cautela y se mantiene un prudente recato, llegaremos gradualmente a ver las cosas en su justa medida y podremos tomar las decisiones adecuadas. No todas las circunstancias son claras, y por diversos motivos carecemos de la objetividad necesaria para emitir un juicio. Cuando llegue el momento de intervenir, el comportamiento adoptado será garantía de éxito.</t>
  </si>
  <si>
    <t>9 en la 4ª línea: uno no puede pleitear, se vuelve y acata el destino, cambia, y uno encuentra paz en la perseverancia. ¡Ventura! Al principio, una actitud interior que no halla sosiego. Uno está intranquilo donde se encuentra y busca pleito para procurarse una mejor situación. Aunque está frente a un adversario más débil no puede pleitear pues no encuentra una justificación interior y su conciencia entonces no le permite pleitear. Vuelve entonces atrás y se conforma con su situación. Modifica su actitud y encuentra paz en armonía con la ley eterna.
                    Cuarta línea: la intención primaria es pelear, pleitear. Si recapacita se dará cuenta que no vale la pena algún litigio. Es mucho más lo que perdería, y en verdad la situación no merece entrar en juicios y debates que al final resultarán absolutamente vacíos y sin sentido.</t>
  </si>
  <si>
    <t>Nueve en el cuarto lugar: no intentas controlar la situación con discusiones, sencillamente, vuelves a ti mismo, el destino se acerca. Pronóstico: la autonegación y la quietud abren el camino.
                    No puedes ganar esta batalla, así que cambia tus planes. Vuelve a ti mismo, abandona el conflicto. El destino se acerca y cambiará la situación por completo. No te permitas la voluptuosidad de la violencia o de los sentimientos amargos. Mantente tranquilo, ecuánime y en paz. Se trata de un momento crucial. No dejes escapar esta oportunidad.
                    Dirección: elimina los obstáculos para comprender. Acepta las cosas. Mantente abierto a lo nuevo y aporta lo que sea necesario.</t>
  </si>
  <si>
    <t>Pleitear ante él trae elevada ventura.
                “… porque él es central y correcto”.
                Esto es como pleitear en ―la fuente de lo favorable‖, pues una elevada ventura… emana del consultante que ocupa la posición del regente ahora. El presagio es feliz, dichoso y promete la consecución del objetivo o de la meta a quien obtenga esta línea mutante. Y eso va a suceder porque su justicia es reflejo de la Voluntad del Cielo y tiene dada la fuerza necesaria para imponer lo correcto, el orden, el derecho. Así pues, tiene la razón de su parte y logrará un gran éxito sin duda.</t>
  </si>
  <si>
    <t>Lo consultado presenta aspectos favorables, y además este es un buen momento para plantear al Maestro aquellas preguntas que preocupen. Por lo demás, el día es propicio y algo bueno llega. La conducta es correcta y se trabaja bien en las tareas asumidas. Por eso los resultados serán buenos.</t>
  </si>
  <si>
    <t>La mejoría comienza a ser notable. La recuperación total de la salud ya está casi asegurada y presente.
                        *Si no hubiera tratamiento, consultar más por si fuera necesario buscar uno.</t>
  </si>
  <si>
    <t>Quinta línea: sería prudente que cediera el conflicto a la jurisdicción del Sabio o de un árbitro justo. Su atención a los principios apropiados ha favorecido que emergiera lo Creativo. Así conseguirá buena fortuna.</t>
  </si>
  <si>
    <t>Quinta línea: contender ante él aporta fortuna suprema.
                    Podemos entregar el asunto al albedrío sabio y al destino con seguridad, de esta manera el conflicto se resolverá de forma correcta.</t>
  </si>
  <si>
    <t>¿Establecemos con claridad y desde un principio los derechos y deberes de cada una de las partes que intervienen en un conflicto o disputa, buscando siempre y en todos los casos una solución equilibrada?</t>
  </si>
  <si>
    <t>Busque un arbitraje para esta pelea. Lo beneficiará considerablemente, más que cualquier otra cosa.</t>
  </si>
  <si>
    <t>9 en la 5ª: de un árbitro independiente se puede esperar confiadamente que de la respuesta correcta.</t>
  </si>
  <si>
    <t>El quinto nueve: disputar. Gran suerte.
                    Es el momento de exponer con energía los propios puntos de vista, de enfrentar las situaciones sin el temor de excedernos en la decisión; el momento de ―disputar‖, es decir de las discusiones, de las aclaraciones, de la firme toma de posición incluso frente a uno mismo.
                    El tiempo de Sung es un tiempo de fuerza, fuerza en la espera, fuerza en la prudencia, en el silencio, y fuerza al afrontar los problemas, cuando la evolución de los hechos han aclarado, al menos en parte, algunos de sus aspectos.</t>
  </si>
  <si>
    <t>Quinto trazo: él posee la justicia y la rectitud y ocupa la situación preminente; determina las discusiones: es un gran presagio feliz, perfectamente grande, lleno de felicidad. El que encuentre este trazo, si tiene un proceso, obtendrá seguramente la rehabilitación de sus faltas.</t>
  </si>
  <si>
    <t>9 en la 5ª línea: pleitear ante él trae elevada ventura. Aparece el componedor de pleitos, es poderoso y justo y tiene la fuerza necesaria para imponer el derecho. Se puede confiar en él. Si uno tiene razón y está en su derecho obtendrá ventura.
                    Quinta línea: esta es la única línea que acepta el litigio ante un juez o ante un tribunal. Es correcto llevar la cuestión ante una instancia suprema y exponer allí las causas del conflicto, en modo que sea la justicia quien determine la razón de fondo y sus efectos sanadores. El Sujeto aquí se somete al dictamen del tribunal, aunque si en algún acápite no le sea del todo favorable. En el caso de personas espirituales: la invitación es a colocarse bajo la palabra de Dios o de la Sabiduría, y acatar el fallo que los textos sagrados entregan.</t>
  </si>
  <si>
    <t>Nueve en el quinto lugar: a través de la contienda, se abre el camino hacia la fuente.
                    Es el momento de hacerle ver a tu pareja la realidad del amor que existe entre vosotros. Expresa tu opinión con claridad y confianza y espera resultados positivos. Esto abrirá el camino para un tiempo mejor.
                    Dirección: acumula energía para un paso nuevo y decisivo.</t>
  </si>
  <si>
    <t>Aún cuando acaso a alguien se
                le otorgue un cinturón de cuero,
                al terminar la mañana le será
                arrancado tres veces.
                “… lograr una distinción mediante
                el pleito, no es sin embargo
                nada horrible”.
                Quizá el consultante llegue a portar un cinturón (de cuero) distintivo, símbolo de lo que se obtiene como premio en una disputa y que ha sido conseguido forzando la justicia de forma poco honorable. Pero sería privado de esa distinción antes de que terminara la mañana; es decir, en un corto espacio de tiempo. Y esto lo provocaría él mismo por haber forzado las cosas llevando la acción demasiado lejos. De este modo atraería la desdicha y la decepción hacia él, porque no supo detenerse para evitar un triunfo momentáneo seguido de una gran humillación, o derrota, o pérdida.
                Si no hace caso de este presagio, lo anterior será cierto y preciso, pues imponerse ahora mediante pleitos y tensiones es algo que no está sostenido en el respeto al Maestro ni a la Voluntad del Cielo.</t>
  </si>
  <si>
    <t>Aunque se tenga razón o derecho, es mejor no actuar todavía. No conviene forzar la situación ahora ni los acontecimientos, pues están mejorando según la Voluntad del Cielo y posiblemente también gracias a los consejos del Maestro. Se conseguirá lo que se viene buscando con la condición de no imponerlo a la fuerza.
                    Por otra parte, tampoco hay que discutir esto preguntando más en estos momentos sobre ello.</t>
  </si>
  <si>
    <t>No hay nada que hacer en eso consultado que no se esté haciendo ya. Entonces no es necesario preguntar ahora sobre ello. Todo va mejorando según debe ser, y no habría beneficios en querer apurar más las cosas. Por tanto, el sentido de esta mutación es dejar que los asuntos sigan su curso sin interferirlos con brusquedad. De esta manera todo irá bien y se logrará aquello a lo cual se tiene derecho, pues es justo.
                        En caso de dolencia o enfermedad sin tratamiento hay que esperar un poco, y luego volver a consultar por si fuera necesario buscar uno.</t>
  </si>
  <si>
    <t>El que llega hasta los últimos límites de la controversia y se deja arrastrar por la violencia no cosechará más que desdicha. Quien obtenga por la fuerza lo que desea, no lo disfrutará en paz: debe empezar a prepararse para perder lo que ha obtenido.</t>
  </si>
  <si>
    <t>¿Consideramos que imponer una solución de forma unilateral y por la fuerza nunca resuelve definitivamente ninguna clase de conflicto o disputa?</t>
  </si>
  <si>
    <t>9 en la 6ª: si un conflicto es llevado hasta sus últimos límites, el triunfo tendrá corta vida, pues alguien distinto vencerá la próxima vez, y el conflicto nunca se resolverá.</t>
  </si>
  <si>
    <t>El nueve arriba: quizá él lleve un cinturón como ornamento. Al final del día se lo habrán quitado tres veces.
                    Con frecuencia, los hechos o las personas no son tan graves ni amenazantes como parecen a quien padece su condicionamiento. Incluso el más campeón puede quedar fuera de combate en unos cuantos rounds. Nada es definitivo ni seguro, el tiempo mide la verdad y la importancia de las cosas humanas con más autoridad y sabiduría que el hombre que las vive; por lo tanto, una vez más, el sabio debe confiar en el tiempo para elegir la forma de hacer frente a sus dificultades. Ésta es la advertencia que hace la última línea mutante. Concluyen así las consideraciones sobre el contrastado ―tiempo de disputar‖, un hexagrama que habla de inquietudes, y que puntualiza el carácter provisional de la supremacía de la injusticia y la violencia. Momento yang (él lleva un cinturón), momento yin (se lo quitan). El oráculo nos invita a esta meditación, es decir sobre la inestabilidad de los hechos y el alternarse de los estados de ánimo.
                    Es de sabios esperar a que se recuperen los equilibrios turbados sin apurar la solución de los problemas, ni solicitar respuestas al futuro.</t>
  </si>
  <si>
    <t>Sexto trazo: es el colmo de la actividad enérgica y de la actividad en la acción: lleva las discusiones hasta su extremo límite y atrae así la desgracia y se pierde. Es necesario saber detenerse; obtendrá ciertas ventajas temporales, pero se quedará sin ellas un día no lejano. Sostener indefinidamente una discusión sin tener la razón de su parte, es quizá conseguir ganarla, pero al final todo se perderá de nuevo.</t>
  </si>
  <si>
    <t>Si se compromete ahora en un CONFLICTO forzado, es posible que salga victorioso. Sin embargo, entretanto habrá creado una situación de contestación interminable. Su posición será desafiada una y otra vez. Y los triunfos en esas condiciones carecen en última instancia de significado.</t>
  </si>
  <si>
    <t>9 en la 6ª línea: aún cuando acaso a alguien se le otorgue un cinturón de cuero, al terminar la mañana le será arrancado tres veces. Esta persona ha llevado el pleito hasta su fin, haciendo valer su razón. Se le confiere una distinción. Esta dicha no es duradera. Le atacarán una y otra vez y un conflicto sin fin será la consecuencia.
                    Sexto lugar: la alegoría de un ―cinturón de cuero‖ que viene conferido a quien ha insistido por obtenerlo, se explica bien en el comentario. Es un elemento de valor (cuando el cuero era pertenencia de señores). En este caso, la persona logra su cometido a pesar de todo, pero su triunfo comporta más problemas que beneficios, algo así como una ―victoria pírrica‖.</t>
  </si>
  <si>
    <t>Nueve en el sexto lugar: contienda. Quizá te entreguen el cinturón del honor. Cuando el sol se haya puesto tres veces, te será arrebatado.
                    Estás compitiendo para dominar esta relación. Si piensas que así puedes obtener ventaja, apresúrate a pensarlo de nuevo. Cualquier cosa que puedas ganar, desaparecerá rápidamente y te quedarás solo. Eso, realmente, no te merece la pena. Te traerá la deshonra.
                    Dirección: abandona tu aislamiento. Busca amigos que te apoyen. Acumula energía para un paso nuevo y decisivo.</t>
  </si>
  <si>
    <t>El carácter chino Shih está formado por los grafismos: “montón” y “todo”. Esto significa que se ha preguntado por un asunto que ha de ser concebido como un todo, pero cuyas partes han de estar bien trenzadas y bien ordenadas, como si fuese un bello mosaico.
        Organizar lo confuso preguntando al respetable conductor de personas, es favorable y afortunado. Practicar la perla obtenida por adivinación es algo digno para las personas y un bien para todos. Pues al poner orden mediante la consulta, separando lo valioso de lo superficial, se da con la norma por la cual la gente obtiene lo propicio sin que se produzcan daños ni errores en la situación.
        Para estructurar un todo, o para sostener a un pueblo, a una sociedad, se necesita de alguien con un carácter serio y respetable, de cierta “edad” espiritual; es decir, de cierta experiencia. Así los demás se beneficiarán de sus cualidades, de su finura y de su habilidad.
        Para el consultante es una suerte disponer de Alguien así, y que además le enseña a ser él mismo. A esta luz se le puede dejar en sus manos la conducción de los asuntos y el presagio será beneficioso, pues logrará la victoria y en el triunfo no se producirán daños ni errores.</t>
  </si>
  <si>
    <t>El trazo que necesita más cuidados y más ayuda es el 3º, pues sus movimientos podrían convertirse en una gran derrota teñida de consecuencias muy dolorosas para todos, especialmente para el consultante.
            Las líneas mutantes indican las distintas posibilidades de usar la “fuerza organizada”, y los casos más generales en los cuales podemos encontrarnos cuando se vive el tiempo de Sze, buscando un equilibrio entre los acontecimientos y la propia condición de ignorancia, de rebelión, de tedio o de perplejidad.
            El signo se compone de una masa de puros trazos blandos, en cuyo medio ocupa un sitio central, si bien subordinado, un único trazo fuerte que, en calidad de mariscal y no de gobernante, mantiene la disciplina entre los demás. De ello surge la idea de masa las numerosas líneas blandas y de ejército: una multitud disciplinada. El trazo fuerte en el segundo puesto halla en el trazo blando situado en el quinto puesto, el puesto del gobernante, un respaldo que le corresponde.</t>
  </si>
  <si>
    <t>Los regentes son el segundo y el quinto trazo. El segundo es el fuerte, pero como está situado en el trigrama inferior, no es considerado en regencia absoluta, sino regente en posición de funcionario, jefe, director, maestro, general. El quinto, situado en posición superior, es más débil y representa a quien emplea al hombre fuerte, pues hay relación de correspondencia entre los dos, y entonces encuentra ayuda, colaboración y respaldo por parte del segundo. Si el quinto aprovecha esto, se beneficiará de la Luz que emite el segundo.
            La dominante del trigrama superior de los ideales cósmicos cede ante la dominante más fuerte del trigrama inferior de los asuntos humanos. Estos asuntos mundanos son la FUERZA COLECTIVA que controla el hexagrama.
            Los regentes del signo son el nueve en el segundo y el seis en el quinto puesto. El nueve en el segundo puesto esta abajo; él es el hombre fuerte. El seis en el quinto puesto está arriba; tiene la facultad de emplear al hombre fuerte.</t>
  </si>
  <si>
    <t>Excepto segundo y quinto, los demás trazos son todos débiles y sin relaciones de correspondencia entre ellos. Si se dejan conducir (como el quinto) por la Luz del segundo, por el de cierta edad; el conjunto total, unos y otros, el consultante y los demás se verán beneficiados sin daño ni error en las situaciones.</t>
  </si>
  <si>
    <t>Mediante la adivinación se organiza lo que parece confuso, y se da con el conocimiento de lo más digno que atesoran las personas, la fuerza y la luz espiritual.
                Esta imagen sin mutaciones anima a mantenerse firme en los asuntos, relaciones, quehaceres. Todo va bien y ahora hay que ser constante para lograr el propósito buscado. Por lo demás, será bueno acudir a la luz del Cielo según se vaya necesitando.</t>
  </si>
  <si>
    <t>Se pueden aplicar con toda tranquilidad, pero convendrá seguir preguntando cuando se tenga alguna duda.</t>
  </si>
  <si>
    <t>Para que un conjunto de personas funcione adecuadamente, debe agruparse siempre bajo la autoridad de alguien experimentado, capaz de hacer respetar una disciplina justa sin dejar de considerar el interés general. No hay que descuidar a quien viene de abajo. Si su capacidad es la requerida, debe ser elegido para llevar la dirección del grupo.
            Aquel que obtiene por la fuerza el poder sobre las agrupaciones de los hombres será derrocado por la fuerza. Mal presagio.
            Aquel que reúne y moviliza a los hombres contra el interés general o que levanta las armas contra el pueblo, será causa de grandes daños para el bienestar público y de males para los individuos: presagio de desdicha.</t>
  </si>
  <si>
    <t>En tiempos de guerra es deseable que nos guíe un general cauteloso y humano.
            El hexagrama Shih es una guía para conocer la conducta adecuada ante una adversidad. A veces resulta inevitable tener que enfrentarnos a pruebas y a retos en la vida. El modo de prepararnos, quién debe guiarnos y cómo debemos comportarnos durante esas “guerras” determina si saldremos victoriosos o no. El I Ching nos aconseja seguir el ejemplo de un ejército de primera clase.
            Un ejército verdaderamente poderoso consiste en una serie de soldados devotos que mantienen una autodisciplina bajo del mando de un general superior. Si este general ha alcanzado su rango a través de la fuerza, no durará mucho tiempo y acabará por perder el apoyo de su ejército cuando más lo necesite. Si, por otra parte, se ha convertido en un líder gracias a su conducta superior y a que ha dado un tratamiento equitativo a sus compañeros soldados, entonces su poder estará bien consolidado y perdurará.
            Lo mismo sucede con nosotros. Sólo si nos comportamos con humanidad y con equilibrio constante podremos ejercer una genuina influencia en tiempos difíciles. Siempre existe tentación de que nuestro ego nos conduzca a la batalla pero, si recurrimos de esa manera a nuestros bajos instintos, tenemos garantizada una humillante derrota. Una persona superior alcanza la victoria del mismo modo que un ejército superior: poniendo sus emociones inferiores bajo el mandato de sus emociones superiores y actuando con cautela, modestia y con el continuo objetivo de alcanzar la paz y la objetividad.
            En este momento, le aconsejan que se prepare para una prueba. Sus probabilidades de éxito estarán determinadas por su conducta externa e interna. Si permanece atento, modesto, justo e independiente todo lo que se proponga irá bien. Si se muestra delicado y humano, podrá contar con la alianza de todos lo que le rodean. Avance con cuidado cuando sea el momento oportuno, y cuando no lo sea no deje que su ego se interponga en el camino de la retirada y el distanciamiento.
            Recuerde que la victoria final en cualquier batalla se obtiene cuando recuperamos nuestra independencia interior, nuestra neutralidad y nuestra ecuanimidad. Para derrotarlos, debemos poner a nuestros inferiores bajo el mando de nuestros superiores. Haga esto ahora y el éxito será suyo.</t>
  </si>
  <si>
    <t>Prepárate para una “guerra”, se nos va a someter a prueba.
            El ejército requiere perseverancia y un hombre fuerte. Recibimos este hexagrama cuando estamos a punto de ser desafiados por una situación difícil, por una “guerra”, ya sea la prueba un problema objetivo o un conflicto con uno mismo, o una situación que amenaza nuestra independencia emocional. Sin tener en cuenta su naturaleza, como parte de este desafío, debemos subyugar firmemente nuestro corazón infantil (ego).
            Alcanzar nuestros fines por el camino de lo creativo requiere esperar con una actitud correcta. Una actitud correcta es la de independencia interior y el estado de alerta. Mantenemos el corazón firme, independientemente del tiempo requerido para lograr los cambios. Tal firmeza interior acumula un gran poder creador; este poder sólo puede ser mantenido con una estricta disciplina interior y al adherirnos firmemente a nuestros principios. El corazón que vacila nos traiciona, como cuando vacilamos acerca de haber tomado el camino del I Ching, o cuando al castigar a alguien alejándonos, lo hacemos con un sentimiento de venganza. Con tales pensamientos, abusamos del poder y creamos más obstáculos. El secreto de todo progreso se basa en controlar nuestro yo interior, simbolizado aquí en la imagen de poner orden en el ejército.
            El ejército hace referencia a adquirir la relación correcta entre lo superior y lo inferior de nuestra personalidad. Nuestra personalidad (el ejército) requiere un conductor (el hombre superior) quien tiene una actitud fuerte y perseverante, porque la fortaleza es requerida en estas situaciones en las cuales el indisciplinado y consentido niño que llevamos dentro intenta implantar su voluntad. Cuando el niño mimado gobierna, es como si el sargento hubiese convencido a los soldados rasos de que él es el que mejor puede conducir el ejército. Al no tener una visión global, lleva al ejército a la derrota en tiempos de guerra. Al haber usurpado el lugar del conductor, el sargento llega a ser el “hombre inferior”; las tropas son los “inferiores”. Cuando los inferiores son guiados por el hombre superior (la naturaleza superior de uno) el ejército avanza y se retira según lo requiere la situación. Al usar los medios correctos, sirve al bien y su personalidad permanece fuerte y superior.
            El hombre superior prepara las tropas (inferiores) para las batallas venideras, explicándoles la necesidad de disciplina bajo el fragor del combate; tienen que actuar sólo cuando él lo ordene: les informa que la batalla se perderá si gobiernan las emociones.
            Los inferiores parecen ser un cuerpo carente de inteligencia. Las células del cuerpo nos informan de sus necesidades; nosotros nos damos cuenta de una forma inconsciente de estos sentimientos no verbalizados, a pesar de que también son verbalizados como voces interiores. Si los ignoramos, se vuelven persistentes y vocales, y dicen, “tengo hambre” o “estoy cansado”. También responden a la información dada por el yo superior, como cuando les aseguramos que la comida llegará pronto y aceptan ser pacientes. Los médicos y los dentistas usan estas técnicas para adquirir la cooperación de los inferiores para soportar el dolor y la incomodidad, algo que hacen cuando se dan cuenta de que es por su propio bien y si se les hace entender que su incomodidad es temporal y soportable.
            La guerra, en este hexagrama, se refiere a los conflictos que subsisten mucho tiempo entre nosotros, y a otros que se originaron como “litigios” (ver El Andariego, hexagrama 56). Un pleito que ha sido resuelto por la fuerza deviene en guerra. Aunque hayamos ganado el caso, como cuando llevamos nuestras penas a los juzgados y se falla a nuestro favor, el hecho de haber usado tales medios ocasiona una guerra que se prolonga, quizás durante años.
            La guerra también se refiere a pequeñas batallas en las cuales somos desafiados por la gente que duda de nosotros o que está envidiosa de nuestra independencia. Nos prueban para ver si nuestros valores son firmes o reales. Alguna gente tiene egos que dan la impresión de ir de caza: atacan allí donde perciben áreas de debilidad. Parece como si quisieran probar que el bien desinteresado realmente no existe y así quedan exonerados de seguir el bien ellos mismos.
            Las guerras también tienen lugar entre nosotros y nuestro hombre inferior. Nuestro ego intruso plantea dudas que algunas veces deben ser combatidas y ante las que en otras ocasiones debemos retirarnos. En todas las situaciones de guerra, la victoria llega cuando nos distanciamos de la situación. Esto es posible si volvemos a alcanzar la calma interior simbolizada por la serenidad de un lago luminoso; en este estado de claridad mental se recobran la fortaleza interna y la independencia emocional.
            Siguiendo los principios de I Ching, todos los desafíos deben ser superados con medios modestos. Toda guerra, en conjunto, debe ser ganada con un incremento de beneficio que ha sido laboriosamente establecido.
            Después de cada batalla consolidamos y protegemos nuestras ganancias retirándonos (recuperándonos) para reestablecer nuestra independencia y simplicidad. Esto requiere que sacrifiquemos todo sentido de poder alcanzado mediante la victoria. Nunca intentemos hacer cambios al por mayor, saltarnos pasos o detenernos a disfrutar de lo ganado sino que debemos dejarnos ser guiados hacia adelante interrumpidamente, conscientes de lo que ha sucedido, pero no prolongándolo. No dejamos a nuestro ego apoderarse de nada de ello.</t>
  </si>
  <si>
    <t>A veces el estrés o el cansancio pueden influir en nuestras decisiones y arrebatarnos el control de una situación. Otras veces, un exceso de ambición o de soberbia puede inducirnos a creer que tener una situación bajo control es igual a imponer nuestro criterio por la fuerza, cuando en realidad no tenemos suficientes razones que justifiquen dicha actitud. Incluso puede que demasiado orgullo y vanidad nos lleven a pensar que somos los mejores para asumir el control de una situación cuando en realidad no lo somos.
            Pero mientras no seamos capaces de controlarnos a nosotros mismos, tendremos bastantes dificultades para controlar cualquier situación en la que nos encontremos.</t>
  </si>
  <si>
    <t>· Cuando la pregunta refiere al Qué:
            Shih nos dice que la preparación y la organización están en marcha, y que cada elemento está tomando su lugar. Se está conformando una estructura en óptima alerta y lista para responder cuando las circunstancias así lo exijan.
            · Cuando la pregunta refiere al Porqué:
            El porqué de Shih refiere a una estructuración organizada que finalmente se impone a un estado poco comprendido con el orden y la disciplina que, consecuentemente, trae aparejado un notable cambio de actitud ante las circunstancias.
            · Cuando la pregunta refiere al Cómo:
            Shih nos indica en primer lugar que debemos disciplinarnos para poder organizarnos correctamente. La necesidad de configurar una estrategia está implícita en Shih, como así también al inventario de todos los recursos con que contamos con relación a los factores externos que nos desafían, desarrollando y consolidando de esta manera nuestro verdadero potencial para llevarlo a la acción. En lo posible, se trataría de no dejar nada librado al azar.
            · Cuando la pregunta refiere al Cuándo:
            Shih nos lleva a un momento de máxima organización o bien de organización óptima. Por lo tanto, Shih es cuando todas las partes son controlables y, a la vez, están conectadas entre sí para funcionar como si fuese un solo cuerpo.
            El instante de Shih es cuando lo mediato hace a la preparación o a una puesta a punto.
            · Cuando la pregunta refiere al Dónde:
            Shih nos ubica en un lugar correctamente estructurado, más precisamente en un espacio con subdivisiones que le otorgan al sitio una funcionalidad efectiva. Es un sitio en el que prima la organización y el acatamiento celoso de cada sección al papel que le corresponde.
            · Cuando la pregunta refiere al Quién:
            Shih nos describe a alguien de hábitos o ideas bastante estructuradas, si se quiere conservadores. En Shih vemos también a una persona disciplinada, con autoridad, tendente al autoritarismo, pero a la vez respetuosa de las jerarquías, siempre dispuesta a confrontar y preparada para responder con energía ante el menor signo de avasallamiento, propensa a actuar con virulencia en situaciones extremas.</t>
  </si>
  <si>
    <t>La interpretación: este es un momento que exige fuerza, liderazgo y poder constante. El resultado será favorable y sin razones para reprocharse.
            La situación: hay una energía fuerte y fluida, oculta en el corazón de la situación actual. Sea generoso con aquellos que le rodean con el fin de obtener la mayor ventaja de las oportunidades que se presentan.</t>
  </si>
  <si>
    <t>Ejército. Sze, hexagrama con gran variedad de significados, indica el conjunto de pasiones, afectos y deseos que componen la personalidad de cada hombre y que condicionan su comportamiento, determinando así las situaciones de las que cada individuo es protagonista.
            El agua (Khân) fluye dentro de la tierra (Khwan), recorriendo sus caminos ocultos y excavándola en profundidad; es una fuerza interior que, organiza, posibilita la formación de flores y frutos, pero que también puede significar destrucción y ruina, al igual que ocurre con las fuerzas del hombre.
            De hecho, no siempre se logra la productividad del terreno (Khwan), pues algo puede detener o turbar el ciclo estacional, y las causas de la detención (Kan) han de buscarse en las estructuras, es decir en el vivir profundo de la consciencia, cuyos senderos suelen ser inaccesibles, o por lo menos difíciles de encontrar. De ahí que no siempre sea posible corregir el rumbo. Si sólo contara la “composición” del hexagrama (KhwanKhân), no harían falta ni consejos, ni sugerencias, pero la “estructura” del signo (KhwanKan) evidencia las posibilidades de desviación comentadas y reflejadas por las líneas mutantes. La “masa”, para convertirse en “ejército”, es decir en “fuerza organizada”, requiere una mente rectora, tal como un estado mental, una emoción, una tendencia, una volición pueden conocerse oportunamente por la razón que los aclara y los guía.
            Tiempo de organizar fuerzas: hombre con bastón (1). Suerte. Ningún error.
            En la organización de los hechos y en la discusión de las posibilidades, la experiencia tiene cierto valor. Si se sigue el consejo de quien puede sugerir soluciones, o se medita con objetividad sobre cuanto se sabe, o si se consigue la información necesaria, se pueden superar perplejidades y abatimientos, evitar errores, obrar en la justa medida.
            Se trata entonces de revisar la situación en su conjunto, reflexionar sobre casos superados o errores cometidos con anterioridad, y que el tiempo no ha hecho ver en su justa dimensión; eso es lo no que nos sugiere Sze. Si estamos preparados, no se repetirán errores y se resolverán los casos preocupantes.
            (1) Es decir, una persona tan vieja que ha de caminar apoyándose en un bastón, tal como lo indicaba el ideograma más antiguo y que, al evolucionar, se transformó en un hombre muy viejo, y por lo tanto muy sabio, al menos por su larga experiencia.</t>
  </si>
  <si>
    <t>Sentido general: es el de la agitación de la muchedumbre. Se descompone en el trigrama superior K´un y el trigrama inferior K´an; la tierra está sobre el agua, la muchedumbre se une; el peligro está en la sumisión; es una vía peligrosa cuando se marcha en sumisión, como el ejército en la guerra. Este kua no presenta más que un trazo yang y de esta única positividad depende la multitud de yin que le rodea. Es la imagen de la concentración del poder y de gobierno sobre la muchedumbre. Pero es el jefe del ejército y no el jefe del gobierno, pues el trazo positivo está en el trigrama inferior. El pueblo no sigue al agitador y
            lo rechaza por la fuerza; es necesario que el jefe militar tenga cierta “edad” (un carácter severo e imponente); entonces hay presagio feliz. Basta que el jefe sea temido por la muchedumbre y que se le someta a causa de su capacidad, de su fineza, de su astucia. El consultante debe saber rodearse de hombres sabios y cabales y confiarles la conducción de sus asuntos. En general el presagio es feliz, pues seguramente habrá victoria y triunfo, sin culpabilidad.</t>
  </si>
  <si>
    <t>El símbolo del agua está debajo de la tierra y en sí puede parecer benéfico. Pero los comentadores del Yijing ven en él la imagen del peligro; hacen una analogía entre este símbolo y la multitud, la multi
            tud o el ejército, todos sinónimos de fuerzas que nunca hay que minimizar. Si le sale shi al tirar la suerte, sepa disciplinarse a usted mismo, controlar todo de cerca y hacer reinar el orden en el entorno.</t>
  </si>
  <si>
    <t>El escenario: cuando la gente discute se rebela como una multitud desorganizada. Así que llega el tiempo de las Legiones y el General. Acéptalo. No tengas miedo. Legiones significa manejar el dolor.
            Legiones. Pronóstico: las personas con experiencia abren el camino. No hay error.
            La respuesta: Legiones describe la relación, o tu papel en ella, en términos de convertir una confusa amalgama en unidades funcionales, de modo que puedas actuar de una manera efectiva y encontrar un propósito común. La manera de encarar esta situación es ordenar primero tus pensamientos y sentimientos. Es un tiempo para centrarte y armonizar tu relación. Concéntrate en tus necesidades y problemas. Tienes que atender algunos quehaceres domésticos y clarificar tus pensamientos. Trabaja en tu capacidad para dirigir, ver claro y actuar con precisión. Busca el consejo de personas con experiencia en aquello que os une. Esto genera conocimiento y buena fortuna al liberar energía transformadora. Ha llegado el tiempo del general y el soldado. Pero el propósito de este ejército es proteger a aquellos que no pueden protegerse a sí mismos, servir y civilizar.</t>
  </si>
  <si>
    <t>Si un ejército tiene que ser bueno, es propicio tener personas maduras (en él). Entonces no hay reproche.
            Juicio global: un ejército es un grupo; ser bueno es ser justo. Los que son capaces de utilizar grupos de manera justa pueden convertirse en líderes. Cuando la fuerza está centrada puede responder; la acción en situaciones apuradas de peligro es obediente. Incluso si es una acción que daña al mundo, la gente la hará. Si hay buena fortuna, ¿qué reproche podrá hacerse?</t>
  </si>
  <si>
    <t>Así el noble, en virtud de su magnanimidad
            para con el pueblo, acrecienta sus multitudes.
            El poder espiritual es una cosa oculta. Se ha de cultivar esa potencia, que al final atrae a la gente hacia uno. Esa fuerza invisible, unida a la constancia, es la que promueve el éxito de atraer hacia sí lo que por destino pertenece. Por eso, la fuerza espiritual es la potencia que organiza lo que en un principio se presenta en estado confuso, y además atrae hacia sí lo que le conviene.
            Haciendo caso de los consejos que da esta imagen (con o sin mutaciones) cuando salga como respuesta a cualquier pregunta, el consultante estará desarrollando su poder espiritual; por tanto, ordenando lo confuso y atrayendo lo que conviene para todos.</t>
  </si>
  <si>
    <t>Hablan las imágenes: agua dentro de la tierra. La fuerza organizada. Sólo el hombre iluminado domina con su presencia al pueblo y mantiene unidas a las masas.
                Las profundidades de la tierra están recorridas por los invisibles caminos de las aguas, fuerza subterránea que representa la vida misma en sus múltiples formas evolutivas. Cada situación posee aspectos ocultos que son siempre muy importantes, porque condicionan su evolución, su presentación y su conclusión. El contenido simbólico de Sze invita a considerar las cosas bajo todos los puntos de vista, de manera que al aprehenderlas en su totalidad se puedan organizar y dominar.</t>
  </si>
  <si>
    <t>El agua subterránea es invisible en medio de la tierra. Así el poder generoso del pueblo se oculta en las multitudes. El que es magnánimo con el pueblo conquista su amor, y el pueblo bajo régimen benigno se torna fuerte y poderoso. Un pueblo con sólida economía tiene potencia bélica custodiada por un gobierno humanitario. Este lazo invisible, entre pueblo y gobierno, hace que el Ejército se sienta albergado como el agua bajo la tierra, y eventualmente, pueda conducir una guerra victoriosa.</t>
  </si>
  <si>
    <t>Comentario a la Imagen: el agua subterránea permanece invisible en medio de la tierra. Así también el poder guerrero del pueblo se oculta invisible en sus multitudes.
                Cada campesino, cuando amenaza el peligro, se convierte en soldado y al t6rmino de la guerra retorna a su puesto junto al arado. Quien se muestra magnánimo con el pueblo conquista su amor, y el pueblo que vive bajo un régimen benigno se torna fuerte y poderoso. Únicamente un pueblo con una sólida económica puede tener relevancia en cuanto potencia bélica. Debe cultivarse, pues, esa potencia fomentándose las relaciones económicas del pueblo, mediante un gobierno humanitario. Únicamente si existe este lazo invisible entre gobierno y pueblo, que hace que el pueblo se sienta albergado como el agua subterránea en la tierra, es posible conducir una guerra victoriosamente.</t>
  </si>
  <si>
    <t>Un ejército ha de partir en perfecto orden.
                Cuando no es bueno el orden,
                amenaza la desventura.
                “… perder el orden es funesto”.
                Cuando se compone un “pequeño todo” saliéndose de la norma que divide lo bueno de lo malo, se produce un estancamiento; y la fuerza esencial queda bloqueada y expuesta al peligro, pues es incapaz de apreciar la situación real.
                Esto mismo le sucede a un ejército, a una persona, a un maestro, etc.; es decir, a cualquier cosa que se quiera poner en funcionamiento o en práctica. Si no hay un orden y una norma que diferencie lo conveniente de lo que no lo es, la virtud y lo bueno se verán rechazados, y así es imposible componer bien o conjuntar con belleza beneficiando al todo.
                Si la luz espiritual se quedase bloqueada, no podría organizarse ni desarrollarse, porque no distinguiría claramente el límite entre lo bueno y lo malo, entre lo que le hace crecer y lo que no. De este modo no sacaría beneficios para ella misma ni tampoco para los demás.
                Por todo ello se insiste en que perder el orden es funesto ciertamente.</t>
  </si>
  <si>
    <t>Haya o no haya tratamiento, consultar más para que el Maestro enfoque el asunto, o lo que sea necesario tener en cuenta.</t>
  </si>
  <si>
    <t>Quien utiliza la violencia o la represión para imponer su ley o su voluntad, contra la razón y el deber, está en el camino de la desgracia.
                    Aquel que moviliza un ejército contra el pueblo sin respaldo legal está en el camino de la desgracia.</t>
  </si>
  <si>
    <t>Primera línea: un ejército ha de partir en perfecto orden. Cuando no hay orden, la desgracia amenaza. “La obediencia y la estructuración de las tropas” significa estar decidido a ser modesto, adherirnos a lo justo y resistir a las presiones de nuestros inferiores que nos impulsan a precipitarnos y a actuar. Modestia quiere decir ser consciente de hacer lo correcto.
                    La obediencia de las tropas es más fácil de conseguir si recordamos que nuestros inferiores responden bien si les explicamos la necesidad de disciplinarse, de la misma forma en que un dentista explica la sensación de la perforación antes de empezar. El hombre inferior, por otro lado, es siempre un traidor dentro del rango y debe ser directamente controlado. Para poder llegar a resistir al hombre inferior debemos buscar y eliminar las exigencias basadas en el miedo, o las consideraciones egoístas o vanas. Si este esfuerzo fracasa, debemos prepararnos para resistir cualquier nuevo intento del ego de dirigirnos. Estar preparado nos da la fortaleza para mantener al ego bajo control.</t>
  </si>
  <si>
    <t>¿Intentamos tener claro desde un principio cual es el rol que nos corresponde en cualquier situación que nos encontremos?</t>
  </si>
  <si>
    <t>El primer seis: la fuerza organizada se forma con la ley. No es un bien, sino una desgracia.
                    El momento no es favorable, porque nos vemos obligados a organizarnos sin tener las ideas claras ni contar con proyectos personales; sin embargo, se han de seguir las instrucciones ajenas o bien la fuerza de las circunstancias.
                    En estos casos no puede haber el entusiasmo, la convicción y la fe indispensable para realizar todo aquello que nos interesa, por lo cual nos sentiremos tentados a utilizar nuestra autoridad, a adoptar una actitud excesivamente rígida con nosotros mismos, con personas y con hechos, con lo cual condicionaremos las cosas o nos veremos condicionados. Por lo tanto, no es momento de juicios inapelables; habrá que adaptarse a las circunstancias al efectuar una cauta observación de los hechos.</t>
  </si>
  <si>
    <t>Primer trazo: el reclutamiento del ejército, si se hace de acuerdo con el deber y la razón para reprimir la violencia y las alteraciones, será feliz; si no, el presagio es de desgracia. Es lícito vencer en la
                    lucha. Si se falta a la ley, el presagio es desdichado. Hay que ser circunspecto en el comienzo de un asunto.</t>
  </si>
  <si>
    <t>Comentario a la línea: al iniciarse una empresa bélica es necesario que refine el orden. Debe haber una causa justa y convincente, y la obediencia y la estructuración de las tropas deben organizarse perfectamente, pues en caso contrario el fracaso será la inevitable consecuencia.</t>
  </si>
  <si>
    <t>Seis en el primer lugar: las legiones deben avanzar en un orden. Pero poner trabas a su poder y a su virtud cierra el camino.
                    Todo necesita normas y reglamentos, incluso las relaciones. Sin ellas, tu amor, tu energía y tu entusiasmo se desvanecerían y no lograrás nada. Pero asegúrate de que las reglas que te das a ti mismo no sean un obstáculo para tu poder real.
                    Dirección: una influencia estimulante se acerca. Algo importante está regresando. Mantente abierto y aporta lo que sea necesario.</t>
  </si>
  <si>
    <t>¡En medio del Ejército!
                ¡Ventura! ¡Ninguna falla!
                El rey confiere un triple galardón.
                “… él recibe la gracia del Cielo.
                … en su corazón alberga la preocu
                pación por el bienestar de todas las
                comarcas”.
                Situando ese pequeño todo en el sendero del medio, todo será favorable y no se producirán daños ni faltas. Esto es como quien divide por la mitad cuando averigua su destino consultando y separa lo valioso a un lado y lo superficial hacia el otro, lo mutante y lo no mutante, lo afortunado y lo que no lo es. Entonces el Poder oculto del Cielo le responde hasta tres veces; es decir, repetidamente, con palabras llenas de autoridad espiritual.
                De esta manera se simboliza que alguien que quiera organizar algo no debe fiarse exclusivamente de sí mismo, sino que también ha de saber escuchar a otros siendo dulce y amable. Su acción no debe basarse sólo en la fuerza, sino que ha de ser moderado y no cometer excesos. Cuando esté en contacto con la gente, o en medio de su asunto, ha de compartir lo que va bien y lo que no, como uno más, pero sin confundirse ni equivocar los límites adecuados. Así gozará del favor del Cielo y cumplirá con la gran responsabilidad que se le ofrece.
                Igual que un general necesita el reconocimiento de su pueblo y del poder gobernante, así también el consultante necesita ser reconocido por la Voz oculta del Cielo que le guía y le protege, además de ser valorado por los demás.
                Aceptando esta función, tomándola de la mano, se estará protegido y respaldado como por una credencial concedida desde Lo Más Alto. La gracia y los cuidados del Cielo le favorecerán. Y estos favores que obtendrá serán justificados, y no fruto de intereses o de preferencias personales, pues el consultante está pensando en el bien de los demás y atesora en su corazón preocupándose de lo mejor para todos.
                La gracia y la ayuda que reciba están destinadas para su entorno, pero se dará a través de él y los otros también le beneficiarán al verse ellos beneficiados.</t>
  </si>
  <si>
    <t>Si el consultante acepta esa tarea, será respaldado y protegido por el Cielo. Su recompensa será un bien para todos, que se dará por intermedio de él. Y los otros también le corresponderán con agradecimiento. Esto es algo para compartir y beneficiar a un grupo.
                    Hasta por tres veces el Cielo le responderá cuando pida ayuda consultando.</t>
  </si>
  <si>
    <t>Si ya se está siguiendo un tratamiento, continuar con ello hasta el final. Todo irá bien.
                        *Si aún no se sigue un tratamiento; entonces, es momento de consultar más para averiguar si conviene buscar alguno, o no.</t>
  </si>
  <si>
    <t>Aquel que está investido de autoridad sobre un grupo y que ejerce el poder pensando en sus propios intereses, sin preocuparse por el bien común, inevitablemente conducirá al grupo a la ruina.</t>
  </si>
  <si>
    <t>¿Desempeñamos el rol que nos corresponde en cualquier situación que nos encontremos, sin eludir las responsabilidades que ello implique y sin perder de vista en ningún momento el objetivo que intentamos conseguir?</t>
  </si>
  <si>
    <t>Está rodeado de amigos y colaboradores (potenciales) que le ayudarán a hacer lo que usted desea. El resultado es favorable. Puede no haber críticas a sus acciones y sus esfuerzos serán plenamente reconocidos.</t>
  </si>
  <si>
    <t>El segundo nueve: se está en medio de fuerzas armadas. Suerte y ningún error. El jefe da repetidas órdenes.
                    Nos encontramos en el centro de problemas y discusiones, en una situación tensa, pero no desfavorable. Puede que nos mostremos a la altura de las circunstancias, y el resultado de este esfuerzo superior a las previsiones será proporcional a la firmeza demostrada. Se pueden superar ciertos obstáculos; la razón da las instrucciones adecuadas, por lo tanto sólo es cuestión de tiempo y de tomas de posición enérgicas con respecto a personas, dudas o situaciones.</t>
  </si>
  <si>
    <t>Segundo trazo: el jefe del ejército es el que tiene la dirección exclusiva del asunto. No conformarse a la vía de la justicia; fiarse únicamente de su propia autoridad y apoyarse en ella, es preparar la infelicidad. El consultante debe estar de acuerdo con la justicia, manteniéndose en un justo medio; pero el jefe debe extremarse tanto en la autoridad e igualmente con la suavidad. Hay advertencias de no asumir la dirección exclusiva de los asuntos (salvo para los que están fuera de los límites del Estado). En el conjunto, el presagio es feliz pues recibe los favores del cielo.</t>
  </si>
  <si>
    <t>Segunda línea: encontrarse en el momento justo, haciendo lo correcto, de acuerdo a la propia capacidad y con plena responsabilidad… ¡Ventura! Pocas veces sucede que una persona esté en el sitio justo, al momento preciso y además tenga la responsabilidad para asumir su momento. No dude. Este tiempo es correcto, el lugar es el preciso y el Sujeto tiene capacidad real. Si actúa con responsabilidad, con modestia y con sentido de equipo, todo marchará bien.
                    Si los hechos se refieren a acontecimientos espirituales: Dios está con el Sujeto y lo considera su brazo derecho en esta tarea. Adelante con Fe.</t>
  </si>
  <si>
    <t>Comentario a la línea: el conductor debe hallarse en medio de su ejército. Debe sentirse en contacto con él y compartir con las multitudes a las que conduce tanto lo bueno como lo malo. Solo de este modo hará justicia a la grave responsabilidad que pesa sobre él. Para ello le es necesario el reconocimiento del soberano. Las distinciones que obtiene son justificadas, ya que no son fruto de una preferencia personal; antes bien se honra en la persona del conductor a todo el ejército en cuyo medio él permanece.</t>
  </si>
  <si>
    <t>Yang. Si en medio del ejército existe ventura, nada hay que reprochar. El gobernante imparte sus órdenes tres veces.
                    Imagen: tener ventura en medio del ejército significa recibir el favor de la Naturaleza. El gobernante que imparte sus órdenes tres veces simboliza el desvelo por todas las naciones.</t>
  </si>
  <si>
    <t>Acaso el Ejército conduzca cadáve
                res en el carruaje. ¡Desventura!.
                “… esto carece enteramente de mérito”.
                Un ejército conducido por un falso general es lógico que acabe derrotado, porque un incompetente habrá usurpado esa responsabilidad y será incapaz de ver la realidad del conjunto formado por sus tropas.
                Eso mismo le sucederá a un consultante que se arrogue la función de maestro sin serlo, o a una persona que se ocupe de cosas inútiles mostrándose ineficiente. Y otro tanto pasará con un asunto que contiene cosas falsas, erróneas o aspectos que impiden una buena marcha debido a los malos efectos que ejercen sobre su totalidad.
                Estas conductas carecen de valor y de mérito, pues quien actúe así, no tendrá la fuerza ni la destreza del regente situado bajo él y que le sostiene. De ese modo no logrará cumplir su trabajo como lo hace lo grande, y sus resultados no tendrán alabanzas de lo noble.</t>
  </si>
  <si>
    <t>Aunque sólo sea para confirmar que todo va bien, hay algo que al consultante le conviene saber. Por tanto, será bueno preguntar ahora una vez más sobre eso que se ha consultado: ¿Qué debo hacer o valorar para dejarme conducir en esto?
                        Cuando esta mutación sale con otras de la imagen, coge el significado de que se obedezca lo que dicen esas otras para llevar el asunto bien ordenado.
                        *Si no se sigue un tratamiento, en caso de dolencia o enfermedad, habría que preguntar: ¿Es conveniente buscar uno (actuar) o no (no actuar)? Y luego obrar en consecuencia.</t>
  </si>
  <si>
    <t>Aquel que ha sido legalmente investido de autoridad en un asunto y se despreocupa de su cargo y delega en otros, atrae la desgracia. De ese modo prepara el camino a un rival o a un usurpador. Mal presagio.</t>
  </si>
  <si>
    <t>Tercera línea: acaso el ejército conduzca cadáveres en el carruaje. Desgracia. Elementos inocuos han usurpado el control, ya sea en la situación externa o dentro de nosotros. A veces esta línea es una advertencia para ponernos en alerta frente a elementos del ego que intentan forzar las cosas en su interés, ya sea mediante una resistencia interna o con acciones abiertas. No debemos tratar de superar al ego, pero sí prevenir que usurpe el mando a través de afirmarse como el “yo”, por ejemplo, “¡Yo no aguanto más!”. Con el simple truco de que él es nosotros, gana el dominio de nuestra personalidad. Si negamos su personalidad diciéndole, “tú no eres yo”, el ego no tiene poder. La imagen propia, con sus pretensiones de quién es y sus gustos y disgustos, llega a ser real sólo si aceptamos sus demandas demoníacas y parasitarias de que es “nosotros”. Si esta autoimagen/ego asume el control durante una guerra, la guerra producirá “cadáveres”. Siempre que nos afanamos por algo es que nuestro ego se halla involucrado. Nuestro verdadero yo no necesita afanarse o luchar.
                    Si nuestras acciones nos han llevado ya a la derrota, debemos modestamente aceptar la situación, sin dejar que elementos como la ira o el orgullo tomen posesión. Si disipamos todas estas actitudes negativas, el mal efecto de nuestros errores se disipará.
                    Cuando hacemos las cosas incorrectamente, un residuo de remordimiento permanece, aquí llamado cadáveres, los cuales tienen que ser puestos a descansar (en sus tumbas). Necesitamos perdonarnos nosotros mismos y sepultar nuestros errores, conjuntamente con nuestro orgullo herido, con la ira y la impaciencia que los acompaña, las cuales oscurecen nuestra luz interior.</t>
  </si>
  <si>
    <t>¿Estamos seguros de que no son el estrés, el orgullo, el egoísmo, la envidia, la vanidad o la impaciencia quienes realmente están controlando la situación en la que nos encontramos?</t>
  </si>
  <si>
    <t>La situación presenta potenciales percances, incluyendo un roce con la muerte –aunque no necesariamente suyo.</t>
  </si>
  <si>
    <t>6 en la 3ª: cuando no se permite que la persona correcta se haga cargo, o un usurpador se entromete en el liderazgo de una empresa, la desgracia debe sobrevenir.</t>
  </si>
  <si>
    <t>El tercer seis: el ejército suele contar muchos cadáveres. Desgracia.
                    Como consecuencia de un error de cálculo (o de comportamientos inadecuados) se produce una situación difícil. Es un tiempo inclemente como el de Kan dentro del año agrícola, tiempo de cierre y de frío, que ha de superarse sin demasiados temores y ha de vivirse reflexionando y esperando, mientras se pasa revista a los errores cometidos, para que se conviertan en experiencias positivas.</t>
  </si>
  <si>
    <t>Tercer trazo: si ocurre que varias personas participan en la dirección de los asuntos, es un presagio de desgracia. Es preciso que la autoridad esté concentrada en las manos de una misma persona. Está también el sentido de usurpación de funciones. Ejército en desorden y dispersado: gran fracaso.</t>
  </si>
  <si>
    <t>Tercer lugar: la explicación de Richard Wilhelm es correctísima en el sentido que las escrituras originales no son claras en este párrafo. Tal vez toda la dificultad pueda obviarse mediante la suposición de un error de escritura (fan= todos, en lugar de shi= cadáver). En tal caso el sentido sería sin más: si acaso la multitud se hace dueña del ejército (viajando en el carruaje), las consecuencias serán desventuradas. En efecto, en la China antigua, y posiblemente todavía hoy, era común que en los actos fúnebres, o un muchacho tomaba el puesto del cadáver, o el muchacho era sentado sobre la caja mortuoria. Esta costumbre tiene mucha relación con la veneración a los muertos y los antepasados. Por lo común el muchacho era el descendiente más joven del difunto. Llevado al contenido de la línea, se presentan dos alternativas de interpretación: que se ha sufrido una derrota porque el comando fue ejercitado por quien no correspondía (del ejército), o que la gente común (fuera del ejército) tomó el asunto por su cuenta y condujo igualmente al desastre. En ambos casos se habla de algo negativo. Las malas consecuencias de los hechos han tenido su causa, de todas maneras, en el desorden, en la ruptura de la disciplina y en el caos, y en el delegar jefaturas a quien no está a la altura.</t>
  </si>
  <si>
    <t>Comentario a la línea: una de las explicaciones pertinentes seria la una derrota, en razón de haberse inmiscuido en la conducción alguien que no es el guía predestinado. Otra explicación existente coincide, en su sentido, con la anterior, solo que la expresión "conducir cadáveres en el carruaje" se interpreta de otra manera. En ocasión de los sepelios y sacrificios mortuorios se observaba en China una costumbre por la cual el extinto, a quien se ofrendaba en sacrificio, era representado por un niño varón de la familia, sentado en el sitio destinado al cadáver, y al que se honraba en reemplazo del extinto. De ahí la mencionada explicación deriva la interpretación según la cual en el carruaje en cuestión va sentado un "niño cadáver", vale decir que la autoridad no es ejercida por quien corresponde, sino que hay otros que la usurpan. Tal vez toda la dificultad pueda obviarse mediante la suposición de un error de escritura (fan = todos, en lugar de shi= cadáver). En tal caso el sentido seria sin más: si acaso la multitud se hace dueña del ejército (viajando en el carruaje), las consecuencias serán desventuradas.</t>
  </si>
  <si>
    <t>El Ejército se retira. No hay falla.
                “… pues no se desvía del modo de
                ser común”.
                Un asunto, un grupo o un pequeño todo también ha de tomarse su tiempo de descanso, como debería hacerlo cualquier ejército retirándose hacia un lugar de acampada para mantener sus fuerzas intactas, y así aprovechar al máximo las oportunidades de avance y de retirada. De ese modo también da tiempo a recomponer el orden y a prepararse para cuando llegue el momento de actuar.
                El consultante que hace caso de este presagio, no se desvía de la norma, pues detenerse a veces es algo común y normal.</t>
  </si>
  <si>
    <t>La conducta que se lleva es la que conviene. Todo avanza conforme debe ir y según permiten las circunstancias en los asuntos, relaciones, tratamientos, estudios, etc. Por tanto, todo irá bien.
                        Por otra parte, no hay que aplicar los remedios, etc. que se estén preparando, ni dar por zanjados todavía los estudios, temas o teorías sin que se haya recibido una orden clara al respecto. Más bien hay que continuar con todo ello como se va, y posponer la consulta sobre estas cosas para luego, más adelante.
                        Excepto para el apartado (a); esta mutación sola, o junto a otras, siempre significa que no se consulte ahora sobre eso.</t>
  </si>
  <si>
    <t>Cuarta línea: cuando los instintos inferiores influyen en nosotros o en los demás es prudente apartarse y retirarse. No se puede conseguir la victoria hasta que se haya reestablecido la objetividad y la ecuanimidad.</t>
  </si>
  <si>
    <t>Cuarta línea: el ejército se retira. No hay culpa. Al ser confrontados con lo inferior en otros, o con una situación que despierta nuestras emociones y nos presiona para actuar, debemos retirarnos. La retirada es un disciplinado desapego de toda respuesta emocional, y una neutralidad y aceptación de la situación tal como es. El desapego debe proceder paso a paso, de una forma determinada, para no cambiar de dirección o dejarnos involucrar más. Así, nuestro ejército se retira.</t>
  </si>
  <si>
    <t>El cuarto seis: a veces el ejército se rinde. Ninguna culpa.
                    Momentos de abatimiento, acciones dictadas por el miedo: se trata de la derrota, un tiempo yin durante el cual lo único que hay que hacer es no intervenir en la evolución de los acontecimientos a fin de no quedar atrapados por ellos. Se trata de las concesiones que todos vivimos y que forman parte de la lógica de la personalidad humana, los desfallecimientos no culpables, pero tremendos y graves, de los que siempre salimos más cautos, al menos hasta que el recuerdo de la experiencia siga siendo enseñanza.</t>
  </si>
  <si>
    <t>Cuarto trazo: el trazo señala al incapaz de avanzar y de lograr la victoria. El ejército regresa y renuncia. Conviene apreciar la oportunidad del movimiento hacia delante o hacia atrás; es preferible retirarse con un ejército intacto antes que arrastrarlo hacia la derrota. Aprovechar la oportunidad del momento: retroceder y renunciar no constituyen una falta.</t>
  </si>
  <si>
    <t>Los obstáculos que tiene delante son insuperables. Luchar contra ellos es inútil. Por tanto, la maniobra inteligente es la retirada.</t>
  </si>
  <si>
    <t>Cuarta línea: la retirada no es una fuga, ni es cobardía, ni es cosa de hombres comunes. Una correcta retirada es inteligente y solamente un Sujeto (o varios) con altura de miras y con sentido de proyección puede ejecutar una acción justa en el instante necesario. Así se conservan las fuerzas intactas y se acumulan energías para un futuro mejor y para situaciones más favorables.
                    En lo espiritual: entregarse en paz a Dios es mejor que seguir intentando convencer al mundo.</t>
  </si>
  <si>
    <t>Comentario a la línea: si uno se enfrenta con un enemigo superior, con el cual la lucha no tendría perspectiva alguna de éxito, una retirada en orden será lo único adecuado, pues así el ejército se preservara de la derrota y la disolución. No es de ninguna manera señal de coraje o fuerza empecinarse en librar, cueste lo que cueste, un combate sin esperanza de éxito.</t>
  </si>
  <si>
    <t>En el campo hay un montaraz.
                Es propicio apresarlo. No hay falla.
                Conduzca el de más avanzada edad
                el Ejército.
                El más joven conduce cadáveres;
                así la perseverancia acarrea desventura.
                “… así el cometido no se encarga
                al hombre adecuado”.
                Todo esto simboliza que en los campos cultivados por el consultante, con respecto a su pregunta, hay algo; una fuerza no domesticada o incontrolada.
                Es ventajoso capturarla como si se hiciera con las manos, pero apresándola y dominándola con palabras (consultando). Así no habrá daños ni error.
                El maestro superior, el sabio más agudo, el de mayor experiencia ha de dirigir y de conducir el asunto o el ejército. Pues también anda por el medio de un trigrama y obviamente es el más fuerte (hablamos del segundo trazo).
                El más débil (hablamos de este quinto trazo), que es el consultante visto como si fuera un maestro menor que debe respeto a otro mayor, o alguien que tiene menos experiencia, acarrearía cadáveres, o se quedaría atascado en la consulta, y sus resultados serían calamitosos, porque sería incapaz de apreciar la situación en su conjunto.
                Por eso se añade al final que dejar a cualquiera de estos (débiles) encargarse del asunto no es adecuado ni conveniente.</t>
  </si>
  <si>
    <t>No actuar sin que se reciba una señal favorable para hacerlo. Conviene aclarar algo que parece que no tiene importancia, pero la tiene. En las intenciones íntimas existe algo oscuro, que I Ching quiere iluminar. Entonces, hay que buscar la ayuda del Maestro preguntándole ahora: ¿qué es eso que se debe apresar o saber para no sufrir una derrota en este asunto?
                    Así, quien pregunta sabrá cómo organizar lo confuso y a la gente en sus relaciones. Porque las consecuencias serían malas actuando sin ese consejo, y el daño causado por el desorden se haría evidente.</t>
  </si>
  <si>
    <t>Cuide de no investir de autoridad a quien no es digno de ella. Aquel que reúne a los hombres para imponer la hostilidad entre ellos comete una falta grave. Quien los agrupa para responder a las hostilidades declaradas por un adversario no incurre en falta.</t>
  </si>
  <si>
    <t>Quinta línea: el mal ha vuelto a salir a la luz. Para corregirlo, retírese en busca de la quietud y contemple los principios adecuados. Arremeter contra alguien sólo agravará la desgracia.</t>
  </si>
  <si>
    <t>Quinta línea: hay caza en el campo. Es propicia apresarla. No hay culpa. Un elemento pernicioso ha salido al aire libre a atacar, ya sea en otros o en nosotros. Castigamos a este elemento al retirarnos decididamente para continuar firmemente nuestro camino. Una vez que el elemento pernicioso ha cedido, debemos dejar el asunto y no castigarlo más. Empezar nuevos asuntos o seguir adelante nos llevaría a la derrota. De todas formas no debemos reconsiderar las injusticias más tiempo del necesario. Si lo hiciéramos querría decir que ponemos a la persona en cuestión en una prisión mental. Como se dice en El Andariego, hexagrama 56 “Penalidades…deberían ser asuntos pasajeros, y las prisiones deberían ser lugares donde se aloja a la gente de forma pasajera, como se hace con los huéspedes. No deben llegar a convertirse en morada”.</t>
  </si>
  <si>
    <t>Algo se mueve en las etapas tempranas de esta situación y será de interés para usted asegurarlo, aunque nadie podrá culparlo si no lo hace. Deje que la edad y la experiencia guíen el camino. En esta situación, la acción prolongada por parte de una persona más joven podría conducir al desastre.</t>
  </si>
  <si>
    <t>6 en la 5ª: cuando el tiempo de defender algo de un enemigo haya llegado, debe ser realizado justamente, bajo el liderazgo apropiado. El gobierno de la masa traerá desgracias.</t>
  </si>
  <si>
    <t>El quinto seis: en el arrozal hay un animal salvaje. Hay que frenar las palabras. Ninguna culpa. El hijo mayor guía el ejército. El hijo menor cuenta cadáveres. Al perseverar, desgracia.
                    Algo peligroso, aunque no del todo evidente, amenaza la serenidad de juicio y la tranquilidad de las decisiones. Es necesario vigilar todo lo que se dice y todo lo que ocurre, valorando programas y deseos, para intervenir incluso ante la más mínima muestra de desorden.
                    Quien cuenta con experiencia y sabiduría suficientes podrá dominar la situación, pero si no nos sintiéramos especialmente seguros, será mejor conformarnos con volver a considerar los errores con objetividad y estudiar la posición en que nos encontramos sin descorazonarnos, pues el tiempo de Sze es un tiempo de fuerza, de construcción, de voluntad. No obstante, no debemos mantener ideas preconcebidas o posiciones demasiado rígidas; los tiempos, en su cambiante devenir, puede alterar incluso las convicciones más firmes, claras y ya definidas. La paciencia consiste en la sabia adhesión al momento, asumiendo la propia responsabilidad, sin dramatizar una situación que está en fase de mutación.</t>
  </si>
  <si>
    <t>Quinto trazo: cuando la orilla está invadida por malhechores, conviene destruirlos, expulsarlos, capturarlos: mover los ejércitos en condiciones análogas no es una falta. La suerte advierte al consultante respecto de la necesidad absoluta de delegar su autoridad. Si se encarga a un hombre dotado el cuidado de dirigir un asunto y se encarga al mismo tiempo a algunos hombre inferiores que participen en la dirección, esto será multiplicar la conducción y obligar a esos hombres inferiores a retrogradarse; será imposi
                    ble evitar la desgracia. Es necesario investir con la conducción a los que son dignos de ella. El presagio, en general, es desdichado.</t>
  </si>
  <si>
    <t>Confíe en una persona experimentada para que le diga la forma de corregir la situación. Deberá ser moderado en su conducta y no reaccionar en exceso, pues esto traería mala fortuna. Las personas inexpertas y entusiastas son inapropiadas ahora para el trabajo de dirección deliberada y controlada.</t>
  </si>
  <si>
    <t>Quinto lugar: los animales salvajes que han salido de sus guaridas en la foresta son puercos salvajes. Este animal simboliza la vulgaridad, los bajos instintos, las bajas pasiones, las malas intenciones. Si esta maldad campea por la situación, y entre las personas, se hace necesaria una intervención severa, un acto de autoridad que no deje lugar a dudas. Tal acción no la puede ejecutar quien no cuente con el peso moral y con la experiencia suficiente. La imagen del anciano refleja a esa persona; el más joven, sus seguidores, deben secundarlos en la acción “recogiendo cadáveres”, es decir, haciéndose cargo de los efectos que ocasionará la intervención del orden. Si todos quisieran arreglar las cosas a su modo el caos sería la consecuencia más natural, y muchos serían los heridos y resentidos en un enredo como ese.</t>
  </si>
  <si>
    <t>Seis en el quinto lugar: las aves de rapiña acuden al campo. Será provechoso que midas tus palabras. No habrá error, si el hijo mayor dirige las legiones, y el más joven acarrea los cadáveres. Pronóstico: el camino se cierra.
                    El conflicto se ha desencadenado y tú debes involucrarte tanto si te gusta como si no. Mantén la boca cerrada y evitarás cometer errores. Es muy importante que no te limites a adoptar una actitud de mando, dejando el trabajo sucio a tu pareja. Si haces eso, estás perdido. Asume tu responsabilidad. Sobre todo, aleja las viejas ideas y los malos recuerdos.
                    Dirección: ejecuta acciones decisivas. Asume riesgos. Mantente abierto y aporta lo que sea necesario.</t>
  </si>
  <si>
    <t>Yin. Si hay alimañas en el campo, es conveniente cazarlas y descubrirlas; entonces no hay errores. Personas de edad deben conducir la expedición; los jóvenes pueden sufrir bajas, incluso si se comportan rectamente y con perseverancia.
                    Imagen: las personas de edad conducen a un ejército de una manera equilibrada; entre los jóvenes se producen bajas porque no están preparados para la misión.</t>
  </si>
  <si>
    <t>El gran príncipe emite órdenes,
                funda estados, otorga feudos a
                familias.
                Hombres vulgares no deben utilizarse.
                “… (1) a fin de recompensar debidamente
                el mérito”.
                “… (2) pues ellos seguramente confundi
                rán al país”.
                Dado que esta línea simboliza la conclusión de un asunto y también la supuesta victoria del Ejército, donde se recompensa a quienes sirvieron en la tarea; se establecen dos comparaciones: los dos primeros párrafos comparan el camino que sigue una persona noble con el seguido por una vulgar. Y los dos párrafos finales analizan la diferencia de sus resultados.
                La primera frase viene a decir que lo grande (segundo trazo, noble) es capaz de guiar su propia vida y es el que en efecto influye beneficiando a los demás, pues tiene palabras llenas de autoridad espiritual y conoce el destino. Este destino lo da despejado y lo revela a quien acepta sus órdenes tomándolas con las manos para sí mismo y para los suyos, y lo hace como aquel que exhibe una casa con las puertas abiertas de par en par para ofrecer un rito ante la ciudad y sus familias.
                Los vulgares no se preocupan por el todo ni por los demás, y tampoco se benefician ellos mismos aplicando la consulta, pues o bien no creen, o bien no la obedecen. Por eso la segunda frase recomienda que no deben utilizarse para la conducción del asunto o del ejército.
                Finalmente los dos últimos párrafos comparan los resultados obtenidos por cada uno de los caminos analizados:
                (1) Un consultante noble, por medio de su rectitud, cumple el trabajo con destreza y fuerza; por tanto consigue resultados reales plenos de valor y de mérito.
                (2) Sin embargo, los vulgares y los débiles desordenarían el asunto, el ejército, al confundirse poniendo las cosas en sitios equivocados. Con ello sembrarían la discordia y el caos en su entorno y entre su gente.
                Definitivamente esta línea significa que quien se deja conducir obedeciendo las advertencias, consigue buenos resultados y adquiere el poder espiritual que atrae lo destinado para él y los suyos, porque le da capacidad para organizar lo confuso. Por el contrario, el que no escucha los consejos, acarrea malas consecuencias y pierde la oportunidad de ser utilizado luego en una responsabilidad mayor a causa de su incompetencia.</t>
  </si>
  <si>
    <t>Junto con la segunda línea, o cuando esta mutación sale sola, y no se está preguntando si actuar o no; es señal de que no se necesitan más advertencias por el momento, pues esta imagen se convierte en La Necedad Juvenil, cuyo sexto trazo manda callar y seguir como se va en el asunto consultado. Por consiguiente, esta es la indicación de que se llega a un final victorioso, incluso sobre la enfermedad, porque se está a punto de lograr lo que se busca o se pretende.
                        Con otras líneas mutantes, excepto con la segunda, es una voz que anima a la consulta y que se obedezcan los presagios, de este modo se conseguirá algo más que los simples resultados materiales. Pero será necesario ir aceptando los consejos que se reciban según se avance en el asunto por el cual se pregunta.</t>
  </si>
  <si>
    <t>Es justo recompensar a quien lo merece, pero confiarle autoridad sería peligroso. La autoridad debe conferirse no en consideración al mérito de los individuos, sino en función de su capacidad real.</t>
  </si>
  <si>
    <t>Sexta línea: el gran príncipe da órdenes, funda estados, otorga feudos a familias. No deben utilizarse hombres inferiores. La guerra se ha ganado. Si, de alguna forma, hemos usado otros medios que la modestia para lograr el éxito, debemos evitar asumir que tales medios son correctos. Con tal asunción los institucionalizamos. El camino de la reticencia, en donde el progreso lento trae consigo el cambio duradero, es lo mejor.</t>
  </si>
  <si>
    <t>¿Tenemos en cuenta que desempeñar el rol que nos corresponde y mantener el control en cualquier situación que nos encontremos, no significa que seamos merecedores de ningún premio, recompensa o distinción?</t>
  </si>
  <si>
    <t>El seis arriba: un gran jefe da las órdenes. Funda la ciudad y concede títulos nobiliarios a las familias. El hombre incapaz no actúa.
                    Los tiempos están cambiando, por lo cual hará falta mucha energía para reorganizar los pensamientos y las acciones, de cara a los nuevos proyectos, más constructivos que los del pasado. La formación del carácter y la capacidad de juzgar cómo comportarse se realizan mediante la dificultad y las dudas, precisamente porque todos somos “jefes” de un “ejército”, es decir debemos decidir acerca de ciertos hechos, así como el comportamiento o actitud que hemos de adoptar frente a las personas entre las que nos ha tocado vivir, teniendo en cuenta las múltiples contradicciones que caracterizan cada elección.
                    Dominar los abatimientos, controlar los instintos, saber moverse con energía y prudencia, he aquí lo que Sze nos enseña, el secreto de quien tiene éxito, la dificultad de ser hombres.
                    Usando la razón, siendo fuertes y manteniéndose serenos, lograremos resolver las situaciones difíciles, pero sobre todo lograremos convertirnos en un “ejército”, y no en una masa confusa y desorganizada de aspiraciones y pensamientos, poco preparada para vivir correctamente los hechos y los días que nos aguardan.</t>
  </si>
  <si>
    <t>Sexto trazo: es el momento en que la obra se realiza y el príncipe recompensa a quienes lo han servido. Los hombres inferiores, aunque hayan adquirido mérito, no deben ser empleados, pues con facilidad se vuelven orgullosos y suficientes. El trazo tiene un sentido de gran sumisión, el colmo de la sumisión pasiva (línea negativa y trazo negativo). El hombre inferior, que no es colocado en su lugar, ocasiona alteraciones en la situación en que está ubicado fuera la vía natural de las cosas.</t>
  </si>
  <si>
    <t>Pasado el peligro, sepa recompensar a los que han ayudado. Evite los cabezazos que pueden conducirlo a sobrestimar su valor.</t>
  </si>
  <si>
    <t>Su objetivo se ha conseguido. Cuando se asiente en la nueva situación esté seguro de alinear sus propiedades con valores dignos. Los ideales y personas inferiores deben ser asignados a sus sitios adecuados. No les dé voz en sus asuntos.</t>
  </si>
  <si>
    <t>Sexto lugar: la idea es que se ha logrado un buen cometido luego de una emergencia o de luchas internas. Llevado al plano personal quiere decir que el individuo ha alcanzado una meta en medio de muchas pruebas y esfuerzos. Sin embargo, no se debe abusar de la victoria. Ni se pueden repartir ganancias sin criterio, ni tampoco compartir con quienes han llegado a última hora, al minuto del triunfo. Debe existir ponderación y calma en la alegría al “fin de la guerra”, no se debe exagerar ni emborracharse con el buen logro. Ese es el sentido de esta línea: es un llamado a la sabiduría y a la justicia cuando la victoria está cerca o se ha logrado al fin. No se debe romper el “buen criterio” en el triunfo. “Gente vulgar” representa a personas que no poseen Sabiduría de gobierno, y deben ser compensadas por sus esfuerzos, pero no colocarlas en puestos de mando.</t>
  </si>
  <si>
    <t>Comentario a la línea: la guerra ha llegado a su victorioso fin. Se ha conquistado el triunfo. El rey reparte feudos y posesiones familiares entre sus leales. Pero es importante que las gentes vulgares no puedan llegar al poder. Si han contribuido con su ayuda, debe pagárseles con dinero. Pero no deben concedérseles predios ni derechos señoriales, a fin de que no se produzcan abusos.</t>
  </si>
  <si>
    <t>Seis en el sexto lugar: el gran general recibe el mandato. Prepara la ciudad y recibe a sus habitantes. No acude a personas inferiores.
                    Has tenido éxito en más de una empresa. Te has convertido en un líder y has recibido un mandato de tu pareja para establecer unas bases sobre las que podréis construir vuestra vida. Utiliza todos tus recursos para crear un lugar hermoso. Invita a otras personas a compartir tu relación. Si los dejas entrar en la ciudad de tu corazón, asegúrate de que hay una buena razón para que estén ahí. No tengas miedo. Sencillamente haz lo que tienes que hacer.
                    Dirección: la situación encierra posibilidades ocultas. Algo importante está regresando. Mantente abierto y aporta lo que sea necesario.</t>
  </si>
  <si>
    <t>Es favorable y trae ventura la solidaridad con otras personas, o con otras cosas; pero manteniéndose unido en primer lugar, y por encima de todo, con el Maestro y con la Voluntad del Cielo.
        Siendo así, la unión con I Ching será algo parecido a cuando alguien deja de caminar, y se pone a mirar a su alrededor para examinar, comparar y orientarse en sus asuntos. De modo que eso le permita agrupar las cosas ordenándolas bien, y seleccionándolas en clases para hallar aquello con lo que de verdad se corresponde. Y así quedar entonces capacitado para elegir con armonía.
        Pues bien, para lograr esto hay que repetir la pregunta ahora, remontándose y siguiendo el rastro hasta el manantial de agua pura que brota de la fuente espiritual del Oráculo. Allí se conocerá el origen, la razón y la causa. También se conocerá aquello que pondrá en condiciones de llevar una conducta perpetua, constante y estable como el agua que allí fluye
        Por tanto, si se pone en práctica ahora este resultado obtenido por adivinación, no se tendrá daños ni error.
        Los que no tengan sustento físico o espiritual, los que no sean capaces de crear paz de espíritu por falta de calma o de tranquilidad, y todos los que sufren encontrarán en esta fuente (simbolizada por el quinto trazo) aquello que necesitan, vengan de donde vengan; pero los inseguros se allegarán poco a poco (sugerido por el tercer trazo).
        El que llega tarde (simbolizado por el sexto trazo) o no quiere beber del agua pura que se le ofrece, será responsable de su permanencia en los peligros que acechan a quienes son incapaces de ver la realidad, y de apreciar la situación en que se hallan.</t>
  </si>
  <si>
    <t>El regente que une todos los trazos yin es el quinto trazo. Y representa el “centro” de la unión, el manantial que fluye para todos. Es responsable, tiene grandeza y se puede confiar en él, porque es serio y tiene fuerza. Todos los demás pueden apoyarse en él para ayudarse mutuamente, y les será imprescindible; por eso se requiere que le consulten más y que estudien con atención los consejos que les dará, pues lo débil ha de ser conducido por lo fuerte.
            La línea dominante firme en posición de autoridad convierte todas las líneas flexibles en UNIDAD.
            Regente del signo es el nueve en el quinto puesto, pues este signo se ve de tal modo organizado que alberga un solo trazo yang, colocado en sitio de honor, y con el que se solidarizan todos los trazos yin, de arriba y de abajo.</t>
  </si>
  <si>
    <t>Esta imagen sin mutaciones significa que el consultante ha de mantenerse unido a eso que ha preguntado, pero que debe hacerlo de la forma y con la actitud que le va a decir el Maestro ahora mismo. Por lo tanto hay que tirar las monedas otras seis veces, o dividir las varillas, para recibir esos consejos. Pues con esta imagen el Maestro está diciendo que sí, que hay que relacionarse con eso que se ha preguntado, pero que lo principal para el consultante es mantenerse unido a Él y al Cielo por encima de lo otro. De esta forma será enseñado a relacionarse buscando el destino que está de acuerdo a la Voluntad del Todo, lo cual le dará tranquilidad para andar por la vida sin perjuicios para nadie.
            Consultar, pues, hasta recibir la señal de retirarse.</t>
  </si>
  <si>
    <t>Hay que acercarse o relacionarse con eso que se ha preguntado. A veces el consultante puede ser el centro de la unión, alrededor del cual se agrupen otros para ayudarse entre ellos, y entonces se requiere que sea firme, lúcido y responsable. Ahora bien, lo más importante ante todo es que se mantenga unido a la Voluntad del Cielo, y para ello se necesita que vuelva a consultar por lo menos una vez más sobre este asunto que ha planteado, aunque lo ideal es hacerlo hasta que se reciba la señal de retirarse.
                Una buena pregunta es: ¿qué debo tener en cuenta para mantenerme unido al Cielo y a ti por encima de todo con respecto a este asunto, y a la hora de relacionarme con él?
                En la nueva respuesta se encontrarán las indicaciones, las actitudes o las advertencias necesarias para mantener férreo ese talante de “la unidad con el Todo”. Desde luego, también es posible que se reciban elogios y voces de ánimo. Sea como fuere, haciendo caso de este presagio, se fomenta la unión con el Maestro. Por tanto, ahora es el momento de consultar y de estar con Él, hasta que aconseje retirarse.</t>
  </si>
  <si>
    <t>El hombre de calidad se acerca y se une a otros con toda legitimidad sin ir contra sus propias ideas. Vela para que la unión sea beneficiosa para los intereses de cada uno.
            El ardiente deseo de unirse traerá siempre resultados felices. Las demoras y las postergaciones en la formación de una unión son símbolo de poca estabilidad y porvenir oscuro. Aquél que vacila demasiado en unirse no cosechará más que decepciones: se sospechará de él, se le mantendrá prudentemente alejado, o se le rechazará abiertamente.</t>
  </si>
  <si>
    <t>Busque la unión con los demás y con el Sabio.
            La “solidaridad” indica un momento para crear una unión con los demás con el fin de complementarnos y ayudarnos mutuamente, de igual modo que la lluvia complementa y ayuda a la tierra, que es una imagen a menudo asociada a este hexagrama. Para que nuestras uniones puedan dar el mayor fruto posible, es necesario que se cumplan ciertos requisitos.
            El primer requisito para unirnos con los demás es mantenernos unidos con nuestra propia verdad interior. Eso significa que debemos adquirir el hábito de adherirnos a los principios adecuados, esforzándonos en todo momento por permanecer inocentes, equilibrados y correctos. En resumen, en primer lugar, siga fielmente al Sabio y la buena suerte llegará a todas las uniones posteriores.
            El segundo requisito para mantenernos unidos con los demás es que nos resistamos firmemente al clamor de las emociones inferiores de nuestro interior. Toda unión se encuentra con una serie de obstáculos y si no estamos dispuestos a luchar contra los efectos del miedo, la duda, la desesperación y la ira no podrá haber ningún éxito duradero en ninguna relación. Es un buen momento para preguntarse si está demostrando la firme corrección y la fuerza de carácter que son la base de todas las grandes uniones.
            Por último, es responsabilidad de quien desee unirse ver que es posible que los demás también disfrutan de la unión. Los seres humanos sentimos profundamente el deseo de formar una comunidad y es una responsabilidad compartida por todos los que se encuentran en el camino supremo poner al alcance de los necesitados alguna especie de “familia”. Si hacemos esto, estaremos rindiendo homenaje al Sabio.</t>
  </si>
  <si>
    <t>Mantenemos todas las cosas unidas al adherirnos a lo correcto en nosotros. Nuestra actitud interna lo determina todo.
            En este hexagrama, k´an, el trigrama del agua, está situado encima de k´un, el trigrama de la tierra; el agua y la tierra se mantienen unidos por su afinidad natural. Esta afinidad está simbolizada por la
            fuerte línea yang, situada en el lugar del gobernador, que mantiene las débiles líneas unidas. Traducido al principio del comportamiento humano, la firme línea quinta representa la independencia interior. Si uno pone su integridad en el lugar preponderante de su escala de valores y nunca la sacrifica por el miedo o la compromete por el deseo, entonces es capaz de atraer la naturaleza superior de otros y unirse con ellos en un acuerdo moral común.
            El mantenerse unido a otros empieza cuando nos mantenemos unidos a nosotros mismos, moral y espiritualmente. Al “casarnos” con nuestro sentido de la verdad, seguimos una forma de responder a las situaciones según el Tao de cada uno, el camino que está en armonía con nuestro yo esencial y con el cosmos.
            Al principio no reconocemos lo que está de acuerdo con la verdad interior y nos es necesario pedir ayuda sinceramente al poder supremo. La frase “ver al gran hombre” que aparece muchas veces en el I Ching significa que debemos buscar las respuestas dentro de nosotros mismos, despertando y aprendiendo a seguir al gran hombre (o gran mujer) en nuestro interior. La disciplina de descubrir lo que es verdad y de ser genuino con uno mismo en todo momento es nuestro deber.
            Se nos ofrece el I Ching como guía para encontrar la verdad interior (el I Ching no es una religión, sino una guía para descubrir las verdades ocultas profundas de la vida, y para poder ayudarnos a reflejarlas en los demás). Nuestra búsqueda se transforma en un viaje espiritual que conduce a la armonización moral y espiritual. A través de las duras lecciones de la experiencia, a través de malentendidos y de cometer errores, descubrimos las pautas que deben seguirse en el campo de la acción. Al mantenernos unidos a estas pautas, que constituyen nuestro sentido profundo de la verdad, influimos en los demás sin esfuerzo. Sin ellas somos indecisos y poco claros y así invariablemente reflejamos nuestra incertidumbre en los demás.
            Este hexagrama también afirma que el buscar la armonía con los demás es un impulso natural, y confirma que aquel que desarrolla su naturaleza más elevada, su firmeza de carácter y se fortalece a sí mismo, automáticamente se vuelve el centro de la unificación para la gente. Tal persona es el centro de la reunión; todos pueden confiar en él y seguirlo sin traicionar su naturaleza más elevada o hacerse daño. Sólo aquella persona que ha tenido este desarrollo puede mantener unidos a cuantos le rodean.
            El hexagrama pregunta al lector: ¿eres hombre superior constante y perseverante? Quiere decir que nos pregunta si somos capaces de mantener nuestra independencia interior y nuestros principios a pesar de los desafíos y las tentaciones. Si podemos mantenernos firmes cuando quisiéramos ser indulgentes, constantes cuando quisiéramos dejarlo todo y leales a pesar de las presiones del niño emocional que habita en nosotros, que endemoniadamente insiste en que forcemos las cosas para llegar a una conclusión. Poca gente, al empezar su búsqueda espiritual, posee tal capacidad. Aunque nacemos con ella, la perde
            mos a muy temprana edad con el proceso de asimilación de nuestra cultura y sólo al ser cuestionados una y otra vez la recuperamos.
            Este hexagrama nos advierte que la situación está aquí, o que una situación se presentará pronto, en la que seremos desafiados y tendremos que adherirnos a nuestros principios. Si nos dejamos llevar por consideraciones que se originaron en el miedo, el deseo, el orgullo o el interés propio, nos debilitaremos. La debilidad es intuitivamente percibida por otros y provoca desconfianza, porque nadie puede seguirnos y estar en lo correcto, pues estamos en el origen de la debilidad. Si nos damos cuenta de que el miedo, la duda y las emociones que las asisten tienen su origen en nuestra tendencia al desear, preguntar y preocuparse, entonces mirar adelante, atrás, o de soslayo, da pie a esta tendencia. Nuestro camino es proceder hacia delante inocentemente, manteniendo nuestra independencia interior a pesar de todos los desafíos, manteniéndonos alerta, firmes y serenos como el lago luminoso.</t>
  </si>
  <si>
    <t>· Cuando la pregunta refiere al Qué:
            Pi nos dice que las condiciones para estrechar vínculos y unirse a los demás son inmejorables, que hay lugar para todos aquellos que verdaderamente están convencidos de tal acto y dispuestos a asumir la responsabilidad que ello exige, pero que no hay margen para los que lo hagan fuera de término.
            · Cuando la pregunta refiere al Porqué:
            El porqué de Pi refiere al natural influjo de las afinidades que provocan y promueven las uniones, las adhesiones y los grupos, como también a sus líderes que aparecen espontáneamente.
            · Cuando la pregunta refiere al Cómo:
            Pi nos indica que antes de adherirse o unirse a alguien o a algo, primero hay que estar seguro de que nuestras convicciones y principios coinciden con el objetivo y la filosofía que implica tal unión. Si se está a la altura de la circunstancia, no hay que dejarla escapar; en caso contrario, no hay que implicarse. En lo posible, se trataría de ser responsables.
            · Cuando la pregunta refiere al Cuándo:
            Pi nos lleva a un momento de decisión, más exactamente a un apremio de afirmación. Pi es cuando uno se ve exigido a sí mismo por replanteo o meditación antes de dar el paso, pero en un lapso que no puede extenderse mucho.
            El instante de Pi es cuando la vacilación puede costar caro.
            · Cuando la pregunta refiere al Dónde:
            Pi nos ubica en un lugar central, concentrador, convocador: Pi es un sitio que atrae, que invita a ser parte, y en el que sólo hay limitada capacidad. Pero también puede ser un lugar subdividido, y que a la vez tales sectores quedan subordinados para su correcta funcionalidad.
            Entre las muchas cosas, Pi puede tratarse de cualquier espacio en el cual se puede participar.
            · Cuando la pregunta refiere al Quién:
            Pi nos describe en primer lugar a alguien solidario o bien tendente a la confraternidad o, en otro caso, dependiente del sentido de pertenencia. Pero en Pi podemos ver también a una persona que bien puede ser un líder natural, con el carisma propio que en torno a sí aglutina a otros, pero que tal vez no se anime aún a asumir tal condición.</t>
  </si>
  <si>
    <t>· La interpretación:
            Formar una alianza conduce a la buena fortuna. Pregúntele al oráculo si usted posee las características necesarias para manejarla. Si las tiene, aquellos que están inseguros acerca de algo en el momento ser irán uniendo gradualmente a usted. Aquel que lo deje para más tarde tendrá percances.
            · La situación:
            Este es un momento para mantenerse unido al grupo, incluso aunque usted crea que su posición personal es fuerte. Recuerde que en los antiguos días, incluso los reyes buscaban alianzas con los señores feudales para salvaguardar sus propias posiciones.</t>
  </si>
  <si>
    <t>El trigrama dominante (de hecho aparece en la estructura y en la composición) es Khwan, la Tierra, o sea lo que recibe para plasmar, fecundar y devolver multiplicado en el tiempo. En la profundidad de la tierra se realiza la solidaridad, se compone orgánicamente la fusión de las formas y se actualizan sus potenciales; es decir, las semillas se convierten en plantas, en flores, en frutos. Son dos tiempos no consecutivos dentro del año agrícola, pero ligados a un clarísimo nexo lógico: la tierra lavada por la lluvia (Khân) que hace que todo pulule lleno de vida multiforme, y la tierra que nos devuelve sus mieses pre
            parándose para el rigor invernal (Kan), cuando los campos endurecidos por el hielo guardan otras semillas que reposan.
            Sería la estabilización del equilibrio y la transformación en unión activa, la “fuerza organizada”, tal como lo propone Sze.
            Tiempo de solidaridad, (1) tiempo feliz: consulta el oráculo para alcanzar una superioridad plena y duradera. El acercamiento no es fácil, Desventurado el segundo marido. (2)
            El momento es feliz, pues los hombres se muestran solidarios y los pensamientos coherentes. No se llega a esta condición con facilidad, y hará falta que nos interroguemos continuamente para ver si estamos en condiciones de comprender las circunstancias y vivirlas en la plenitud de sus dimensiones. Quien se toma con calma la aparente quietud de los hechos y no se hace excesivos problemas no tendrá la dicha de verla durar tal como prometen los tiempos.
            (1) Es decir, coherencia interior y unión exterior; un tiempo de certidumbres y solidez.
            (2) Porque no posee la virginidad de la muchacha. Se ha de entender que para realizar este tiempo activo es necesario ser tempestuoso en el obrar y en el realizar.</t>
  </si>
  <si>
    <t>Sentido general: este kua significa acercarse, asistirse mutuamente, unirse. Los dos trigramas que lo componen son: arriba, K´an, el agua, abajo, K´un, la tierra. El agua corre debajo de la tierra en un acercamiento íntimo, que no deja subsistir ningún intervalo. Todos los trazos del kua son yin, salvo el 5º que es positivo y que ocupa la situación del jefe. Alrededor de él, la multitud de las negatividades se apresura y se reúne. El acercamiento es una vía natural de felicidad pero todo depende de en torno de quien tenga lugar el acercamiento. En presencia de un momento en que hay poca paz, conviene apresurarse a buscar a alguien con el cual estrecharse; si él queda aislado y se fía de sus propias fuerzas, si su tendencia a buscar
            un punto de apoyo no es inmediata, si tarda, aunque vigoroso, hay presagio de infelicidad. ¡Con mayor razón si es débil! El consultante puede convertirse en el punto de apoyo alrededor del cual los hombres se agruparán para ayudarse entre ellos: pero, para cada caso es necesario que consulte una vez más la suerte y que estudie con cuidado la transformación de los trazos. Si no, el inferior debe obedecer y seguir pasivamente. Hay necesidad de agruparse en asociación a fin de disfrutar fácilmente de la vida, pero si él se retrasa en esa asociación, ésta no podrá hacerse. Que se busque la paz ante todo.</t>
  </si>
  <si>
    <t>El escenario: las multitudes deben tener un lugar para reunirse. Así que ha llegado el tiempo de Agrupar. Acéptalo. No tengas miedo. Agrupar significa reuniones. Agrupar significa disfrutar de las cosas y de la gente.
            Agrupar abre el camino. Usas el oráculo una y otra vez para conectar con la fuente perpetua. No habrá error. No vendrán tiempos tranquilos, las cosas llegarán por todas partes. El camino se cierra para el marido que llega tarde.
            La respuesta: agrupar describe la relación, o tu papel en ella, en términos de las personas y las cosas con las que tu espíritu encuentra una conexión. La manera de encarar esta situación es examinar dónde y cómo encuentras apoyo en las personas y las ideas. La situación representa un reto para ti y tu pareja. Detente y reflexiona profundamente acerca de la manera en que ves a las personas y las cosas a las que estás conectado. La manera en que estás asociado con otros puede ser un vínculo sincero, o una conexión espiritual que os proporcione apoyo mutuo. Es posible que tengas que cambiar. Tómate el tiempo
            necesario para ver las cosas con el suficiente detenimiento. ¿Por qué has formulado esta pregunta? Acepta el reto de entender cómo y por qué te relacionas con las personas y las cosas. Usa el oráculo para ir resolviendo las cosas. Eso generará conocimiento y buena fortuna, al liberar energía transformadora. No cometas errores, no es un tiempo tranquilo. Estás atravesando un período de transición. Sobre todo, actúa y actúa con sinceridad. Si no lo haces, te arriesgas a quedarte sin pareja.</t>
  </si>
  <si>
    <t>Este hexagrama describe tu situación en función de cómo categorizas a la gente y las cosas y cómo te relacionas con esas categorías. Destaca que unir a la gente mediante la identificación de sus cualidades esenciales es la manera adecuada de manejarla. Para estar de acuerdo con el momento, se te dice: ¡agrupa!</t>
  </si>
  <si>
    <t>Así los reyes de tiempos antiguos otor gaban en feudo los diferentes Estados y mantenían trato amistoso.
            Siguiendo los consejos obtenidos a través de esta imagen, el consultante hará corresponder cada cosa (feudos y estados) con su destino; es decir, pondrá cada elemento en su lugar haciendo que cada cosa llegue a ser aquello que estaba destinado a ser. Y también fomentará la amistad en su trato con los demás.</t>
  </si>
  <si>
    <t>La Imagen: el agua, en cualquier lugar de la tierra, fluye a reunirse, una sola ley natural la controla. Cada ser humano es miembro de una comunidad y debería trabajar dentro de ella.</t>
  </si>
  <si>
    <t>Hablan las imágenes: sobre la tierra agua. Tiempo de unión. Los primeros Reyes formaron innumerables Estados, con los mejores feudatarios.
                El agua corre sobre la tierra, llenando las excavaciones y los agujeros, tornando llanos y fértiles los campos. Se cumple la ley de la compensación, se establece el equilibrio, se afirma la justicia al entrar los hombres en contacto; la historia dice que las relaciones amistosas entre los Estados ha caracterizado a las épocas de progreso y civilización. Por consiguiente, las consideraciones personales han de tener en cuenta la distensión del momento, es decir hemos de tener confianza y mantenernos serenos, sin descorazonarnos ni abrigar temores, porque el tiempo de Pi es un tiempo de armonía y de certidumbre que aún no se han vivido.</t>
  </si>
  <si>
    <t>Sobre la tierra hay agua: la imagen de la solidaridad. Así los reyes de tiempos antiguos otorgaban en feudo los diferentes Estados y mantenían trato amistoso con los príncipes vasallos. El agua sobre la tierra se solidariza con ésta. Así como el agua penetra y humedece la tierra, así las enseñanzas han de distribuirse desde arriba, y tal como el agua confluye sobre la tierra, ha de mostrarse unión y solidaridad en la organización social.
                Las aguas confluyen por sí solas, pues las mismas leyes rigen el agua en todas partes. Así también la comunidad humana ha de tener una comunión de intereses que haga sentirse a cada uno miembro de un todo.</t>
  </si>
  <si>
    <t>Comentario a la Imagen: el agua sobre la tierra rellena todas las cavidades y se adhiere firmemente. La organización social de la antigüedad se fundaba en este principio de solidaridad entre los dependientes y los soberanos. Las aguas confluyen por sí solas, porque las mismas leyes rigen el agua en todas sus partes. Así también la sociedad humana ha de mantenerse unida gracias a una comunidad de intereses por la cual cada uno puede sentirse miembro de un todo. El poder central de un organismo social debe procurar que cada miembro encuentre su real interés en la solidaridad, como era el caso en la relación paternalista entre el Gran Rey y los príncipes vasallos de la antigüedad china.</t>
  </si>
  <si>
    <t>Mantente solidario con él de
                verdad y lealmente;
                no será una falla.
                Verdad como una colmada vasija
                de barro.
                Así por fin desde afuera llegará
                la ventura.
                “… da con la ventura
                que viene de otra parte”.
                Cuando se tiene fe y confianza de verdad en la unión y en la consulta, no se incurre en faltas ni se causan daños. Un corazón lleno de fe sincera demuestra que la unión se establece sobre una base espiritual íntima, y no sólo en adornos externos, apariencias o simples convencionalismos.
                Teniendo verdadera fe y confianza, es como si se estuviera llenando una y otra vez un cántaro de arcilla para compartir algo de beber con los demás. Y ese cántaro es el corazón, que se llena rebosante de buenas intenciones y de seguridad mutua, de modo que todo él está pleno de contenido sin forma vacía. Una vez lleno, el poder de su fuerza interior tendrá tanto efecto, que atraerá hacia sí el buen final que desea el consultante. Y cuanto más se llene de ese contenido, más se acercará con toda seguridad el buen final propicio.</t>
  </si>
  <si>
    <t>Si no se ha preguntado nada, es una señal de que el Maestro quiere añadir algo más que el consultante debe saber.
                        En cualquier otro caso esta mutación significa que hay que relacionarse con aquello que se ha preguntado, pero permaneciendo unido sobre todo a la Voluntad del Absoluto, que será expresada por un maestro espiritual a través de I Ching. Así se alcanzará lo deseado como aquél que consigue algo bueno que no esperaba conseguir.
                        Hexagrama 8
                        40
                        Por tanto, lo conveniente es preguntar ahora: ¿qué hay que hacer para mantenerse unido al Cielo y a la vez relacionarse de verdad y lealmente con lo consultado?
                        En la nueva respuesta se hallarán las claves, esas a las que habrá que dar fe confiando en que traerán un buen resultado.</t>
  </si>
  <si>
    <t>Para que sea duradera, una unión debe establecerse sobre la sinceridad y la buena fe de los integrantes. El hombre de calidad desconfía de las demostraciones exteriores excesivas o de los encantos de la seducción. Es un buen presagio para el futuro.</t>
  </si>
  <si>
    <t>Primera línea: mantente unido con él leal y verdaderamente. No hay culpa en ello. Aunque mostrarse amistoso puede atraer a la gente, ello no los une a nosotros. Lo que los mantiene unidos a nosotros es nuestra primordial lealtad a la verdad. A veces esta lealtad nos pide ser reservados y por esta razón podemos ser malentendidos, ser considerados distantes o indiferentes. Muchas veces tenemos que dejar a los demás pasar por malas experiencias. Esta puede que sea la única forma de que ellos vean que una actitud incorrecta los desvía de su objetivo. Mientras nos creamos salvaguardas de aquellos que nadan cerca de los tiburones, ellos se sentirán seguros. Dejarlos ir no quiere decir que los abandonemos; nos adherimos a la ayuda que el cosmos puede dar. Esta ayuda está ahí siempre, también para ellos. Todo lo que necesitan hacer es pedirla.</t>
  </si>
  <si>
    <t>¿Damos más importancia a las apariencias externas de un grupo o a las ideas y objetivos que realmente persigue?</t>
  </si>
  <si>
    <t>6 en la 1ª: sed sinceros en todos vuestros contactos con la gente, y la buena fortuna vendrá entonces hacia vosotros.</t>
  </si>
  <si>
    <t>El primer seis: la solidaridad se funda en la confianza. Ningún error. La confianza es como una escudilla de barro llena. Éxito para el que logra llegar a terminar su obra.
                    Ser solidarios quiere decir creer en los demás y que te crean, creer en sí mismos, en las propias posibilidades, en la vida, en la evolución de los hechos, es decir tener ciertas certezas, porque el tiempo de Pî es un tiempo de certezas. La confianza no requiere apariencias espléndidas, ni busca formas invitadoras para nacer, sino que es simple como las escudillas de barro cocido, esos boles rústicos y fuertes que usan los chinos de todas las extracciones sociales, y que aman ofrecer y recibir llenos de arroz, en un gesto tradicional de hospitalidad. En el momento justo, la confianza se revela en toda su verdad; entonces todo se aclara por sí solo, como mediante un reconocimiento consolador.</t>
  </si>
  <si>
    <t>6 en la 1ª línea: mantenerse leal y veraz, no transar los principios de la Comunidad y de la Unión en la Diversidad, es una cuestión de valor interior y no de conveniencias momentáneas. Aún si el centro motor de la solidaridad se halla lejos, distante o alejado de uno, lo correcto es expresar el vínculo de solidaridad con la misma causa del Superior, sin temor. Este acto de reconocimiento y humildad será recompensado. La imagen de una vasija de barro colmada, refleja la Verdad y su retribución inevitable. Cuando se está interiormente claro y sereno, llega la fortuna desde afuera. Es decir, la vida premia a la persona
                    leal y de buen corazón que no escatima esfuerzos en la obra de la solidaridad. “La buena disposición, lo es todo”.</t>
  </si>
  <si>
    <t>Comentario a la línea: para entablar relaciones, la plena veracidad y sinceridad es la única base correcta. Esta actitud interior, representada por la imagen de una colmada fuente de barro cocido, en la cual todo es contenido y nada es forma vacía, no se manifiesta mediante sagaces palabras, sino a través del poder de las fuerzas interiores, tan imponente que con vigor atrae hacia sí la ventura procedente de lo exterior.</t>
  </si>
  <si>
    <t>Mantente solidario con él en tu
                fuero interno.
                La perseverancia trae ventura.
                “… no te pierdas a ti mismo”.
                La causa de la afinidad y la razón que une al consultante con eso que ha preguntado se encuentra en él mismo, como una fuente que mana desde lo más interno; es decir, de su Yo espiritual.
                Para situar armoniosamente cada cosa en su sitio adecuado, primero hay que mantenerse unido y relacionarse por dentro, tratando de comprender y amando en lo más íntimo aquello por lo que se pregunta, ya sean personas o cosas.
                La aplicación de este consejo, poniéndolo en práctica y perseverando en él, traerá lo favorable. Haciendo caso de esto, uno no se pierde a sí mismo ni tampoco pierde lo que es de él.</t>
  </si>
  <si>
    <t>Esta mutación se refiere a una noble unión de corazón. Por un lado, entre el consultante y eso por lo que se ha preguntado, ya sean personas o cosas. Y por otro, entre el consultante y el Maestro. La principal de ellas es esta última, y debe prevalecer sobre la anterior, pues así lo espiritual ocupará su lugar lógico, ya que el Espíritu es anterior a todo lo demás, aunque se esté preguntando por otras relaciones personales.
                        Lo que se pide exactamente aquí es que el consultante se abra y que confíe en el Maestro creyendo en Él también por dentro, tratando de sentirle y de amarle, escuchándole y obedeciéndole con el corazón, porque no basta con usar las monedas o con manipular las varillas para entrar en contacto con Él, esa es
                        sólo la forma externa de la consulta; la interna se funde en un amor espiritual que se extiende hacia lo eterno.
                        Todo esto quiere decir que se vuelva a preguntar ahora mismo: ¿qué debo tener en cuenta para mantenerme unido al Cielo en lo más íntimo y al mismo tiempo relacionarme equilibradamente con lo consultado?</t>
  </si>
  <si>
    <t>Segunda línea: mantente unido con él interiormente. La perseverancia aporta ventura. Es propio de nuestra naturaleza superior preservar y proteger nuestra personalidad. Evitamos derrocharnos inútilmente asociándonos con lo inferior, ya sea en nosotros o en los demás. Todos tenemos una naturaleza inferior y una superior. Cuando llegamos a sentirnos cómodos o íntimos con el egoísta yo infantil de otra persona, no sólo cultivamos el tirano que habita en él, sino que perdemos el amor propio y la dignidad. Si alguien está decidido a seguir su naturaleza inferior, nos podemos relacionar con él sólo de forma reservada. Cuando vuelve a la sinceridad y a la humildad, podemos relajarnos un poco y expresar nuestros pensamientos y nuestros sentimientos hacia él, pero no debemos llegar a ser simpáticos y cómodos. Debemos mantener nuestra dignidad, de lo contrario, su respeto degenerará en insolencia.
                    “El derrocharnos inútilmente” también se refiere a comprometer nuestros principios en caliente, a perder el sentido de nuestros límites. En lugar de esperar a encontrar el rumbo correcto para sobrepasar
                    los obstáculos al ser desapegados, desahogamos nuestra ira y nuestra frustración y complicamos aún más las cosas. Mantente unido con él interiormente, significa calmar nuestros frustrados inferiores y animarlos a ser pacientes hasta que aparezca el camino para ir más allá de las dificultades.
                    Mantente unido con él interiormente también significa que no debemos perder la esperanza en el potencial superior de los demás. Al retirarnos o al dejarlos ir, no los abandonamos clasificándolos como imposibles. Mantenemos abierta la posibilidad de que maduren y entiendan, al igual que después de años de cometer errores, nuestra naturaleza superior ha despertado y estamos aprendiendo y madurando. No debemos decidir sobre el futuro arrogantemente y olvidar que el sabio tiene sus formas de enseñar, y que la verdad tiene poder por ella misma para revertir lo que está mal y para vencer lo que es decadente. Con tales advertencias nos retraemos de usar el poder de una mala manera y volvemos a la simplicidad y a la humildad… el camino del sabio.</t>
  </si>
  <si>
    <t>El segundo seis: la solidaridad nace en el alma. Afortunada la perseverancia.
                    Tiempo de adhesión serena, confiada y total a los hechos y a las personas. Habrá que tener el coraje de creer, incluso cuando parezca una actitud inadecuada o peligrosa. No sucumbir a las apariencias, no descorazonarse si algo parece turbar, desde lo oculto, el devenir de los hechos. Pî es un tiempo yang, un tiempo en el cual la confianza es un deber, además de una consolación.</t>
  </si>
  <si>
    <t>Segundo trazo: no hay que apresurarse prematuramente procurando asociarse, pues no es la vía racional y es faltarse a uno mismo. El trazo es una vía lógica de dicha, pues corresponde simpáticamente con el 5º trazo notario; el presagio es dichoso. Su esencia es la sumisión pasiva: es necesario observarse esperando el llamado del superior a fin de no comprometerse en una vía que conduzca a desgracias futuras.</t>
  </si>
  <si>
    <t>6 en la 2ª línea: la solidaridad es interior y no necesariamente debe expresarse en cada momento y en todo lugar. “No te pierdas a ti mismo” significa que, por una parte “no te denigres jactándote de la obra solidaria o de la unidad con alguien superior”; por otra parte, invita al Sujeto a no fundirse en la unidad hasta el punto de perder su independencia y sus propios criterios. La unidad debe ser autónoma y de alianza en la diversidad, sin extraviar la propia personalidad ni la capacidad crítica constructiva. La unidad que aquí se plantea es de afinidad interior, y toda maquinación está demás y es dañina.</t>
  </si>
  <si>
    <t>Seis en el segundo lugar: en el corazón y el origen del grupo. Pronóstico: el camino está abierto.
                    Tu relación con tu pareja te coloca en el centro de este grupo. Tú eres parte de su origen. El camino se abre ante ti. No dejes que esta conexión se te escurra entre los dedos.
                    Dirección: comprométete. Asume riesgos. Mantente abierto a lo nuevo y aporta lo que sea necesario.</t>
  </si>
  <si>
    <t>Te solidarizas con gente
                que no es la que debe ser.
                “… ¿no es esto perjudicial?”
                La unión del consultante puede llegar a ser como la de alguien que quiere relacionarse, pero que en realidad no encuentra a nadie que le corresponda de verdad y con sentimiento; o como la unión de aquél que se solidariza con gente que no es la apropiada para él.
                Este mismo resultado obtiene quien se une a I Ching de un modo inapropiado o perjudicial. No llegará a la meta deseada ni conectará, sino que verdaderamente saldrá herido, decepcionado, lamentándose y triste.</t>
  </si>
  <si>
    <t>No actuar ni hacer nada en eso sin que se reciba una señal clara y favorable. Hay que desconfiar de esa forma de relacionar las cosas o las personas, y no dejarse arrastrar hacia falsas uniones.
                    *Si esta mutación sale sola, y sólo cuando se ha preguntado en concreto sobre si una persona es adecuada para una unión sentimental con el consultante; esta respuesta significa que no, que esa unión sentimental no es correcta ni adecuada para el consultante, pues no hay verdadera afinidad, y lo mejor es cuidarse entablando un trato de compañerismo, pero sin intimidad y manteniéndose libre para una futura relación.
                    En cualquier caso, se debería hacer ahora mismo a I Ching la siguiente pregunta: ¿qué he de reflexionar y saber para no relacionarme de un modo perjudicial con este asunto, o persona?
                    Así se obtendrá un nuevo presagio, y se sabrá cómo mantenerse unido al Cielo por encima de todo, y además se conocerá cómo conviene relacionarse en estos momentos con lo consultado.</t>
  </si>
  <si>
    <t>Aquel que se asocia con personas de intenciones claramente negativas se encamina hacia las grandes desdichas. Mal presagio.</t>
  </si>
  <si>
    <t>Tercera línea: existe el peligro de unirnos con los elementos equivocados. Corrija su actitud y revise sus alianzas. Sin independencia ni integridad se encontrará con el infortunio.</t>
  </si>
  <si>
    <t>Tercera línea: te solidarizas con gente inadecuada. Recibir esta línea quiere decir que no estamos en el camino, o que estamos tratando una situación en la cual estaremos tentados a adoptar una actitud equivocada.
                    “Gente no adecuada” muchas veces se refiere a elementos impropios en nuestra actitud, como el de abandonar una actitud firme con alguien que es indulgente.
                    También recibimos este hexagrama cuando pensamos mucho en lo que hay de malo en la vida (el esquema de las cosas), nosotros o los demás. Mantenernos unidos a lo que hay de malo en otros los aprisiona en nuestro negativismo e “iniciamos pleitos”, como se puede ver en El andariego, hexagrama 56. Nos mantenemos solidarios con nuestros inferiores y los dejamos guiarnos cuando abrigamos ideas equivocadas, participamos en relaciones incorrectas o consentimos emociones tales como el orgullo, o la ira o el deseo. Cuando dejamos que nuestros inferiores nos guíen, perdemos la ayuda de lo creativo (el sabio).</t>
  </si>
  <si>
    <t>Ha realizado –o está por hacerlo una alianza con personas no indicadas.</t>
  </si>
  <si>
    <t>Las gentes que hay en el entorno de su pregunta no le convienen en este momento. Evite una relación demasiado íntima con el grupo, al tiempo que mantiene una sociabilidad exterior. Si aparece comprometido con estas personas, posteriormente podrá oscurecerse su reputación.</t>
  </si>
  <si>
    <t>6 en la 3ª línea: la solidaridad tiene sus límites y su valor; regalar la perla a los marranos tiene dos problemas: uno, que se está entregando la solidaridad a personas, ideas, situaciones, proyectos equivocados; dos, que los marranos no solamente comerán las perlas, sino que también la mano del que erróneamente los alimenta. Mala gente que se allega para usufructuar de una obra solidaria o de personas bondadosas… puede ser normal. Pero que la persona de Virtud no discrimine, no sepa poner coto a la situación ni esté en grado de dar un golpe de timón al asunto… es gravísimo. “No es culpa del marrano, sino del que le da el afrecho”. Esta línea puede aparecer también cuando se ha llevado la amistad a niveles de compromiso que rompen la mutua colaboración, y da paso a malas dependencias.</t>
  </si>
  <si>
    <t>Comentario a la línea: uno se encuentra a menudo entre personas de las que ninguna pertenece a la propia esfera. Entonces es preciso no dejarse arrastrar, por la fuerza de la costumbre, hacia una falsa familiaridad. Huelga demostrar con palabras que esto sería perjudicial. Cierta camaradería, sin intimidad, es lo único indicado para con este tipo de gente: sólo así se mantiene uno libre para una relación ulterior con sus pares.</t>
  </si>
  <si>
    <t>Seis en el tercer lugar: ese grupo de personas no tienen ningún valor.
                    O tu pareja o el grupo con el que te relacionas no te convienen. No son personas adecuadas para ti. Aléjate de ellas antes de que te hagan daño.
                    Dirección: imagina la situación desde otra perspectiva. Acumula energía para un paso nuevo y decisivo.</t>
  </si>
  <si>
    <t>También en lo externo mantente
                solidario con él.
                La perseverancia trae ventura.
                “… mantente solidario con lo digno,
                para así seguir al Superior”.
                La razón de la unión ya se ha de hacer visible también en lo externo para agrupar y ordenar bien las cosas. Hay que unirse dándose a otros mediante actos externos, pues es el momento oportuno y los demás son afines y dignos de ello.
                Pero ya está aquí, por encima de lo anterior, el momento de manifestar exteriormente la unión con el Sabio, con el maestro que conduce hacia el bien y hacia los resultados brillantes.
                Relacionándose con lo digno para él por medio de seguir al Superior, el consultante se mantendrá en una posición que potenciará su fuerza moral, intelectual y espiritual, cuyo camino lleva a la sabiduría que sigue al conocimiento, porque estará moviéndose como un buen seguidor que se adhiere a lo de arriba.</t>
  </si>
  <si>
    <t>¿Qué debo hacer para mantenerme unido al Cielo también en lo externo y al mismo tiempo relacionarme correctamente con lo consultado?
                        Esta es la pregunta que conviene hacer ahora mismo al Maestro. Después habrá que plasmar en la realidad objetiva los consejos recibidos a través de la consulta.
                        No obstante, se pueden formular otras preguntas que se consideren necesarias hasta que el Superior aconseje retirarse, pues ha llegado el momento de manifestar abiertamente la consulta a I Ching.
                        Sea cual sea el tipo de asociación que ha de tener en cuenta el consultante con lo preguntado, asuntos o personas, deberá relacionarse con ello guiándose por la Luz, que le indicará cómo hacerlo de forma correcta incluso en los actos exteriores. Así, quien consulta se mantendrá unido al Cielo y a lo consultado también en lo externo. Y, en esta doble unión, estará capacitado entonces para seguir al Maestro y para armonizar lo de afuera con sabiduría, pues hará corresponder inteligentemente cada elemento con su lugar atrayendo el bien hacia sí mismo y hacia los demás.
                        La práctica de este presagio trae ventura.</t>
  </si>
  <si>
    <t>6 en la 4ª: es sensato mostrar apoyo a un líder, pero necio desviarnos de nuestros verdaderos sentimientos.</t>
  </si>
  <si>
    <t>El cuarto seis: solidaridad con un extraño. Premisas felices.
                    Se trata de un acontecimiento (o de encuentros) que no podemos valorar, pero no pueden existir demasiados aspectos negativos, porque el tiempo en el que ocurren es un tiempo de confianza y de fuerza. El ir hacia nuevas aperturas, el enfrentar experiencias nuevas, constituye un acto de coraje que la prudencia ha de templar, pero que a menudo ayuda al espíritu a liberarse de incertidumbres o inquietudes que atormentan la vida cotidiana y enturbian los pensamientos.</t>
  </si>
  <si>
    <t>Cuarto trazo: el presagio es dichoso: asociarse juntos, dándose uno al otro, es lo que conviene y lo que es oportuno. Acercarse al sabio, al superior, es la rectitud en la asociación, es el hombre suave y ne
                    gativo que se asocia con un hombre enérgico y que de eso sólo sacará el bien, con la condición de seguir una vía recta y leal.</t>
  </si>
  <si>
    <t>Cuarta línea: a diferencia de la segunda línea, aquí si es posible mencionar abiertamente la solidaridad, pues se trata de unidad sin secretos, de cara al público, y la base de la solidaridad, en este caso, es absolutamente madura, bien compensada y sobre todo sólida y correcta. “Puede ser que subjetivamente no se esté en paz, pero objetivamente se está en un buen lugar”.</t>
  </si>
  <si>
    <t>Comentario a la línea: las relaciones con un hombre que es centro de la solidaridad ya se encuentran aquí regularizadas de un modo estable. Entonces puede y debe uno manifestar su adhesión también abiertamente. Sólo es necesario permanecer firme y no permitir que nada nos confunda, y nos induzca a error.</t>
  </si>
  <si>
    <t>Seis en el cuarto lugar: fuera del grupo. Pronóstico: el camino está abierto.
                    Te encuentras fuera del grupo del que tu pareja parece formar parte. No dejes que esto te incomode. Estás en esta situación por tu valía moral e intelectual. Sigue adelante con tu trabajo y tus valores. El camino está abierto.
                    Dirección: prepara las cosas para un gran proyecto nuevo. Actúa con perspicacia y amabilidad. Acumula energía para un paso nuevo y decisivo.</t>
  </si>
  <si>
    <t>Manifestación de la solidaridad.
                El rey, durante la cacería, sólo
                permite la batida desde tres la
                dos, y renuncia a los venados
                que se desvían hacia adelante.
                Los ciudadanos no requieren adver
                tencia. ¡Ventura!
                “… pues el Superior los vuelve centrales”.
                Al poner de manifiesto la unión, el consultante sólo debe “cazar” aquellas cosas que le lleguen a través de las circunstancias, dejando que se alejen aquellas otras que pasen de largo; o sólo debe unirse a las personas que se acerquen por sí mismas, permitiendo que se marchen otras que se aparten de él.
                Como se está desarrollando pureza y fuerza en su corazón, que atrae a las cosas y a las personas afines, ha de acoger a los que se acercan movidos por el afecto y protegerles, al igual que hace la fuente del Oráculo que representa esta línea gobernante. Lo que llega, se protege; lo que se va, no se persigue, porque ser buscado y amado no depende únicamente de uno mismo, sino también de los sentimientos de los otros. Esto es ser desinteresado, y no moverse por motivos egoístas; es obedecer al destino y formar la unión sólo con aquello o con aquellos que le están predestinados.
                He aquí el modo favorable: no se requiere hacer advertencias a nadie, pues cada cual ha de expresar libremente sus simpatías, su modo de pensar y sus sentimientos sin que haya recriminaciones o intentos de forzar esa libertad.
                El consultante, que se halla en lo Superior y en el centro de su Tao, está encargado para esta tarea en lo que ha preguntado.</t>
  </si>
  <si>
    <t>Esta mutación significa que hay que conformarse con lo que se tiene, con lo que a uno le llega a través de la vida, de las relaciones, de los estudios, del trabajo, etc.
                        Y la pregunta pertinente que conviene formular ahora mismo es: ¿qué debo hacer en lo consultado para aceptar lo que el Cielo quiere darme sin forzarlo?
                        En la respuesta que se reciba de la fuente del Oráculo, que a su vez es nutrida por la “lluvia espiritual” del Cielo, se hallará lo indicado para mantener bien organizado ese asunto.</t>
  </si>
  <si>
    <t>Buen presagio para quien dirige una unión de forma totalmente desinteresada y sin buscar la aprobación servil de sus socios.</t>
  </si>
  <si>
    <t>Quinta línea: las relaciones apropiadas fluyen de los principios adecuados. No se aferre a los demás, sino a su propia neutralidad, humildad y firme devoción a la verdad. Deje que los demás actúen según se espera de ellos.</t>
  </si>
  <si>
    <t>Quinta línea: manifestación de unidad… Buena fortuna. La cerca o delimitación descrita en esta línea simboliza los límites morales que se aplican a las relaciones. Los ojeadores que baten ciervos de caza desde tres lados simbolizan los acontecimientos presentados por el destino y nuestros esfuerzos para establecer límites morales. Si alguien que ha llegado a reconocer nuestros límites escoge no respetarlos, debemos dejarlo seguir su camino, porque en todo caso él se debe adherir a ellos voluntariamente, a través de su claridad. Atraemos a la gente a una relación correcta sólo con nuestra fortaleza interior y con nuestra firmeza y consistencia. Cuando perciban que somos firmes en nuestros valores, cesarán de probarnos o de intentar manipularnos y dominarnos, entonces empezarán a ser sinceros; debemos aceptar que sólo pueden continuar siendo sinceros por voluntad propia.
                    La imagen del cazador que mataba sólo a las piezas que por así decirlo, se ofrecían a sí mismas, también se refiere a la forma en que la gente a veces nos confía sus errores. Debemos tratar sólo el problema así expuesto y no tomarlo como una excusa para discutir otros errores que hayamos percibido. Esto está de acuerdo con el progreso lento y la conducta digna de un rey. No “las mataba todas”.</t>
  </si>
  <si>
    <t>¿Esperamos que todas y cada una de las personas que pertenecen a un grupo puedan expresarse libremente y participar sin imposiciones o presiones por parte de nadie?</t>
  </si>
  <si>
    <t>La alianza ideal surge cuando las personas se sienten atraídas hacia usted por sus valores internos, decencia, espiritualidad u honestidad. En tales circunstancias, la cooperación conducirá a la buena fortuna.</t>
  </si>
  <si>
    <t>El quinto nueve: solidaridad visible. El Rey se vale varias veces de seguidores veloces, pero de todos modos pierde al animal salvaje. La ciudad fortificada carece de jefes. Suerte.
                    Momento decididamente positivo, pero contradictorio y difícil de vivir en forma justa. Existe una unión estable, una coherencia evidente, pero algunos hechos (o personas), al no ser demasiado claros, turban la distendida confianza que se ha establecido, confundiendo a la mente con dudas e incertidumbres. El saberlo puede servir de ayuda para no caer en la espesa red de las preocupaciones inútiles.
                    Sin embargo, la situación está construida sólidamente sobre bases seguras, por lo que habrá que permanecer serenos para disfrutar sus momentos positivos y llegar a cumplir con todo lo que se ha decidido, teniendo la certeza de que se alcanzará el éxito.</t>
  </si>
  <si>
    <t>Quinto trazo: es el príncipe, el rey, el que agota el bien en la vía racional de la asociación. La responsabilidad del jefe es grande; rodea a los que van a él con su afecto y su protección pues necesita una ausencia total de egoísmo y un desinterés extremo. Es preciso reformarse a uno mismo y asegurar la sin
                    ceridad de sus intenciones en las relaciones con otro. Ser buscado y amado no depende de uno mismo sino de los sentimientos de otro. Los que vienen no son perseguidos, los que se van no son inquietados. Presagio dichoso, pues la asociación es ilustre. Es preciso obedecer al destino y partir cuando corresponda. El que viene es protegido, el que huye no es perseguido.</t>
  </si>
  <si>
    <t>En estos momentos puede confiar en el destino para que le una con aquellos que pueden mejorarlo. Aquí hay una atracción natural hacia el trabajo. La atmósfera es liberal y puede conseguirse mucho. El tiempo es realmente favorable.</t>
  </si>
  <si>
    <t>9 en la 5ª línea: la caza era un acto de casta de suma importancia entre la realeza de la antigua China. No era una caza indiscriminada y jamás debía ser una carnicería. El soberano gentil y bondadoso demostraba su virtud haciendo de ésta un juego donde el animal no era muerto ni capturado, pudiendo hacerlo y tendiéndolo bajo su flecha. Los animales aniquilados eran aquellos que no se desviaban hacia las salidas que se les dejaba a propósito. Incluso en tales casos un rey dejaba la muerte en manos de sus acompañantes.
                    En términos concretos, esta alegoría está señalando que en la obra de solidaridad nadie puede estar a la fuerza. Así, el Sujeto (o el colectivo) permite que lo que quieran zafarse de la obra, lo hagan y lo que deseen entrar a reforzar la unión, lo hagan sin tardanzas. Nadie puede estar en una unidad bajo presión y menos con un sentido de enclaustramiento. Como tampoco es correcto intentar retener a una persona porque se le considera “indispensable”. Si es obra de Unión Recíproca NADIE es imprescindible, y el colectivo o la unidad bien mancomunada puede suplir las momentáneas carencias y la eventuales renuncias. “Unidad en lo libre es libertad en la solidaridad”.</t>
  </si>
  <si>
    <t>Comentario a la línea: en las cacerías reales con batidores, en la China antigua, se observaba la usanza de dar batida a las reses de caza desde tres lados. Por el cuarto lado, la res batida podía desviarse. En cuanto los animales no se desviaban tomando ese rumbo, tenían que pasar por una puerta, detrás de la cual se hallaba apostado el rey, listo para darles caza. Únicamente se tiraba sobre aquellos animales que penetraban allí. A los que torcían el rumbo desviándose hacia adelante, se los dejaba escapar. Esta costumbre se conformaba al ánimo real, que no deseaba que la caza se convirtiese en una carnicería, sino que sólo daba cuenta de aquellas piezas que, por así decirlo, se ofrecían voluntariamente. Aparece aquí un gobernante, o bien por analogía un hombre de influencia, que atrae poderosamente a la gente. Él no ruega a nadie, no adula a ninguno; todos acuden por sí mismos. De este modo se forma una libre dependencia entre aquellos que hacen causa común con él. La gente no se ve en la necesidad de tener que violentarse; antes bien, sin peligro alguno, pueden todos dar muestras de su modo de pensar y de sentir. Las disposiciones policiales están de más. Espontáneamente sienten ellos afecto por su gobernante. También en lo que respecta a la vida en general tiene vigencia esta libertad. No debe uno tratar de granjearse los favores de los hombres. Cuando alguien desarrolla en sí la pureza y el vigor necesarios para ser centro de la unión, los hombres que le están predestinados llegan por sí mismos.</t>
  </si>
  <si>
    <t>Nueve en el quinto lugar: una manifestación de un grupo verdadero. El rey ordena la persecución de la presa por tres flancos, y acepta el juego que se le presenta. No hace falta amonestar a los habitantes de la capital. El camino está abierto.
                    Estás buscando gente con quien estar y una identidad social en la que situar tu relación. No intentes coaccionar o impresionar a la gente. Déjales siempre una salida. Esto creará un verdadero vínculo, y las personas con las que te relaciones estarán contigo porque realmente lo quieren así. Hay una posibilidad de encontrar afinidades profundas. Demuéstrale a la gente que eres sincero. Actuar así abrirá el camino a conexiones verdaderas.
                    Dirección: mantente abierto. Aporta lo que sea necesario.</t>
  </si>
  <si>
    <t>Yang. Haz evidente el acuerdo. Un rey utiliza a tres cazadores y vigila la partida al frente. Es de buen augurio cuando los lugareños no desconfían.
                    Imagen: hacer evidente el acuerdo significa tomar el propio lugar adecuado en el centro. Abandonar lo turbulento y entrar en lo armonioso es simbolizado por la vigilancia de la partida al frente. Cuando los lugareños no desconfían, esto significa que el gobierno ha producido equilibrio.</t>
  </si>
  <si>
    <t>No encuentra cabeza para la
                solidaridad.
                Desventura.
                “… por eso tampoco encuentra
                el buen fin”.
                La cabeza es el comienzo, el modelo, lo superior. Y aquí se está describiendo una unión que, si no se efectúa con un buen principio, no podrá llegar a un buen final; y eso dejaría al consultante expuesto a peligros debido a que no supo apreciar la realidad tal como es.
                Este es el momento decisivo y oportuno para unirse con lo consultado, y esta es la línea que puede rezagarse o llegar tarde si sigue dudando por miedo a una entrega plena y verdadera. Pues en lo que se ha preguntado existen vínculos que se producen por algunas afinidades interiores, y estas sirven de base para vivir experiencias en común con otros, las cuales a su vez consolidarán esas mismas afinidades. Quien llegue tarde, perderá la ocasión de participar de dichas experiencias conjuntas, y luego sufrirá las consecuencias al encontrarse con “puertas cerradas” cuando necesite algo o cuando trate de buscar apoyo por ese lado, puesto que su arrepentimiento por tal error se argumentaría demasiado fuera de tiempo.</t>
  </si>
  <si>
    <t>La duda ha de ser superada dando comienzo a la acción y no perdiendo esta oportunidad para unirse. Si el consultante no lo hiciera así, quedaría incapacitado para organizar armónicamente este asunto por el cual ha salido esta respuesta, por eso tampoco encontraría el buen final.
                    Es necesario actuar ya, pero hay que hacerlo siguiendo los consejos de la Luz, así que es imprescindible preguntar ahora mismo: ¿además de actuar, qué he de hacer y cómo llevarlo a cabo en armonía con el Cielo?</t>
  </si>
  <si>
    <t>Se corre riesgo de llegar tarde a una responsabilidad. ¡Cuidado! Es momento de consultar, pues se necesita saber algo sin lo cual no sería posible un buen resultado en aquello que ha suscitado que saliera esta mutación como respuesta, y el Maestro puede ofrecer esa ayuda crucial; es más, ya está dando prueba de ella con este consejo.
                        Quizá haya algo o alguien a quien el consultante deba unirse. Y ahora no sólo se apela a la fe y a la confianza, ya sean externas o internas, sino que se advierte contra la ignorancia. Por tanto, hay que desconfiar de sí mismo y consultar más: Si no se hiciera así, mal augurio:
                        ¿Qué debo saber y cómo hacerlo en armonía con el Cielo?</t>
  </si>
  <si>
    <t>Sexta línea: actúe con firmeza pero también con precaución. Sólo prestando atención a cada paso podremos llegar sin sufrir daño alguno. Eso significa actuar en cada caso particular como si fuera el mismo Sabio.</t>
  </si>
  <si>
    <t>Sexta línea: no encuentra cabeza para mantenerse unido. Desgracia. Si empezamos algo sin firmeza, cautela y resolución, nuestra posición se verá constantemente socavada. Casi todos los comienzos difíciles en los que vamos abriéndonos camino poco a poco, acaban venturosamente. En cambio, son los comienzos demasiado fáciles los que generan problemas. Tales situaciones pueden ser resueltas, pero cada hebra enredada debe ser laboriosamente desenredada.
                    No tener “cabeza” se refiere a no haber establecido una relación sobre principios correctos. Si, por descuido, dejamos pasar el comportamiento insensible de alguien sólo para seguir, estamos preparando el terreno para futuras dificultades. Aquello que mantiene las cosas unidas es una firme jerarquía de valores. En el proceso de establecer relaciones no debemos saltarnos pasos; debemos esperar hasta que las condiciones para la unidad sean posibles debido a la insensibilidad y a la receptividad de los otros y al haber escogido independiente seguir el bien.
                    El recibir esta línea indica que hemos adelantado demasiado por nosotros mismos sin esperar a ser guiados, o que estamos a punto de hacerlo. El peligro resultante puede ser superado si corregimos nuestra actitud.
                    Esta línea se refiere a las veces que después de haber pasado una encrucijada nos preguntamos si hemos tomado la dirección correcta. No es importante si hemos tomado la dirección correcta, sino si
                    hemos sido sinceros al buscar hacer lo correcto. Ni siquiera tomar el camino equivocado nos acarreará desgracia alguna si nos mantenemos sinceros, porque entonces la oportunidad para corregir el error se presentará por sí misma. Es importante seguir adelante y dejar la encrucijada atrás, o de otra forma no “tendremos cabeza” (ojos, o cognición) para seguir adelante, al estar ocupados mirando atrás.
                    Otro significado es el que hace referencia a nuestra incapacidad para ver la posibilidad del gran hombre en otra persona. Al decidir que no tiene solución, no tenemos en cuenta la habilidad del sabio para despertar su naturaleza superior (como el sabio nos la despertó a nosotros); también infravaloramos el poder de la verdad para llevar a cabo sus milagros acostumbrados y privamos a la persona en cuestión del margen que necesita para descubrirse a sí misma, un margen que le otorgamos cuando nos mantenemos con la mente abierta. En todas estas situaciones no contamos con lo más importante, la poderosa “cabeza” del asunto, y así aseguramos el error.
                    Finalmente, hay límites a los que podemos llegar en un momento dado al luchar por la unión. Pasados estos límites debemos soltar a la gente y volver a nuestro camino. Irónicamente, para mantenerse unido a otros, debemos mantenernos desapegados de ellos. A veces es necesario dejarlos atrás. El amor expresado externamente, muchas veces, no es amor en absoluto. La verdadera unidad se logra mediante el amor expresado como paciencia y tolerancia y como decisión por nuestra parte para relacionarnos correctamente. Antes de poder amar a otro, debemos llegar a ser firmes devotos de la santidad de nuestro ser interno, porque hasta no sentir lo bueno dentro de nosotros mismos, no podemos evocarlo en otros. Cuando la voluntad de cada persona es independientemente dirigida hacia el bien dentro de sí mismo, la unión es el resultado natural e inevitable. Al atraer este potencial en otros, con nuestro ejemplo, creamos un movimiento hacia lo grande y lo bueno, y así traemos la paz y la justicia.</t>
  </si>
  <si>
    <t>¿Nos negamos por miedo, soberbia o exceso de orgullo a la posibilidad de formar parte de un grupo con el que estamos de acuerdo en las ideas y objetivos que persigue?</t>
  </si>
  <si>
    <t>Sexto trazo: el comienzo no tiene resultado; este trazo es maleable, negativo y sin justicia, está en el extremo del peligro; es el que no puede alcanzar un resultado; hay una ausencia de principio y el presagio es desgraciado; el resultado es imposible. No hay jefe, cabeza, dirección.</t>
  </si>
  <si>
    <t>El momento de la UNIDAD ha pasado. Desde el principio mismo algo estaba mal y todos los intentos de unión trajeron fracaso. Examine la situación para determinar el alcance de su error.</t>
  </si>
  <si>
    <t>6 en la 6ª línea: quien no es solidario y pretende solidaridad… igual como quien desea ayuda pero luego niega a otro su colaboración… siempre estará solo. Rehuir el trabajo, el empeño, el sacrificio, pero considerar que igualmente merece usufructuar de la alianza es cosa de vulgares, y al final perderá la cabeza. Quien quiera sostenimiento, sea el sostén de los suyos. “Quien no trabaja por los demás, merece el abandono de la comunidad”.</t>
  </si>
  <si>
    <t>Comentario a la línea: la cabeza es el comienzo. Sin un adecuado comienzo no llega un adecuado fin. Cuando se ha perdido la ocasión de unirse, de asociarse, y se sigue vacilando, por miedo a una entrega plena y verdadera, demasiado tarde se arrepentirá uno de su error</t>
  </si>
  <si>
    <t>Seis en el sexto lugar: el grupo está sin líder. El camino está abierto.
                    O ése no es el grupo para ti y tu pareja, o ésa no es una pareja adecuada para ti. No existe un objetivo claro, ni un propósito definido. No te llevará a ninguna parte. Aléjate ahora o prepárate para un desastre.
                    Dirección: observa con atención. Aléjate de las viejas ideas y mantente abierto a las nuevas.</t>
  </si>
  <si>
    <t>Domar, domesticar lo pequeño son algunos de los significados de las palabras que definen el signo. La acumulación de pequeños efectos ejercidos por la forma de ser, reteniendo y reservándose las fuerzas ahora, se asemeja a un suelo fértil acumulado mediante sedimentos dispuestos en estratos, el cual se cimenta como el mejor terreno para que los frutos crezcan, frutos que luego servirán para nutrirse de ellos. Estos pequeños efectos son de una gran importancia para el futuro, y son ejercidos cuando alguien es capaz de adaptarse a lo que se cruza en su camino y potencia su sentido de equilibrio entre las circunstancias.
        He aquí otro de los hexagramas de aprendizaje y dificultad, que significa un tiempo de crecimiento personal que influye en el desarrollo de los acontecimientos inherentes al asunto examinado. Por lo tanto, hay que ser modesto y controlar las emociones, aguantándose las ganas de avanzar enérgicamente o con dureza, para que ese asunto se despliegue y madure en una buena cosecha. De este modo se “domestica” y se suma la fuerza a los pequeños efectos que ejerce el carácter, como finas capas de abono que enriquecen el campo de acción haciendo medrar lo sembrado. Pues la dureza, equilibrada por la suave penetración y por la adaptación a las condiciones reinantes, produce más y mejores resultados, que la peligrosa fragilidad provocada por un exceso de endurecimiento. Ahora sólo es posible ir preparándose para conseguir más adelante lo que se busca o se desea. Hay que estar decidido por dentro, pero dejando que los pequeños efectos vayan aumentando su influjo poco a poco hasta que el terreno esté preparado para avanzar más.
        Densas nubes, ninguna lluvia…, quiere decir que ese asunto sigue adelante impregnándose de las intenciones del corazón, pero que el producto de ello todavía no se manifiesta. Lo que es fuerte por dentro influye hacia fuera. La situación no es desfavorable, pues hay perspectivas de éxito final, sin embargo todavía quedan obstáculos en el camino. La lluvia simboliza aquello que regará y vivificará el campo preparado, además de traer calma y frescura en la tensión ambiental; es algo que precipitará la buena fortuna, pero ese momento aún no ha llegado. Y se dice que todavía no llueve por el matiz que introduce la palabra “oeste”, ya que en China la lluvia procede del Este, del mar.</t>
  </si>
  <si>
    <t>El viento, Sun, sopla peor para los trazos tercero y sexto si no se hace caso de los presagios.
            Las líneas mutantes puntualizan los métodos más adecuados para alcanzar esa independencia interior, y para redimirnos de las muchas esclavitudes que nos rodean y que suelen ser inasibles pero fastidiosas; dichos métodos consisten precisamente en utilizar la “fuerza de las pequeñas cosas”, es decir lo cotidiano, incluso cuando eso pueda parecernos un límite a vuelos más amplios, pues se trata de una fuerza oculta y quieta, pero operativa, por lo que habrá que convertirla en positiva a fin de que nos sirva de ayuda.</t>
  </si>
  <si>
    <t>El cuarto trazo es el regente constituyente, e influye decisivamente en la interpretación de esta imagen; pues, aunque es el único yin, retiene y domestica a todos los yang situados por debajo de él. Y el 5º concuerda con su actitud en la tarea de refrenar con dulzura.
            El quinto trazo es el regente gobernante, pues es el más fuerte y el más suave, porque está en sitio adecuado para él y además va por el medio del trigrama exterior Suavidad.
            La única línea flexible, significativa por tanto, está en la cuarta posición de las preocupaciones sociales y da paso a la dominante fuerte de la quinta posición de autoridad. Sin embargo, la línea cuarta limita a todas las otras.
            El seis en el cuarto puesto es el regente constituyente del signo y el nueve en el quinto puesto es el regente gobernante del signo. El seis en el cuarto puesto, en calidad de única línea Yin, domestica a los trazos Yang; a ello se refiere la sentencia del Comentario para la Decisión: "Lo blando obtiene el puesto, y Superiores a Inferiores le corresponden." El nueve en el quinto puesto coincide con el seis en el cuarto en cuanto a actitud interior, con el fin de consumar la domesticación; por eso se lee en el Comentario para la Decisión: "lo firme es central y se cumple su voluntad”.</t>
  </si>
  <si>
    <t>Aún no ha llegado el momento de actuar. Esta detención es temporal, luego vendrá la libertad de acción. Ahora conviene ser dulce y humilde, pues la quietud hace que se acumulen fuerzas, que las apti
            tudes mejoren y que uno se asegure el mejor momento para avanzar. Así el consultante se hará fuerte por dentro y sabrá adaptarse a las condiciones externas.</t>
  </si>
  <si>
    <t>Todavía no es necesario consultar sobre esto. Hay que seguir como se va, relacionándose, estudiando, trabajando, con el tratamiento en caso de enfermedad. Todo sigue avanzando bien, y se encamina hacia lo bueno, hacia una mayor libertar de movimientos, etc. Continuando así, el consultante estará acumulando fuerza, saber, salud, dulzura, que le llevarán hacia los buenos resultados.
                *Si no hay tratamiento: hay que seguir observando aquello que preocupa y consultar un poco más tarde.</t>
  </si>
  <si>
    <t>Está temporalmente reprimido. Es el momento de dar pequeños pasos.
            Este hexagrama representa un momento en el que la oscuridad ha envuelto temporalmente a la luz. Sin embargo, el poder de lo Creativo está presente en el fondo y se mostrará a su debido tiempo. Su responsabilidad en este momento es aceptar la represión con serenidad y contentarse con dar pequeños pasos.
            Los obstáculos para alcanzar el éxito sólo pueden superarse en este momento tomando medidas delicadas. Interiormente, debe estar concentrado y decidido. Exteriormente, la pasividad, la adaptabilidad,
            la neutralidad y la tolerancia están a la orden del día. Debe evitar una conducta ambiciosa; piense en plantar semillas en lugar de recoger frutos.
            No olvide que los elementos inferiores que habitan en su interior, en los demás y en el propio tiempo sólo pueden reprimirse en este momento, aunque no se pueden eliminar completamente. No se sienta tentado a realizar ningún compromiso que pueda desequilibrarle. Por el contrario, manténgase sereno en el centro y dé pequeños pasos hasta que el Poder Superior haya domado los obstáculos que se encuentran en su camino.</t>
  </si>
  <si>
    <t>Se ha dado un paso más en el proceso de corregir la situación.
            La imagen central de este hexagrama es la del elemento fuerte (todas las líneas yang) “dominado, refrenado temporalmente” por la línea débil en la cuarta posición (el lugar del ministro). Al ministro, dada la naturaleza de su rango, le hace falta la autoridad (la completa confianza de los otros) y la fuerza para sojuzgar los elementos fuertes de una vez por todas, aunque puede continuar teniendo un influjo moderador, mediante “firme determinación interior, suavidad y adaptabilidad”.
            Este hexagrama nos indica que nuestra influencia está prácticamente limitada por las circunstancias. Otras personas están empezando a entender nuestra firmeza de carácter y a respetar nuestra forma de vida, pero no lo bastante como para corregir de forma permanente su relación con nosotros. Sólo
            hemos progresado hasta el punto en que la insolencia de la otra persona es refrenada, por lo que no podemos asumir que todos los problemas estén resueltos. Hasta que las relaciones sean firmes y estructuralmente corregidas, tenemos que mantener la discreción y la cautela, conservando el sentido de cuidadosa responsabilidad para hacer lo que es correcto. Siempre existe la tentación de abandonar la autodisciplina. Tras conseguir pequeñas victorias, nuestros inferiores preguntan: “¿y ahora, me puedo relajar?” o “¿tengo que seguir poniendo atención, ser circunspecto, responsable?” y “¿cuándo voy a disfrutar?”
            Hemos de evitar la ambición de querer progresar (la ambición al comienzo existe sólo mal definida, como disposición descontenta del ánimo). Una victoria final no sólo es imposible ahora, sino que la ambición ejercería una presión negativa. La presencia de la ambición indica que todavía no creemos en el camino de la noacción, o en el poder de adherirse a la verdad para cambiar la situación. Esta duda, que es subconscientemente percibida por los demás, impide que transmitamos una buena impresión. Debemos descansar tranquilos con lo poco logrado. Al aceptar modestamente la forma lenta en que la naturaleza funciona, se da el margen que necesitan los otros para descubrir cuál es su camino y su propio interés en seguirlo.</t>
  </si>
  <si>
    <t>A veces nos topamos con un obstáculo que dificulta, frena o impide cualquier esfuerzo que podamos realizar para avanzar en la consecución de un objetivo, no teniendo otra opción que detenernos completamente y esperar hasta que encontremos una solución.
            Cuando las posibilidades de avanzar en la consecución de un objetivo son pocas o escasas, además de saber esperar con paciencia, es necesario tener seguridad, convicción y firmeza en nuestra determinación interior, sin perder de vista en ningún momento el objetivo o propósito que intentamos conseguir.</t>
  </si>
  <si>
    <t>· Cuando la pregunta refiere al Qué:
            Hsiao Ch´u nos dice que sólo se cuenta el poder o la fuerza para dar ciertos toques o retoques a lo presente o conformado, pero de ninguna manera resulta suficiente como para precipitar un cambio; es decir, la fuerza es muy limitada y únicamente sirve para pulir, mejorar o contener lo que ya está.
            · Cuando la pregunta refiere al Porqué:
            El porqué de Hsiao Ch´u refiere a la necesidad de modelar, de hacer ajustes, que no debe dejar ninguna cosa en bruto sin su correspondiente perfeccionamiento.
            · Cuando la pregunta refiere al Cómo:
            Hsiao Ch´u nos indica que debemos actuar de manera adaptativa ante cada circunstancia o aspecto que se vaya presentando, es decir, ir adecuándose paulatinamente o bien, dentro de lo posible, adecuar esas circunstancias a nuestra propia medida. En lo posible, se trataría de maniobrar dentro de ciertas limitaciones.
            · Cuando la pregunta refiere al Cuándo:
            Hsiao Ch´u nos lleva a un momento prolongado, más precisamente a un periodo paciente que tiende indudablemente a lo mediato. Hsiao Ch´u es cuando de manera insoslayable se ingresa o se atraviesa, según sea la circunstancia, a u proceso de adaptaciones paulatinas.
            · Cuando la pregunta refiere al Dónde:
            Hsiao Ch´u nos ubica en un lugar si bien no inconcluso, no del todo expandido; es decir, uno de esos sitios que se van haciendo paso a paso, gradual y constantemente, y a medida que funcionan de acuerdo con un patrón esencial y potencial. Pero Hsiao Ch´u también puede ser un lugar pujante aunque sin grandes pretensiones, pero que, sin embargo, conserva un estilo y una identidad particular.
            Entre las muchas cosas, Hsiao Ch´u puede tratarse de una urbe o una estructura funcional en crecimiento o simplemente de cualquier sitio en vías de expansión que en sí implique la promesa o el potencial de su desarrollo.
            · Cuando la pregunta refiere al Quién:
            Hsiao Ch´u nos describe a alguien básicamente contenedor, persuasivo, lo que se dice: muy político. Y siguiendo en este sentido podemos ver en Hsiao Ch´u a un estratega, con visión clara del futuro en lo que a él le compete, pero sin llegar necesariamente a ser un visionario, dotado de la paciencia suficiente para trabajar paulatinamente en pos de una misión con resultados mediatos.</t>
  </si>
  <si>
    <t>· La interpretación:
            No hay mucho que usted pueda hacer en esta situación, pero su influencia, aunque pequeña es suficiente para hacer que las cosas mantengan su curso. Es tiempo de potencialidad más que de resultados, así que estará satisfecho con esperar el momento.
            · La situación:
            En una situación donde sólo se sienten pequeñas influencias, el mejor curso de acción es mejorar la percepción que los demás tienen de usted y la forma en que se presenta ante el mundo.</t>
  </si>
  <si>
    <t>Animalito doméstico (1). En este hexagrama, la composición esboza el sentido del ideograma, mientras que la estructura indica más bien la condición intrínseca para realizar las posibilidades de una fuerza no siempre valorable en toda su extensión. Se trata del poder de las costumbres, de las cosas simples de cada día, de las personas oscuras, humildes, de las que no solemos darnos cuenta y que sin embargo ocupan gran parte de nuestro diario quehacer, dándole color y a menudo condicionándolo. Es un hexagrama difícil por la ambigüedad de su significado, que exige una atenta revisión de las costumbres y del ambiente, de las horas ociosas, aparentemente tranquilas, que traman inquietudes para atraparnos en su insidiosa telaraña. En estas horas, precisamente porque transcurren sin pena ni gloria, sin darnos cuenta, son muy importantes, e influyen mucho más de lo que pensamos en las aspiraciones, los hechos y los programas, que no habría que posponer.
            Tiempo de pequeñas cosas: buen resultado. Nubes densas, sin lluvia, que provienen de nuestras comarcas occidentales.
            Indudablemente, lo cotidiano y las “cosas pequeñas” condicionan, al igual que ocurre con un animal doméstico, al que no se puede dejar solo porque necesita cuidados y no sabe sobrevivir sin nuestra constante atención. Esto, dentro de ciertos límites, puede considerarse correcto, pero con frecuencia las costumbres cierran los horizontes a la posibilidad y a la voluntad de evasión. Estamos sumergidos en un cierto modo de pensar, existe una rutina mental, además de la rutina diaria, y en ciertos aspectos ésta depende de aquélla. Quizá sea justificable e inevitable, pero no ha de condicionarnos de un modo total. Es ésta la consideración implícita en la sentencia sobre el momento a examinar, una invitación a mantener una actitud distante y objetiva, para poder actuar como se debería hacerlo, a pesar de la amenaza de una ofuscación del juicio y de la voluntad de hacer (nubes densas… de las comarcas occidentales).
            (1) Pequeño campo cultivado, animalito doméstico, domesticar. Es la fuerza de las pequeñas cosas humildes y cotidianas, las costumbres, las presencias no advertidas de cada día, que creemos dominar pero que a su vez logran condicionarnos.</t>
  </si>
  <si>
    <t>Sentido general: es la unión por la detención del agrupamiento, la pequeña unión. Se compone del trigrama superior Sun, el viento, la flexibilidad, y del trigrama inferior Ch´ien, el cielo; la humildad obediente detiene la actividad de la dureza enérgica, pero esta detención no se hace por la fuerza. El sentido general es la detención de lo que es grande por lo que es pequeño; el jefe de esta detención es el 4º trazo negativo rodeado por las demás positividades. Adentro, actividad; afuera, humildad. Allí debe haber libertad de expansión y de acción. Pues detener cinco yang por un solo yin es factible pero no perdura y la detención es temporaria. La suavidad corresponde a la situación y la detención de la positividad tiene lugar por la suavidad y la humildad; la libertad posible resulta de la energía activa de la justicia. Es necesario acumular deteniendo y sobre todo mejorando acciones y aptitudes.</t>
  </si>
  <si>
    <t>Xiao chu, que evoca el viento en el cielo, recuerda que las corrientes aéreas son a menudo locales y limitadas, pero tienen el poder de cambiar el aspecto del cielo, imagen de inmensidad. De esta manera el pequeño, el débil, el restringido puede actuar sobre el grande, el fuerte, el ilimitado. Pero esta influencia sólo es pasajera: el débil no podrá dominar durante mucho tiempo al fuerte. El fuerte por lo tanto no debe inquietarse. Por el contrario, el débil no debe olvidar que una transformación imperceptible de la situación termina por dar grandes resultados.</t>
  </si>
  <si>
    <t>Acumular cosas pequeñas para conseguir las grandes; gente que se ayuda entre sí, levantar, apoyar; desarrollo con humildad; tratos con el mundo espiritual.
            El escenario: agrupar necesita un lugar para alimentar las cosas. Así que llega el tiempo de Fortalecer lo pequeño. Acéptalo. No tengas miedo. Fortalecer lo pequeño significa que tendrás poco para empezar.
            Fortalecer lo pequeño traerá el éxito. Las nubes no traen la lluvia todavía. Están en el altar de las afueras del oeste.
            La respuesta: fortalece lo pequeño describe tu relación, o tu papel en ella, en términos de estar afrontando una gran variedad de cosas que parecen no tener relación entre ellas. La manera de encarar esta situación es adaptarse a lo que venga para construir algo grande. Estás creando esta relación partiendo de la nada. Es tiempo de ayudarse mutuamente, de fortalecer la relación estando atento a las necesidades del otro. Considera las cosas a largo plazo. No tienes mucho para empezar. Acumula afecto y poder emocional con las Pequeñas cosas. Atiende cada cosa a su tiempo. Fortalece el afecto y la tolerancia entre vosotros. Pensad en vosotros como si estuvierais educando niños, cultivando la tierra, o domesticando animales. Las nubes que traerán la lluvia se están formando. El éxito y la conexión profunda no están lejos.</t>
  </si>
  <si>
    <t>Este hexagrama describe tu situación como variedad de hechos e impulsos aparentemente desconectados. Destaca que retener y acaparar estas experiencias adaptándose a ellas es la manera adecuada de manejarlas. Para estar de acuerdo con el momento, se te dice: ¡acumula lo pequeño!</t>
  </si>
  <si>
    <t>La fuerza enriquecedora de lo pequeño es eficaz. Densas nubes sin lluvia vienen desde tu región occidental.
            Juicio global: la Fuerza Enriquecedora de lo pequeño significa que la flexibilidad cobra importancia y que lo de arriba y lo de abajo responden positivamente. Tu objetivo es alcanzado de manera eficaz, aunque con suavidad, estando tu fuerza en equilibrio; es así como consigues lograrlo. Densas nubes significan que se permanece todavía en la acción; el que vengan de tu región occidental significa que hay que tomar medidas seguras.</t>
  </si>
  <si>
    <t>Hablan las imágenes: el viento se eleva alto y en el cielo. Tiempo de pequeñas cosas. Sólo para la mente iluminada, lo bello es la imagen de la virtud.
                La propuesta simbólica nos habla de la violencia pasajera del viento, que alto en el cielo alborota las nubes, confunde el paisaje de estrellas. Sin embargo, no doblega árboles, sólidamente fijados a la tierra. Así queda ilustrada la limitada potencia de las costumbres, del ambiente, de lo cotidiano; el espíritu fuerte se libera de todo ello al reducirlas a sus dimensiones reales. Es el momento de liberarnos de mu
                chas esclavitudes pequeñas para enfrentarnos con la mente libre y segura a los problemas, las incertidumbres, las preocupaciones, preparándonos minuciosamente para los acontecimientos futuros.</t>
  </si>
  <si>
    <t>Comentario a la Imagen: el viento, si bien va juntando las nubes en el cielo, como sólo es aire y, no posee un cuerpo sólido, no produce efectos grandes, duraderos. Así también al hombre, en épocas que no permiten una gran acción hacia afuera, sólo le queda la posibilidad de refinar en lo pequeño las manifestaciones de su naturaleza.</t>
  </si>
  <si>
    <t>Esta es una línea ambigua, que admite las dos interpretaciones. Algunas veces habrá que actuar haciendo eso que se ha preguntado; y otras veces no.
                    Por otra parte, es necesario tener en cuenta que, si esta mutación salió junto a otras en la respuesta recibida, está diciendo que el “camino” del consultante es el indicado por aquéllas.
                    Pero si esta mutación salió sola, entonces habrá que confirmar el avance o el retroceso preguntando: ¿Cuál es mi camino en esto ahora, actuar o no?
                    Y se podrá actuar cuando en la nueva respuesta aparezca alguna línea de acción, o la imagen sin mutaciones sea favorable.
                    De este modo, el consultante cuidará de su propia libertad, todo seguirá teniendo perspectivas de buena suerte y de venturosos resultados, y además alcanzará el estado tranquilo.</t>
  </si>
  <si>
    <t>Antes de aplicarlos, hay que confirmar si eso está en armonía con la naturaleza del sujeto, del problema.</t>
  </si>
  <si>
    <t>Primera línea: vuelve al camino. Buena fortuna. Nos implicamos negativamente en el problema cuando adoptamos una actitud intransigente para forzar un cambio en nuestro destino. Esto también sucede cuando recaemos en la negación y en la enajenación, a través de la impaciencia, porque no hay progreso visible. La impaciencia, que emana del deseo y de la duda, delata el esfuerzo de nuestro ego por dominar la situación, un intento condenado a fracasar. Hemos de volver conscientemente al camino de la humildad y de la aceptación y disipar la enajenación y la negación.</t>
  </si>
  <si>
    <t>¿Son nuestras propias dudas y nuestra inseguridad el obstáculo que está impidiendo o frenando el avance hacia nuestro objetivo, pero sabemos esperar con paciencia hasta considerar todas las posibilidades?</t>
  </si>
  <si>
    <t>Vuelva a lo fundamental en lugar de procurar adelantar en estos momentos. El retorno a los valores centrales (espirituales) es la ruta a la buena fortuna.</t>
  </si>
  <si>
    <t>El primer nueve: volver sobre los propios pasos. ¿Por qué eso habría de ser un error? Éxito.
                    No deben producirse distanciamientos demasiados bruscos del ritmo de vida normal y del comportamiento habitual. No se pueden tomar posturas decisivas de un modo imprevisto. Será necesario volver a examinar todo lo hecho (o lo dicho) para reflexionar sobre la conveniencia de continuar con la misma actitud. Hemos de volver a considerar nuestras posturas. A veces, retirar las palabras que se han dicho, o corregir opiniones expresadas a la ligera, o al menos compartirlas a la ligera, es la forma más adecuada para darnos cuenta con claridad de la situación y para resolver las dudas convirtiéndolas en éxitos.</t>
  </si>
  <si>
    <t>Primer trazo: hay tendencia a avanzar subiendo, con un sentido de retorno a la propia vía de la que ha sido apartado; por consiguiente, el presagio es feliz. Hay aptitudes de dureza enérgica positiva; él regresa por su propia vía.</t>
  </si>
  <si>
    <t>La hora de las grandes acciones necesariamente no ha llegado, pero un primer paso es de buen augurio.</t>
  </si>
  <si>
    <t>Al abrirse forzosamente camino encontrará obstáculos. Es mejor retener una posición en la que tenga posibilidad de avanzar o retirarse. Entonces podrá preocuparse por la naturaleza auténtica de la situación, reaccionando en consecuencia.</t>
  </si>
  <si>
    <t>Primera línea: muchas cosas quisiera emprender, pero las circunstancias se encargan de impedirlas. Y esto no es malo. Si en este tiempo se botara en las grandes realizaciones, sucumbiría. Pero por más que el Sujeto se empeñe, la vida se encargará de frenarlo y colocarlo en el lugar de su pequeña realidad. La humildad hace grande al que pacienta. Tendrá gran ventura si retorna a la normalidad. “Lo nuevo llegará por sí solo”.</t>
  </si>
  <si>
    <t>Comentario a la línea: forma parte de la característica de lo fuerte arremeter hacia adelante. Pero con ello lo fuerte entra en el terreno de los refrenamientos, de la inhibición. Por eso retorna hacia el camino que corresponde a su situación y donde se siente libre para avanzar o retroceder. Es bueno y razonable no pretender obtener algo a la fuerza, violentamente; esto, conforme a la naturaleza del asunto, trae ventura.</t>
  </si>
  <si>
    <t>Se deja arrastrar hacia el retorno.
                ¡Ventura!
                “… en verdad no se pierde”.
                Echándose hacia atrás y retornando a la posición que se ocupa ahora, todo seguirá siendo favorable para avanzar más adelante.
                De este modo el consultante no se perjudica a sí mismo, ni daña la razón que le empuja a estar ahí acumulando fuerza y pequeños efectos con paciencia para cuando llegue su momento. Pues, intentando ahora el avance en lo consultado, se expondría a ser rechazado o al fracaso personal. Hay que saber retirarse cuando no es tiempo de avanzar, o cuando el camino se encuentra obstaculizado por algún motivo verdaderamente importante. Si se piensa y se mira a la gente implicada en la situación, se ven “puertas y ventanas cerradas” como señal; por eso Richard Wilhelm dijo que, en este caso, el consultante se abandonaría menospreciándose a sí mismo si se le ocurriera “ofrecerse”. Y esto es real y preciso.</t>
  </si>
  <si>
    <t>No se puede ni se debe actuar. Viendo las señales del comportamiento de las otras personas implicadas en la situación, se comprobará que ellas no pueden o no quieren avanzar ahora con el consultante. Retirarse y no rebajarse a sí mismo es lo adecuado para no perderse en estos momentos. Así se seguirá por el centro del camino y del Tao.</t>
  </si>
  <si>
    <t>No ha llegado todavía el momento de consultar.
                        Más bien, se ha de continuar con los deberes, trabajos, estudios, relaciones, tratamientos, según se va. Conformándose con las cosas como son y como van. Se está avanzando por el camino tal y como se puede. No conviene forzar ni precipitar más las cosas. Así se seguirá yendo en armonía con las circunstancias.</t>
  </si>
  <si>
    <t>Conviene conservar siempre el control de uno mismo, ya sea actuando enérgicamente o con suavidad, ya sea avanzando o retrocediendo; eso será un buen presagio para el porvenir.</t>
  </si>
  <si>
    <t>Segunda línea: se deja arrastrar hacia el retorno. Buena fortuna. Es posible que estemos empezando a vacilar (dudar) acerca de lo que interiormente sabemos que es verdad, de manera que nos sintamos tentados a abandonar la forma correcta de progresar. Algunas veces parece como si amenazásemos al sabio, diciéndolo que si no nos ayuda a lograr nuestro objetivos no vamos a seguir su orientación. Esta
                    amenaza inevitablemente no conduce a nada y, al hacerla, sólo comprometemos nuestra personalidad e invocamos al orgullo. A pesar de sentirnos humillados, tenemos que dejarnos arrastrar fuera de esta mentalidad y volver al camino de la perseverancia. Muchas veces recibimos esta línea y la anterior, justamente antes de que la situación provoque tales sentimientos en nosotros; esta preparación nos ayuda a darnos la fuerza que necesitamos para no ser dominados por nuestras emociones.</t>
  </si>
  <si>
    <t>¿Son otras experiencias negativas en situaciones similares a la nuestra el obstáculo que está impidiendo o frenando el avance hacia nuestro objetivo, pero sabemos esperar con paciencia hasta considerar los posibles riesgos?</t>
  </si>
  <si>
    <t>El segundo nueve: impedir un regreso. Éxito.
                    Cuando se ha conquistado una posición, o se ha adoptado una convicción, lo justo es defenderla, especialmente si cabe la posibilidad de que se convierta en una incitación a la formación de proyectos o en la realización de cosas en las que creemos. Ésta es la situación contemplada por la segunda línea mutante. No debemos remontarnos a tiempos pasados, ni meditar acerca de pensamientos concluidos; es el momento de proyectar el futuro; se trata de una evolución de los hechos con líneas definidas; las raíces están preparadas para retoñar. En la naturaleza, ninguna estación sufre una regresión; si el propio hombre sigue el ritmo de los meses, podrá realizarse a sí mismo y su propio destino, que en todo caso es el resul
                    tado de distintas mutaciones, no del todo incomprensibles, pero siempre lógicas, equilibradas y consecuentes.</t>
  </si>
  <si>
    <t>Segundo trazo: se corresponde con el 5º trazo y ambos tienen cualidades de positividad y se mantiene en el medio de la sustancia de su kua simple; se mantienen en la justicia pero son detenidos por la negatividad y quieren volver hacia las regiones elevadas. El presagio es dichoso. Es el que permanece en la justicia y se conforma con la rectitud; ya sea que obre con energía o suavidad, que avance o retroceda, jamás pierde la vía de la justicia, pero como es un trazo positivo su regreso puede ser violento.</t>
  </si>
  <si>
    <t>Aunque quizá le guste la acción, sería prudente volver a evaluar la situación, estudiando los ejemplos de otros que se pongan en su camino. El tiempo sugiere que la retirada conduce a la buena fortuna.</t>
  </si>
  <si>
    <t>Comentario a la línea: de primer intento uno quisiera avanzar. Pero aún antes de progresar se observa, en el ejemplo que da otra gente de índole igual a la de uno, que ese camino se halla obstaculizado. Un hombre sensato, decidido, no se expondrá en un case semejante a un rechazo personal, sino que, junto con los otros de igual condición y actitud, sabrá retirarse cuando no sea el momento para que la ambición avance. Esto trae ventura porque de esta manera no se pone en juego a sí mismo.</t>
  </si>
  <si>
    <t>Nueve en el segundo lugar: regresas arrastrado con una correa. El camino se abre.
                    Has estado perdido y confuso. Ahora, sencillamente, estás siendo arrastrado de vuelta a tu pareja y la relación como un animal tirado por una correa. Considérate afortunado. El camino está abierto para ti.
                    Dirección: quédate con tu familia y haz vida de hogar. Acumula energía para un paso nuevo y decisivo.</t>
  </si>
  <si>
    <t>Al carruaje se le saltan los rayos.
                El hombre y la mujer tuercen los ojos.
                “... es señal de que no pueden man
                tener su casa en orden”.
                La frase inicial, al carruaje se le saltan los rayos, indica que no se puede avanzar más allá de donde se está ahora, y esto es debido a circunstancias externas que lo impiden, como en el caso de un carruaje con las ruedas deterioradas. Si no se hace caso de esta señal clara, y se mira para otro lado, el destino se verá frustrado, se provocarán enfados, desacuerdos y una mayor rotura en los buenos sentimientos.
                Lo del hombre y la mujer, que se dan la espalda mirándose de reojo, viene a ratificar todo lo anterior y realza un hecho extraordinario en el sistema de las mutaciones, pues la norma es que lo yang predomine sobre lo yin; pero eso no así para este tercer trazo, ya que la cuarta línea yin, femenina, es determinante para el interpretación de esta imagen, porque es la regente constituyente.
                Entonces, este tercer trazo (el consultante) puede sentirse disconforme con esta situación excepcional de las mutaciones, y llegar a discutir con la cuarta línea, que le retiene y le aconseja detenerse. Él se siente defraudado y rechazado cuando esperaba un fácil avance, y se queda como sorprendido en medio de una situación comprometida.
                La frase final asevera que quien desoiga este presagio, no será capaz de mantener su asunto en orden, ni de atenerse a lo adecuado y a lo correcto que demanda la situación.</t>
  </si>
  <si>
    <t>Todavía no se debe actuar. Hay razones fundadas, o circunstancias externas, que obligan a detenerse y quedarse quieto donde se está. Quizá se esperaba lo contrario y esto llegue a suscitar confusión en el consultante, sentimientos de rechazo o enojo. Pero, si avanza, entonces verdaderamente perderá la seguridad y la tranquilidad para él.</t>
  </si>
  <si>
    <t>Si esta mutación sale con otras mutaciones, significa que no se discutan esas mutaciones.
                        Si sale sola, significa que no es momento de consultar y que siguen vigentes los consejos recibidos en la última consulta. Manteniéndose donde se está y según viene haciendo, siguen acumulándose los buenos efectos, las fuerzas, la salud, los conocimientos, etc. Continuar con el tratamiento en caso de enfermedad, pues todo va bien.
                        *Si no hay tratamiento; de momento conviene esperar y ver cómo evoluciona lo consultado. Preguntar luego, más tarde, cuando se considere necesario.</t>
  </si>
  <si>
    <t>Aquel que encuentra resistencia y no consigue avanzar como desearía, debe cuidarse de toda agresividad; no haría más que exponerse a negativas, y sólo encontraría rechazo o desdén.</t>
  </si>
  <si>
    <t>Tercera línea: saltan los radios de la rueda del carruaje. Marido y mujer tuercen los ojos. Esta imagen simboliza nuestra actitud interior que ha sucumbido a la enajenación y a la impaciencia y, por lo tanto, ha perdido su integridad y su valor. Nuestra situación se deteriora cuando abandonamos la espera paciente, o cuando sacamos a relucir asuntos controvertidos, en lugar de dejar que aparezcan espontáneamente. Precipitamos las cosas cuando tememos que el momento justo tarde en llegar. Bajo la influencia del miedo, la negación y el deseo, somos incapaces de alcanzar la objetividad necesaria para encontrar la solución correcta. Sin la solución correcta, las cosas salen mal y nos provocan pesar.
                    Avanzar violentamente significa que bajo la influencia de los sentimientos negativos y del empecinamiento, intentamos forzar el progreso amenazando con abandonar nuestra tarea para rescatar a los
                    demás. Este ardid de nuestro ego no funciona. No podemos hurtar felicidad desafiando al destino; el destino no responde a las amenazas.
                    Avanzar violentamente también se refiere a las veces que intentamos afirmar nuestro “valor personal”, aferrándonos a nuestro sentido profundo de la verdad. Al hacer este esfuerzo, nuestro ego ataja nuestro sentido de la verdad en su afán de dominar forzadamente la situación, en lugar de dejar que la gente perciba la verdad por sí misma. El hombre superior confía en su profunda percepción de la verdad interior para comunicar sus mensajes interiores. Si la injusticia es tal, que sabe que es necesaria cierta corrección, entonces confía en el cosmos para que sea corregida. Puesto que está libre de dudas, puede activar el poder de la verdad para subsanar el problema.
                    El poder está en lo débil. Al hacer frente al obstinado poder del ego o, de igual manera, con el destino, el auténtico poder radica en soltar, no en tratar de hacer méritos, o en enredarnos en discusiones, o en afanarnos en superar la situación. El verdadero poder radica en la flexibilidad, la tranquilidad y el desapego.</t>
  </si>
  <si>
    <t>9 en la 3ª: los buenos pensamientos y acciones pueden no traer siempre el éxito contra una oposición aparentemente ligera. Los débiles e inferiores pueden impedir el progreso, de modo que no haya una fácil victoria. Llegad a un acuerdo.</t>
  </si>
  <si>
    <t>El tercer nueve: los rayos de la rueda de un carro chirrían. Marido y mujer miran hacia otro lado.
                    Hay algo que no funciona, pero no logramos comprender la situación y no podemos expresar esta inquietud porque es difícil traducirla en un discurso organizado. Un momento de confusión, la advertencia inasible de un peligro; quizá sea sólo una fantasía, pero es algo que perturba e inquieta. Incluso los tiempos yang tienen sombras yin, pero no hay que dramatizar. Lo mejor será intentar comprender lo que ocurre y esperar pacientemente a que el curso de las mutaciones aclare el temor pasajero. Probablemente, bastará poco para remediar los daños o errores. Las tormentas de junio hacen mucho ruido para nada, no son más que un malhumor del cielo.</t>
  </si>
  <si>
    <t>En caso de contestación, no pierdan el selfcontrol.</t>
  </si>
  <si>
    <t>Comentario a la línea: aquí se hace la tentativa de avanzar violentamente, debido a que uno tiene conciencia de que el poder refrenador es bastante débil. Mas, puesto que conforme a las circunstancias dadas, lo débil de hecho está en posesión del poder, semejante intento de avanzar por sorpresa necesariamente se malogra. Circunstancias exteriores impiden el progresar, así como un carro no puede avanzar si se le saltan los rayos de las ruedas. Uno no hace caso, todavía, de esa señal del destino. Surgen por lo tanto enojosas controversias como entre dos cónyuges. Ester, por cierto, no es una situación favorable: pues
                    aun cuando debido a las condiciones dadas la parte más débil logre el dominio, la cosa se complica con demasiadas dificultades corno para que el efecto pueda resultar grato. En consecuencia, lo fuerte tampoco puede utilizar su fuerza ejerciendo un influjo correcto sobre lo que lo rodea. Ha experimentado un rechazo allí donde esperaba tina fácil victoria, y con ello se ha comprometido, en cierta medida.</t>
  </si>
  <si>
    <t>Nueve en el tercer lugar: los ejes del carruaje se han partido. El marido y la mujer se miran con enojo.
                    Un auténtico problema familiar. Por tratar de hacer demasiadas cosas, el carro se rompe. Tu pareja y tú habéis estado tan ocupados en sentiros indignados que no habéis conseguido nada. Esa no es la manera de poner la casa en orden.
                    Dirección: encuentra tu propio centro. Acepta las cosas. Mantente abierto y aporta lo que sea necesario.</t>
  </si>
  <si>
    <t>Estos son momentos en los que el consultante puede aprender a reconocer los efectos que la acumulación de su forma de ser y de su capacidad de adaptación tienen hacia fuera, en el mundo externo, en su entorno. Para llegar aquí su conducta fue y es correcta.
                        Aunque haya dudas y se tenga miedo o angustia, hay que seguir avanzando entre los asuntos, quehaceres, relaciones, trabajo; pues se cuenta con la ayuda del Maestro y del Cielo. No temer daños, se puede estar tranquilo, ya que todo irá bien si uno se mueve con discreción y respeto. El consultante sabrá cumplir con sus responsabilidades y los buenos resultados se presentarán como efecto de su sinceridad.</t>
  </si>
  <si>
    <t>Es momento de consultar sobre eso. Y lo mejor es dejar que sea el propio I Ching quien oriente el sentido de la consulta. Para ello una buena fórmula es consultar preguntando: dime Tú, Maestro, ¿qué debo reflexionar sobre esto?
                        Esta nueva respuesta es la fundamental, la que debe tomarse como base. Después, se irán haciendo las preguntas que el consultante tenga previstas si fueran necesarias; o hasta que el Maestro aconseje retirarse.</t>
  </si>
  <si>
    <t>Si se nos presentan obstáculos, debemos evitar perder el control y malgastar las fuerzas empeñándonos en presentarnos como adversarios. Es preferible conservar la calma y actuar con delicadeza.</t>
  </si>
  <si>
    <t>Cuarta línea: si eres sincero, la sangre desaparece y el miedo cede. No hay culpa. Se dan tres interpretaciones. Primera: aunque no nos gusten algunas líneas del I Ching, éstas nos son proporcionadas con el espíritu sincero de ofrecer ayuda. El sabio ofrece su consejo, a pesar de que podamos despreciarlo por ello.
                    Segundo: estamos en una posición de responsabilidad, comunicando a otros el ejemplo del camino del sabio. Debemos hacer lo que es correcto, desligándonos de los retos provocados por los egos de los otros, y soltarlos, aunque nuestra acción sea mal entendida. Al final, como somos fieles a nuestros principios, logramos el efecto correcto. Vivir correctamente consiste en “mediar” entre el mensaje de nuestro guía y los demás.
                    Tercero: si somos sinceros en nuestro camino, no recurriremos a métodos impropios. Al dejar los métodos impropios, “la sangre desaparece”. Esto quiere decir que se evita la amenaza de la confusión y la prolongada amargura. La sangre simboliza las palabras y los actos que hieren emocionalmente, como cuando blandimos la luz blanca de la verdad cual si fuera un sable. Necesitamos darnos cuenta de que la verdad no es una luz blanca, dura, cortante, sino la luz amarilla de la moderación. Cuando nuestro entendimiento se aleja de la modestia y de la moderación, éste se aleja de la verdad. Hablar demasiado en caliente, debido a las emociones, nos recuerda al efecto de una explosión atómica –la radioactividad es venenosa y contamina la relación por mucho tiempo. Entonces, en lugar de tratar con la persona, tratamos con la radioactividad.</t>
  </si>
  <si>
    <t>¿Son instancias superiores a nosotros, de las que dependemos, quienes están impidiendo o frenando el avance hacia nuestro objetivo, pero sabemos esperar con paciencia hasta encontrar la forma de convencerles?</t>
  </si>
  <si>
    <t>6 en la 4ª: el consejo dado a los que se encuentran en posiciones superiores debería ser siempre el de lo verdaderamente correcto. Este puede no ser bien recibido al principio, pero lo inevitable de la verdad triunfará finalmente.</t>
  </si>
  <si>
    <t>El cuarto seis: tener confianza. La sangre fluye, el miedo crece. Ninguna culpa.
                    Es necesario tener mucha confianza; hemos de dejar paso a la certidumbre, porque no hay nada equivocado, las adversidades no son otra cosa que la consecuencia inevitable de un devenir de los hechos. Esto es lo que ocurre con el granizo, que destruye los frutos, independientemente de los errores cometidos por el hombre en el cultivo de los campos, en la elección de los tiempos de la siembra y la cosecha. Es otro momento yin, existe el peligro de que nos dejemos vencer por el abatimiento, es más, de que tengamos miedo y cometamos errores precisamente porque tenemos miedo. Recordemos pues que el tiempo de Hsiâo Khû (¡cuántos existen en la vida de cada uno!) es un tiempo de fuerzas ocultas, poderosas precisamente porque no disminuyen a pesar de que no advierten, al igual que ocurre con las costumbres más arraigadas y con los vínculos tenaces con las horas cotidianas (por ejemplo, con un animal doméstico, al que sin fatigas dedicamos constantes atenciones). Esta “fuerza” silenciosa rige los acontecimientos mucho más de lo que imaginamos, y obliga a reaccionar a pesar de nuestra disponibilidad y nuestra voluntad. Es una advertencia que debe ser tenida en cuenta.</t>
  </si>
  <si>
    <t>Cuarto trazo: el único trazo negativo y maleable del kua; todas las tendencias de las otras positividades son detenidas por él; si éste quiere emplear inconsideradamente la fuerza y retenerlas, yin se ubica como adversario aislado de toda energía yang y de ello resultará necesariamente la infelicidad. Es preciso que el consultante agote la buena fe y la sinceridad para simpatizar con esas positividades a fin de hacerles sufrir su influencia; entonces el peligro quedará descartado. Pero hay muchas preocupaciones. Las dos positividades que lo rodean lo sostienen mientras corre la sangre y las preocupaciones lo agobian.</t>
  </si>
  <si>
    <t>Si es honesto y sincero, e influye en los demás con los consejos correctos, evitará peligros existentes y terribles. El miedo y la ansiedad sólo darán paso a la verdad. Entonces no habrá error.</t>
  </si>
  <si>
    <t>Cuarto lugar: como en otros signos, la sangre tiene el significado de consecuencia extrema, de situación dolorosa, de conflictos violentos. No necesariamente debe “correr sangre” o se está en riesgo de un crimen…Y si tal fuese la situación, ¡más acertado es el consejo de las Escrituras!
                    Esta línea advierte sobre dos aspectos: a) riesgos innecesarios que podrían tener peligros y heridas difíciles de subsanar; b) que los riesgos están en el círculo inmediato, en sus ligámenes sanguíneos. Hay personas que empujan al Sujeto por sendas erróneas. El Noble debe solicitar ayuda y consejos para evitar entrar en litigio con los suyos pero, a su vez, sustraerse de tales juegos que lo extraviarán. Se trata de una línea Regente Simple, es decir, de un tiempo fuerte y peligroso. Para no perderse y caer el Noble debe ser firme, mesurado, flexible, de buenos modales, diplomático pero nunca permeable, ambivalente y carente
                    de severidad. Una severidad mansa, sin violencia. Una firmeza clara, no necesariamente prepotente. Se puede decir un “no” causando heridas, y se puede decir un “no” que no haga mal pero no deja lugar a dudas. Es una cuestión de firmeza interior y serenidad externa.</t>
  </si>
  <si>
    <t>Comentario a la línea: ocupando uno un cargo difícil y pleno de responsabilidad deberá domesticar al poderoso a quien asiste como guía, de tal manera que termine por hacerse lo que corresponde. En ello reside un gran peligro que hace que hasta pueda temerse un derramamiento de sangre. Pero el poder de una abnegada veracidad es más grande que todos estos obstáculos; es tal la impresión que causa que uno lleva a cabo con éxito sus esfuerzos, con lo que se desvanece todo peligro de derramamiento de sangre y toda angustia.</t>
  </si>
  <si>
    <t>Yin. Cuando hay sinceridad, desaparece el derramamiento de sangre y el miedo se disipa; no hay conflictos.
                    Imagen: cuando hay sinceridad, se disipa el miedo porque existe acuerdo en las instancias superiores.</t>
  </si>
  <si>
    <t>Si eres veraz y leal en la alianza,
                eres rico en tu prójimo.
                “...no estarás solo en tu riqueza”.
                La fe y la confianza conectan, y sujetan como un hilo energético de amor que se enlaza al corazón de los otros, de modo que se ven enriquecidas e incrementadas por medio del prójimo, o de un Gran Ser Espiritual; según lo que se esté consultando.
                Entonces, hay que unirse sinceramente y de forma inquebrantable, pues la lealtad conduce a una alianza firme, donde el más débil se entrega y el más fuerte pone su confianza en el otro. El inferior “llama” y el Superior “acude”. Así avanzan juntos al mismo tiempo, se ayudan y colaboran, complementan sus fuerzas, sus sentimientos y sus propósitos. Se vuelven verdaderamente más ricos, y su alegría compartida es doble alegría para cada uno de ellos.
                El consultante no será abandonado, ni se sentirá solo en su riqueza. Obtendrá algo grande, quizá inesperado, en eso por lo cual pregunta.</t>
  </si>
  <si>
    <t>Si se tiene fe y confianza en el I Ching y en el Maestro, el consultante también contará con la ayuda y la protección de lo Superior.
                        Es un buen momento para consultar si se necesita. El “día” también será favorable, y las relaciones, el trabajo, los estudios, etc. Habrá alegría, cooperación y simpatía por parte de los demás. Muy buena línea para relaciones personales.
                        Para lo espiritual, esta mutación esconde algo que se “sentirá”, aunque se esté en soledad.</t>
  </si>
  <si>
    <t>Es momento de consultar y examinar eso. Lo conseguido hasta aquí representa ya un gran avance, un paso importante hacia el saber. Consultar una vez más sin preguntar. Luego, proceder según se necesite.</t>
  </si>
  <si>
    <t>Quinta línea: si eres sincero y leal en la alianza, eres rico en tu prójimo. El sabio es digno de confianza, estando totalmente orientado hacia lo que es verdadero y bueno, no puede responder a lo que es indigno en nosotros. Cuando somos sinceros intentando hacer lo que es correcto, el sabio comparte su gran riqueza con nosotros, con su amigable presencia, dándonos fuerzas sin andamos con problemas, dándonos una sensación de protección y bienestar que está completamente ausente cuando perdemos el camino.
                    Cuando estamos sinceramente unidos (casados) a nuestros principios, atraemos lo mejor de otra gente. La verdad interior tiene el poder (por ella misma) de corregir todas las situaciones. Todas las comunicaciones interiores que emanan de la fortaleza de aceptar las cosas exactamente como son, y de estar completamente en paz con uno mismo (teniendo un matrimonio feliz con uno mismo).
                    “Leal en la alianza” también quiere decir estar casado con una búsqueda consciente para seguir el camino recto y no entregar esta responsabilidad a otros. Tenemos que hacer nuestro trabajo duramente toda nuestra vida para ahorrar dinero, no podemos abandonar el barco, entregándoselo a otro para que lo gobierne, simplemente porque estamos cansados de la responsabilidad. “Leal en la alianza” quiere decir que seamos cuidadosos con las responsabilidades que se nos han confiado.
                    “Compartir nuestra riqueza y no guardarla para sí”, quiere decir que recordemos cómo se nos ayudó. Si nos consideramos mejor que otros, la riqueza ganada es “acaparada”, y la modestia perdida. Ser rico y conservar la modestia es ser devoto; sólo entonces somos ricos en nuestro prójimo, al no sentirnos eclipsados. Como nos enseña el sabio, hemos de ser más modestos y concienzudos, y no serlo menos.
                    ¿Podremos eclipsar al sabio, que es invisible?, ¿vamos a oscurecer al sabio con nuestras acciones equivocadas?</t>
  </si>
  <si>
    <t>El quinto nueve: considerar la confianza como una obligación. Somos ricos gracias a quienes nos rodean.
                    La presencia de personas vinculadas a nuestra vida constituye un apoyo en el que debemos confiar, aunque a menudo se trate de una riqueza que no apreciamos. La fuerza oculta del ambiente, de los hechos cotidianos, de las propias convicciones está disponible de un modo activo. Superados (o en vía de superación) los contrastes interiores y exteriores, nos liberamos de todo condicionamiento negativo, logramos establecer relaciones equilibradas con el mundo exterior; existen nuevas aperturas en el pensamiento. Ése es el sentido de la frase: “somos ricos…”. Al final, las decisiones son libres, precisas, serenas, justamente porque quizá, sin saberlo, se basan en pequeñas convicciones, en consideraciones aparentemente sin importancia, que constituyen consoladoras certezas. La fuerza de Hsiâo Khû es la que doble
                    ga, la que domestica, la que hace que nos adueñemos de todas las rebeliones, convirtiendo los contrastes en tranquilidad moral.</t>
  </si>
  <si>
    <t>Quinto trazo: él usa la justicia para ocupar la situación preminente y tiene buena fe y confianza; los que están con él le corresponden simpáticamente y le son muy adictos. Por lo tanto, es necesario que el consultante los acoja para ayudarse mutuamente con ellos y hacerse “rico por la vecindad”. Por la fuerza natural inherente a la ocupación de la situación preminente, él es como el rico que extiende el beneficio de sus riquezas y las hace compartir por su entorno. El hombre dotado se vuelve desdichado por el hombre inferior; el hombre íntegro es puesto en peligro por la multitud de malvados; el que está en la inferioridad debe apegarse al superior y seguirlo a fin de avanzar al mismo tiempo que él. El superior debe acoger y guiar al inferior y aprovechará el concurso de los inferiores para completar su fuerza. Es también la asociación entre vecinos, la idea de asistencia y de concurso. Es necesario tener una fe inquebrantable, una fe que arrastre.</t>
  </si>
  <si>
    <t>Quinta línea: las riquezas no son siempre materiales, incluso compartir la misma riqueza material es la riqueza más sagrada. Aquí el tiempo de lo pequeño comienza a entregar sus resultados grandes. A este punto nunca se llega solo, siempre hay quienes han sido vitales en el trayecto y ellos bien merecen compartir el buen logro que aquí se promete. Si esta línea está señalada, siga adelante pues el éxito está más cerca de lo que parece. Sea bondadoso en la victoria y sepa compartir sus logros. A pesar de lo Pequeño del Tiempo actual hay buenas perspectivas.</t>
  </si>
  <si>
    <t>Comentario a la línea: la lealtad conduce a una firme alianza porque se basa en una complementación mutua. En el integrante más débil de la situación la lealtad es la entrega; en el más fuerte, la confiabilidad. Esta complementación mutua conduce a una verdadera riqueza que se manifiesta plenamente en el hecho de que uno no la guarde para sí, sino que la posea en común con su prójimo. Alegría compartida es doble alegría.</t>
  </si>
  <si>
    <t>Llega la lluvia, llega el sosiego.
                Esto se debe a la permanente
                acción del carácter.
                La mujer cae en peligro debido
                a su perseverancia.
                La luna está casi llena.
                Si el noble prosigue, llegará
                la desventura.
                “... pues podría haber confusiones”.
                Ha llegado la lluvia, ya se ha hecho aquello que era lo debido. Cada cosa ya está en su sitio y debe permanecer en él, en quietud, durante un tiempo. Queriendo avanzar más ahora, el consultante provocaría la calamidad, la herida y el daño, pues quedaría desprotegido al abandonar la bendición del Cielo.
                Poco a poco se han ido acumulando buenos efectos según iba adaptándose uno a las circunstancias, se ha obtenido el éxito y se tiene una elevada posición gracias a la ayuda de una Fuerza Superior. Pero hay que seguir siendo humilde, entregado y suave, dominando los impulsos, sin caer en la ilusión de que uno puede hacer lo que le dé la gana, creyendo que nada malo pasará si avanza caprichosamente. Pues todavía hay que tener mucho cuidado, y lo mejor es conformarse con lo alcanzado aquí sin avanzar antes de que llegue el momento debido; porque hacerlo traería desgracias.
                Lo de la mujer significa que, siguiendo al 5º trazo (el Maestro) como si uno fuera su “esposa”, también corre el peligro de transformar en tristeza algo que ha de servir para mejorarse, o de hacer un uso siniestro de algo que debería emplearse para su mejoramiento personal. Es decir, que no se debe abusar de la consulta.
                Lo de la luna casi llena viene a insistir en lo anterior, pues la luz de la luna depende del sol; y la luz de la inteligencia, cuyo alimento se simboliza por “fases”, depende de la Luz del Espíritu. Cuando la
                luz de la inteligencia está “llena”, debe vaciarse, menguar y no consultar; cuando está oscura y vacía de luz, hay que llenarla consultando.
                Por todas estas razones el texto principal se cierra diciendo que, aquél que prosiga y actúe a la fuerza, estará siendo incapaz de ver la realidad objetivamente y caerá en el peligro.
                Ciertamente, todavía hay motivos para desconfiar, para sospechar y para dudar; esto es lo que asevera la sentencia final, pues podría haber confusiones.</t>
  </si>
  <si>
    <t>No se necesita consultar ahora. Hay que conformarse con los efectos conseguidos, o que se están consiguiendo. Esto traerá paz y tranquilidad. Avanzando entre los asuntos, relaciones, estudios, trabajos, etc. conforme permiten las circunstancias, sin forzar ni tomar rumbos extremos, temerarios, impuros, etc.; el consultante podrá conservar su capacidad de apreciar la realidad. Si no se hace así, se producirán calamidades.</t>
  </si>
  <si>
    <t>No es momento de consultar ahora sobre eso. Hay que seguir buscando, mejorando, perfeccionándolo, pues lo principal ya está conseguido; pero aún falta un poco para darlo por resuelto. No actuar, no aplicarlos aún.</t>
  </si>
  <si>
    <t>No consultar ahora sobre eso. Conformarse con lo conseguido hasta aquí. Aún falta nueva información que llegará, o más conocimiento por surgir o aparecer. Mientras tanto, seguir estudiándolo, mejorándolo, perfeccionándolo. No darlo por concluido hasta que se reciba una señal claramente favorable al respecto. Consultar sobre esto luego, en otro momento.</t>
  </si>
  <si>
    <t>Cuando las fuerzas malignas dominan los acontecimientos, la acción aporta siempre desdicha y desilusión. El hombre de calidad espera, sereno y tranquilo, el momento más favorable para actuar.
                    Si un ser humano se transforma en adversario de un semejante y se dedica a dominarlo, nos encontraremos ante un mal presagio.</t>
  </si>
  <si>
    <t>¿Nos dejamos llevar fácilmente por excesos de euforia y confianza cuando finalmente se ha superado el obstáculo que frenaba o impedía el avance hacia nuestro objetivo?</t>
  </si>
  <si>
    <t>El nueve arriba: cuando llueve todo está decidido. La virtud debe considerarse como un ornamento. Severa es la viuda que renuncia a contraer nuevas nupcias. La luna está casi llena. Sólo el sabio domina la suerte adversa.
                    La última línea mutante concluye la propuesta de Hsiâo Khû, indicando cómo una vida valientemente mutable, ritmada por los hechos naturales y una firme voluntad de no doblegarse al compromiso, de no dejarse dominar por la debilidad, conduce siempre a resultados positivos. Quien adquirió sabiduría, es decir la capacidad de evaluar hechos, experiencias y errores, dominará su situación y sabrá doblegar (es decir, “domesticar”) los acontecimientos para que obren en su provecho. Un momento de meditación, como casi todos los momentoshexagramas del I Ching (así tendrían que ser todos los momentos de nuestra vida), que invita a continuar serenamente, con atenta docilidad, la evolución de nuestro destino, regido por el mágico paso del tiempo, yinyangyin…</t>
  </si>
  <si>
    <t>Sexto trazo: este trazo emplea el colmo de la humildad; el consultante sufre la detención y permanece inmóvil. Cada cosa ya está en su lugar, y todo es detenido. Pero, en este límite, comienza a haber un sentido de dispersión. Si se trata de una cosa de poca importancia, el resultado, cuando sea alcanzado, podrá durar; si se trata de una cosa grave, ese resultado será superado. Hay indicación de una mujer que mantiene el estado de cosas y resulta una vía de riesgo y peligro: la luna llena está en oposición con el sol.
                    Por la dulzura y la humildad las tendencia son contenidas y la fuerza nunca podrá dominarlas; pero si el efecto no cesa, entonces la negatividad pasa a la positividad y el presagio se vuelve desdichado. Si el hombre dotado se mueve, presagio de desgracia, pues él es la positividad; hay interés para él en no actuar, en dudar, en reflexionar, pues él encontrará la negatividad, que es el hombre inferior. Desconfiar, temer, ponerse a la defensiva, ésos son los buenos consejos del “hombre sabio”.</t>
  </si>
  <si>
    <t>Sexto lugar: de la situación general clara que plantea este movimiento no queda bien precisado el rol de la “mujer” que “perseverando culmina el peligro”. Quizás la traducción correcta debería ser “lo femenino”, pues en verdad no se trata de un problema de hombre o mujer sino que de una fuerza negativa, en el sentido de la polaridad positivonegativo (y no en el sentido de algo malo), que ha logrado un equilibrio difícil y susceptible de ser roto por un exceso de confianza en la trabajosa victoria. Simbólicamente es la plenitud de la luna, cuya máxima luz pasa rápido ante la fuerza del sol, lo positivo. Es decir, si se ha logrado la luna y no el sol, confórmese, no se jacte ni se lamente, pero sobre todo ¡deténgase!
                    Para evitar confusiones y sobre para no caer en actitudes despóticas y represivas, evite el orgullo y la vanidad, los resentimientos y la soberbia, pues si algo enseña el tiempo que se está pasando (o cuando este pase) es que la humildad entrega riquezas, y si se extravía la mansedumbre se perderán relaciones valiosas y quizás también las cosas logradas con mayor sacrificio. Existe la posibilidad que el Sujeto en esta línea no escuche este consejo y lo considere superfluo.
                    Como la mayoría de las sextas líneas, es una “advertencia”, un “llamado de atención” que debe tomarse muy en serio.</t>
  </si>
  <si>
    <t>Nueve en el sexto lugar: la lluvia por fin ha llegado. Estás rodeado de honor, poder y virtud. ¡Sigue adelante! Pronóstico: adversidad para la mujer. Es como la luna que está próxima al plenilunio. Si el Ser superior pretende castigar a los demás, el camino se cerrará.
                    Tu pareja y tú habéis conseguido vuestro objetivo. La lluvia ha caído para bendecir vuestra relación y vivís juntos en el honor y la virtud. No te preocupes y sigue adelante. El camino de la mujer debe encarar peligros que tienen sus raíces en el pasado. No intentes ponerlo todo en su lugar en este momento. No le impongas una disciplina severa a los demás. No te lances a una expedición sin prepararla. Hay momentos para cambiar las cosas. Sé como la luna cuando está casi llena, y la felicidad que ahora está viviendo perdurará.
                    Dirección: espera el momento correcto para actuar. Convierte el conflicto en tensión creativa. La situación ya está cambiando.</t>
  </si>
  <si>
    <t>Yang. Ha llovido y ha escampado: una elevada consecución se ha logrado; la esposa es casta y diligente. La luna está casi llena; no es propicio para el gobernante salir en expedición.
                    Imagen: el haber llovido y el haber escampado representa la plenitud del logro. No es propicio para el gobernante salir en expedición cuando existe alguna duda.</t>
  </si>
  <si>
    <t>Los progresos duraderos se consiguen a través de la serena autodisciplina.
            Este hexagrama destaca el establecimiento de la conducta apropiada en nuestro ser, con aquellos con los que podamos tener conflictos y con la sociedad en general. Sirve para recordarnos que no se puede obtener ninguna ganancia verdadera a no ser que estemos firmemente enraizados en los principios del Sabio.
            A este hexagrama se le asocia la imagen de pisar la cola de un tigre. El “tigre” puede ser alguna fuerza poderosa o malévola que habita en nuestra propia personalidad, o puede ser un individuo o una situación particularmente voluble que haya que afrontar. En cualquier caso, el consejo que da el I Ching es el mismo: podemos evitar el mordisco de un tigre si caminamos con cuidado. Andar con cuidado significa que seamos firmemente inocentes y conscientes en nuestros pensamientos y actos.
            Es inevitable que las personas demuestren varios niveles de comprensión espiritual. No es tarea nuestra condenar o corregir a los demás, sino simplemente seguir desarrollándonos. No se imagine que puede acelerar su progreso por medio de una conducta agresiva. El poder que se busca y se ejerce orgullosamente tiende a evaporarse cuando más se necesita, exacerbando así las dificultades. La única influencia duradera es la que aparece de manera natural por medio de un firme desarrollo personal.
            Al final, nuestros méritos internos son los que determinan las condiciones externas de nuestra vida. Las personas que deciden perseverar en la humildad, sinceridad y delicadeza pueden pisar en cualquier parte.incluso en la cola de un tigre y alcanzar el éxito.</t>
  </si>
  <si>
    <t>· La interpretación:
            Aunque su conducta hacia alguien –o algo peligroso es riesgosa, usted avanzará. Es una situación exitosa.
            · La situación:
            Discriminación es el factor clave aquí. Necesita ser capaz de determinar la diferencia entre aquellos a los que puede tratar como iguales y aquellos que son sus superiores. En esta forma fortalecerá a aquellos que buscan ejemplo en usted.</t>
  </si>
  <si>
    <t>Los tres trazos de Ch´ien forman un conjunto que avanza unido. El primero puede actuar, ir allí. El segundo debe practicar la tolerancia, exponerse, no descuidar nada, y “saber olvidar” a los compañeros (primero y tercero)
            Las líneas mutantes sugieren la forma de alcanzar esta condición feliz, nos dicen cómo vivirla y hacer que sea completamente válida.
            Por lo tanto, se trata de un tiempo que se ha de administrar sabiamente para no arrepentirnos cuando la “mutación” vuelva a llenar de sombras esos días luminosos.
            El hexagrama representa a la paz y la prosperidad, habla de alianzas, uniones, matrimonio y armonía, indicando que tales situaciones son fruto del sentimiento de muchas personas; esto es señalado por la imagen de la hierba: la paz y la prosperidad existen como las raíces que permiten el crecimiento de las plantas, y para ser duraderas deben entrelazarse entre sí hasta cubrir todo el territorio. Ambos estados son fruto de muchas paces y prosperidades individuales. Es fácil arrancar una mata de hierba: arrancar de un solo tirón toda la hierba de un prado es una empresa imposible. Por esto quienes buscan acabar con la paz se ven obligados a ir de mata en mata, buscando un punto débil donde comenzar su labor. El sujeto de la segunda línea llena varios de los múltiples requisitos de la paz: es capaz de acercarse a los incultos, puede cruzar un torrente por sus propios medios, tiene en cuenta a todos los habitantes del país, inclusive a los que se encuentran en regiones apartadas y evita que el egoísmo deforme sus relaciones con los otros hombres. La tercera línea propone una filosofía para los tiempos de paz y prosperidad: debemos tener presente que es inevitable que las cosas cambien, por perfectas que ellas puedan parecer ahora (a esto alude la mención de indestructibilidad de la paz y la ausencia de hombres malvados capaces de atentar contra ella). Sólo la certeza de que vendrán tiempos distintos puede propiciar un intenso disfrute de la paz y la prosperidad. El sujeto de la cuarta línea ve peligrar la paz; reconoce la naturaleza colectiva de este estado y acude a otros en vez de confiar en sus propias fuerzas. Tal vez se trate de un hombre débil, comparable al punto vulnerable del prado que mencionamos más arriba. En el caso de la quinta línea es evidente que la paz y la prosperidad se encuentran asociadas con el matrimonio, especialmente con el de la hermana de un rey, en cuanto que de este tipo de bodas dependen muchas alianzas militares. La alusión a la hermana del rey TîYî se refiere a una ley promulgada por este rey sobre el matrimonio de las princesas imperiales con los jefes de los estados: a pesar de su rango original, ellas debían ser consideradas de rango inferior al de su esposo. Es de suponer que esta ley era indispensable para las diversas alianzas militares que se originaron de las bodas. Sin embargo cuando una ciudad empobrece hasta el extremo de tener que disminuir su tamaño, esto significa que la paz y la prosperidad no tienen nada que ver con ella. Es comprensible que una ciudad así se apresta a utilizar al ejército. Pero si va a hacerlo, que lo haga cuanto antes; esperar demasiado es arriesgarse a la aniquilación.</t>
  </si>
  <si>
    <t>Prosperidad (1). El undécimo hexagrama se caracteriza por el perfecto equilibrio de las fuerzas: es quizá el más sereno y distendido de todo el I Ching.
            El Cielo y la Tierra coexisten (Khien abajo y Khwan arriba) en un tiempo firme y feliz, porque las fuerzas del Cielo sostienen la pasividad de la Tierra, inundándola de energías vitales; se trata de un tiempo para vivir, porque es raro en el alternarse de yangyinyangyin, al que está sujeto todo acontecimiento del mundo. La composición del hexagrama esboza el momento (KhienKhwan), mientras que la estructura expresa la estabilidad, la plenitud, la totalidad, el arco completo de la generación, desde el primer movimiento remoto de la vida (enerofebrero) hasta la culminación de la experiencia y la pacificación de los seres (Kun, noviembrediciembre). El año agrícola comienza y termina, el cielo y la tierra se unen sin fundirse; por lo tanto, es un momento de armonía universal.
            Tiempo de prosperidad: el pequeño se va, el grande llega de improviso. Éxito y suerte.
            La “paz” y por lo tanto la consiguiente “prosperidad”, entendida en su acepción más amplia, no viene dada por la alternada sucesión de yin, el “peligro”, y yang, el “grande”, al igual que el ciclo agrícola y la vida del hombre están marcados por el rítmico alternarse de las estaciones, de los nacimientos y las muertes, de los días y las noches, de las alegrías y los sufrimientos. La capacidad para efectuar un juicio objetivo, la serenidad en la aceptación de los hechos, la claridad en la visión, constituyen una conquista difícil y larga para todos; la “paz” es una condición tan privilegiada que nada ha de parecernos demasiado difícil para mantenerla. El tiempo de Thâi es una época dorada, hay que vivirlo en toda su plenitud sin olvidar siquiera un instante, y habrá que seguir todas sus sugerencias.
            (1) Grande, próspero, liberal, es decir los atributos de los períodos y de los ánimos, cuando se vive en paz.</t>
  </si>
  <si>
    <t>Todo cambia. Malos tiempos vienen después de los buenos. No hay avance sin retrocesos. No se preocupe por esto ni lo extienda a sus amigos o a usted mismo –decídase a disfrutar las cosas buenas que tiene ahora sin preocuparse por el futuro . Incluso cuando las dificultades se presenten, como inevitablemente ha de suceder de manera eventual, la perseverancia lo sacará adelante.</t>
  </si>
  <si>
    <t>El quinto seis: el emperador I se casa con la hermana menor. Felicidad y suerte desde el principio.
                    Un intercambio de opiniones, medido y conducido con inteligencia, da siempre resultados positivos, al igual que el acoplamiento hombremujer, que repite la unión del Cielo y de la Tierra. El tiempo de Thâi nos propone la tarea de discutir, revisar los proyectos, volver a considerar las posiciones y aclarar las dudas. Se trata de un tiempo en el que se evidencian los aspectos positivos de las personas o de las situaciones. Obviamente, siempre queda alguna perplejidad, al igual que ocurre con todas las horas del hombre, pero en su conjunto prevalecen las aperturas, la confianza, las certidumbres, que se han de vivir con espíritu sereno y estudiar con inteligencia.</t>
  </si>
  <si>
    <t>Hay señales claras de que los buenos tiempos están llegando a su fin. No luche contra ello –el cambio ha sido y siempre será el orden natural de las cosas. Intentar detener la inevitable marea sólo le traerá humillación. Más bien concéntrese en poner su propia casa en orden.</t>
  </si>
  <si>
    <t>El seis arriba: la fortaleza desciende hasta el foso que rodea la muralla. No echar mano de una excesiva autoridad. Establecer el orden dentro de la propia fortaleza.
                    La última línea mutante cierra el mensaje del hexagrama, estipulando su sentido y previniendo la consternación del que asiste a la subversión de los valores, a cambios que en apariencia carecen de explicación lógica o que no son inmediatamente comprensibles. El prever un sufrimiento es una forma de superarlo parcialmente; la sabiduría de los antiguos encuentra en este hexagrama, uno de los más serenos del oráculo, palabras de una rara fuerza expresiva, imágenes concretas (la fortaleza desciende hasta el foso) que ilustran el doble aspecto de todos los sucesos de la vida. El hexagrama sugiere un comportamiento equilibrado, recogido, tranquilo, incluso cuando los acontecimientos tienden a precipitarse, porque llegará el tiempo en que recuperarán su curso distendido. Yangyinyang, el péndulo imaginario que gobierna la sabiduría del oráculo, alterna el paso de las estrellas invernales con el de las estivales, al igual que pasan los deseos y los sufrimientos, las esperanzas y las desilusiones por la vida de todos. El momento más luminoso del día coincide con las primeras horas de la noche; la hora más negra de la noche ofrece los primeros albores del amanecer; se trata de una realidad inmutable, pero no siempre fácil de vivir.</t>
  </si>
  <si>
    <t>Alguien –quizás usted mismo no es digno de confianza y secretamente se prepara para el conflicto mientras permanece ostensiblemente abierto y honesto. Puede ser un largo tiempo (traducción literal: tres años) antes de que este subterfugio sea revelado.</t>
  </si>
  <si>
    <t>Cuarto lugar: en este Tiempo se intenta asaltar y sorprender ya no al líder de un colectivo sino que directamente al Soberano, a toda la comunidad. La muralla es la defensa inteligente del líder y de sus seguidores –línea anterior. Con este método de acción no es posible la derrota y el mal intencionado no puede llegar al centro, y antes de sucumbir, éste renuncia y se rinde. La benevolencia del líder permite que esto aparezca como acto de conciliación, pero en realidad es una desastrosa derrota del obstaculizador.
                    Se trata de, por un lado, frenar las maniobras divisorias que intentan degenerar la unión comunitaria; por otro lado, es un llamado a desistir de toda tentativa para lograr objetivos egoístas y que favorecen solamente a una parte del conjunto en desmedro de la otra parte.</t>
  </si>
  <si>
    <t>El quinto trazo es el regente gobernante, apoyado, aquí, por fuertes y capaces, a diferencia también del hexagrama 8 (relación PangTung) donde un regente fuerte es apoyado por débiles.
            La posesión sobre las demás líneas yang se ve mucho mejor organizada en este hexagrama que en su “vuelco” (relación Tsiënkua), el hexagrama anterior 13. Allí, el funcionario congregaba a la gente; pero sólo un regente puede poseerlos.
            La dominante en quinta posición de autoridad es respetada por su naturaleza receptiva. Como no plantea ninguna amenaza, todas las otras líneas firmes le conceden la SOBERANIA.
            Es regente del signo el seis en el quinto puesto. Esta línea es vacía y central, mora en un puesto de honor, y tiene además la capacidad de poseer a todos los trazos Yang; por eso se lee en el Comentario para la Decisión: “lo blando obtiene el puesto de honor en el gran centro, y superiores e inferiores le corresponden”.</t>
  </si>
  <si>
    <t>Gran dominio (1). Se trata del hexagrama de la soberanía feliz de una época dorada, cuando la fusión entre los hombres (o la armonía de los pensamientos), plenamente realizada, divide los días en ritmos fervientes y gozosos.
            Dos ideogramas, 大 tâ y 有 yû, describen la figura del Soberano, el tiempo rico de la prosperidad, el dominio de los impulsos, las pasiones y los deseos, que convierte en plena la responsabilidad y aclara la visión de las cosas. El mensaje ordenado y consecuente de los hexagramas nos dice: no se puede estar indefinidamente en la decadencia (Phî); nos unimos, organizamos las ideas, programamos las acciones (Tung Zan) y así llegamos a dominarnos a nosotros mismos y a los acontecimientos, en una época de prosperidad y fe, porque poseemos un conocimiento exacto de los límites y de las posibilidades. Ésa es precisamente la situación que describe Tâ Yû.
            Tiempo de gran dominio: tiempo de logros felices.
            Se definen la dimensión de la realidad cotidiana; el dominio sobre los pensamientos y las personas (y las decisiones); la liberación de prejuicios o temores que habían hecho inquieto el tiempo de Pî y las vicisitudes de Tung Zan. Es el momento de obrar, de estar seguros, de tener confianza en sí mismos, un momento de soluciones y resoluciones que no debemos dejar pasar alocadamente, porque tiene una fuerza que no suele presentársele con frecuencia al hombre. Se trata de la fuerza de los antiguos ReyesFundadores, de la que hablan con reverencia las tradiciones y leyendas chinas.
            (1) Gran abundancia, riqueza, prosperidad, dominio.</t>
  </si>
  <si>
    <t>Lo Creativo interviene para vaciar lo que está lleno y para ofrecer abundancia a lo que es modesto.
            Este hexagrama sugiere que hacer en este momento una profundización en nuestra modestia es una forma de mejorar la situación. No hay un poder más grande que el de la Modestia para solicitar la ayuda del Sabio, ni tampoco hay nada más nocivo que la inmodestia. A los que ocupan cargos inferiores y cultivan la modestia inevitablemente ascenderán gracia a la fuerza de sus méritos, sin crearse enemigos por el camino.
            Pero, ¿qué significa la Modestia? Sin duda, implica una negación a presumir o a actuar imperiosamente con los demás, incluso en pequeñas cosas. Pero más allá de esto, la humildad firme también significa que nuestro esfuerzo por discernir lo que es correcto y llevarlo después a cabo es constante; no actuamos contra nosotros mismos y no dudamos de lo conveniente que es mostrar una conducta correcta. Este compromiso inquebrantable con lo que es correcto podría llamarse “la modestia ante el Sabio”.
            Por tanto, existe en la Modestia un componente de pasividad –es decir, de no caer en un comportamiento arrogante y ególatra así como un componente de esfuerzo activo: buscar la oportunidad de corregirnos, de ayudar a la justicia allí donde haya injusticia, de dar alimento allí donde haya hambre, de dar consuelo allí donde haya dolor.
            Por último, y más claramente, la Modestia significa aferrarse a la inocencia, a la sinceridad y a la franqueza en cada situación. Hacer esto significa vaciarnos y dejar sitio para que se arraiguen los beneficios de lo Creativo.</t>
  </si>
  <si>
    <t>En medio de la tierra hay una montaña: la imagen de la Modestia. Así disminuye el Noble lo que está de más y aumenta lo que está de menos. Sopesa las cosas y las iguala. Una montaña al interior de la tierra: la tierra no muestra ni ostenta esa riqueza. La montaña llena las hondonadas y cavidades. Se complementan lo alto y lo profundo y resulta una llanura. Este símbolo de la Humanidad que aparece como obvio y fácil, en realidad ha requerido una prolongada acción y efecto. Así actúa el Noble sobre la Tierra. Compensa los opuestos sociales, fuentes de desunión y de discordia, creando condiciones justa y llanas. “El que se eleva a sí mismo…” “Todos los valles han de ser elevados…” (Is.404).</t>
  </si>
  <si>
    <t>Primera línea: el Noble “modestomodesto” quiere decir que si el Sujeto es modesto en su forma de HACER, no intentará estar de los primeros ni querrá obtener más de lo necesario. Si está lleno no es modesto. Si está vacío está pleno. El mejor modo de no ser pasado a llevar es estando abajo, y el mejor de modo de llenarse de cosas buenas es estando vacío de cosas nimias. Si el Sujeto es noble de corazón sabrá corregirse siempre, y asume que para un Modesto el perdón y la crítica hacen parte de su formación y de su perfección.
                    “Las cosas difíciles pueden vencerse con las cosas sencillas”.</t>
  </si>
  <si>
    <t>Ocuparse (1). La composición define un momento particularmente ferviente del año agrícola, en el cual la Tierra se estremece con las primeras señales del despertar (Kan, enerofebrero); por eso, el tiempo de Yü es un tiempo activo, con sus dificultades y sus preocupaciones, incluso en las situaciones humanas. La estructura, momento de recogimiento (KanKhân), queda aclarada luego por las líneas mutantes, que invitan a meditar acerca de la contraposición de actividad e inactividad, acentuando así su importancia, y señalando la necesidad de la acción en las distintas situaciones propuestas por el devenir cotidiano de las cosas. Se trata de un tiempo para prepararnos a las soluciones futuras, en el cual hemos de prever las dificultades, trabajar con serenidad en la construcción de nuestras vidas y llevar a cabo nuestros proyectos, especialmente los más laboriosos.
            Tiempo de Ocuparse: ventajoso nombrar feudatarios y hacer marchar ejércitos.
            El tiempo de Yü es un tiempo de acción, como lo fue el de Yü, el Grande, uno de los ReyesSabios, fundadores de la milenaria civilización china, tiempo mítico de héroes y santos. El mandamiento de Yü nos exige adecuarnos a la situación y movernos según los impulsos, estar en paz con nuestros pensamientos, eliminar las preocupaciones sin fundamento que turban el equilibrio e impiden reaccionar. En el hexagrama, vemos una línea yang, que se yergue luminosa entre cinco líneas yin, y que compone el trigrama Kan ( ), el cual domina la situación con su joven fuerza de energías nuevas, porque Kan es el elemento del movimiento.
            (1) Ocuparse de algo, asunto, oficio, deber, preparación, obligación, ocupación.</t>
  </si>
  <si>
    <t>Hablan las imágenes: el fuego mana de la tierra. Tiempo de ocuparse. Al componer música, los antiguos soberanos honraban la fuerza; por eso la música era dedicada al Gran Hijo del Cielo.
                Los hombres y los pueblos han sentido siempre que la música es un elemento fundamental para liberar a la mente y al corazón de las angustias de la vida cotidiana. Para los chinos de la antigüedad, la música fue el medio para entrar en relación con el Universo, para valorar los ritos y consagrar las palabras. Cada instrumento tenía una particularidad: las “campanas” eran guerreras; las “piedras sonoras” (1), heroicas; las “cuerdas” (2), austeras; los “instrumentos de viento” daban idea de vastedad y de multitud; los “tambores” hablaban de la intrepidez de la muchedumbre. Las imágenes de Yü evocan esta atmósfera mítica; el “fuego” que “mana de la tierra” con la agitación deslumbrada de la naturaleza pinta tiempos fervientes de preparación, en el clima estupefacto de los antiguos hechos heroicos, cuando lo divino se había establecido en la realidad cotidiana. El de Yü es un tiempo de armonía y fervor, un tiempo que se ha de vivir con entusiasmo y mucha voluntad.
                (1) Las “piedras sonoras” son una especie de tambor de piedra, es decir una especie de estela con forma de tambor; fueron descubiertas a principios del siglo VII, cerca de Fenghisiang, Shansi.
                (2) Los instrumentos de cuerda.</t>
  </si>
  <si>
    <t>La sabiduría nos enseña que para conseguir un seguimiento –la ayuda y el acuerdo de los demás, primero debemos practicar el seguimiento en nosotros mismos. Esto se hace observando firmemente todo lo que es correcto y poniéndolo en práctica. En otras palabras, debemos seguir al Sabio. Este hexagrama aparece para recordarle que debe permitir que los demás le sean leales y le ayuden, consagrándose de nuevo a seguir la verdad interior.
            En este momento es fundamental aceptar serenamente las cosas tal y como están. Eso no significa necesariamente aprobar o celebrar las circunstancias actuales, pero tampoco resistirse a ellas. La aceptación es el principio más importante en la filosofía del I Ching. Resistirse a los acontecimientos es como resistirse a los cambios en la tierra, sólo conseguirá cansarse inútilmente.
            Para resolver una situación complicada debe seguir al bien que hay en su interior. De ese modo se podrá hacer cualquier corrección que sea necesaria. El uso de la fuerza o de la astucia sólo engendrará resentimiento y desgracias. La paz florece rápidamente allí donde puedan expresarse los principios adecuados.
            Liderar a los demás es un arte difícil y nuestro modelo en esta tarea siempre es el Sabio. Actúe con delicadeza, equilibrio, apártese de los resultados y libérese de las pretensiones egoístas. Lidere a los demás siguiendo al Sabio y siempre obtendrá un resultado satisfactorio.</t>
  </si>
  <si>
    <t>· La interpretación:
            Ser seguidor del liderazgo de alguien más –la cual es una acción libre de culpa en las actuales circunstancias demostrará ser extremadamente fructífero, aunque necesitará perseverancia.
            · La situación:
            No es el momento de tomar acción por iniciativa propia. Asóciese con alguien que le muestre el camino. No lleve su trabajo o sus problemas al hogar. Cuando el día oscurezca, entre, relájese, descanse y recargue sus baterías.</t>
  </si>
  <si>
    <t>Cómo realizar con plenitud el tiempo de Lin, cuáles son los peligros de este momento entusiasta que ha de vivirse con sabiduría, momento indicado con precisión por la composición (tierraagua) y por la estructura (tierratrueno), son los interrogantes a los que responden las líneas mutantes con su exacta reflexión sobre el "acercarse".</t>
  </si>
  <si>
    <t>En términos espirituales hay aquí un encuentro con las leyes de la vida y de la muerte, y una compenetración con los misterios de la resurrección. En términos concretos se trata de un proceso causado por el "acercamiento conjunto" de la línea anterior, es decir, un resultado altamente incentivador que comienza a dar luces con respecto al futuro. Para el Sujeto esto es promesa de resultados beneficiosos y ascensos de todo tipo que demarcan una diferenciación con el pasado, incluso con el pasado reciente.
                    Sin embargo, las palabras "no es necesario entregarse al destino" nos empuja nuevamente al plano de lo espiritual: el destino es una ilusión, como es una fantasía el creer que se posee muchos "destinos". Existe un solo destino: morir. Y existe una sola tarea ("misión") Trascender la Muerte. Si no es estuviese preparado para la muerte y no se hubiese colocado el problema de la Vida después de la Muerte… se está corriendo detrás de un espejismo llamado "destino". "Contrarrestar al destino" –dice el Libro de los Cambios significa contrarrestar la ilusión del destino y ser fuertes en el ascenso hacia el lugar donde la muerte es vencida. Es un llamado a la acción y a la confianza: Dios está de su parte.</t>
  </si>
  <si>
    <t>En el "acercamiento" puede existir la falla de la negligente comodidad; una confusión entre el "nohacer" y el "no hacer nada". El "nohacer" es un modo interior de hacer y nunca ha querido decir un "dejar hacer lo que venga y como sea". Esta sutiliza ha llevado a no pocas personas al error de "dejar fluir" de manera errónea. El "dejar fluir" es el dejar fluir de la naturaleza y del Tao Soberano sin intervenir con pretensiones y deseos manipulativos, pero en ese "dejar fluir" debe existir una Contemplación profunda, comprometida, educadora, que mantiene al Sujeto en un latente estado de fervor interior y de discernimiento espiritual. Es posible que el Sujeto aquí haya caído en algunos errores de concepción. Pero si hay arrepentimiento y estremecimiento, todo puede corregirse y el camino ascendente no será interrumpido por estas fallas.</t>
  </si>
  <si>
    <t>El sentido general es el de imponer disciplina al carácter propio, porque es el modo favorable de tratar los obstáculos y los impedimentos contenidos en el asunto por el cual se pregunta. Hay que ser fuerte, y como ya no se necesita advertencia, uno no debería dudar. Esto enseña a comportarse con justicia.
                La relación Maestroconsultante ha de ser observada así también. El Maestro enseña, corrige o castiga mediante un comportamiento enérgico en aquello que está en armonía con la justicia.</t>
  </si>
  <si>
    <t>Alguien debe ejecutar un castigo y no dispone para ello de suficiente poder y prestigio. Por lo tanto, los castigados no se someten. Se trata de una causa vieja simbolizada por carne de venado con sal y al respecto uno choca con dificultades. La vieja carne está echada a perder. Uno atrae sobre sí, al ocuparse del asunto, venenosas manifestaciones de odio; a causa de ello cae en una situación un tanto vergonzosa. Mas como el requerimiento del tiempo fue castigar, permanecerá libre de tacha a pesar de todo.</t>
  </si>
  <si>
    <t>Muy recomendable es leer el comentario que hace el Maestro KungTse (Confucio) sobre esta línea, hace innecesario todo comentario. El Sabio escribió:
                    "Si lo bueno no se acumula no alcanzará para hacer famoso a alguien. Si lo malo no se acumula no será suficientemente fuerte para destruir a alguien. El Hombre común piensa, por lo tanto, que el bien en pequeña medida no tiene valor alguno, luego deja de hacerlo. También piensa: pequeños pecados no dañan. Luego no se deshace de la costumbre de cometerlos. Así sus pecados se acumulan hasta que ya no sea posible encubrirlos, y su culpa se torna tan grande que ya no sea posible disolverla."
                    En el Libro de los Cambios se lee: "tiene metido el cuello en el collar de madera, hasta desaparecerle las orejas: su oído no es claro". La línea de acción correcta, en el momento justo, está claramente determinada en la quinta ("carne muscular desecada: obtiene oro amarillo... él encontró lo debido"); aquí el Sujeto no se conforma con los resultados de las sentencias emanadas del tribunal (cualquiera sea esta) y tiene toda la intención de ir adelante con el juicio y el litigio. Está enojado con el juez, al que considera incorrecto. No escucha los consejos: es sordo. Esta línea es una advertencia en contra de la soberbia y de la arbitrariedad. Se aceptará toda sentencia aun si ésta no resulta del todo favorable.</t>
  </si>
  <si>
    <t>La duda y el temor ya nos han hecho desviar del camino, o amenazan con hacerlo (el significado de "separarse")
            La duda principal es la de si vamos a conseguir nuestro objetivo siguiendo el camino de la docilidad y la noacción; y si seremos capaces de aceptar que al adherirnos al poder de la verdad con una actitud de 'acatamiento', se podrá corregir la situación. Creemos que tenemos que alterar los acontecimientos a través de una acción o de un plan. Incluso contemplar la posibilidad de intervenir es una forma de desviarse del Cuando nos desviamos del camino, ponemos los asuntos en manos del hombre inferior y de los inferiores.
            A menudo recibimos este hexagrama cuando pensamos que hemos de ponernos en guardia frente a una situación que será embarazosa, que comprometerá nuestros principios, o que nos creará nuevas dificultades. Tomar medidas preventivas, e incluso el pensar en hacerlo, es una forma de desviarse del camino. Tenemos que confiar en que recibiremos la protección que necesitamos, porque, mientras insistamos en protegernos nosotros mismos, el poder supremo nos abandonará a nuestros propios recursos. Al no confiar, nos aislamos de toda ayuda. Lo que hagamos con nuestros propios recursos demostrará ser inadecuado o ineficaz; en el peor de los casos, habremos tenido un efecto destructivo; en el mejor de los casos, habremos impedido que la situación progrese. Ir con la corriente (wu wei), facilita la obra de lo creativo.
            Separarse también se refiere a las veces que perdemos nuestra conciencia y nos dejamos llevar al abandono de nuestras responsabilidades. El abandono tiene lugar cuando nos desligamos de la gente, pero no con benevolencia. Así como se dice en La necedad Juvenil, hexagrama 4, debemos soportar a los necios con benevolencia. El abandono también tiene lugar cuando volvemos la espalda a la gente por ser incapaces de salvarse ellos mismos, o cuando pensamos que nunca se relacionarán correctamente con nosotros.
            También recibimos este hexagrama cuando acabamos de volver al camino correcto después de habernos desviado.
            Este hexagrama puede referirse a otra gente desviándose del camino. Durante estos períodos debemos limitarnos a no actuar o a asumir un único papel. Deberíamos ser dóciles, seguir nuestro camino, y dejar que el mal sucumba por sí mismo. Aunque, a aquellos que sufran adversidades, las adversidades les proveerán de la oportunidad que necesitan para aprender lo que es correcto. El hombre superior no teme la adversidad; comprende que muchas veces es el único medio por el cual puede desarrollarse y corregir las actitudes decadentes de la vida. Es por esa razón por la que la vida y la adversidad son el escenario para desarrollar la conciencia. Esto no quiere decir que invitemos a la adversidad, o que nos alegremos cuando otros la sufren. La adversidad debe ser evitada si es posible, pero cuando se presenta, debemos observarla con moderación y sacar todas las lecciones posibles, para eludir la necesidad de que la lección se repita</t>
  </si>
  <si>
    <t>El signo se identifica con el ideograma o carácter chino Fu (paso y desandar un camino) que significa: ―caminar volviendo al punto de partida‖.
        Salida y entrada sin falla… (o caminar en correspondencia con el tiempo), significa que, cuando hay que salir, se debe salir, emerger, brotar, etc; y cuando hay que entrar; se debe pues entrar, penetrar en el interior (de la casa, de uno mismo). De este modo no se produce daño alguno. Llegan amigos sin tacha... se refiere a la entrada de la línea yang por abajo después de haberse alejado por arriba en el hexagrama 23. Va y viene el camino…, significa que esa es la forma de manifestarse el destino de todas las cosas y de todos los seres. Al séptimo día llega el retorno…, indica que, tras el hexagrama 23 vienen las seis líneas yin del hexagrama 2, y que a la séptima mutación entra el trazo fuerte por abajo empezando a formar el hexagrama 24; de ahí que…. llega el retorno de lo yang después de la separación o desintegración, entre cuyo intervalo se encuentran los seis trazos del hexagrama 2. Como el movimiento se está iniciando desde abajo, es seguro que llegarán más líneas fuertes en un nuevo hexagrama, después de los seis que contiene este. Por eso… es propicio tener a donde ir.
        Todas estas sentencias sirven para comparar el opuesto sentido del tiempo entre el hexagrama 23 y 24. Por eso al final se añade, en el primero,…no es propicio ir a parte alguna; y, en el segundo,…es propicio tener a donde ir. Porque allí, (en el 23) en casi todas las circunstancias era aconsejable, o bien no actuar o bien hacerlo en condiciones desfavorables; mientras que aquí (en el 24) será más favorable actuar, o quizá no actuar, pero en medio de situaciones más benéficas, ya que se está en proceso de incrementar lo luminoso.
        El Dictamen recoge frases que simbolizan la observación de los ciclos de los tiempos, en los movimientos, en los altibajos del camino, sus idas y retornos. Simbólicamente, todos los movimientos se realizan en seis etapas. La séptima trae el retorno. Así, cuando han pasado seis meses después de un solsticio, y comienza el séptimo mes; llega el otro solsticio. (2l24 Junio y Diciembre). Una fuerza luminosa es el principio del Cielo y de la Tierra. Su movimiento es cíclico, la vida resurge y desaparece. Lo viejo pasa, llega lo nuevo (lo yang vuelve a crecer). Y esto, ambas cosas, corresponden al tiempo, es decir, a la lógica del movimiento universal y cíclico de todo lo que existe. El camino se cierra sobre sí mismo, y no hace falta precipitarse. Todo llega a su tiempo. Tal es el sentido del Cielo y de la Tierra. Empezando a crecer lo yang, se promete éxito si el consultante sigue los presagios que se le dan, pues las consecuencias de su conducta alcanzarán un sentido semejante a los efectos que logra la Tierra dejándose guiar por la fuerza que le imprime su movimiento. Tales efectos se manifiestan visiblemente en el crecimiento (acción) y mengua (no acción) de la luz y la sombra. Y del mismo modo, por analogía, ventura y desventura son las consecuencias visibles del movimiento del destino; yang y yin lo son del movimiento del Tao; lo bueno y lo malo son los efectos visibles del acercamiento o alejamiento de la Voluntad de Dios.
        El camino de lo yang va y viene, sube y baja. Luego, lo yin se somete a la misma Ley (ver, por ejemplo, el hexagrama 44, donde comienza a entrar lo yin, y que por tanto es el hexagrama opuesto de verdad a este 24)
        En el mundo vegetal se percibe la misma Ley. Una planta brota de la tierra (el trigrama Chen simboliza un movimiento que se abre paso desde el interior de la tierra, representada por el trigrama K´un). Al principio, el tallo emergente es tierno y muy delicado. Requiere protección y cuidado. Aquí está el ejemplo que necesita el consultante. Su asunto es la nueva planta naciente, debe abrirse paso y crecer (actuar), pero con el cuidado adecuado. Luego, más adelante, conforme vaya acercándose a la luz (a lo bueno), dará sus frutos, y conseguirá lo que desea de acuerdo a su capacidad llegando al final de su desarrollo. La planta que nació seguro que proviene de otros frutos anteriores. Así que, la Ley se cumple. Los nuevos que se obtengan serán en el futuro la base de otros, pero tendrán que caer a tierra (volver al punto de partida), decrecer y pasar por una etapa considerada ―desventurada‖. Siempre sucede así. Hay que cuidar de ese asunto tanto, que hasta es necesario no consultar ahora sobre ello. Esa es la manera de protegerlo con delicadeza, precaución y cierta reserva.
        Así podemos concluir este comentario observando que es tiempo de que entre la fuerza y el vigor; pero débilmente, por ello hay que cuidarla. Y aunque hay libertad para moverse, conviene conducirse cuidadosamente para fomentar el buen desarrollo del fruto. Darse un tiempo (siete días) para tener más fuerza, más aspectos favorables. Falta asegurarse, sobre todo con ciertas mutaciones. Y estas pequeñas demoras (hay veces que es bueno apartarse momentáneamente del caos externo) servirán precisamente para asegurarse el éxito.</t>
  </si>
  <si>
    <t>Regresar. El signo indica un comienzo (Kan), un empezar desde el principio, el reiniciar algo después de un período de crisis, precisamente el que indica Po.
            Las condiciones exteriores son las de la Tierra al iniciarse el año agrícola, cuando, como indica la composición. KhwanKan, algo se está poniendo en movimiento. En realidad, según aclara la estructura. KhwanKhwan, todo permanece aún inmóvil a la espera de nuevos acontecimientos, existe la disponibilidad para una construcción activa y concreta.
            Un momento abierto al futuro, momento de proyectos y esperanzas, pero también de ilusiones y hueros sueños. A quien desea de verdad comprometer sus energías en las realizaciones, espera, le espera un largo trabajo, pero, en ese caso, las promesas no desilusionarán.
            Tiempo de Regresar: todo resulta favorable para quien se pone en movimiento de un modo activo, después de un período cansado y difícil, pero es necesario contar con un programa preciso y saber con claridad lo que se desea alcanzar. Resulta característico del signo, y muy esclarecedor del significado, el hecho que una línea clara, yang, es decir, la primera línea mutante, regrese desde abajo hacia arriba, en un lento movimiento ascendente; esa línea significa raíz y tronco del carácter, formación gradual, consolidación de posiciones, dificultad de recomenzar, pero un recomenzar positivo y destinado a tener éxito.
            El bien aparece abajo, al principio, insignificante, pero después bastante fuerte, lo bastante como para hacer valer durante un tiempo sus particularidades ante toda tentación por parte del ambiente, y ante cualquier forma de condicionamiento. El significado mismo de la palabra «regreso», sugiere la idea de un perpetuo «volver atrás», después de haber cometido errores, además de un examen y un conocimiento de sí mismos, necesarios para hacerlo de una forma positivamente activa.</t>
  </si>
  <si>
    <t>Se promulga esta imagen para ayudar al consultante a distinguir entre lo que es verdadera intuición fiable, y aquello otro que no lo es. Por lo tanto, es muy útil examinar los pensamientos y las sensaciones que aparecen en estos momentos con respecto al asunto consultado.
            Todo ser humano recibió en su origen la naturaleza buena e inocente, para que le oriente en todos sus movimientos, para hacer sencillamente lo correcto. Pensamiento y sensación forman un par estrechamente relacionado, que configura el mundo psíquico. Cuando las percepciones y los presentimientos se corresponden con lo que tiene que ser, la intuición es certera, correcta, inocente. Pero, si se enturbian con segundas intenciones, o si se corre el riesgo de pecar de ingenuidad, ambición, soberbia; entonces uno podría verse enredado en las consecuencias o desgracias provocadas por él mismo, o por otros, al haberse alejado de la Voluntad Divina. Y para evitar este enredarse en lo dañino, el Maestro ayuda a diferenciar bien cada una de estas posibilidades mediante sentencias o consejos vertidos en la imagen y en las líneas, que indican si uno puede fiarse de su intuición o no. Así, con el transcurso del tiempo y de la experiencia, el consultante aprende a valorar su propio nivel de intuición fiable o inocente; o sea, que no daña, que no es nociva.
            Quien sigue y ama al Maestro que responde tras I Ching se sentirá protegido con toda certeza, porque tiene a su lado a Alguien capaz de entender las percepciones y los sentimientos, y de armonizarlo todo con la Voluntad Divina (Tao). El Maestro conoce el curso de la Voluntad de Dios y enseña sobre ello. Él puede observar y analizar los movimientos de la mente y del corazón, y no se equivoca cuando señala cuáles son dignos de tenerse en cuenta y cuáles no.
            Quien hace lo que es correcto, estará de acuerdo a la Voluntad del Cielo. Los que se opongan a lo correcto (para ellos), tendrán desdicha. ¿De qué les servirá emprender algo (Yu Yu Wang) si el Cielo ya no los protege? Al formarse un movimiento, es imprescindible que se encuentre en armonía con esa Voluntad para que sea aconsejable realizarlo. Es decir, si lo que se presiente, se desea, se piensa, es algo predestinado para uno; entonces todo estará bien y ese movimiento puede realizarse. No hay desorden si se está de acuerdo con el Cielo. Esto da la imagen de la sinceridad, de la inocencia, de la integridad.
            Si alguien no es recto…quien actúe en contra del Cielo, o de su propio destino, ¿qué provecho sacará de emprender algo? Lo incorrecto, aunque instintivo, trae desgracia. La Voluntad del Cielo ya no protege. Si todas estas cosas no concuerdan con lo que el Cielo tiene predestinado para el consultante, entonces uno se enreda en el caos psíquico, en lo dañino, en lo imprevisto, en lo inesperado. Por eso se dice: cuando alguien no es recto (pues lo recto es la cualidad de lo Celestial) tiene desgracia y no es propicio emprender cosa alguna.
            Las líneas mutantes continúan el mensaje de la imagen y de la sentencia, refiriéndose específicamente a la estructura del hexagrama, que subraya la fortaleza necesaria (Kan) para el carácter llano y lineal, para ser coherente incluso en las circunstancias más difíciles, o cuando se acercan (Sun) personas que desilusionan por su incomprensión de las cosas más verdaderas, de los sentimientos más nobles
            Aquí tenemos a un sujeto libre de toda insinceridad, es decir, completamente sincero; su virtud se manifiesta en la primera línea, y es recompensada por el advenimiento de la buena fortuna. Al sujeto de la segunda línea las ventajas le llegan de un modo natural. La tercera línea ilustra un caso en que la sinceridad puede traer perjuicios a quien la practica; la gente de vecindario es inocente y sincera, pero será culpada por la desaparición del buey. Pero así como la sinceridad puede traer calamidades, ella misma se encargará de aliviarlas; tal es el sentido de la quinta línea, cuyo sujeto no debe recurrir a las medicinas.
            Los seis trazos son todos inocentes, vale decir ingenuos; no abrigan segundas intenciones. El nueve inicial ocupa el puesto que le corresponde y es el regente del signo del movimiento: esto indica que ha llegado el tiempo de actuar. Por eso el actuar acarrea dicha. El nueve del tope no ocupa un puesto correcto y se sitúa en el punto extremo del signo Ch'ien.
            Acerca de las líneas mutantes: en ellas se alude a la "justicia divina" más que a la terrena. Aconsejan dejar que las fuerzas cósmicas actúen por sí mismas.
            Las líneas reflejan con transparencia y de un modo simple la estructura fundamental del hexagrama. Subrayan el comportamiento adecuado, libre de prejuicios y de segundas intenciones.
            "Cuando emprendemos algo hacerlo al máximo de nuestras posibilidades, sin reparar en los resultados".
            "Si nos acaecen situaciones desgraciadas y no somos responsables de dichos males, no preocuparnos, pues cederán por sí solas, (no es necesario usar medicina alguna)".
            "Si dentro nuestro hay orden, las cosas volverán a su lugar, dejemos actuar a la naturaleza".
            En tanto que en la última línea, podemos recurrir al hexagrama N°5 "La Espera", para una mejor comprensión. Es el tiempo del "Wu Wei", de la noacción. Simplemente esperar y confiar en el orden cósmico.</t>
  </si>
  <si>
    <t>Nos vemos tentados a abandonar la seguridad aunque limitada de nuestras convicciones, para desear otros horizontes. No es el momento adecuado. Será mejor permanecer en la prudencia de un vivir cotidiano que afrontar hechos que son aún problemáticos, o al menos desconocidos, por lo tanto, extraños a nuestra experiencia y a nuestro conocimiento de las cosas. Desde la India hasta la China, la tortuga desempeñó un papel simbólico muy importante, dado que fue la imagen concreta del Universo, y se creía que contribuía a la estabilidad del todo. Nosotros la vemos lenta, pero olvidamos su longevidad, que tanto fascinaba a los antiguos; su caparazón y su cerebro servían para preparar las drogas de la inmortalidad; en las sepulturas imperiales, cada pilar se apoyaba sobre un caparazón de tortuga; según algunas leyendas, fue una tortuga la que sostuvo la bóveda celeste después que KungHung, Señor de los Titanes, abatiera la columna de sostén.
                    Oculto a los rayos del sol, el lado plano del caparazón (la Tierra) expresa el lenguaje del Cielo, sirve para la adivinación y es la imagen de la sabiduría, porque el paso de los años queda misteriosamente grabado en él. No abandones la certeza de tu propio conocimiento, porque el temblor distinto y vivo de las hojas oculta insidias y peligros; eso es lo que nos advierte la primera línea mutante.</t>
  </si>
  <si>
    <t>El Sujeto de la línea anterior es potencialmente independiente y no lo sabe o no lo quiere aceptar; esta línea refleja un Sujeto que no es capaz de alimentarse a sí mismo y en su inseguridad, y poca estimación de la propia persona, sale en busca de alimentos a otro lugar. Pierde de este modo la gran ocasión de construir su propia veta alimenticia a partir de sus necesidades. Mientras que en el primer caso el Sujeto tiene medios para ser independiente; aquí, el Sujeto busca alimentos en lugares estériles (hechos e ideas) y con personas erradas.</t>
  </si>
  <si>
    <t>Un "paño blanco" representa la prudencia o más bien, la extrema prudencia para llevar a cabo una decisión. Interesante el comentario del Sabio KungTse (Confucio) dice: "desde luego también es factible colocar algo simplemente sobre el suelo y nada más. Pero si se coloca debajo una capa de hojas de junco, ¿qué falla podría haber en ello?" Es lo extremo en cuanto a precaución. El junco es en sí mismo una cosa sin valor, v sin embargo su efecto puede ser muy importante. Cuando uno procede con semejante cautela en todo lo que hace, permanece libre de fallas. Es decir: la acción con modestia es saludable.
                    La imagen de algo que es apoyado con precaución casi ritual también tiene el significado de un ataúd que es depositado ante el Altar Ceremonial, sobre una base de juncos cubierto por un paño blanco. Está mencionando el acto fúnebre de bendición y entrega a Dios de un Ser Amado que ha abandonado este mundo para entrar en los mundos superiores de los sagrados ancestros. Con esto se avisa que la muerte está asociada a este signo.</t>
  </si>
  <si>
    <t>Un álamo seco hace brotar un retoño
                de raíz.
                Un hombre mayor obtiene una mujer
                joven.
                Todo es propicio.
                “… lo extraordinario consiste en su
                mutuo encuentro”.
            Un álamo seco… es la imagen del árbol que retoña y la del anciano que toma esposa a una joven, (expresiones sugeridas por este trazo yang mutante, viejo). Aquí se simboliza una unión extraordinaria en tiempos extraordinarios (hombre viejomujer joven). Quizá no es lo normal (se trata de algo fuera de lo común), pero en este caso da frutos, por lo que…todo es propicio.
            El movimiento de esta línea es hacia abajo, hacia los demás, o pensando en otros. Resulta favorable atenerse a lo de abajo, a los inferiores, a otros; pues al relacionarse con ellos, se da la posibilidad de la renovación, de la recuperación, de la salida. La relación con el primer trazo da como consecuencia el retoño, el retoñar, que renueva el proceso vital.</t>
  </si>
  <si>
    <t>Se convierten en realidad proyectos que parecían irrealizables, pero que han sido alcanzados con la paciencia y la firmeza. En efecto, la línea dice que se puede llegar a la meta, incluso la que se tenía por muy lejana para nuestras fuerzas, si se saben esperar los tiempos justos, ya que nunca es tarde para las realizaciones. Las situaciones cambian, pero no porque sí, existe un orden que es seguido con rigor por la sucesión yangyinyangyin, que divide el tiempo sin detenerse a recoger las prisas o las incertidumbres de los individuos. La estructura de Tâ Kwo revela que es un momento yang ( Khien redoblado sobre sí mismo) al que, inevitablemente, seguirá un momento yin, que será menos oscuro si está iluminado por los reflejos de esta luz gozada y vivida en toda su alegría.</t>
  </si>
  <si>
    <t>Todo inicio o todo aviso de un final es desordenado. Todo camino parece novedoso o peligroso, y llama a ser recorrido o se teme a recorrerlo. Es el inicio del día, es decir, algo nuevo está comenzando. La seriedad reside en no dejarse impresionar por las aparentes imágenes que ofrece el engranaje de la vida. Esta línea declara que lo novedoso está aún confundido con las impresiones y los deseos de realizaciones. Cautela y observación antes de tomar algún camino; pero determinación cuando se obtenga claridad.
                    Ante avisos que nos inquietan, lo aconsejable es dejar que pasen los días para observar las cosas en su real proporción.
                    En esta línea los Sabios descubrieron el modo justo de comportarse durante los tres días de la muerte, cuando el Alma aún no asume la nueva vida y lucha por hallar respuestas.</t>
  </si>
  <si>
    <t>A cierto nivel este hexagrama significa soportar, a otro nivel significa permanecer igual. Aquí se describe el principio del I Ching de que la vida es un "seguir adelante". El desviarnos de nuestro camino evoca el consejo del I Ching para un "retorno" al yo verdadero y al camino correcto. Al "seguir adelante" mantenemos una actitud neutral; nos desligamos de "mirar atrás", "mirar al lado", o "mirar al futuro"; ponemos atención sólo a lo que se nos pone delante de nosotros para hacer algo, y nos interesamos sólo en lo que es esencial y correcto.
            Recibimos este hexagrama cuando nos preguntamos qué estado mental debemos tener. Las condiciones han cambiado y nos preguntamos si debemos ser más abiertos o más reservados. ¿Debemos estar más contentos y relajados o debemos ser más cautelosos? El hexagrama nos aconseja que sigamos como si nada hubiera cambiado.
            Muchas veces esperamos a que el cambio sea para mejor, otras tememos que pueda ser para peor. Al esperanzarnos o al soñar, nuestro ego insinúa que hagamos algo para mejorar, o parar, o adaptarnos a lo que está sucediendo.
            Si hemos visto que la situación ha mejorado, debemos ver la mejoría sólo como uno de los muchos pasos que debemos tomar en la dirección debida. Evitamos esperanzarnos o volvernos entusiastas; permanecemos como antes. Si nos parece que la situación ha empeorado, nos recordamos que los retrocesos son inevitables. La situación se volverá irreversible sólo si la definimos como "mala". Si nos relacionamos apropiadamente, cada caída será menor que la anterior, y la dirección general será hacia el progreso.
            Debemos recordar que las mejorías nos invitan a desenvolvernos de forma egoísta. Empezamos a ver la situación como beneficiosa para nosotros y así perdemos nuestra independencia interior. Esto, a su vez, incita a otro a manipularnos. Sólo hay un rumbo: seguir hacia delante sin dejarnos impresionar por las señales de cambio. No debemos cambiar nuestra forma de relacionarnos, sino continuar adelante. La victoria final será tan genuina que no habrá dudas que nos hagan cuestionarnos.
            Las imágenes del trueno y el viento, como elementos que siempre se acompañan, simbolizan relaciones que perduran durante los desafíos y los cambios. El ejemplo que se da es del matrimonio como institución social que ha perdurado a través de los tiempos. El hexagrama también se ocupa de las actitudes que son esenciales para que perdure el matrimonio y la clase de relaciones humanas que proveen una base sólida para la sociedad.
            A través del I Ching se pone énfasis en que una sociedad fuerte, ordenada y pacífica tiene como base una familia fuerte, ordenada y pacífica. La fortaleza y la seguridad de la familia, a su vez, hunde sus raíces en una relación entre marido y mujer fuerte y correcta. En La Familia, hexagrama 37, se dice que si el marido cumple su deber y la mujer el suyo, y si las relaciones entre hermanos es correcta, la familia logra seguridad y tiene buena influencia sobre la sociedad.
            El hexagrama señala que el corazón de la familia es la esposa perseverante. Como tanto una mujer como un hombre pueden recibir este hexagrama, debemos considerar a ésta como simbolizando lo masculino o lo femenino en la relación o situación dada, en la cual debemos perseverar. Para tener un efecto beneficioso y para nutrir a todos de forma correcta, una persona así debe contentarse con trabajar en un segundo plano; de esta forma actuamos para mantener en orden la situación.
            La duración se refiere a nuestro desarrollo individual instándonos a mantener nuestros principios durante los momentos de desafío: "el hombre superior permanece firme y no modifica su rumbo". La máxima constancia es ejemplificada por el santo, quien permanece para siempre en su rumbo, permitiendo que el mundo se forme cabalmente.
            La firmeza requiere que preveamos que la maldad externa no nos afecte el espíritu, y que el triunfo no nos vuelva arrogantes; lo cual significa que nos mantengamos modestos y desapegados, escuchando nuestro sentido de la verdad, lo esencial y lo correcto. La perseverancia en la actitud correcta nos lleva a la firmeza y a la unidad de carácter necesarias para transformar el mal y para ganar el consentimiento de los demás para seguir el bien.
            Es propicio tener a donde ir. Lo cual se refiere a nuestro camino. Si mantenemos nuestro camino en mente –la senda inferior como opuesta a la senda elevada no nos desviaremos fácilmente de él. La senda inferior simboliza servir el bien a través de la perseverancia, la paciencia, y la moderación, y trabajar con el instrumento invisible de la verdad interior. La senda elevada es la de la agresividad, el abuso del poder y la persecución del interés personal por el cual nos relajamos en las indulgencias y el abandono.</t>
  </si>
  <si>
    <t>Hablan las imágenes: un trueno pasa alto en el cielo. Irrumpir de la fuerza. Sólo el Iluminado escapa de no hacer nada que se oponga a las normas de los ritos.
                Las imágenes hablan de un tiempo sin obstáculos; de hecho, ni los trigramas de composición, KanKhien, Trueno y Cielo, ni los de la estructura, TuiKhien, Completar y Cielo, indican obstáculos.
                Existen impulsos creativos (Khien) en un tiempo de espera pero que ya siente vivir hechos nuevos (Kan), épocas distintas abiertas a la esperanza.
                El estar en armonía con los acontecimientos del cielo y de la tierra, es síntoma de una gran sabiduría; el vivir estos acontecimientos con confianza y serenidad es una ley religiosa que pocos reconocen, pero que resulta válida para todos.
                El tiempo yang se anuncia en el ritmo del año agrícola (trueno y cielo) diseñado armónicamente, según el orden estacional: este es el rastro que el sabio ha de seguir en la realización de sus programas.</t>
  </si>
  <si>
    <t>La imagen del hexagrama Fêng es la del trueno y el rayo llenando el cielo. Significa un período de gran poder que, como todos los que son como él, sólo dura cierto tiempo. En este tiempo, nos enseña a discernir si es el momento oportuno y qué es lo que debemos hacer cuando no lo sea.
            Nuestra influencia en el mundo presenta un flujo y reflujo de manera natural. En un primer momento, los demás están llenos de desconfianza y resulta imposible avanzar. A continuación, al aferrarse firmemente a todo lo que sea cierto y bueno, despertamos su receptividad y puede producirse su crecimiento. Solamente observando atentamente esos ciclos la aceptación y el rechazo de los demás a nuestra influencia podemos conseguir grandes cosas. Para ello, debemos cultivar una actitud de vigilancia independiente. En este estado de observación serena abrimos nuestro corazón a la ayuda del Sabio que, a cambio, abre nuestros ojos a todo lo que es posible y a lo que no. Esta claridad nos permite movernos con fuerza y gracia cuando el momento es propicio, y así es como conseguimos la abundancia.
            Fêng también nos advierte de que la influencia no puede durar eternamente; de igual modo que el sol se eleva, también debe ponerse. Cuando la receptividad da paso a la desconfianza y nuestra influencia comienza a decaer, no debemos luchar para fortificar o prolongarla. La modestia y la objetividad exigen que aceptemos el cambio de la marea. Al dejar que pase el momento y al aceptar el siguiente con una actitud correcta y equilibrada, nos reservamos para un momento más beneficioso.</t>
  </si>
  <si>
    <t>Abundancia. La composición del signo (KanLi) habla de su esplendor, la estructura (TuiKhân) sugiere su grandeza y su insidia.
            Después del mensaje tranquilo de Kuei Mei, otro vuelo ferviente e intrépido, el feliz completarse de Kien y la espera del humano y melancólico Lü.
            Parece que en los últimos diez hexagramas el discurrir del oráculo se vuelve más cerrado, más consecuente, más intrínsecamente conexo. La madurez del lector completa el texto con su presencia, consciente de que las grandes verdades unidas a un lenguaje insólito pero tan comprensible que se convierte en algo conocido al oído y a la mente, que encierra un libro poético, generoso y bello como pocos entre los testimonios del saber antiguo.
            Kien habla de la conquista progresiva, Kuei Mei sugería las formas para llegar a ellas, Fang detiene su atención en la alegría de la meta alcanzada con los entusiasmos, las desilusiones, las esperas que acompañan a las satisfacciones humanas.
            Tiempo de abundancia: la fórmula sapiencial es un estremecimiento de la luz. Alcanzada la madurez, se puede decir que, interiormente, somos tan ricos como para iluminar al igual que el sol en pleno fulgor del mediodía; se trata, en definitiva, de un momento de gracia, de una hora que no debemos dejar transcurrir en silencio.</t>
  </si>
  <si>
    <t>Si no acepta limitaciones ahora, lo lamentará –aunque probablemente nadie lo culpe por sus acciones.</t>
  </si>
  <si>
    <t>El ideograma Chung significa: "campo dividido en dos partes iguales", o "poner en el centro". Mientras que Fu muestra a un "ave encerrando un pichón", lo que da la idea de que lo fuerte, lo luminoso, debe actuar desde fuera en lo interior (del huevo "vacío") dando vida (empollando) a otro germen de vida que ya existe en el interior, "despertándolo" a la vida.
        Verdad interior, es decir, confianza y sinceridad. La gran armonía y simetría de las estructura del signo (líneas firmes en el centro sobre todo la quinta que encierran a las débiles), señalan circunstancias muy favorables y un dictamen también muy favorable. Lo yin en el medio, indica confianza, el corazón del ser humano "es vacío, está vacío", (los trazos tercero y cuarto) y se deja penetrar e influir. El vacío de corazón, la humildad, son necesarios para atraer el bien. Se puede confiar en el desarrollo de los asuntos. Buena fortuna
        Cerdos y peces… (delfines), simbolizan que se gana la simpatía de otros seres. La buena fe y la confianza influyen sobre los otros. Cuando lo menos espiritual queda influido por aquello más espiritual, eso prueba el gran poder de la verdad, de la fe y la confianza.
        Es propicio cruzar las grandes aguas… señala que se armoniza con la Voluntad del Cielo. El trigrama Tui= agua + el trigrama Sun= barco. El viento (Sun) que mueve el agua (Tui) del lago, explica el efecto que produce lo invisible en lo visible.
        Mediante la verdad interior, transforma uno la realidad exterior, el mundo, su entorno. Se está libre de prejuicios para acoger la verdad, y hay obediencia para con los superiores. El secreto del éxito consiste en encontrar la forma adecuada de acceder al corazón de los otros, al núcleo del asunto. Hay que permitir que el influjo del otro penetre también en uno mismo. Entonces se le comprenderá (su psiquis). Al comprenderlo, la propia fuerza influirá a través de ese resquicio sobre él/ella. Luego, se podrá avanzar cada vez más, incluso cosas importantes (cruzar las grandes aguas, cruzar el Gran Río) y se tendrá éxito. Esto no es simple intimidad o solidaridad; sino que la constancia en los consejos recibidos, en lo recto, aportarán un fundamento tan sólido que triunfará en todo.</t>
  </si>
  <si>
    <t>Llegar a la solución correcta de una situación difícil requiere aceptar la verdad interior. A menos que estemos dispuestos a dejar de lado las fuertes emociones de nuestro ego y dedicarnos a descubrir qué es lo correcto, no podremos tener la esperanza de progresar en este momento. La ayuda sólo llega cuando la invitamos con una actitud sincera e inocente.
            El I Ching nos enseña un método sencillo pero eficaz de influir en las personas difíciles y en las situaciones embarazosas. En primer lugar, nos aconseja dejar a un lado los prejuicios nuestro impulso a sentirnos heridos, enfadados o a pretender llevar la razón y, en segundo lugar, nos aconseja tratar de comprender la postura de los demás y la lección que el Sabio nos enseña en esta situación. Incluso cuando otra persona está verdaderamente fuera de lugar, solamente puede conseguir que se produzca el cambio aceptando este hecho y permaneciendo en equilibrio. La delicadeza y el entendimiento crean en los demás una voluntad inconsciente de ser dirigidos.
            Por tanto, la persona superior evita el uso de la ira y de la fuerza eh tiempos difíciles, sabiendo que con ello sólo conseguirá prolongar el conflicto. Es mucho más sensato aceptar que cada experiencia que vivimos es necesaria para aprender algo sobre nosotros mismos y sobre las leyes superiores de la vida. Las mayores oportunidades llegan cuando afrontamos la dificultad con aceptación, delicadeza y un deseo de comprender la lección que encierran.</t>
  </si>
  <si>
    <t>Estar dispuesto trae ventura.
                Si hay segundas intenciones,
                es inquietante.
                “… la voluntad aún no ha
                cambiado”.
            Estar dispuesto…o permanecer a la expectativa es lo venturoso. Lo principal para ejercitar la Verdad Interior es estar firme y dispuesto. De esto surgirá la conducta correcta frente al mundo externo. (El ideograma "dispuesto" significa originariamente el sacrificio celebrado al día siguiente de la inhumación enterrar un cadáver y de ahí adquiere el significado de "preparación")
            Si hay segundas intenciones…aún cuando esta actitud no le deja estar tranquilo, no hay que cambiar (actuar) todavía hacia ese propósito (… la voluntad aún no ha cambiado)
            Es tiempo de sopesar lo que se puede creer con confianza y luego adaptarse a ello. Hay que dar pruebas de cautela, de cuidado. Ahora calma y juicio preciso. No perder la independencia, incluso la interior; tampoco preocuparse ni inquietarse por si eso es respaldado por los otros, por el otro, ya que se perdería la paz interior y la fuerza de la Verdad Interior.</t>
  </si>
  <si>
    <t>En épocas que siguen a una gran transición todo procura el progreso y desarrollo y empuja hacia adelante. Pero este empuje inicial no es bueno y conduce con seguridad a la pérdida y la caída, porque se apunta demasiado lejos y el tiro sobrepasa el blanco. Un carácter fuerte, por lo tanto, no se deja contaminar por el embaucamiento general y frena a tiempo su marcha. De este modo, si bien no lo dejaran del todo intacto las desdichadas consecuencias del empuje general, estas sin embargo solo lo alcanzaran en su espalda como a un zorro que ya ha atravesado el agua sola llega a mojársele la cola pero esto no podrá perjudicarlo mayormente, ya que atino a conducirse como correspondía.</t>
  </si>
  <si>
    <t>Hasta la dicha más bella termina; los entusiasmos se apagan; el presente, tan querido, se deshace en recuerdos confusos; nada queda inmovilizado en su dimensión momentánea como tampoco el sol se detiene en el esplendor del mediodía; la luna, cuando está llena, comienza a menguar. Recordar la realidad del movimiento y del avance de los acontecimientos es permanecer en armonía con el propio destino, yangyinyangyin, pero también es realizar la vida aceptándola sin ilusiones y sin desesperaciones, con el sosegado estupor de sentirnos inmersos en el Universo, parte de él, microcosmos dentro del macrocosmos, mota de polvo y astro. El ser prudente, significa también estar atentos sin olvidar nuestra posición, sin abandonarnos al cansancio.</t>
  </si>
  <si>
    <t>La imagen de este hexagrama es la de la primavera, una época en la que la oscuridad y la decadencia del invierno están a punto de dar paso a la luz y a la plenitud del verano. La transición todavía no es completa; depende de cómo haya fortalecido su claridad, su calma y su diligencia.
            Wei Chi a menudo aparece como una indicación de que todavía no hemos conseguido una verdadera ecuanimidad interior. Mientras sigamos respondiendo a presiones externas con nuestro ego preocupándonos, sintiendo deseos o volviéndonos agresivos no podremos alcanzar un reposo absoluto. El I Ching nos recuerda en este momento que debemos abandonar la histeria del ego en favor de la aceptación, la modestia y el equilibrio interior.
            Wei Chi revela un momento de gran responsabilidad. En un sentido real, puede decirse que el estado del mundo depende de sus pensamientos y de su conducta en este momento. El mundo exterior sólo recuperará el orden si el mundo interior también lo ha hecho. Por tanto, trate de corregir cualquier rasgo de su ser que vaya en contra de los principios del Sabio. Serene su ego, haga de su humildad y de su aceptación sus principales objetivos y avance como un zorro caminando sobre el hielo: cuidadosamente, deliberadamente y con delicadeza. Al perseverar en lo verdadero y en lo bueno, sienta la base para que la buena fortuna pueda quedarse a descansar.</t>
  </si>
  <si>
    <t>p0lladura</t>
  </si>
  <si>
    <t>+ELEMENTOS_TECNICOS_Y_DISTINTOS_CONSIDERANDOS</t>
  </si>
  <si>
    <t>+INTERPRETACION</t>
  </si>
  <si>
    <t>+d</t>
  </si>
  <si>
    <t>+OTRAS_INTERPRETACIONES_Y_COMENTARIOS_DE_LOS_TEXTOS</t>
  </si>
  <si>
    <t>+IMAGEN</t>
  </si>
  <si>
    <t>+LINEAS</t>
  </si>
  <si>
    <t>+PRIMERA</t>
  </si>
  <si>
    <t>1a</t>
  </si>
  <si>
    <t>+SEGUNDA</t>
  </si>
  <si>
    <t>2a</t>
  </si>
  <si>
    <t>+TERCERA</t>
  </si>
  <si>
    <t>3a</t>
  </si>
  <si>
    <t>+CUARTA</t>
  </si>
  <si>
    <t>4a</t>
  </si>
  <si>
    <t>+QUINTA</t>
  </si>
  <si>
    <t>5a</t>
  </si>
  <si>
    <t>+SEXTA</t>
  </si>
  <si>
    <t>6a</t>
  </si>
  <si>
    <t>+TODAS_MUTANTES</t>
  </si>
  <si>
    <t xml:space="preserve">Mutaciones. </t>
  </si>
  <si>
    <t>todas</t>
  </si>
  <si>
    <t>PULSAR F9 CADA VEZ QUE QUIERA ACTUALIZAR</t>
  </si>
  <si>
    <t>Núm. Hexagrama</t>
  </si>
  <si>
    <t>Núms l.ineas hexagrama</t>
  </si>
  <si>
    <t>Si perseveramos, todo saldrá bien.
            Este hexagrama está compuesto por K´an (lluvia) y Chên (trueno), dos de los trigramas más activos. Su interacción describe una “densa y caótica plenitud” que crea múltiples posibilidades al inicio de nuevas situaciones, de ahí que no sepamos cómo continuar. No debemos dejarnos intimidar por la tormenta (los cambios y la ambigüedad de tales épocas), y llegar a la rápida conclusión de que el destino está en contra nuestra, quedándonos sin ayuda para resolver la situación. La acción agitada interfiere con el proceso creativo que se despliega. Si podemos perseverar en la noacción y el desapego, lo creativo resolverá la situación correctamente.
            Solemos recibir este hexagrama cuando hemos dejado que la tensión de la situación impida que lleguemos a alcanzar una perspectiva real. Al sentirnos incapaces de esperar a que la perspectiva se aclare, nos lanzamos a cualquier solución que se nos presente, o volvemos a las viejas formas de hacer las cosas y abandonamos el camino del sabio (lento y paso a paso), impidiendo que el camino correcto aparezca por sí mismo. Sólo es posible alcanzar una perspectiva real cuando dispersamos las presiones que nos urgen a actuar y cuando rehusamos ver la situación como un problema que requiere nuestra intervención. También es importante pedir la ayuda del poder supremo para conseguir una comprensión que haga posible el progreso.
            En tiempos de dificultad inicial necesitamos darnos cuenta de que cada cosa que sucede tiene un propósito positivo que se entenderá más tarde. Estamos en un momento muy dinámico en el cual un cambio en nuestro mundo interior empieza por traducirse en un cambio en el mundo exterior. Que el cambio sea llevado a cabo depende de que no intervengamos y de que busquemos el consejo del sabio y lo sigamos.</t>
  </si>
  <si>
    <t>1 COMENTARIO_A_LA_LINEA</t>
  </si>
  <si>
    <t>1 sin_preguntar_nada</t>
  </si>
  <si>
    <t>1 sobre_el_dia_hoy</t>
  </si>
  <si>
    <t>1 sobre_la_conducta_espiritual</t>
  </si>
  <si>
    <t>1 perspectiva_general_de_un_asunto_o_sobre_cómo_se_ve_al_consultante_entre_sus_asuntos</t>
  </si>
  <si>
    <t>1 sobre_una_enfermedad</t>
  </si>
  <si>
    <t>1 remedios_soluciones_tratamientos_nuevos</t>
  </si>
  <si>
    <t>1 sobre_temas_o_teorías_espirituales</t>
  </si>
  <si>
    <t>1 sobre_una_época_tiempo_o_fecha_aproximada</t>
  </si>
  <si>
    <t>1 Bernard_Ducourant</t>
  </si>
  <si>
    <t>1 Brian_Browne_Walker</t>
  </si>
  <si>
    <t>1 Carol_K_Anthony</t>
  </si>
  <si>
    <t>1 Enrique_Zafra</t>
  </si>
  <si>
    <t>1 J_H_Brennan</t>
  </si>
  <si>
    <t>1 John_Tampion</t>
  </si>
  <si>
    <t>1 Judica_Cordiglia</t>
  </si>
  <si>
    <t>1 Maestro_Yüan-Kuang</t>
  </si>
  <si>
    <t>1 Michel_Gall</t>
  </si>
  <si>
    <t>1 R_L_Wing</t>
  </si>
  <si>
    <t>1 Ricardo_Andreé</t>
  </si>
  <si>
    <t>1 Richard_Wilhelm</t>
  </si>
  <si>
    <t>1 Stephen_Karcher</t>
  </si>
  <si>
    <t>1 Thomas_Cleary</t>
  </si>
  <si>
    <t>2 COMENTARIO_A_LA_LINEA</t>
  </si>
  <si>
    <t>2 sin_preguntar_nada</t>
  </si>
  <si>
    <t>2 sobre_el_dia_hoy</t>
  </si>
  <si>
    <t>2 sobre_la_conducta_espiritual</t>
  </si>
  <si>
    <t>2 perspectiva_general_de_un_asunto_o_sobre_cómo_se_ve_al_consultante_entre_sus_asuntos</t>
  </si>
  <si>
    <t>2 sobre_una_enfermedad</t>
  </si>
  <si>
    <t>2 remedios_soluciones_tratamientos_nuevos</t>
  </si>
  <si>
    <t>2 sobre_temas_o_teorías_espirituales</t>
  </si>
  <si>
    <t>2 sobre_una_época_tiempo_o_fecha_aproximada</t>
  </si>
  <si>
    <t>2 Bernard_Ducourant</t>
  </si>
  <si>
    <t>2 Brian_Browne_Walker</t>
  </si>
  <si>
    <t>2 Carol_K_Anthony</t>
  </si>
  <si>
    <t>2 Enrique_Zafra</t>
  </si>
  <si>
    <t>2 J_H_Brennan</t>
  </si>
  <si>
    <t>2 John_Tampion</t>
  </si>
  <si>
    <t>2 Judica_Cordiglia</t>
  </si>
  <si>
    <t>2 Maestro_Yüan-Kuang</t>
  </si>
  <si>
    <t>2 Michel_Gall</t>
  </si>
  <si>
    <t>2 R_L_Wing</t>
  </si>
  <si>
    <t>2 Ricardo_Andreé</t>
  </si>
  <si>
    <t>2 Richard_Wilhelm</t>
  </si>
  <si>
    <t>2 Stephen_Karcher</t>
  </si>
  <si>
    <t>2 Thomas_Cleary</t>
  </si>
  <si>
    <t>3 COMENTARIO_A_LA_LINEA</t>
  </si>
  <si>
    <t>3 sin_preguntar_nada</t>
  </si>
  <si>
    <t>3 sobre_el_dia_hoy</t>
  </si>
  <si>
    <t xml:space="preserve"> </t>
  </si>
  <si>
    <t>3 sobre_la_conducta_espiritual</t>
  </si>
  <si>
    <t>3 perspectiva_general_de_un_asunto_o_sobre_cómo_se_ve_al_consultante_entre_sus_asuntos</t>
  </si>
  <si>
    <t>3 sobre_una_enfermedad</t>
  </si>
  <si>
    <t>3 remedios_soluciones_tratamientos_nuevos</t>
  </si>
  <si>
    <t>3 sobre_temas_o_teorías_espirituales</t>
  </si>
  <si>
    <t>3 sobre_una_época_tiempo_o_fecha_aproximada</t>
  </si>
  <si>
    <t>3 Bernard_Ducourant</t>
  </si>
  <si>
    <t>3 Brian_Browne_Walker</t>
  </si>
  <si>
    <t>3 Carol_K_Anthony</t>
  </si>
  <si>
    <t>3 Enrique_Zafra</t>
  </si>
  <si>
    <t>3 J_H_Brennan</t>
  </si>
  <si>
    <t>3 John_Tampion</t>
  </si>
  <si>
    <t>3 Judica_Cordiglia</t>
  </si>
  <si>
    <t>3 Maestro_Yüan-Kuang</t>
  </si>
  <si>
    <t>3 Michel_Gall</t>
  </si>
  <si>
    <t>3 R_L_Wing</t>
  </si>
  <si>
    <t>3 Ricardo_Andreé</t>
  </si>
  <si>
    <t>3 Richard_Wilhelm</t>
  </si>
  <si>
    <t>3 Stephen_Karcher</t>
  </si>
  <si>
    <t>3 Thomas_Cleary</t>
  </si>
  <si>
    <t>4 COMENTARIO_A_LA_LINEA</t>
  </si>
  <si>
    <t>4 sin_preguntar_nada</t>
  </si>
  <si>
    <t>4 sobre_el_dia_hoy</t>
  </si>
  <si>
    <t>4 sobre_la_conducta_espiritual</t>
  </si>
  <si>
    <t>4 perspectiva_general_de_un_asunto_o_sobre_cómo_se_ve_al_consultante_entre_sus_asuntos</t>
  </si>
  <si>
    <t>4 sobre_una_enfermedad</t>
  </si>
  <si>
    <t>4 remedios_soluciones_tratamientos_nuevos</t>
  </si>
  <si>
    <t>4 sobre_temas_o_teorías_espirituales</t>
  </si>
  <si>
    <t>4 sobre_una_época_tiempo_o_fecha_aproximada</t>
  </si>
  <si>
    <t>4 Bernard_Ducourant</t>
  </si>
  <si>
    <t>4 Brian_Browne_Walker</t>
  </si>
  <si>
    <t>4 Carol_K_Anthony</t>
  </si>
  <si>
    <t>4 Enrique_Zafra</t>
  </si>
  <si>
    <t>4 J_H_Brennan</t>
  </si>
  <si>
    <t>4 John_Tampion</t>
  </si>
  <si>
    <t>4 Judica_Cordiglia</t>
  </si>
  <si>
    <t>4 Maestro_Yüan-Kuang</t>
  </si>
  <si>
    <t>4 Michel_Gall</t>
  </si>
  <si>
    <t>4 R_L_Wing</t>
  </si>
  <si>
    <t>4 Ricardo_Andreé</t>
  </si>
  <si>
    <t>4 Richard_Wilhelm</t>
  </si>
  <si>
    <t>4 Stephen_Karcher</t>
  </si>
  <si>
    <t>4 Thomas_Cleary</t>
  </si>
  <si>
    <t>5 COMENTARIO_A_LA_LINEA</t>
  </si>
  <si>
    <t>5 sin_preguntar_nada</t>
  </si>
  <si>
    <t>5 sobre_el_dia_hoy</t>
  </si>
  <si>
    <t>5 sobre_la_conducta_espiritual</t>
  </si>
  <si>
    <t>5 perspectiva_general_de_un_asunto_o_sobre_cómo_se_ve_al_consultante_entre_sus_asuntos</t>
  </si>
  <si>
    <t>5 sobre_una_enfermedad</t>
  </si>
  <si>
    <t>5 remedios_soluciones_tratamientos_nuevos</t>
  </si>
  <si>
    <t>5 sobre_temas_o_teorías_espirituales</t>
  </si>
  <si>
    <t>5 sobre_una_época_tiempo_o_fecha_aproximada</t>
  </si>
  <si>
    <t>5 Bernard_Ducourant</t>
  </si>
  <si>
    <t>5 Brian_Browne_Walker</t>
  </si>
  <si>
    <t>5 Carol_K_Anthony</t>
  </si>
  <si>
    <t>5 Enrique_Zafra</t>
  </si>
  <si>
    <t>5 J_H_Brennan</t>
  </si>
  <si>
    <t>5 John_Tampion</t>
  </si>
  <si>
    <t>5 Judica_Cordiglia</t>
  </si>
  <si>
    <t>5 Maestro_Yüan-Kuang</t>
  </si>
  <si>
    <t>5 Michel_Gall</t>
  </si>
  <si>
    <t>5 R_L_Wing</t>
  </si>
  <si>
    <t>5 Ricardo_Andreé</t>
  </si>
  <si>
    <t>5 Richard_Wilhelm</t>
  </si>
  <si>
    <t>5 Stephen_Karcher</t>
  </si>
  <si>
    <t>5 Thomas_Cleary</t>
  </si>
  <si>
    <t>6 COMENTARIO_A_LA_LINEA</t>
  </si>
  <si>
    <t>6 sin_preguntar_nada</t>
  </si>
  <si>
    <t>6 sobre_el_dia_hoy</t>
  </si>
  <si>
    <t>6 sobre_la_conducta_espiritual</t>
  </si>
  <si>
    <t>6 perspectiva_general_de_un_asunto_o_sobre_cómo_se_ve_al_consultante_entre_sus_asuntos</t>
  </si>
  <si>
    <t>6 sobre_una_enfermedad</t>
  </si>
  <si>
    <t>6 remedios_soluciones_tratamientos_nuevos</t>
  </si>
  <si>
    <t>6 sobre_temas_o_teorías_espirituales</t>
  </si>
  <si>
    <t>6 sobre_una_época_tiempo_o_fecha_aproximada</t>
  </si>
  <si>
    <t>6 Bernard_Ducourant</t>
  </si>
  <si>
    <t>6 Brian_Browne_Walker</t>
  </si>
  <si>
    <t>6 Carol_K_Anthony</t>
  </si>
  <si>
    <t>6 Enrique_Zafra</t>
  </si>
  <si>
    <t>6 J_H_Brennan</t>
  </si>
  <si>
    <t>6 John_Tampion</t>
  </si>
  <si>
    <t>6 Judica_Cordiglia</t>
  </si>
  <si>
    <t>6 Maestro_Yüan-Kuang</t>
  </si>
  <si>
    <t>6 Michel_Gall</t>
  </si>
  <si>
    <t>6 R_L_Wing</t>
  </si>
  <si>
    <t>6 Ricardo_Andreé</t>
  </si>
  <si>
    <t>6 Richard_Wilhelm</t>
  </si>
  <si>
    <t>6 Stephen_Karcher</t>
  </si>
  <si>
    <t>6 Thomas_Cleary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</si>
</sst>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Testigo &quot;0"/>
    <numFmt numFmtId="165" formatCode="\=0"/>
  </numFmts>
  <fonts count="26" x14ac:knownFonts="1">
    <font>
      <sz val="10"/>
      <color theme="1"/>
      <name val="Roboto"/>
      <family val="2"/>
    </font>
    <font>
      <b/>
      <sz val="8"/>
      <color theme="1"/>
      <name val="Roboto"/>
      <family val="2"/>
    </font>
    <font>
      <sz val="10"/>
      <name val="Arial"/>
      <family val="2"/>
    </font>
    <font>
      <b/>
      <sz val="10"/>
      <name val="Arial"/>
      <family val="2"/>
    </font>
    <font>
      <sz val="22"/>
      <color indexed="12"/>
      <name val="I Ching"/>
    </font>
    <font>
      <sz val="10"/>
      <color indexed="10"/>
      <name val="Arial"/>
      <family val="2"/>
    </font>
    <font>
      <sz val="10"/>
      <color indexed="57"/>
      <name val="Arial"/>
      <family val="2"/>
    </font>
    <font>
      <sz val="10"/>
      <color indexed="12"/>
      <name val="Arial"/>
      <family val="2"/>
    </font>
    <font>
      <b/>
      <sz val="10"/>
      <color rgb="FFFF0000"/>
      <name val="Arial"/>
      <family val="2"/>
    </font>
    <font>
      <b/>
      <sz val="10"/>
      <color rgb="FF00B050"/>
      <name val="Arial"/>
      <family val="2"/>
    </font>
    <font>
      <b/>
      <sz val="10"/>
      <color theme="1"/>
      <name val="Roboto"/>
    </font>
    <font>
      <b/>
      <sz val="20"/>
      <name val="GothicE"/>
    </font>
    <font>
      <sz val="8"/>
      <name val="Arial"/>
      <family val="2"/>
    </font>
    <font>
      <b/>
      <sz val="10"/>
      <color rgb="FF7030A0"/>
      <name val="Arial"/>
      <family val="2"/>
    </font>
    <font>
      <b/>
      <sz val="10"/>
      <color rgb="FF0070C0"/>
      <name val="Arial"/>
      <family val="2"/>
    </font>
    <font>
      <sz val="10"/>
      <color theme="0"/>
      <name val="Arial"/>
      <family val="2"/>
    </font>
    <font>
      <b/>
      <vertAlign val="superscript"/>
      <sz val="10"/>
      <name val="Arial"/>
      <family val="2"/>
    </font>
    <font>
      <b/>
      <sz val="9"/>
      <color indexed="81"/>
      <name val="Tahoma"/>
      <family val="2"/>
    </font>
    <font>
      <sz val="9"/>
      <color indexed="81"/>
      <name val="Tahoma"/>
      <family val="2"/>
    </font>
    <font>
      <b/>
      <sz val="10"/>
      <color rgb="FFFF0000"/>
      <name val="Roboto"/>
    </font>
    <font>
      <b/>
      <sz val="10"/>
      <color theme="0"/>
      <name val="Arial"/>
      <family val="2"/>
    </font>
    <font>
      <b/>
      <sz val="11"/>
      <color theme="1"/>
      <name val="Roboto"/>
    </font>
    <font>
      <sz val="28"/>
      <color theme="8"/>
      <name val="I Ching"/>
    </font>
    <font>
      <sz val="8"/>
      <color theme="1"/>
      <name val="Roboto"/>
      <family val="2"/>
    </font>
    <font>
      <b/>
      <sz val="8"/>
      <color indexed="81"/>
      <name val="Tahoma"/>
      <family val="2"/>
    </font>
    <font>
      <sz val="8"/>
      <color theme="0" tint="-0.14999847407452621"/>
      <name val="Roboto"/>
      <family val="2"/>
    </font>
  </fonts>
  <fills count="12">
    <fill>
      <patternFill patternType="none"/>
    </fill>
    <fill>
      <patternFill patternType="gray125"/>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2" tint="-0.249977111117893"/>
        <bgColor indexed="64"/>
      </patternFill>
    </fill>
    <fill>
      <patternFill patternType="solid">
        <fgColor theme="4"/>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0000"/>
        <bgColor indexed="64"/>
      </patternFill>
    </fill>
  </fills>
  <borders count="31">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dashed">
        <color indexed="64"/>
      </top>
      <bottom style="medium">
        <color indexed="64"/>
      </bottom>
      <diagonal/>
    </border>
    <border>
      <left/>
      <right/>
      <top style="dashed">
        <color indexed="64"/>
      </top>
      <bottom style="medium">
        <color indexed="64"/>
      </bottom>
      <diagonal/>
    </border>
    <border>
      <left/>
      <right style="medium">
        <color indexed="64"/>
      </right>
      <top style="dashed">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auto="1"/>
      </bottom>
      <diagonal/>
    </border>
    <border>
      <left/>
      <right/>
      <top style="thin">
        <color auto="1"/>
      </top>
      <bottom/>
      <diagonal/>
    </border>
  </borders>
  <cellStyleXfs count="2">
    <xf numFmtId="0" fontId="0" fillId="0" borderId="0"/>
    <xf numFmtId="0" fontId="2" fillId="0" borderId="0"/>
  </cellStyleXfs>
  <cellXfs count="87">
    <xf numFmtId="0" fontId="0" fillId="0" borderId="0" xfId="0"/>
    <xf numFmtId="49" fontId="0" fillId="0" borderId="0" xfId="0" applyNumberFormat="1"/>
    <xf numFmtId="49" fontId="0" fillId="0" borderId="0" xfId="0" applyNumberFormat="1" applyAlignment="1">
      <alignment wrapText="1"/>
    </xf>
    <xf numFmtId="49" fontId="0" fillId="2" borderId="1" xfId="0" applyNumberFormat="1" applyFont="1" applyFill="1" applyBorder="1"/>
    <xf numFmtId="49" fontId="0" fillId="0" borderId="2" xfId="0" applyNumberFormat="1" applyFont="1" applyBorder="1"/>
    <xf numFmtId="49" fontId="1" fillId="0" borderId="1" xfId="0" applyNumberFormat="1" applyFont="1" applyFill="1" applyBorder="1" applyAlignment="1">
      <alignment horizontal="left" vertical="center"/>
    </xf>
    <xf numFmtId="49" fontId="1" fillId="0" borderId="2" xfId="0" applyNumberFormat="1" applyFont="1" applyFill="1" applyBorder="1" applyAlignment="1">
      <alignment horizontal="left" vertical="center"/>
    </xf>
    <xf numFmtId="0" fontId="3" fillId="0" borderId="0" xfId="1" applyFont="1" applyAlignment="1">
      <alignment horizontal="center"/>
    </xf>
    <xf numFmtId="0" fontId="2" fillId="0" borderId="0" xfId="1"/>
    <xf numFmtId="0" fontId="4" fillId="0" borderId="0" xfId="1" applyFont="1" applyAlignment="1">
      <alignment horizontal="center" vertical="top" wrapText="1"/>
    </xf>
    <xf numFmtId="0" fontId="2" fillId="0" borderId="0" xfId="1" applyAlignment="1">
      <alignment horizontal="center"/>
    </xf>
    <xf numFmtId="0" fontId="2" fillId="0" borderId="0" xfId="1" applyFont="1" applyAlignment="1">
      <alignment horizontal="center"/>
    </xf>
    <xf numFmtId="0" fontId="5" fillId="0" borderId="0" xfId="1" applyFont="1" applyAlignment="1">
      <alignment horizontal="center"/>
    </xf>
    <xf numFmtId="0" fontId="6" fillId="0" borderId="0" xfId="1" applyFont="1" applyAlignment="1">
      <alignment horizontal="center"/>
    </xf>
    <xf numFmtId="49" fontId="7" fillId="0" borderId="0" xfId="1" quotePrefix="1" applyNumberFormat="1" applyFont="1" applyAlignment="1">
      <alignment horizontal="center"/>
    </xf>
    <xf numFmtId="0" fontId="2" fillId="3" borderId="3" xfId="1" applyFill="1" applyBorder="1"/>
    <xf numFmtId="0" fontId="2" fillId="0" borderId="4" xfId="1" applyBorder="1"/>
    <xf numFmtId="0" fontId="3" fillId="0" borderId="5" xfId="1" applyFont="1" applyBorder="1" applyAlignment="1">
      <alignment horizontal="center"/>
    </xf>
    <xf numFmtId="0" fontId="2" fillId="3" borderId="6" xfId="1" applyFill="1" applyBorder="1"/>
    <xf numFmtId="0" fontId="3" fillId="3" borderId="0" xfId="1" applyFont="1" applyFill="1" applyBorder="1" applyAlignment="1">
      <alignment horizontal="center"/>
    </xf>
    <xf numFmtId="0" fontId="2" fillId="0" borderId="0" xfId="1" applyBorder="1" applyAlignment="1">
      <alignment horizontal="center"/>
    </xf>
    <xf numFmtId="0" fontId="2" fillId="0" borderId="7" xfId="1" applyBorder="1" applyAlignment="1">
      <alignment horizontal="right" indent="1"/>
    </xf>
    <xf numFmtId="0" fontId="2" fillId="0" borderId="6" xfId="1" applyBorder="1"/>
    <xf numFmtId="0" fontId="2" fillId="0" borderId="0" xfId="1" applyBorder="1"/>
    <xf numFmtId="0" fontId="2" fillId="0" borderId="7" xfId="1" applyBorder="1"/>
    <xf numFmtId="0" fontId="2" fillId="3" borderId="8" xfId="1" applyFill="1" applyBorder="1"/>
    <xf numFmtId="0" fontId="3" fillId="3" borderId="9" xfId="1" applyFont="1" applyFill="1" applyBorder="1" applyAlignment="1">
      <alignment horizontal="center"/>
    </xf>
    <xf numFmtId="0" fontId="2" fillId="0" borderId="10" xfId="1" applyBorder="1"/>
    <xf numFmtId="49" fontId="7" fillId="0" borderId="0" xfId="1" applyNumberFormat="1" applyFont="1" applyAlignment="1">
      <alignment horizontal="center"/>
    </xf>
    <xf numFmtId="0" fontId="2" fillId="0" borderId="12" xfId="1" applyBorder="1" applyAlignment="1">
      <alignment horizontal="center"/>
    </xf>
    <xf numFmtId="0" fontId="3" fillId="0" borderId="13" xfId="1" applyFont="1" applyBorder="1" applyAlignment="1">
      <alignment horizontal="center"/>
    </xf>
    <xf numFmtId="0" fontId="3" fillId="0" borderId="14" xfId="1" applyFont="1" applyBorder="1" applyAlignment="1">
      <alignment horizontal="center"/>
    </xf>
    <xf numFmtId="0" fontId="8" fillId="0" borderId="15" xfId="1" applyFont="1" applyBorder="1" applyAlignment="1">
      <alignment horizontal="center"/>
    </xf>
    <xf numFmtId="0" fontId="3" fillId="0" borderId="17" xfId="1" applyFont="1" applyBorder="1" applyAlignment="1">
      <alignment horizontal="center"/>
    </xf>
    <xf numFmtId="0" fontId="3" fillId="0" borderId="18" xfId="1" applyFont="1" applyBorder="1" applyAlignment="1">
      <alignment horizontal="center"/>
    </xf>
    <xf numFmtId="0" fontId="3" fillId="0" borderId="20" xfId="1" applyFont="1" applyBorder="1" applyAlignment="1">
      <alignment horizontal="center"/>
    </xf>
    <xf numFmtId="0" fontId="3" fillId="0" borderId="15" xfId="1" applyFont="1" applyBorder="1" applyAlignment="1">
      <alignment horizontal="center"/>
    </xf>
    <xf numFmtId="0" fontId="3" fillId="0" borderId="16" xfId="1" applyFont="1" applyBorder="1" applyAlignment="1">
      <alignment horizontal="center"/>
    </xf>
    <xf numFmtId="0" fontId="9" fillId="0" borderId="15" xfId="1" applyFont="1" applyBorder="1" applyAlignment="1">
      <alignment horizontal="center"/>
    </xf>
    <xf numFmtId="0" fontId="8" fillId="0" borderId="16" xfId="1" applyFont="1" applyBorder="1"/>
    <xf numFmtId="0" fontId="0" fillId="0" borderId="0" xfId="0" applyAlignment="1">
      <alignment horizontal="right"/>
    </xf>
    <xf numFmtId="164" fontId="0" fillId="0" borderId="0" xfId="0" applyNumberFormat="1"/>
    <xf numFmtId="0" fontId="12" fillId="0" borderId="0" xfId="1" applyFont="1" applyAlignment="1">
      <alignment vertical="center"/>
    </xf>
    <xf numFmtId="0" fontId="2" fillId="0" borderId="0" xfId="1" applyAlignment="1">
      <alignment horizontal="center" vertical="center"/>
    </xf>
    <xf numFmtId="0" fontId="13" fillId="4" borderId="11" xfId="1" applyFont="1" applyFill="1" applyBorder="1"/>
    <xf numFmtId="0" fontId="2" fillId="0" borderId="19" xfId="1" applyBorder="1" applyAlignment="1">
      <alignment horizontal="left" indent="1"/>
    </xf>
    <xf numFmtId="0" fontId="2" fillId="0" borderId="20" xfId="1" applyBorder="1" applyAlignment="1">
      <alignment horizontal="left" indent="1"/>
    </xf>
    <xf numFmtId="0" fontId="15" fillId="5" borderId="20" xfId="1" applyFont="1" applyFill="1" applyBorder="1"/>
    <xf numFmtId="0" fontId="15" fillId="5" borderId="21" xfId="1" applyFont="1" applyFill="1" applyBorder="1" applyAlignment="1">
      <alignment horizontal="center"/>
    </xf>
    <xf numFmtId="0" fontId="14" fillId="0" borderId="16" xfId="1" applyFont="1" applyBorder="1" applyAlignment="1">
      <alignment horizontal="center"/>
    </xf>
    <xf numFmtId="0" fontId="13" fillId="4" borderId="15" xfId="1" applyFont="1" applyFill="1" applyBorder="1"/>
    <xf numFmtId="0" fontId="2" fillId="0" borderId="16" xfId="1" applyBorder="1" applyAlignment="1">
      <alignment horizontal="center"/>
    </xf>
    <xf numFmtId="0" fontId="3" fillId="0" borderId="0" xfId="1" applyFont="1"/>
    <xf numFmtId="0" fontId="3" fillId="0" borderId="0" xfId="1" applyFont="1" applyAlignment="1">
      <alignment horizontal="right"/>
    </xf>
    <xf numFmtId="0" fontId="2" fillId="0" borderId="22" xfId="1" applyBorder="1" applyAlignment="1">
      <alignment horizontal="center"/>
    </xf>
    <xf numFmtId="165" fontId="15" fillId="7" borderId="0" xfId="1" applyNumberFormat="1" applyFont="1" applyFill="1" applyAlignment="1">
      <alignment horizontal="left" indent="1"/>
    </xf>
    <xf numFmtId="0" fontId="2" fillId="7" borderId="0" xfId="1" applyFont="1" applyFill="1" applyAlignment="1">
      <alignment horizontal="center" vertical="center"/>
    </xf>
    <xf numFmtId="0" fontId="2" fillId="0" borderId="0" xfId="1" applyAlignment="1"/>
    <xf numFmtId="0" fontId="20" fillId="8" borderId="0" xfId="1" applyFont="1" applyFill="1"/>
    <xf numFmtId="0" fontId="9" fillId="0" borderId="27" xfId="1" applyFont="1" applyBorder="1" applyAlignment="1">
      <alignment horizontal="center"/>
    </xf>
    <xf numFmtId="0" fontId="8" fillId="0" borderId="28" xfId="1" applyFont="1" applyBorder="1"/>
    <xf numFmtId="0" fontId="21" fillId="9" borderId="0" xfId="0" applyFont="1" applyFill="1"/>
    <xf numFmtId="0" fontId="12" fillId="0" borderId="0" xfId="1" applyFont="1" applyAlignment="1">
      <alignment horizontal="right" vertical="center"/>
    </xf>
    <xf numFmtId="0" fontId="0" fillId="10" borderId="0" xfId="0" applyFill="1"/>
    <xf numFmtId="0" fontId="0" fillId="11" borderId="0" xfId="0" applyFill="1"/>
    <xf numFmtId="0" fontId="0" fillId="11" borderId="0" xfId="0" applyFill="1" applyBorder="1"/>
    <xf numFmtId="0" fontId="0" fillId="11" borderId="29" xfId="0" applyFill="1" applyBorder="1"/>
    <xf numFmtId="0" fontId="23" fillId="11" borderId="0" xfId="0" applyFont="1" applyFill="1" applyBorder="1"/>
    <xf numFmtId="0" fontId="0" fillId="11" borderId="30" xfId="0" applyFill="1" applyBorder="1"/>
    <xf numFmtId="0" fontId="0" fillId="6" borderId="0" xfId="0" applyFill="1" applyProtection="1">
      <protection locked="0"/>
    </xf>
    <xf numFmtId="0" fontId="0" fillId="4" borderId="0" xfId="0" applyFill="1" applyProtection="1">
      <protection locked="0"/>
    </xf>
    <xf numFmtId="0" fontId="0" fillId="0" borderId="0" xfId="0" applyFill="1"/>
    <xf numFmtId="0" fontId="0" fillId="0" borderId="0" xfId="0" applyAlignment="1" applyProtection="1">
      <alignment horizontal="center"/>
      <protection locked="0"/>
    </xf>
    <xf numFmtId="0" fontId="0" fillId="0" borderId="0" xfId="0" applyProtection="1">
      <protection locked="0"/>
    </xf>
    <xf numFmtId="0" fontId="2" fillId="0" borderId="0" xfId="1" applyAlignment="1" applyProtection="1">
      <protection locked="0"/>
    </xf>
    <xf numFmtId="0" fontId="22" fillId="0" borderId="0" xfId="0" applyFont="1" applyAlignment="1">
      <alignment horizontal="right" vertical="top" wrapText="1"/>
    </xf>
    <xf numFmtId="0" fontId="0" fillId="6" borderId="0" xfId="0" applyFill="1" applyAlignment="1" applyProtection="1">
      <alignment horizontal="left"/>
      <protection locked="0"/>
    </xf>
    <xf numFmtId="0" fontId="23" fillId="0" borderId="0" xfId="0" applyFont="1" applyAlignment="1">
      <alignment horizontal="left" vertical="top" wrapText="1"/>
    </xf>
    <xf numFmtId="0" fontId="10" fillId="0" borderId="0" xfId="0" applyFont="1" applyAlignment="1">
      <alignment horizontal="center"/>
    </xf>
    <xf numFmtId="0" fontId="11" fillId="6" borderId="23" xfId="0" applyFont="1" applyFill="1" applyBorder="1" applyAlignment="1">
      <alignment horizontal="center" vertical="center"/>
    </xf>
    <xf numFmtId="0" fontId="11" fillId="6" borderId="24" xfId="0" applyFont="1" applyFill="1" applyBorder="1" applyAlignment="1">
      <alignment horizontal="center" vertical="center"/>
    </xf>
    <xf numFmtId="0" fontId="11" fillId="6" borderId="25" xfId="0" applyFont="1" applyFill="1" applyBorder="1" applyAlignment="1">
      <alignment horizontal="center" vertical="center"/>
    </xf>
    <xf numFmtId="0" fontId="11" fillId="6" borderId="26" xfId="0" applyFont="1" applyFill="1" applyBorder="1" applyAlignment="1">
      <alignment horizontal="center" vertical="center"/>
    </xf>
    <xf numFmtId="0" fontId="19" fillId="6" borderId="0" xfId="0" applyFont="1" applyFill="1" applyAlignment="1">
      <alignment horizontal="center"/>
    </xf>
    <xf numFmtId="18" fontId="2" fillId="0" borderId="0" xfId="1" applyNumberFormat="1"/>
    <xf numFmtId="0" fontId="25" fillId="0" borderId="0" xfId="0" applyFont="1" applyProtection="1">
      <protection locked="0"/>
    </xf>
    <xf numFmtId="0" fontId="0" fillId="9" borderId="0" xfId="0" applyFill="1"/>
  </cellXfs>
  <cellStyles count="2">
    <cellStyle name="Normal" xfId="0" builtinId="0"/>
    <cellStyle name="Normal 2" xfId="1"/>
  </cellStyles>
  <dxfs count="3">
    <dxf>
      <font>
        <b/>
        <i val="0"/>
        <color auto="1"/>
      </font>
      <fill>
        <patternFill>
          <bgColor rgb="FFFFC000"/>
        </patternFill>
      </fill>
    </dxf>
    <dxf>
      <font>
        <b val="0"/>
        <i val="0"/>
        <strike/>
        <color theme="2" tint="-9.9948118533890809E-2"/>
      </font>
    </dxf>
    <dxf>
      <font>
        <b/>
        <i val="0"/>
        <strike/>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www.w3.org/2001/XMLSchema'">
  <Schema ID="Schema1">
    <xs:schema xmlns:xs="http://www.w3.org/2001/XMLSchema" xmlns="" elementFormDefault="qualified">
      <xs:element name="Hexagrama">
        <xs:complexType>
          <xs:sequence>
            <xs:element name="Numero" type="xs:int"/>
            <xs:element minOccurs="1" name="Nombre" type="xs:string"/>
            <xs:element maxOccurs="1" name="Traduccion" type="xs:string"/>
            <xs:element maxOccurs="1" name="TrigInf" type="xs:string"/>
            <xs:element form="qualified" name="TrigSup" type="xs:string"/>
            <xs:element minOccurs="1" name="DICTAMEN" type="xs:string"/>
            <xs:element name="COMENTARIO" type="xs:string"/>
            <xs:element name="ELEMENTOS_TECNICOS_Y_DISTINTOS_CONSIDERANDOS">
              <xs:complexType>
                <xs:sequence>
                  <xs:element name="líneas" type="xs:string"/>
                  <xs:element name="regencias" type="xs:string"/>
                  <xs:element name="relaciones_entre_las_líneas" type="xs:string"/>
                </xs:sequence>
              </xs:complexType>
            </xs:element>
            <xs:element name="INTERPRETACION">
              <xs:complexType>
                <xs:sequence>
                  <xs:element name="a" type="xs:string"/>
                  <xs:element name="d">
                    <xs:complexType>
                      <xs:sequence>
                        <xs:element name="sin_preguntar_nada" type="xs:string"/>
                        <xs:element name="sobre_el_dia_hoy" type="xs:string"/>
                        <xs:element name="sobre_la_conducta_espiritual" type="xs:string"/>
                        <xs:element name="perspectiva_general_de_un_asunto_o_sobre_cómo_se_ve_al_consultante_entre_sus_asuntos" type="xs:string"/>
                        <xs:element name="sobre_una_enfermedad" type="xs:string"/>
                        <xs:element name="remedios_soluciones_tratamientos_nuevos" type="xs:string"/>
                        <xs:element name="sobre_temas_o_teorías_espirituales" type="xs:string"/>
                        <xs:element name="sobre_una_época_tiempo_o_fecha_aproximada" type="xs:string"/>
                      </xs:sequence>
                    </xs:complexType>
                  </xs:element>
                </xs:sequence>
              </xs:complexType>
            </xs:element>
            <xs:element name="OTRAS_INTERPRETACIONES_Y_COMENTARIOS_DE_LOS_TEXTOS">
              <xs:complexType>
                <xs:sequence>
                  <xs:element name="Bernard_Ducourant" type="xs:string"/>
                  <xs:element name="Brian_Browne_Walker" type="xs:string"/>
                  <xs:element name="Carol_K_Anthony" type="xs:string"/>
                  <xs:element name="Enrique_Zafra" type="xs:string"/>
                  <xs:element name="Gustavo_Andrés_Rocco" type="xs:string"/>
                  <xs:element name="J_H_Brennan" type="xs:string"/>
                  <xs:element name="Judica_Cordiglia" type="xs:string"/>
                  <xs:element name="Maestro_Yüan-Kuang" type="xs:string"/>
                  <xs:element name="Michel_Gall" type="xs:string"/>
                  <xs:element name="Stephen_Karcher" type="xs:string"/>
                  <xs:element name="Rudolf_Ritsema" type="xs:string"/>
                  <xs:element name="Thomas_Cleary" type="xs:string"/>
                </xs:sequence>
              </xs:complexType>
            </xs:element>
            <xs:element name="IMAGEN">
              <xs:complexType>
                <xs:sequence>
                  <xs:element name="COMENTARIO_A_LA_IMAGEN" type="xs:string"/>
                  <xs:element name="OTRAS_INTERPRETACIONES_Y_COMENTARIOS_DE_LOS_TEXTOS">
                    <xs:complexType>
                      <xs:sequence>
                        <xs:element name="John_Tampion" type="xs:string"/>
                        <xs:element name="Judica_Cordiglia" type="xs:string"/>
                        <xs:element name="Ricardo_Andreé" type="xs:string"/>
                        <xs:element name="Richard_Wilhelm" type="xs:string"/>
                      </xs:sequence>
                    </xs:complexType>
                  </xs:element>
                </xs:sequence>
              </xs:complexType>
            </xs:element>
            <xs:element name="LINEAS">
              <xs:complexType>
                <xs:sequence>
                  <xs:element name="PRIMERA">
                    <xs:complexType>
                      <xs:sequence>
                        <xs:element name="COMENTARIO_A_LA_LINEA" type="xs:string"/>
                        <xs:element name="INTERPRETACION">
                          <xs:complexType>
                            <xs:sequence>
                              <xs:element name="a" type="xs:string"/>
                              <xs:element name="d">
                                <xs:complexType>
                                  <xs:sequence>
                                    <xs:element name="sin_preguntar_nada" type="xs:string"/>
                                    <xs:element name="sobre_el_dia_hoy" type="xs:string"/>
                                    <xs:element name="sobre_la_conducta_espiritual" type="xs:string"/>
                                    <xs:element name="perspectiva_general_de_un_asunto_o_sobre_cómo_se_ve_al_consultante_entre_sus_asuntos" type="xs:string"/>
                                    <xs:element name="sobre_una_enfermedad" type="xs:string"/>
                                    <xs:element name="remedios_soluciones_tratamientos_nuevos" type="xs:string"/>
                                    <xs:element name="sobre_temas_o_teorías_espirituales" type="xs:string"/>
                                    <xs:element name="sobre_una_época_tiempo_o_fecha_aproximada" type="xs:string"/>
                                  </xs:sequence>
                                </xs:complexType>
                              </xs:element>
                            </xs:sequence>
                          </xs:complexType>
                        </xs:element>
                        <xs:element name="OTRAS_INTERPRETACIONES_Y_COMENTARIOS_DE_LOS_TEXTOS">
                          <xs:complexType>
                            <xs:sequence>
                              <xs:element name="Bernard_Ducourant" type="xs:string"/>
                              <xs:element name="Brian_Browne_Walker" type="xs:string"/>
                              <xs:element name="Carol_K_Anthony" type="xs:string"/>
                              <xs:element name="Enrique_Zafra" type="xs:string"/>
                              <xs:element name="J_H_Brennan" type="xs:string"/>
                              <xs:element name="John_Tampion" type="xs:string"/>
                              <xs:element name="Judica_Cordiglia" type="xs:string"/>
                              <xs:element name="Maestro_Yüan-Kuang" type="xs:string"/>
                              <xs:element name="Michel_Gall" type="xs:string"/>
                              <xs:element name="R_L_Wing" type="xs:string"/>
                              <xs:element name="Ricardo_Andreé" type="xs:string"/>
                              <xs:element name="Richard_Wilhelm" type="xs:string"/>
                              <xs:element name="Stephen_Karcher" type="xs:string"/>
                              <xs:element name="Thomas_Cleary" type="xs:string"/>
                            </xs:sequence>
                          </xs:complexType>
                        </xs:element>
                      </xs:sequence>
                    </xs:complexType>
                  </xs:element>
                  <xs:element name="SEGUNDA">
                    <xs:complexType>
                      <xs:sequence>
                        <xs:element name="COMENTARIO_A_LA_LINEA" type="xs:string"/>
                        <xs:element name="INTERPRETACION">
                          <xs:complexType>
                            <xs:sequence>
                              <xs:element name="a" type="xs:string"/>
                              <xs:element name="d">
                                <xs:complexType>
                                  <xs:sequence>
                                    <xs:element name="sin_preguntar_nada" type="xs:string"/>
                                    <xs:element name="sobre_el_dia_hoy" type="xs:string"/>
                                    <xs:element name="sobre_la_conducta_espiritual" type="xs:string"/>
                                    <xs:element name="perspectiva_general_de_un_asunto_o_sobre_cómo_se_ve_al_consultante_entre_sus_asuntos" type="xs:string"/>
                                    <xs:element name="sobre_una_enfermedad" type="xs:string"/>
                                    <xs:element name="remedios_soluciones_tratamientos_nuevos" type="xs:string"/>
                                    <xs:element name="sobre_temas_o_teorías_espirituales" type="xs:string"/>
                                    <xs:element name="sobre_una_época_tiempo_o_fecha_aproximada" type="xs:string"/>
                                  </xs:sequence>
                                </xs:complexType>
                              </xs:element>
                            </xs:sequence>
                          </xs:complexType>
                        </xs:element>
                        <xs:element name="OTRAS_INTERPRETACIONES_Y_COMENTARIOS_DE_LOS_TEXTOS">
                          <xs:complexType>
                            <xs:sequence>
                              <xs:element name="Bernard_Ducourant" type="xs:string"/>
                              <xs:element name="Brian_Browne_Walker" type="xs:string"/>
                              <xs:element name="Carol_K_Anthony" type="xs:string"/>
                              <xs:element name="Enrique_Zafra" type="xs:string"/>
                              <xs:element name="J_H_Brennan" type="xs:string"/>
                              <xs:element name="John_Tampion" type="xs:string"/>
                              <xs:element name="Judica_Cordiglia" type="xs:string"/>
                              <xs:element name="Maestro_Yüan-Kuang" type="xs:string"/>
                              <xs:element name="Michel_Gall" type="xs:string"/>
                              <xs:element name="R_L_Wing" type="xs:string"/>
                              <xs:element name="Ricardo_Andreé" type="xs:string"/>
                              <xs:element name="Richard_Wilhelm" type="xs:string"/>
                              <xs:element name="Stephen_Karcher" type="xs:string"/>
                              <xs:element name="Thomas_Cleary" type="xs:string"/>
                            </xs:sequence>
                          </xs:complexType>
                        </xs:element>
                      </xs:sequence>
                    </xs:complexType>
                  </xs:element>
                  <xs:element name="TERCERA">
                    <xs:complexType>
                      <xs:sequence>
                        <xs:element name="COMENTARIO_A_LA_LINEA" type="xs:string"/>
                        <xs:element name="INTERPRETACION">
                          <xs:complexType>
                            <xs:sequence>
                              <xs:element name="a" type="xs:string"/>
                              <xs:element name="d">
                                <xs:complexType>
                                  <xs:sequence>
                                    <xs:element name="sin_preguntar_nada" type="xs:string"/>
                                    <xs:element name="sobre_el_dia_hoy" type="xs:string"/>
                                    <xs:element name="sobre_la_conducta_espiritual" type="xs:string"/>
                                    <xs:element name="perspectiva_general_de_un_asunto_o_sobre_cómo_se_ve_al_consultante_entre_sus_asuntos" type="xs:string"/>
                                    <xs:element name="sobre_una_enfermedad" type="xs:string"/>
                                    <xs:element name="remedios_soluciones_tratamientos_nuevos" type="xs:string"/>
                                    <xs:element name="sobre_temas_o_teorías_espirituales" type="xs:string"/>
                                    <xs:element name="sobre_una_época_tiempo_o_fecha_aproximada" type="xs:string"/>
                                  </xs:sequence>
                                </xs:complexType>
                              </xs:element>
                            </xs:sequence>
                          </xs:complexType>
                        </xs:element>
                        <xs:element name="OTRAS_INTERPRETACIONES_Y_COMENTARIOS_DE_LOS_TEXTOS">
                          <xs:complexType>
                            <xs:sequence>
                              <xs:element name="Bernard_Ducourant" type="xs:string"/>
                              <xs:element name="Brian_Browne_Walker" type="xs:string"/>
                              <xs:element name="Carol_K_Anthony" type="xs:string"/>
                              <xs:element name="Enrique_Zafra" type="xs:string"/>
                              <xs:element name="J_H_Brennan" type="xs:string"/>
                              <xs:element name="John_Tampion" type="xs:string"/>
                              <xs:element name="Judica_Cordiglia" type="xs:string"/>
                              <xs:element name="Maestro_Yüan-Kuang" type="xs:string"/>
                              <xs:element name="Michel_Gall" type="xs:string"/>
                              <xs:element name="R_L_Wing" type="xs:string"/>
                              <xs:element name="Ricardo_Andreé" type="xs:string"/>
                              <xs:element name="Richard_Wilhelm" type="xs:string"/>
                              <xs:element name="Stephen_Karcher" type="xs:string"/>
                              <xs:element name="Thomas_Cleary" type="xs:string"/>
                            </xs:sequence>
                          </xs:complexType>
                        </xs:element>
                      </xs:sequence>
                    </xs:complexType>
                  </xs:element>
                  <xs:element name="CUARTA">
                    <xs:complexType>
                      <xs:sequence>
                        <xs:element name="COMENTARIO_A_LA_LINEA" type="xs:string"/>
                        <xs:element name="INTERPRETACION">
                          <xs:complexType>
                            <xs:sequence>
                              <xs:element name="a" type="xs:string"/>
                              <xs:element name="d">
                                <xs:complexType>
                                  <xs:sequence>
                                    <xs:element name="sin_preguntar_nada" type="xs:string"/>
                                    <xs:element name="sobre_el_dia_hoy" type="xs:string"/>
                                    <xs:element name="sobre_la_conducta_espiritual" type="xs:string"/>
                                    <xs:element name="perspectiva_general_de_un_asunto_o_sobre_cómo_se_ve_al_consultante_entre_sus_asuntos" type="xs:string"/>
                                    <xs:element name="sobre_una_enfermedad" type="xs:string"/>
                                    <xs:element name="remedios_soluciones_tratamientos_nuevos" type="xs:string"/>
                                    <xs:element name="sobre_temas_o_teorías_espirituales" type="xs:string"/>
                                    <xs:element name="sobre_una_época_tiempo_o_fecha_aproximada" type="xs:string"/>
                                  </xs:sequence>
                                </xs:complexType>
                              </xs:element>
                            </xs:sequence>
                          </xs:complexType>
                        </xs:element>
                        <xs:element name="OTRAS_INTERPRETACIONES_Y_COMENTARIOS_DE_LOS_TEXTOS">
                          <xs:complexType>
                            <xs:sequence>
                              <xs:element name="Bernard_Ducourant" type="xs:string"/>
                              <xs:element name="Brian_Browne_Walker" type="xs:string"/>
                              <xs:element name="Carol_K_Anthony" type="xs:string"/>
                              <xs:element name="Enrique_Zafra" type="xs:string"/>
                              <xs:element name="J_H_Brennan" type="xs:string"/>
                              <xs:element name="John_Tampion" type="xs:string"/>
                              <xs:element name="Judica_Cordiglia" type="xs:string"/>
                              <xs:element name="Maestro_Yüan-Kuang" type="xs:string"/>
                              <xs:element name="Michel_Gall" type="xs:string"/>
                              <xs:element name="R_L_Wing" type="xs:string"/>
                              <xs:element name="Ricardo_Andreé" type="xs:string"/>
                              <xs:element name="Richard_Wilhelm" type="xs:string"/>
                              <xs:element name="Stephen_Karcher" type="xs:string"/>
                              <xs:element name="Thomas_Cleary" type="xs:string"/>
                            </xs:sequence>
                          </xs:complexType>
                        </xs:element>
                      </xs:sequence>
                    </xs:complexType>
                  </xs:element>
                  <xs:element name="QUINTA">
                    <xs:complexType>
                      <xs:sequence>
                        <xs:element name="COMENTARIO_A_LA_LINEA" type="xs:string"/>
                        <xs:element name="INTERPRETACION">
                          <xs:complexType>
                            <xs:sequence>
                              <xs:element name="a" type="xs:string"/>
                              <xs:element name="d">
                                <xs:complexType>
                                  <xs:sequence>
                                    <xs:element name="sin_preguntar_nada" type="xs:string"/>
                                    <xs:element name="sobre_el_dia_hoy" type="xs:string"/>
                                    <xs:element name="sobre_la_conducta_espiritual" type="xs:string"/>
                                    <xs:element name="perspectiva_general_de_un_asunto_o_sobre_cómo_se_ve_al_consultante_entre_sus_asuntos" type="xs:string"/>
                                    <xs:element name="sobre_una_enfermedad" type="xs:string"/>
                                    <xs:element name="remedios_soluciones_tratamientos_nuevos" type="xs:string"/>
                                    <xs:element name="sobre_temas_o_teorías_espirituales" type="xs:string"/>
                                    <xs:element name="sobre_una_época_tiempo_o_fecha_aproximada" type="xs:string"/>
                                  </xs:sequence>
                                </xs:complexType>
                              </xs:element>
                            </xs:sequence>
                          </xs:complexType>
                        </xs:element>
                        <xs:element name="OTRAS_INTERPRETACIONES_Y_COMENTARIOS_DE_LOS_TEXTOS">
                          <xs:complexType>
                            <xs:sequence>
                              <xs:element name="Bernard_Ducourant" type="xs:string"/>
                              <xs:element name="Brian_Browne_Walker" type="xs:string"/>
                              <xs:element name="Carol_K_Anthony" type="xs:string"/>
                              <xs:element name="Enrique_Zafra" type="xs:string"/>
                              <xs:element name="J_H_Brennan" type="xs:string"/>
                              <xs:element name="John_Tampion" type="xs:string"/>
                              <xs:element name="Judica_Cordiglia" type="xs:string"/>
                              <xs:element name="Maestro_Yüan-Kuang" type="xs:string"/>
                              <xs:element name="Michel_Gall" type="xs:string"/>
                              <xs:element name="R_L_Wing" type="xs:string"/>
                              <xs:element name="Ricardo_Andreé" type="xs:string"/>
                              <xs:element name="Richard_Wilhelm" type="xs:string"/>
                              <xs:element name="Stephen_Karcher" type="xs:string"/>
                              <xs:element name="Thomas_Cleary" type="xs:string"/>
                            </xs:sequence>
                          </xs:complexType>
                        </xs:element>
                      </xs:sequence>
                    </xs:complexType>
                  </xs:element>
                  <xs:element name="SEXTA">
                    <xs:complexType>
                      <xs:sequence>
                        <xs:element name="COMENTARIO_A_LA_LINEA" type="xs:string"/>
                        <xs:element name="INTERPRETACION">
                          <xs:complexType>
                            <xs:sequence>
                              <xs:element name="a" type="xs:string"/>
                              <xs:element name="d">
                                <xs:complexType>
                                  <xs:sequence>
                                    <xs:element name="sin_preguntar_nada" type="xs:string"/>
                                    <xs:element name="sobre_el_dia_hoy" type="xs:string"/>
                                    <xs:element name="sobre_la_conducta_espiritual" type="xs:string"/>
                                    <xs:element name="perspectiva_general_de_un_asunto_o_sobre_cómo_se_ve_al_consultante_entre_sus_asuntos" type="xs:string"/>
                                    <xs:element name="sobre_una_enfermedad" type="xs:string"/>
                                    <xs:element name="remedios_soluciones_tratamientos_nuevos" type="xs:string"/>
                                    <xs:element name="sobre_temas_o_teorías_espirituales" type="xs:string"/>
                                    <xs:element name="sobre_una_época_tiempo_o_fecha_aproximada" type="xs:string"/>
                                  </xs:sequence>
                                </xs:complexType>
                              </xs:element>
                            </xs:sequence>
                          </xs:complexType>
                        </xs:element>
                        <xs:element name="OTRAS_INTERPRETACIONES_Y_COMENTARIOS_DE_LOS_TEXTOS">
                          <xs:complexType>
                            <xs:sequence>
                              <xs:element name="Bernard_Ducourant" type="xs:string"/>
                              <xs:element name="Brian_Browne_Walker" type="xs:string"/>
                              <xs:element name="Carol_K_Anthony" type="xs:string"/>
                              <xs:element name="Enrique_Zafra" type="xs:string"/>
                              <xs:element name="J_H_Brennan" type="xs:string"/>
                              <xs:element name="John_Tampion" type="xs:string"/>
                              <xs:element name="Judica_Cordiglia" type="xs:string"/>
                              <xs:element name="Maestro_Yüan-Kuang" type="xs:string"/>
                              <xs:element name="Michel_Gall" type="xs:string"/>
                              <xs:element name="R_L_Wing" type="xs:string"/>
                              <xs:element name="Ricardo_Andreé" type="xs:string"/>
                              <xs:element name="Richard_Wilhelm" type="xs:string"/>
                              <xs:element name="Stephen_Karcher" type="xs:string"/>
                              <xs:element name="Thomas_Cleary" type="xs:string"/>
                            </xs:sequence>
                          </xs:complexType>
                        </xs:element>
                      </xs:sequence>
                    </xs:complexType>
                  </xs:element>
                  <xs:element name="TODAS_MUTANTES">
                    <xs:complexType>
                      <xs:sequence>
                        <xs:element name="COMENTARIO_A_LA_LINEA" type="xs:string"/>
                        <xs:element name="INTERPRETACION">
                          <xs:complexType>
                            <xs:sequence>
                              <xs:element name="a" type="xs:string"/>
                              <xs:element name="d">
                                <xs:complexType>
                                  <xs:sequence>
                                    <xs:element name="sin_preguntar_nada" type="xs:string"/>
                                    <xs:element name="sobre_el_dia_hoy" type="xs:string"/>
                                    <xs:element name="sobre_la_conducta_espiritual" type="xs:string"/>
                                    <xs:element name="perspectiva_general_de_un_asunto_o_sobre_cómo_se_ve_al_consultante_entre_sus_asuntos" type="xs:string"/>
                                    <xs:element name="sobre_una_enfermedad" type="xs:string"/>
                                    <xs:element name="remedios_soluciones_tratamientos_nuevos" type="xs:string"/>
                                    <xs:element name="sobre_temas_o_teorías_espirituales" type="xs:string"/>
                                    <xs:element name="sobre_una_época_tiempo_o_fecha_aproximada" type="xs:string"/>
                                  </xs:sequence>
                                </xs:complexType>
                              </xs:element>
                            </xs:sequence>
                          </xs:complexType>
                        </xs:element>
                        <xs:element name="OTRAS_INTERPRETACIONES_Y_COMENTARIOS_DE_LOS_TEXTOS">
                          <xs:complexType>
                            <xs:sequence>
                              <xs:element name="Bernard_Ducourant" type="xs:string"/>
                              <xs:element name="John_Tampion" type="xs:string"/>
                              <xs:element name="Judica_Cordiglia" type="xs:string"/>
                              <xs:element name="Michel_Gall" type="xs:string"/>
                              <xs:element name="R_L_Wing" type="xs:string"/>
                              <xs:element name="Ricardo_Andreé" type="xs:string"/>
                              <xs:element name="Richard_Wilhelm" type="xs:string"/>
                              <xs:element name="Thomas_Cleary" type="xs:string"/>
                            </xs:sequence>
                          </xs:complexType>
                        </xs:element>
                      </xs:sequence>
                    </xs:complexType>
                  </xs:element>
                </xs:sequence>
              </xs:complexType>
            </xs:element>
          </xs:sequence>
        </xs:complexType>
      </xs:element>
    </xs:schema>
  </Schema>
  <Schema ID="Schema2">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ODAS_MUTANTES"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 Namespace="http://www.w3.org/2001/XMLSchema">
    <xsd:schema xmlns:xsd="http://www.w3.org/2001/XMLSchema" xmlns:ns0="http://www.w3.org/2001/XMLSchema" xmlns="" targetNamespace="http://www.w3.org/2001/XMLSchema">
      <xsd:element nillable="true" name="schema">
        <xsd:complexType>
          <xsd:sequence minOccurs="0">
            <xsd:element minOccurs="0" nillable="true" name="element" form="qualified">
              <xsd:complexType>
                <xsd:sequence minOccurs="0">
                  <xsd:element minOccurs="0" nillable="true" name="complexType" form="qualified">
                    <xsd:complexType>
                      <xsd:sequence minOccurs="0">
                        <xsd:element minOccurs="0" nillable="true" name="sequence" form="qualified">
                          <xsd:complexType>
                            <xsd:sequence minOccurs="0">
                              <xsd:element minOccurs="0" maxOccurs="unbounded" nillable="true" name="element" form="qualified">
                                <xsd:complexType>
                                  <xsd:sequence minOccurs="0">
                                    <xsd:element minOccurs="0" nillable="true" name="complexType" form="qualified">
                                      <xsd:complexType>
                                        <xsd:sequence minOccurs="0">
                                          <xsd:element minOccurs="0" nillable="true" name="sequence" form="qualified">
                                            <xsd:complexType>
                                              <xsd:sequence minOccurs="0">
                                                <xsd:element minOccurs="0" maxOccurs="unbounded" nillable="true" name="element" form="qualified">
                                                  <xsd:complexType>
                                                    <xsd:sequence minOccurs="0">
                                                      <xsd:element minOccurs="0" nillable="true" name="complexType" form="qualified">
                                                        <xsd:complexType>
                                                          <xsd:sequence minOccurs="0">
                                                            <xsd:element minOccurs="0" nillable="true" name="sequence" form="qualified">
                                                              <xsd:complexType>
                                                                <xsd:sequence minOccurs="0">
                                                                  <xsd:element minOccurs="0" maxOccurs="unbounded" nillable="true" name="element" form="qualified">
                                                                    <xsd:complexType>
                                                                      <xsd:sequence minOccurs="0">
                                                                        <xsd:element minOccurs="0" nillable="true" name="complexType" form="qualified">
                                                                          <xsd:complexType>
                                                                            <xsd:sequence minOccurs="0">
                                                                              <xsd:element minOccurs="0" nillable="true" name="sequence" form="qualified">
                                                                                <xsd:complexType>
                                                                                  <xsd:sequence minOccurs="0">
                                                                                    <xsd:element minOccurs="0" maxOccurs="unbounded" nillable="true" name="element" form="qualified">
                                                                                      <xsd:complexType>
                                                                                        <xsd:sequence minOccurs="0">
                                                                                          <xsd:element minOccurs="0" nillable="true" name="complexType" form="qualified">
                                                                                            <xsd:complexType>
                                                                                              <xsd:sequence minOccurs="0">
                                                                                                <xsd:element minOccurs="0" nillable="true" name="sequence" form="qualified">
                                                                                                  <xsd:complexType>
                                                                                                    <xsd:sequence minOccurs="0">
                                                                                                      <xsd:element minOccurs="0" maxOccurs="unbounded" nillable="true" name="element" form="qualified">
                                                                                                        <xsd:complexType>
                                                                                                          <xsd:attribute name="name" form="unqualified" type="xsd:string"/>
                                                                                                          <xsd:attribute name="type" form="unqualified" type="xsd:string"/>
                                                                                                        </xsd:complexType>
                                                                                                      </xsd:element>
                                                                                                    </xsd:sequence>
                                                                                                  </xsd:complexType>
                                                                                                </xsd:element>
                                                                                              </xsd:sequence>
                                                                                            </xsd:complexType>
                                                                                          </xsd:element>
                                                                                        </xsd:sequence>
                                                                                        <xsd:attribute name="name" form="unqualified" type="xsd:string"/>
                                                                                        <xsd:attribute name="type" form="unqualified" type="xsd:string"/>
                                                                                      </xsd:complexType>
                                                                                    </xsd:element>
                                                                                  </xsd:sequence>
                                                                                </xsd:complexType>
                                                                              </xsd:element>
                                                                            </xsd:sequence>
                                                                          </xsd:complexType>
                                                                        </xsd:element>
                                                                      </xsd:sequence>
                                                                      <xsd:attribute name="name" form="unqualified" type="xsd:string"/>
                                                                      <xsd:attribute name="type" form="unqualified" type="xsd:string"/>
                                                                    </xsd:complexType>
                                                                  </xsd:element>
                                                                </xsd:sequence>
                                                              </xsd:complexType>
                                                            </xsd:element>
                                                          </xsd:sequence>
                                                        </xsd:complexType>
                                                      </xsd:element>
                                                    </xsd:sequence>
                                                    <xsd:attribute name="name" form="unqualified" type="xsd:string"/>
                                                    <xsd:attribute name="type" form="unqualified" type="xsd:string"/>
                                                  </xsd:complexType>
                                                </xsd:element>
                                              </xsd:sequence>
                                            </xsd:complexType>
                                          </xsd:element>
                                        </xsd:sequence>
                                      </xsd:complexType>
                                    </xsd:element>
                                  </xsd:sequence>
                                  <xsd:attribute name="name" form="unqualified" type="xsd:string"/>
                                  <xsd:attribute name="type" form="unqualified" type="xsd:string"/>
                                  <xsd:attribute name="minOccurs" form="unqualified" type="xsd:integer"/>
                                  <xsd:attribute name="maxOccurs" form="unqualified" type="xsd:integer"/>
                                  <xsd:attribute name="form" form="unqualified" type="xsd:string"/>
                                </xsd:complexType>
                              </xsd:element>
                            </xsd:sequence>
                          </xsd:complexType>
                        </xsd:element>
                      </xsd:sequence>
                    </xsd:complexType>
                  </xsd:element>
                </xsd:sequence>
                <xsd:attribute name="name" form="unqualified" type="xsd:string"/>
              </xsd:complexType>
            </xsd:element>
          </xsd:sequence>
          <xsd:attribute name="elementFormDefault" form="unqualified" type="xsd:string"/>
        </xsd:complexType>
      </xsd:element>
    </xsd:schema>
  </Schema>
  <Schema ID="Schema4">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6">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7">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8">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9">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0">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1">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2">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3">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4">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5">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6">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7">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8">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9">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0">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1">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2">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3">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4">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5">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6">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7">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8">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9">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0">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1">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2">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3">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4">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5">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6">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7">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8">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9">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0">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1">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2">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3">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4">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5">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6">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7">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8">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9">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integer"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0">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1">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2">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3">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4">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5">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6">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7">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8">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9">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60">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61">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62">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63">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64">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65">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66">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Map ID="1" Name="Hexagrama_Map" RootElement="Hexagrama" SchemaID="Schema1" ShowImportExportValidationErrors="false" AutoFit="false" Append="false" PreserveSortAFLayout="true" PreserveFormat="true">
    <DataBinding FileBinding="true" ConnectionID="2" DataBindingLoadMode="1"/>
  </Map>
  <Map ID="2" Name="Hexagrama_Map1" RootElement="Hexagrama" SchemaID="Schema2" ShowImportExportValidationErrors="false" AutoFit="false" Append="false" PreserveSortAFLayout="true" PreserveFormat="true">
    <DataBinding FileBinding="true" ConnectionID="4" DataBindingLoadMode="1"/>
  </Map>
  <Map ID="12" Name="Hexagrama_Map10" RootElement="Hexagrama" SchemaID="Schema12" ShowImportExportValidationErrors="false" AutoFit="false" Append="false" PreserveSortAFLayout="true" PreserveFormat="true">
    <DataBinding FileBinding="true" ConnectionID="13" DataBindingLoadMode="1"/>
  </Map>
  <Map ID="13" Name="Hexagrama_Map11" RootElement="Hexagrama" SchemaID="Schema13" ShowImportExportValidationErrors="false" AutoFit="false" Append="false" PreserveSortAFLayout="true" PreserveFormat="true">
    <DataBinding FileBinding="true" ConnectionID="14" DataBindingLoadMode="1"/>
  </Map>
  <Map ID="14" Name="Hexagrama_Map12" RootElement="Hexagrama" SchemaID="Schema14" ShowImportExportValidationErrors="false" AutoFit="false" Append="false" PreserveSortAFLayout="true" PreserveFormat="true">
    <DataBinding FileBinding="true" ConnectionID="15" DataBindingLoadMode="1"/>
  </Map>
  <Map ID="15" Name="Hexagrama_Map13" RootElement="Hexagrama" SchemaID="Schema15" ShowImportExportValidationErrors="false" AutoFit="false" Append="false" PreserveSortAFLayout="true" PreserveFormat="true">
    <DataBinding FileBinding="true" ConnectionID="16" DataBindingLoadMode="1"/>
  </Map>
  <Map ID="16" Name="Hexagrama_Map14" RootElement="Hexagrama" SchemaID="Schema16" ShowImportExportValidationErrors="false" AutoFit="false" Append="false" PreserveSortAFLayout="true" PreserveFormat="true">
    <DataBinding FileBinding="true" ConnectionID="17" DataBindingLoadMode="1"/>
  </Map>
  <Map ID="17" Name="Hexagrama_Map15" RootElement="Hexagrama" SchemaID="Schema17" ShowImportExportValidationErrors="false" AutoFit="false" Append="false" PreserveSortAFLayout="true" PreserveFormat="true">
    <DataBinding FileBinding="true" ConnectionID="18" DataBindingLoadMode="1"/>
  </Map>
  <Map ID="18" Name="Hexagrama_Map16" RootElement="Hexagrama" SchemaID="Schema18" ShowImportExportValidationErrors="false" AutoFit="false" Append="false" PreserveSortAFLayout="true" PreserveFormat="true">
    <DataBinding FileBinding="true" ConnectionID="19" DataBindingLoadMode="1"/>
  </Map>
  <Map ID="19" Name="Hexagrama_Map17" RootElement="Hexagrama" SchemaID="Schema19" ShowImportExportValidationErrors="false" AutoFit="false" Append="false" PreserveSortAFLayout="true" PreserveFormat="true">
    <DataBinding FileBinding="true" ConnectionID="20" DataBindingLoadMode="1"/>
  </Map>
  <Map ID="20" Name="Hexagrama_Map18" RootElement="Hexagrama" SchemaID="Schema20" ShowImportExportValidationErrors="false" AutoFit="false" Append="false" PreserveSortAFLayout="true" PreserveFormat="true">
    <DataBinding FileBinding="true" ConnectionID="21" DataBindingLoadMode="1"/>
  </Map>
  <Map ID="21" Name="Hexagrama_Map19" RootElement="Hexagrama" SchemaID="Schema21" ShowImportExportValidationErrors="false" AutoFit="false" Append="false" PreserveSortAFLayout="true" PreserveFormat="true">
    <DataBinding FileBinding="true" ConnectionID="22" DataBindingLoadMode="1"/>
  </Map>
  <Map ID="4" Name="Hexagrama_Map2" RootElement="Hexagrama" SchemaID="Schema4" ShowImportExportValidationErrors="false" AutoFit="false" Append="false" PreserveSortAFLayout="true" PreserveFormat="true">
    <DataBinding FileBinding="true" ConnectionID="5" DataBindingLoadMode="1"/>
  </Map>
  <Map ID="22" Name="Hexagrama_Map20" RootElement="Hexagrama" SchemaID="Schema22" ShowImportExportValidationErrors="false" AutoFit="false" Append="false" PreserveSortAFLayout="true" PreserveFormat="true">
    <DataBinding FileBinding="true" ConnectionID="23" DataBindingLoadMode="1"/>
  </Map>
  <Map ID="23" Name="Hexagrama_Map21" RootElement="Hexagrama" SchemaID="Schema23" ShowImportExportValidationErrors="false" AutoFit="false" Append="false" PreserveSortAFLayout="true" PreserveFormat="true">
    <DataBinding FileBinding="true" ConnectionID="24" DataBindingLoadMode="1"/>
  </Map>
  <Map ID="24" Name="Hexagrama_Map22" RootElement="Hexagrama" SchemaID="Schema24" ShowImportExportValidationErrors="false" AutoFit="false" Append="false" PreserveSortAFLayout="true" PreserveFormat="true">
    <DataBinding FileBinding="true" ConnectionID="25" DataBindingLoadMode="1"/>
  </Map>
  <Map ID="25" Name="Hexagrama_Map23" RootElement="Hexagrama" SchemaID="Schema25" ShowImportExportValidationErrors="false" AutoFit="false" Append="false" PreserveSortAFLayout="true" PreserveFormat="true">
    <DataBinding FileBinding="true" ConnectionID="26" DataBindingLoadMode="1"/>
  </Map>
  <Map ID="26" Name="Hexagrama_Map24" RootElement="Hexagrama" SchemaID="Schema26" ShowImportExportValidationErrors="false" AutoFit="false" Append="false" PreserveSortAFLayout="true" PreserveFormat="true">
    <DataBinding FileBinding="true" ConnectionID="27" DataBindingLoadMode="1"/>
  </Map>
  <Map ID="27" Name="Hexagrama_Map25" RootElement="Hexagrama" SchemaID="Schema27" ShowImportExportValidationErrors="false" AutoFit="false" Append="false" PreserveSortAFLayout="true" PreserveFormat="true">
    <DataBinding FileBinding="true" ConnectionID="28" DataBindingLoadMode="1"/>
  </Map>
  <Map ID="28" Name="Hexagrama_Map26" RootElement="Hexagrama" SchemaID="Schema28" ShowImportExportValidationErrors="false" AutoFit="false" Append="false" PreserveSortAFLayout="true" PreserveFormat="true">
    <DataBinding FileBinding="true" ConnectionID="29" DataBindingLoadMode="1"/>
  </Map>
  <Map ID="29" Name="Hexagrama_Map27" RootElement="Hexagrama" SchemaID="Schema29" ShowImportExportValidationErrors="false" AutoFit="true" Append="false" PreserveSortAFLayout="true" PreserveFormat="true">
    <DataBinding FileBinding="true" ConnectionID="30" DataBindingLoadMode="1"/>
  </Map>
  <Map ID="30" Name="Hexagrama_Map28" RootElement="Hexagrama" SchemaID="Schema30" ShowImportExportValidationErrors="false" AutoFit="false" Append="false" PreserveSortAFLayout="true" PreserveFormat="true">
    <DataBinding FileBinding="true" ConnectionID="31" DataBindingLoadMode="1"/>
  </Map>
  <Map ID="31" Name="Hexagrama_Map29" RootElement="Hexagrama" SchemaID="Schema31" ShowImportExportValidationErrors="false" AutoFit="false" Append="false" PreserveSortAFLayout="true" PreserveFormat="true">
    <DataBinding FileBinding="true" ConnectionID="32" DataBindingLoadMode="1"/>
  </Map>
  <Map ID="5" Name="Hexagrama_Map3" RootElement="Hexagrama" SchemaID="Schema5" ShowImportExportValidationErrors="false" AutoFit="false" Append="false" PreserveSortAFLayout="true" PreserveFormat="true">
    <DataBinding FileBinding="true" ConnectionID="6" DataBindingLoadMode="1"/>
  </Map>
  <Map ID="32" Name="Hexagrama_Map30" RootElement="Hexagrama" SchemaID="Schema32" ShowImportExportValidationErrors="false" AutoFit="false" Append="false" PreserveSortAFLayout="true" PreserveFormat="true">
    <DataBinding FileBinding="true" ConnectionID="33" DataBindingLoadMode="1"/>
  </Map>
  <Map ID="33" Name="Hexagrama_Map31" RootElement="Hexagrama" SchemaID="Schema33" ShowImportExportValidationErrors="false" AutoFit="false" Append="false" PreserveSortAFLayout="true" PreserveFormat="true">
    <DataBinding FileBinding="true" ConnectionID="34" DataBindingLoadMode="1"/>
  </Map>
  <Map ID="34" Name="Hexagrama_Map32" RootElement="Hexagrama" SchemaID="Schema34" ShowImportExportValidationErrors="false" AutoFit="false" Append="false" PreserveSortAFLayout="true" PreserveFormat="true">
    <DataBinding FileBinding="true" ConnectionID="35" DataBindingLoadMode="1"/>
  </Map>
  <Map ID="35" Name="Hexagrama_Map33" RootElement="Hexagrama" SchemaID="Schema35" ShowImportExportValidationErrors="false" AutoFit="false" Append="false" PreserveSortAFLayout="true" PreserveFormat="true">
    <DataBinding FileBinding="true" ConnectionID="36" DataBindingLoadMode="1"/>
  </Map>
  <Map ID="36" Name="Hexagrama_Map34" RootElement="Hexagrama" SchemaID="Schema36" ShowImportExportValidationErrors="false" AutoFit="false" Append="false" PreserveSortAFLayout="true" PreserveFormat="true">
    <DataBinding FileBinding="true" ConnectionID="37" DataBindingLoadMode="1"/>
  </Map>
  <Map ID="37" Name="Hexagrama_Map35" RootElement="Hexagrama" SchemaID="Schema37" ShowImportExportValidationErrors="false" AutoFit="false" Append="false" PreserveSortAFLayout="true" PreserveFormat="true">
    <DataBinding FileBinding="true" ConnectionID="38" DataBindingLoadMode="1"/>
  </Map>
  <Map ID="38" Name="Hexagrama_Map36" RootElement="Hexagrama" SchemaID="Schema38" ShowImportExportValidationErrors="false" AutoFit="false" Append="false" PreserveSortAFLayout="true" PreserveFormat="true">
    <DataBinding FileBinding="true" ConnectionID="39" DataBindingLoadMode="1"/>
  </Map>
  <Map ID="39" Name="Hexagrama_Map37" RootElement="Hexagrama" SchemaID="Schema39" ShowImportExportValidationErrors="false" AutoFit="false" Append="false" PreserveSortAFLayout="true" PreserveFormat="true">
    <DataBinding FileBinding="true" ConnectionID="40" DataBindingLoadMode="1"/>
  </Map>
  <Map ID="40" Name="Hexagrama_Map38" RootElement="Hexagrama" SchemaID="Schema40" ShowImportExportValidationErrors="false" AutoFit="false" Append="false" PreserveSortAFLayout="true" PreserveFormat="true">
    <DataBinding FileBinding="true" ConnectionID="41" DataBindingLoadMode="1"/>
  </Map>
  <Map ID="41" Name="Hexagrama_Map39" RootElement="Hexagrama" SchemaID="Schema41" ShowImportExportValidationErrors="false" AutoFit="false" Append="false" PreserveSortAFLayout="true" PreserveFormat="true">
    <DataBinding FileBinding="true" ConnectionID="42" DataBindingLoadMode="1"/>
  </Map>
  <Map ID="6" Name="Hexagrama_Map4" RootElement="Hexagrama" SchemaID="Schema6" ShowImportExportValidationErrors="false" AutoFit="false" Append="false" PreserveSortAFLayout="true" PreserveFormat="true">
    <DataBinding FileBinding="true" ConnectionID="7" DataBindingLoadMode="1"/>
  </Map>
  <Map ID="42" Name="Hexagrama_Map40" RootElement="Hexagrama" SchemaID="Schema42" ShowImportExportValidationErrors="false" AutoFit="false" Append="false" PreserveSortAFLayout="true" PreserveFormat="true">
    <DataBinding FileBinding="true" ConnectionID="43" DataBindingLoadMode="1"/>
  </Map>
  <Map ID="52" Name="Hexagrama_Map41" RootElement="Hexagrama" SchemaID="Schema43" ShowImportExportValidationErrors="false" AutoFit="false" Append="false" PreserveSortAFLayout="true" PreserveFormat="true">
    <DataBinding FileBinding="true" ConnectionID="1" DataBindingLoadMode="1"/>
  </Map>
  <Map ID="53" Name="Hexagrama_Map42" RootElement="Hexagrama" SchemaID="Schema44" ShowImportExportValidationErrors="false" AutoFit="false" Append="false" PreserveSortAFLayout="true" PreserveFormat="true">
    <DataBinding FileBinding="true" ConnectionID="44" DataBindingLoadMode="1"/>
  </Map>
  <Map ID="54" Name="Hexagrama_Map43" RootElement="Hexagrama" SchemaID="Schema45" ShowImportExportValidationErrors="false" AutoFit="false" Append="false" PreserveSortAFLayout="true" PreserveFormat="true">
    <DataBinding FileBinding="true" ConnectionID="45" DataBindingLoadMode="1"/>
  </Map>
  <Map ID="55" Name="Hexagrama_Map44" RootElement="Hexagrama" SchemaID="Schema46" ShowImportExportValidationErrors="false" AutoFit="false" Append="false" PreserveSortAFLayout="true" PreserveFormat="true">
    <DataBinding FileBinding="true" ConnectionID="46" DataBindingLoadMode="1"/>
  </Map>
  <Map ID="56" Name="Hexagrama_Map45" RootElement="Hexagrama" SchemaID="Schema47" ShowImportExportValidationErrors="false" AutoFit="false" Append="false" PreserveSortAFLayout="true" PreserveFormat="true">
    <DataBinding FileBinding="true" ConnectionID="47" DataBindingLoadMode="1"/>
  </Map>
  <Map ID="57" Name="Hexagrama_Map46" RootElement="Hexagrama" SchemaID="Schema48" ShowImportExportValidationErrors="false" AutoFit="false" Append="false" PreserveSortAFLayout="true" PreserveFormat="true">
    <DataBinding FileBinding="true" ConnectionID="48" DataBindingLoadMode="1"/>
  </Map>
  <Map ID="58" Name="Hexagrama_Map47" RootElement="Hexagrama" SchemaID="Schema49" ShowImportExportValidationErrors="false" AutoFit="false" Append="false" PreserveSortAFLayout="true" PreserveFormat="true">
    <DataBinding FileBinding="true" ConnectionID="49" DataBindingLoadMode="1"/>
  </Map>
  <Map ID="59" Name="Hexagrama_Map48" RootElement="Hexagrama" SchemaID="Schema50" ShowImportExportValidationErrors="false" AutoFit="false" Append="false" PreserveSortAFLayout="true" PreserveFormat="true">
    <DataBinding FileBinding="true" ConnectionID="50" DataBindingLoadMode="1"/>
  </Map>
  <Map ID="60" Name="Hexagrama_Map49" RootElement="Hexagrama" SchemaID="Schema51" ShowImportExportValidationErrors="false" AutoFit="false" Append="false" PreserveSortAFLayout="true" PreserveFormat="true">
    <DataBinding FileBinding="true" ConnectionID="51" DataBindingLoadMode="1"/>
  </Map>
  <Map ID="7" Name="Hexagrama_Map5" RootElement="Hexagrama" SchemaID="Schema7" ShowImportExportValidationErrors="false" AutoFit="false" Append="false" PreserveSortAFLayout="true" PreserveFormat="true">
    <DataBinding FileBinding="true" ConnectionID="8" DataBindingLoadMode="1"/>
  </Map>
  <Map ID="61" Name="Hexagrama_Map50" RootElement="Hexagrama" SchemaID="Schema52" ShowImportExportValidationErrors="false" AutoFit="false" Append="false" PreserveSortAFLayout="true" PreserveFormat="true">
    <DataBinding FileBinding="true" ConnectionID="52" DataBindingLoadMode="1"/>
  </Map>
  <Map ID="62" Name="Hexagrama_Map51" RootElement="Hexagrama" SchemaID="Schema53" ShowImportExportValidationErrors="false" AutoFit="false" Append="false" PreserveSortAFLayout="true" PreserveFormat="true">
    <DataBinding FileBinding="true" ConnectionID="53" DataBindingLoadMode="1"/>
  </Map>
  <Map ID="63" Name="Hexagrama_Map52" RootElement="Hexagrama" SchemaID="Schema54" ShowImportExportValidationErrors="false" AutoFit="false" Append="false" PreserveSortAFLayout="true" PreserveFormat="true">
    <DataBinding FileBinding="true" ConnectionID="54" DataBindingLoadMode="1"/>
  </Map>
  <Map ID="64" Name="Hexagrama_Map53" RootElement="Hexagrama" SchemaID="Schema55" ShowImportExportValidationErrors="false" AutoFit="false" Append="false" PreserveSortAFLayout="true" PreserveFormat="true">
    <DataBinding FileBinding="true" ConnectionID="55" DataBindingLoadMode="1"/>
  </Map>
  <Map ID="65" Name="Hexagrama_Map54" RootElement="Hexagrama" SchemaID="Schema56" ShowImportExportValidationErrors="false" AutoFit="false" Append="false" PreserveSortAFLayout="true" PreserveFormat="true">
    <DataBinding FileBinding="true" ConnectionID="56" DataBindingLoadMode="1"/>
  </Map>
  <Map ID="66" Name="Hexagrama_Map55" RootElement="Hexagrama" SchemaID="Schema57" ShowImportExportValidationErrors="false" AutoFit="false" Append="false" PreserveSortAFLayout="true" PreserveFormat="true">
    <DataBinding FileBinding="true" ConnectionID="57" DataBindingLoadMode="1"/>
  </Map>
  <Map ID="67" Name="Hexagrama_Map56" RootElement="Hexagrama" SchemaID="Schema58" ShowImportExportValidationErrors="false" AutoFit="false" Append="false" PreserveSortAFLayout="true" PreserveFormat="true">
    <DataBinding FileBinding="true" ConnectionID="58" DataBindingLoadMode="1"/>
  </Map>
  <Map ID="68" Name="Hexagrama_Map57" RootElement="Hexagrama" SchemaID="Schema59" ShowImportExportValidationErrors="false" AutoFit="false" Append="false" PreserveSortAFLayout="true" PreserveFormat="true">
    <DataBinding FileBinding="true" ConnectionID="59" DataBindingLoadMode="1"/>
  </Map>
  <Map ID="69" Name="Hexagrama_Map58" RootElement="Hexagrama" SchemaID="Schema60" ShowImportExportValidationErrors="false" AutoFit="false" Append="false" PreserveSortAFLayout="true" PreserveFormat="true">
    <DataBinding FileBinding="true" ConnectionID="60" DataBindingLoadMode="1"/>
  </Map>
  <Map ID="70" Name="Hexagrama_Map59" RootElement="Hexagrama" SchemaID="Schema61" ShowImportExportValidationErrors="false" AutoFit="false" Append="false" PreserveSortAFLayout="true" PreserveFormat="true">
    <DataBinding FileBinding="true" ConnectionID="61" DataBindingLoadMode="1"/>
  </Map>
  <Map ID="8" Name="Hexagrama_Map6" RootElement="Hexagrama" SchemaID="Schema8" ShowImportExportValidationErrors="false" AutoFit="false" Append="false" PreserveSortAFLayout="true" PreserveFormat="true">
    <DataBinding FileBinding="true" ConnectionID="9" DataBindingLoadMode="1"/>
  </Map>
  <Map ID="71" Name="Hexagrama_Map60" RootElement="Hexagrama" SchemaID="Schema62" ShowImportExportValidationErrors="false" AutoFit="false" Append="false" PreserveSortAFLayout="true" PreserveFormat="true">
    <DataBinding FileBinding="true" ConnectionID="62" DataBindingLoadMode="1"/>
  </Map>
  <Map ID="72" Name="Hexagrama_Map61" RootElement="Hexagrama" SchemaID="Schema63" ShowImportExportValidationErrors="false" AutoFit="false" Append="false" PreserveSortAFLayout="true" PreserveFormat="true">
    <DataBinding FileBinding="true" ConnectionID="63" DataBindingLoadMode="1"/>
  </Map>
  <Map ID="73" Name="Hexagrama_Map62" RootElement="Hexagrama" SchemaID="Schema64" ShowImportExportValidationErrors="false" AutoFit="false" Append="false" PreserveSortAFLayout="true" PreserveFormat="true">
    <DataBinding FileBinding="true" ConnectionID="64" DataBindingLoadMode="1"/>
  </Map>
  <Map ID="74" Name="Hexagrama_Map63" RootElement="Hexagrama" SchemaID="Schema65" ShowImportExportValidationErrors="false" AutoFit="false" Append="false" PreserveSortAFLayout="true" PreserveFormat="true">
    <DataBinding FileBinding="true" ConnectionID="65" DataBindingLoadMode="1"/>
  </Map>
  <Map ID="75" Name="Hexagrama_Map64" RootElement="Hexagrama" SchemaID="Schema66" ShowImportExportValidationErrors="false" AutoFit="true" Append="false" PreserveSortAFLayout="true" PreserveFormat="true">
    <DataBinding FileBinding="true" ConnectionID="66" DataBindingLoadMode="1"/>
  </Map>
  <Map ID="9" Name="Hexagrama_Map7" RootElement="Hexagrama" SchemaID="Schema9" ShowImportExportValidationErrors="false" AutoFit="false" Append="false" PreserveSortAFLayout="true" PreserveFormat="true">
    <DataBinding FileBinding="true" ConnectionID="10" DataBindingLoadMode="1"/>
  </Map>
  <Map ID="10" Name="Hexagrama_Map8" RootElement="Hexagrama" SchemaID="Schema10" ShowImportExportValidationErrors="false" AutoFit="false" Append="false" PreserveSortAFLayout="true" PreserveFormat="true">
    <DataBinding FileBinding="true" ConnectionID="11" DataBindingLoadMode="1"/>
  </Map>
  <Map ID="11" Name="Hexagrama_Map9" RootElement="Hexagrama" SchemaID="Schema11" ShowImportExportValidationErrors="false" AutoFit="false" Append="false" PreserveSortAFLayout="true" PreserveFormat="true">
    <DataBinding FileBinding="true" ConnectionID="12" DataBindingLoadMode="1"/>
  </Map>
  <Map ID="3" Name="schema_Map" RootElement="schema" SchemaID="Schema3" ShowImportExportValidationErrors="false" AutoFit="true" Append="false" PreserveSortAFLayout="true" PreserveFormat="true">
    <DataBinding FileBinding="true" ConnectionID="3" DataBindingLoadMode="1"/>
  </Map>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calcChain" Target="calcChain.xml"/></Relationships>
</file>

<file path=xl/tables/tableSingleCells1.xml><?xml version="1.0" encoding="utf-8"?>
<singleXmlCells xmlns="http://schemas.openxmlformats.org/spreadsheetml/2006/main">
  <singleXmlCell id="1" r="A2" connectionId="2">
    <xmlCellPr id="1" uniqueName="Numero">
      <xmlPr mapId="1" xpath="/Hexagrama/Numero" xmlDataType="int"/>
    </xmlCellPr>
  </singleXmlCell>
  <singleXmlCell id="2" r="B2" connectionId="2">
    <xmlCellPr id="1" uniqueName="Nombre">
      <xmlPr mapId="1" xpath="/Hexagrama/Nombre" xmlDataType="string"/>
    </xmlCellPr>
  </singleXmlCell>
  <singleXmlCell id="3" r="C2" connectionId="2">
    <xmlCellPr id="1" uniqueName="Traduccion">
      <xmlPr mapId="1" xpath="/Hexagrama/Traduccion" xmlDataType="string"/>
    </xmlCellPr>
  </singleXmlCell>
  <singleXmlCell id="4" r="D2" connectionId="2">
    <xmlCellPr id="1" uniqueName="TrigInf">
      <xmlPr mapId="1" xpath="/Hexagrama/TrigInf" xmlDataType="string"/>
    </xmlCellPr>
  </singleXmlCell>
  <singleXmlCell id="5" r="E2" connectionId="2">
    <xmlCellPr id="1" uniqueName="TrigSup">
      <xmlPr mapId="1" xpath="/Hexagrama/TrigSup" xmlDataType="string"/>
    </xmlCellPr>
  </singleXmlCell>
  <singleXmlCell id="6" r="F2" connectionId="2">
    <xmlCellPr id="1" uniqueName="DICTAMEN">
      <xmlPr mapId="1" xpath="/Hexagrama/DICTAMEN" xmlDataType="string"/>
    </xmlCellPr>
  </singleXmlCell>
  <singleXmlCell id="7" r="G2" connectionId="2">
    <xmlCellPr id="1" uniqueName="COMENTARIO">
      <xmlPr mapId="1" xpath="/Hexagrama/COMENTARIO" xmlDataType="string"/>
    </xmlCellPr>
  </singleXmlCell>
  <singleXmlCell id="8" r="H2" connectionId="2">
    <xmlCellPr id="1" uniqueName="líneas">
      <xmlPr mapId="1" xpath="/Hexagrama/ELEMENTOS_TECNICOS_Y_DISTINTOS_CONSIDERANDOS/líneas" xmlDataType="string"/>
    </xmlCellPr>
  </singleXmlCell>
  <singleXmlCell id="9" r="I2" connectionId="2">
    <xmlCellPr id="1" uniqueName="regencias">
      <xmlPr mapId="1" xpath="/Hexagrama/ELEMENTOS_TECNICOS_Y_DISTINTOS_CONSIDERANDOS/regencias" xmlDataType="string"/>
    </xmlCellPr>
  </singleXmlCell>
  <singleXmlCell id="10" r="J2" connectionId="2">
    <xmlCellPr id="1" uniqueName="relaciones_entre_las_líneas">
      <xmlPr mapId="1" xpath="/Hexagrama/ELEMENTOS_TECNICOS_Y_DISTINTOS_CONSIDERANDOS/relaciones_entre_las_líneas" xmlDataType="string"/>
    </xmlCellPr>
  </singleXmlCell>
  <singleXmlCell id="11" r="K2" connectionId="2">
    <xmlCellPr id="1" uniqueName="a">
      <xmlPr mapId="1" xpath="/Hexagrama/INTERPRETACION/a" xmlDataType="string"/>
    </xmlCellPr>
  </singleXmlCell>
  <singleXmlCell id="12" r="L2" connectionId="2">
    <xmlCellPr id="1" uniqueName="sin_preguntar_nada">
      <xmlPr mapId="1" xpath="/Hexagrama/INTERPRETACION/d/sin_preguntar_nada" xmlDataType="string"/>
    </xmlCellPr>
  </singleXmlCell>
  <singleXmlCell id="13" r="M2" connectionId="2">
    <xmlCellPr id="1" uniqueName="sobre_el_dia_hoy">
      <xmlPr mapId="1" xpath="/Hexagrama/INTERPRETACION/d/sobre_el_dia_hoy" xmlDataType="string"/>
    </xmlCellPr>
  </singleXmlCell>
  <singleXmlCell id="14" r="N2" connectionId="2">
    <xmlCellPr id="1" uniqueName="sobre_la_conducta_espiritual">
      <xmlPr mapId="1" xpath="/Hexagrama/INTERPRETACION/d/sobre_la_conducta_espiritual" xmlDataType="string"/>
    </xmlCellPr>
  </singleXmlCell>
  <singleXmlCell id="15" r="O2" connectionId="2">
    <xmlCellPr id="1" uniqueName="perspectiva_general_de_un_asunto_o_sobre_cómo_se_ve_al_consultante_entre_sus_asuntos">
      <xmlPr mapId="1" xpath="/Hexagrama/INTERPRETACION/d/perspectiva_general_de_un_asunto_o_sobre_cómo_se_ve_al_consultante_entre_sus_asuntos" xmlDataType="string"/>
    </xmlCellPr>
  </singleXmlCell>
  <singleXmlCell id="16" r="P2" connectionId="2">
    <xmlCellPr id="1" uniqueName="sobre_una_enfermedad">
      <xmlPr mapId="1" xpath="/Hexagrama/INTERPRETACION/d/sobre_una_enfermedad" xmlDataType="string"/>
    </xmlCellPr>
  </singleXmlCell>
  <singleXmlCell id="17" r="Q2" connectionId="2">
    <xmlCellPr id="1" uniqueName="remedios_soluciones_tratamientos_nuevos">
      <xmlPr mapId="1" xpath="/Hexagrama/INTERPRETACION/d/remedios_soluciones_tratamientos_nuevos" xmlDataType="string"/>
    </xmlCellPr>
  </singleXmlCell>
  <singleXmlCell id="18" r="R2" connectionId="2">
    <xmlCellPr id="1" uniqueName="sobre_temas_o_teorías_espirituales">
      <xmlPr mapId="1" xpath="/Hexagrama/INTERPRETACION/d/sobre_temas_o_teorías_espirituales" xmlDataType="string"/>
    </xmlCellPr>
  </singleXmlCell>
  <singleXmlCell id="19" r="S2" connectionId="2">
    <xmlCellPr id="1" uniqueName="sobre_una_época_tiempo_o_fecha_aproximada">
      <xmlPr mapId="1" xpath="/Hexagrama/INTERPRETACION/d/sobre_una_época_tiempo_o_fecha_aproximada" xmlDataType="string"/>
    </xmlCellPr>
  </singleXmlCell>
  <singleXmlCell id="20" r="T2" connectionId="2">
    <xmlCellPr id="1" uniqueName="Bernard_Ducourant">
      <xmlPr mapId="1" xpath="/Hexagrama/OTRAS_INTERPRETACIONES_Y_COMENTARIOS_DE_LOS_TEXTOS/Bernard_Ducourant" xmlDataType="string"/>
    </xmlCellPr>
  </singleXmlCell>
  <singleXmlCell id="21" r="U2" connectionId="2">
    <xmlCellPr id="1" uniqueName="Brian_Browne_Walker">
      <xmlPr mapId="1" xpath="/Hexagrama/OTRAS_INTERPRETACIONES_Y_COMENTARIOS_DE_LOS_TEXTOS/Brian_Browne_Walker" xmlDataType="string"/>
    </xmlCellPr>
  </singleXmlCell>
  <singleXmlCell id="22" r="V2" connectionId="2">
    <xmlCellPr id="1" uniqueName="Carol_K_Anthony">
      <xmlPr mapId="1" xpath="/Hexagrama/OTRAS_INTERPRETACIONES_Y_COMENTARIOS_DE_LOS_TEXTOS/Carol_K_Anthony" xmlDataType="string"/>
    </xmlCellPr>
  </singleXmlCell>
  <singleXmlCell id="23" r="W2" connectionId="2">
    <xmlCellPr id="1" uniqueName="Enrique_Zafra">
      <xmlPr mapId="1" xpath="/Hexagrama/OTRAS_INTERPRETACIONES_Y_COMENTARIOS_DE_LOS_TEXTOS/Enrique_Zafra" xmlDataType="string"/>
    </xmlCellPr>
  </singleXmlCell>
  <singleXmlCell id="24" r="X2" connectionId="2">
    <xmlCellPr id="1" uniqueName="Gustavo_Andrés_Rocco">
      <xmlPr mapId="1" xpath="/Hexagrama/OTRAS_INTERPRETACIONES_Y_COMENTARIOS_DE_LOS_TEXTOS/Gustavo_Andrés_Rocco" xmlDataType="string"/>
    </xmlCellPr>
  </singleXmlCell>
  <singleXmlCell id="25" r="Y2" connectionId="2">
    <xmlCellPr id="1" uniqueName="J_H_Brennan">
      <xmlPr mapId="1" xpath="/Hexagrama/OTRAS_INTERPRETACIONES_Y_COMENTARIOS_DE_LOS_TEXTOS/J_H_Brennan" xmlDataType="string"/>
    </xmlCellPr>
  </singleXmlCell>
  <singleXmlCell id="26" r="Z2" connectionId="2">
    <xmlCellPr id="1" uniqueName="Judica_Cordiglia">
      <xmlPr mapId="1" xpath="/Hexagrama/OTRAS_INTERPRETACIONES_Y_COMENTARIOS_DE_LOS_TEXTOS/Judica_Cordiglia" xmlDataType="string"/>
    </xmlCellPr>
  </singleXmlCell>
  <singleXmlCell id="27" r="AA2" connectionId="2">
    <xmlCellPr id="1" uniqueName="Maestro_Yüan-Kuang">
      <xmlPr mapId="1" xpath="/Hexagrama/OTRAS_INTERPRETACIONES_Y_COMENTARIOS_DE_LOS_TEXTOS/Maestro_Yüan-Kuang" xmlDataType="string"/>
    </xmlCellPr>
  </singleXmlCell>
  <singleXmlCell id="28" r="AB2" connectionId="2">
    <xmlCellPr id="1" uniqueName="Michel_Gall">
      <xmlPr mapId="1" xpath="/Hexagrama/OTRAS_INTERPRETACIONES_Y_COMENTARIOS_DE_LOS_TEXTOS/Michel_Gall" xmlDataType="string"/>
    </xmlCellPr>
  </singleXmlCell>
  <singleXmlCell id="29" r="AC2" connectionId="2">
    <xmlCellPr id="1" uniqueName="Stephen_Karcher">
      <xmlPr mapId="1" xpath="/Hexagrama/OTRAS_INTERPRETACIONES_Y_COMENTARIOS_DE_LOS_TEXTOS/Stephen_Karcher" xmlDataType="string"/>
    </xmlCellPr>
  </singleXmlCell>
  <singleXmlCell id="30" r="AD2" connectionId="2">
    <xmlCellPr id="1" uniqueName="Rudolf_Ritsema">
      <xmlPr mapId="1" xpath="/Hexagrama/OTRAS_INTERPRETACIONES_Y_COMENTARIOS_DE_LOS_TEXTOS/Rudolf_Ritsema" xmlDataType="string"/>
    </xmlCellPr>
  </singleXmlCell>
  <singleXmlCell id="31" r="AE2" connectionId="2">
    <xmlCellPr id="1" uniqueName="Thomas_Cleary">
      <xmlPr mapId="1" xpath="/Hexagrama/OTRAS_INTERPRETACIONES_Y_COMENTARIOS_DE_LOS_TEXTOS/Thomas_Cleary" xmlDataType="string"/>
    </xmlCellPr>
  </singleXmlCell>
  <singleXmlCell id="32" r="AF2" connectionId="2">
    <xmlCellPr id="1" uniqueName="COMENTARIO_A_LA_IMAGEN">
      <xmlPr mapId="1" xpath="/Hexagrama/IMAGEN/COMENTARIO_A_LA_IMAGEN" xmlDataType="string"/>
    </xmlCellPr>
  </singleXmlCell>
  <singleXmlCell id="33" r="AG2" connectionId="2">
    <xmlCellPr id="1" uniqueName="John_Tampion">
      <xmlPr mapId="1" xpath="/Hexagrama/IMAGEN/OTRAS_INTERPRETACIONES_Y_COMENTARIOS_DE_LOS_TEXTOS/John_Tampion" xmlDataType="string"/>
    </xmlCellPr>
  </singleXmlCell>
  <singleXmlCell id="34" r="AH2" connectionId="2">
    <xmlCellPr id="1" uniqueName="Judica_Cordiglia">
      <xmlPr mapId="1" xpath="/Hexagrama/IMAGEN/OTRAS_INTERPRETACIONES_Y_COMENTARIOS_DE_LOS_TEXTOS/Judica_Cordiglia" xmlDataType="string"/>
    </xmlCellPr>
  </singleXmlCell>
  <singleXmlCell id="35" r="AI2" connectionId="2">
    <xmlCellPr id="1" uniqueName="Ricardo_Andreé">
      <xmlPr mapId="1" xpath="/Hexagrama/IMAGEN/OTRAS_INTERPRETACIONES_Y_COMENTARIOS_DE_LOS_TEXTOS/Ricardo_Andreé" xmlDataType="string"/>
    </xmlCellPr>
  </singleXmlCell>
  <singleXmlCell id="36" r="AJ2" connectionId="2">
    <xmlCellPr id="1" uniqueName="Richard_Wilhelm">
      <xmlPr mapId="1" xpath="/Hexagrama/IMAGEN/OTRAS_INTERPRETACIONES_Y_COMENTARIOS_DE_LOS_TEXTOS/Richard_Wilhelm" xmlDataType="string"/>
    </xmlCellPr>
  </singleXmlCell>
  <singleXmlCell id="37" r="AK2" connectionId="2">
    <xmlCellPr id="1" uniqueName="COMENTARIO_A_LA_LINEA">
      <xmlPr mapId="1" xpath="/Hexagrama/LINEAS/PRIMERA/COMENTARIO_A_LA_LINEA" xmlDataType="string"/>
    </xmlCellPr>
  </singleXmlCell>
  <singleXmlCell id="38" r="AL2" connectionId="2">
    <xmlCellPr id="1" uniqueName="a">
      <xmlPr mapId="1" xpath="/Hexagrama/LINEAS/PRIMERA/INTERPRETACION/a" xmlDataType="string"/>
    </xmlCellPr>
  </singleXmlCell>
  <singleXmlCell id="39" r="AM2" connectionId="2">
    <xmlCellPr id="1" uniqueName="sin_preguntar_nada">
      <xmlPr mapId="1" xpath="/Hexagrama/LINEAS/PRIMERA/INTERPRETACION/d/sin_preguntar_nada" xmlDataType="string"/>
    </xmlCellPr>
  </singleXmlCell>
  <singleXmlCell id="40" r="AN2" connectionId="2">
    <xmlCellPr id="1" uniqueName="sobre_el_dia_hoy">
      <xmlPr mapId="1" xpath="/Hexagrama/LINEAS/PRIMERA/INTERPRETACION/d/sobre_el_dia_hoy" xmlDataType="string"/>
    </xmlCellPr>
  </singleXmlCell>
  <singleXmlCell id="41" r="AO2" connectionId="2">
    <xmlCellPr id="1" uniqueName="sobre_la_conducta_espiritual">
      <xmlPr mapId="1" xpath="/Hexagrama/LINEAS/PRIMERA/INTERPRETACION/d/sobre_la_conducta_espiritual" xmlDataType="string"/>
    </xmlCellPr>
  </singleXmlCell>
  <singleXmlCell id="42" r="AP2" connectionId="2">
    <xmlCellPr id="1" uniqueName="perspectiva_general_de_un_asunto_o_sobre_cómo_se_ve_al_consultante_entre_sus_asuntos">
      <xmlPr mapId="1" xpath="/Hexagrama/LINEAS/PRIMERA/INTERPRETACION/d/perspectiva_general_de_un_asunto_o_sobre_cómo_se_ve_al_consultante_entre_sus_asuntos" xmlDataType="string"/>
    </xmlCellPr>
  </singleXmlCell>
  <singleXmlCell id="43" r="AQ2" connectionId="2">
    <xmlCellPr id="1" uniqueName="sobre_una_enfermedad">
      <xmlPr mapId="1" xpath="/Hexagrama/LINEAS/PRIMERA/INTERPRETACION/d/sobre_una_enfermedad" xmlDataType="string"/>
    </xmlCellPr>
  </singleXmlCell>
  <singleXmlCell id="44" r="AR2" connectionId="2">
    <xmlCellPr id="1" uniqueName="remedios_soluciones_tratamientos_nuevos">
      <xmlPr mapId="1" xpath="/Hexagrama/LINEAS/PRIMERA/INTERPRETACION/d/remedios_soluciones_tratamientos_nuevos" xmlDataType="string"/>
    </xmlCellPr>
  </singleXmlCell>
  <singleXmlCell id="45" r="AS2" connectionId="2">
    <xmlCellPr id="1" uniqueName="sobre_temas_o_teorías_espirituales">
      <xmlPr mapId="1" xpath="/Hexagrama/LINEAS/PRIMERA/INTERPRETACION/d/sobre_temas_o_teorías_espirituales" xmlDataType="string"/>
    </xmlCellPr>
  </singleXmlCell>
  <singleXmlCell id="46" r="AT2" connectionId="2">
    <xmlCellPr id="1" uniqueName="sobre_una_época_tiempo_o_fecha_aproximada">
      <xmlPr mapId="1" xpath="/Hexagrama/LINEAS/PRIMERA/INTERPRETACION/d/sobre_una_época_tiempo_o_fecha_aproximada" xmlDataType="string"/>
    </xmlCellPr>
  </singleXmlCell>
  <singleXmlCell id="47" r="AU2" connectionId="2">
    <xmlCellPr id="1" uniqueName="Bernard_Ducourant">
      <xmlPr mapId="1" xpath="/Hexagrama/LINEAS/PRIMERA/OTRAS_INTERPRETACIONES_Y_COMENTARIOS_DE_LOS_TEXTOS/Bernard_Ducourant" xmlDataType="string"/>
    </xmlCellPr>
  </singleXmlCell>
  <singleXmlCell id="48" r="AV2" connectionId="2">
    <xmlCellPr id="1" uniqueName="Brian_Browne_Walker">
      <xmlPr mapId="1" xpath="/Hexagrama/LINEAS/PRIMERA/OTRAS_INTERPRETACIONES_Y_COMENTARIOS_DE_LOS_TEXTOS/Brian_Browne_Walker" xmlDataType="string"/>
    </xmlCellPr>
  </singleXmlCell>
  <singleXmlCell id="49" r="AW2" connectionId="2">
    <xmlCellPr id="1" uniqueName="Carol_K_Anthony">
      <xmlPr mapId="1" xpath="/Hexagrama/LINEAS/PRIMERA/OTRAS_INTERPRETACIONES_Y_COMENTARIOS_DE_LOS_TEXTOS/Carol_K_Anthony" xmlDataType="string"/>
    </xmlCellPr>
  </singleXmlCell>
  <singleXmlCell id="50" r="AX2" connectionId="2">
    <xmlCellPr id="1" uniqueName="Enrique_Zafra">
      <xmlPr mapId="1" xpath="/Hexagrama/LINEAS/PRIMERA/OTRAS_INTERPRETACIONES_Y_COMENTARIOS_DE_LOS_TEXTOS/Enrique_Zafra" xmlDataType="string"/>
    </xmlCellPr>
  </singleXmlCell>
  <singleXmlCell id="51" r="AY2" connectionId="2">
    <xmlCellPr id="1" uniqueName="J_H_Brennan">
      <xmlPr mapId="1" xpath="/Hexagrama/LINEAS/PRIMERA/OTRAS_INTERPRETACIONES_Y_COMENTARIOS_DE_LOS_TEXTOS/J_H_Brennan" xmlDataType="string"/>
    </xmlCellPr>
  </singleXmlCell>
  <singleXmlCell id="52" r="AZ2" connectionId="2">
    <xmlCellPr id="1" uniqueName="John_Tampion">
      <xmlPr mapId="1" xpath="/Hexagrama/LINEAS/PRIMERA/OTRAS_INTERPRETACIONES_Y_COMENTARIOS_DE_LOS_TEXTOS/John_Tampion" xmlDataType="string"/>
    </xmlCellPr>
  </singleXmlCell>
  <singleXmlCell id="53" r="BA2" connectionId="2">
    <xmlCellPr id="1" uniqueName="Judica_Cordiglia">
      <xmlPr mapId="1" xpath="/Hexagrama/LINEAS/PRIMERA/OTRAS_INTERPRETACIONES_Y_COMENTARIOS_DE_LOS_TEXTOS/Judica_Cordiglia" xmlDataType="string"/>
    </xmlCellPr>
  </singleXmlCell>
  <singleXmlCell id="54" r="BB2" connectionId="2">
    <xmlCellPr id="1" uniqueName="Maestro_Yüan-Kuang">
      <xmlPr mapId="1" xpath="/Hexagrama/LINEAS/PRIMERA/OTRAS_INTERPRETACIONES_Y_COMENTARIOS_DE_LOS_TEXTOS/Maestro_Yüan-Kuang" xmlDataType="string"/>
    </xmlCellPr>
  </singleXmlCell>
  <singleXmlCell id="55" r="BC2" connectionId="2">
    <xmlCellPr id="1" uniqueName="Michel_Gall">
      <xmlPr mapId="1" xpath="/Hexagrama/LINEAS/PRIMERA/OTRAS_INTERPRETACIONES_Y_COMENTARIOS_DE_LOS_TEXTOS/Michel_Gall" xmlDataType="string"/>
    </xmlCellPr>
  </singleXmlCell>
  <singleXmlCell id="56" r="BD2" connectionId="2">
    <xmlCellPr id="1" uniqueName="R_L_Wing">
      <xmlPr mapId="1" xpath="/Hexagrama/LINEAS/PRIMERA/OTRAS_INTERPRETACIONES_Y_COMENTARIOS_DE_LOS_TEXTOS/R_L_Wing" xmlDataType="string"/>
    </xmlCellPr>
  </singleXmlCell>
  <singleXmlCell id="57" r="BE2" connectionId="2">
    <xmlCellPr id="1" uniqueName="Ricardo_Andreé">
      <xmlPr mapId="1" xpath="/Hexagrama/LINEAS/PRIMERA/OTRAS_INTERPRETACIONES_Y_COMENTARIOS_DE_LOS_TEXTOS/Ricardo_Andreé" xmlDataType="string"/>
    </xmlCellPr>
  </singleXmlCell>
  <singleXmlCell id="58" r="BF2" connectionId="2">
    <xmlCellPr id="1" uniqueName="Richard_Wilhelm">
      <xmlPr mapId="1" xpath="/Hexagrama/LINEAS/PRIMERA/OTRAS_INTERPRETACIONES_Y_COMENTARIOS_DE_LOS_TEXTOS/Richard_Wilhelm" xmlDataType="string"/>
    </xmlCellPr>
  </singleXmlCell>
  <singleXmlCell id="59" r="BG2" connectionId="2">
    <xmlCellPr id="1" uniqueName="Stephen_Karcher">
      <xmlPr mapId="1" xpath="/Hexagrama/LINEAS/PRIMERA/OTRAS_INTERPRETACIONES_Y_COMENTARIOS_DE_LOS_TEXTOS/Stephen_Karcher" xmlDataType="string"/>
    </xmlCellPr>
  </singleXmlCell>
  <singleXmlCell id="60" r="BH2" connectionId="2">
    <xmlCellPr id="1" uniqueName="Thomas_Cleary">
      <xmlPr mapId="1" xpath="/Hexagrama/LINEAS/PRIMERA/OTRAS_INTERPRETACIONES_Y_COMENTARIOS_DE_LOS_TEXTOS/Thomas_Cleary" xmlDataType="string"/>
    </xmlCellPr>
  </singleXmlCell>
  <singleXmlCell id="61" r="BI2" connectionId="2">
    <xmlCellPr id="1" uniqueName="COMENTARIO_A_LA_LINEA">
      <xmlPr mapId="1" xpath="/Hexagrama/LINEAS/SEGUNDA/COMENTARIO_A_LA_LINEA" xmlDataType="string"/>
    </xmlCellPr>
  </singleXmlCell>
  <singleXmlCell id="62" r="BJ2" connectionId="2">
    <xmlCellPr id="1" uniqueName="a">
      <xmlPr mapId="1" xpath="/Hexagrama/LINEAS/SEGUNDA/INTERPRETACION/a" xmlDataType="string"/>
    </xmlCellPr>
  </singleXmlCell>
  <singleXmlCell id="63" r="BK2" connectionId="2">
    <xmlCellPr id="1" uniqueName="sin_preguntar_nada">
      <xmlPr mapId="1" xpath="/Hexagrama/LINEAS/SEGUNDA/INTERPRETACION/d/sin_preguntar_nada" xmlDataType="string"/>
    </xmlCellPr>
  </singleXmlCell>
  <singleXmlCell id="64" r="BL2" connectionId="2">
    <xmlCellPr id="1" uniqueName="sobre_el_dia_hoy">
      <xmlPr mapId="1" xpath="/Hexagrama/LINEAS/SEGUNDA/INTERPRETACION/d/sobre_el_dia_hoy" xmlDataType="string"/>
    </xmlCellPr>
  </singleXmlCell>
  <singleXmlCell id="65" r="BM2" connectionId="2">
    <xmlCellPr id="1" uniqueName="sobre_la_conducta_espiritual">
      <xmlPr mapId="1" xpath="/Hexagrama/LINEAS/SEGUNDA/INTERPRETACION/d/sobre_la_conducta_espiritual" xmlDataType="string"/>
    </xmlCellPr>
  </singleXmlCell>
  <singleXmlCell id="66" r="BN2" connectionId="2">
    <xmlCellPr id="1" uniqueName="perspectiva_general_de_un_asunto_o_sobre_cómo_se_ve_al_consultante_entre_sus_asuntos">
      <xmlPr mapId="1" xpath="/Hexagrama/LINEAS/SEGUNDA/INTERPRETACION/d/perspectiva_general_de_un_asunto_o_sobre_cómo_se_ve_al_consultante_entre_sus_asuntos" xmlDataType="string"/>
    </xmlCellPr>
  </singleXmlCell>
  <singleXmlCell id="67" r="BO2" connectionId="2">
    <xmlCellPr id="1" uniqueName="sobre_una_enfermedad">
      <xmlPr mapId="1" xpath="/Hexagrama/LINEAS/SEGUNDA/INTERPRETACION/d/sobre_una_enfermedad" xmlDataType="string"/>
    </xmlCellPr>
  </singleXmlCell>
  <singleXmlCell id="68" r="BP2" connectionId="2">
    <xmlCellPr id="1" uniqueName="remedios_soluciones_tratamientos_nuevos">
      <xmlPr mapId="1" xpath="/Hexagrama/LINEAS/SEGUNDA/INTERPRETACION/d/remedios_soluciones_tratamientos_nuevos" xmlDataType="string"/>
    </xmlCellPr>
  </singleXmlCell>
  <singleXmlCell id="69" r="BQ2" connectionId="2">
    <xmlCellPr id="1" uniqueName="sobre_temas_o_teorías_espirituales">
      <xmlPr mapId="1" xpath="/Hexagrama/LINEAS/SEGUNDA/INTERPRETACION/d/sobre_temas_o_teorías_espirituales" xmlDataType="string"/>
    </xmlCellPr>
  </singleXmlCell>
  <singleXmlCell id="70" r="BR2" connectionId="2">
    <xmlCellPr id="1" uniqueName="sobre_una_época_tiempo_o_fecha_aproximada">
      <xmlPr mapId="1" xpath="/Hexagrama/LINEAS/SEGUNDA/INTERPRETACION/d/sobre_una_época_tiempo_o_fecha_aproximada" xmlDataType="string"/>
    </xmlCellPr>
  </singleXmlCell>
  <singleXmlCell id="71" r="BS2" connectionId="2">
    <xmlCellPr id="1" uniqueName="Bernard_Ducourant">
      <xmlPr mapId="1" xpath="/Hexagrama/LINEAS/SEGUNDA/OTRAS_INTERPRETACIONES_Y_COMENTARIOS_DE_LOS_TEXTOS/Bernard_Ducourant" xmlDataType="string"/>
    </xmlCellPr>
  </singleXmlCell>
  <singleXmlCell id="72" r="BT2" connectionId="2">
    <xmlCellPr id="1" uniqueName="Brian_Browne_Walker">
      <xmlPr mapId="1" xpath="/Hexagrama/LINEAS/SEGUNDA/OTRAS_INTERPRETACIONES_Y_COMENTARIOS_DE_LOS_TEXTOS/Brian_Browne_Walker" xmlDataType="string"/>
    </xmlCellPr>
  </singleXmlCell>
  <singleXmlCell id="73" r="BU2" connectionId="2">
    <xmlCellPr id="1" uniqueName="Carol_K_Anthony">
      <xmlPr mapId="1" xpath="/Hexagrama/LINEAS/SEGUNDA/OTRAS_INTERPRETACIONES_Y_COMENTARIOS_DE_LOS_TEXTOS/Carol_K_Anthony" xmlDataType="string"/>
    </xmlCellPr>
  </singleXmlCell>
  <singleXmlCell id="74" r="BV2" connectionId="2">
    <xmlCellPr id="1" uniqueName="Enrique_Zafra">
      <xmlPr mapId="1" xpath="/Hexagrama/LINEAS/SEGUNDA/OTRAS_INTERPRETACIONES_Y_COMENTARIOS_DE_LOS_TEXTOS/Enrique_Zafra" xmlDataType="string"/>
    </xmlCellPr>
  </singleXmlCell>
  <singleXmlCell id="75" r="BW2" connectionId="2">
    <xmlCellPr id="1" uniqueName="J_H_Brennan">
      <xmlPr mapId="1" xpath="/Hexagrama/LINEAS/SEGUNDA/OTRAS_INTERPRETACIONES_Y_COMENTARIOS_DE_LOS_TEXTOS/J_H_Brennan" xmlDataType="string"/>
    </xmlCellPr>
  </singleXmlCell>
  <singleXmlCell id="76" r="BX2" connectionId="2">
    <xmlCellPr id="1" uniqueName="John_Tampion">
      <xmlPr mapId="1" xpath="/Hexagrama/LINEAS/SEGUNDA/OTRAS_INTERPRETACIONES_Y_COMENTARIOS_DE_LOS_TEXTOS/John_Tampion" xmlDataType="string"/>
    </xmlCellPr>
  </singleXmlCell>
  <singleXmlCell id="77" r="BY2" connectionId="2">
    <xmlCellPr id="1" uniqueName="Judica_Cordiglia">
      <xmlPr mapId="1" xpath="/Hexagrama/LINEAS/SEGUNDA/OTRAS_INTERPRETACIONES_Y_COMENTARIOS_DE_LOS_TEXTOS/Judica_Cordiglia" xmlDataType="string"/>
    </xmlCellPr>
  </singleXmlCell>
  <singleXmlCell id="78" r="BZ2" connectionId="2">
    <xmlCellPr id="1" uniqueName="Maestro_Yüan-Kuang">
      <xmlPr mapId="1" xpath="/Hexagrama/LINEAS/SEGUNDA/OTRAS_INTERPRETACIONES_Y_COMENTARIOS_DE_LOS_TEXTOS/Maestro_Yüan-Kuang" xmlDataType="string"/>
    </xmlCellPr>
  </singleXmlCell>
  <singleXmlCell id="79" r="CA2" connectionId="2">
    <xmlCellPr id="1" uniqueName="Michel_Gall">
      <xmlPr mapId="1" xpath="/Hexagrama/LINEAS/SEGUNDA/OTRAS_INTERPRETACIONES_Y_COMENTARIOS_DE_LOS_TEXTOS/Michel_Gall" xmlDataType="string"/>
    </xmlCellPr>
  </singleXmlCell>
  <singleXmlCell id="80" r="CB2" connectionId="2">
    <xmlCellPr id="1" uniqueName="R_L_Wing">
      <xmlPr mapId="1" xpath="/Hexagrama/LINEAS/SEGUNDA/OTRAS_INTERPRETACIONES_Y_COMENTARIOS_DE_LOS_TEXTOS/R_L_Wing" xmlDataType="string"/>
    </xmlCellPr>
  </singleXmlCell>
  <singleXmlCell id="81" r="CC2" connectionId="2">
    <xmlCellPr id="1" uniqueName="Ricardo_Andreé">
      <xmlPr mapId="1" xpath="/Hexagrama/LINEAS/SEGUNDA/OTRAS_INTERPRETACIONES_Y_COMENTARIOS_DE_LOS_TEXTOS/Ricardo_Andreé" xmlDataType="string"/>
    </xmlCellPr>
  </singleXmlCell>
  <singleXmlCell id="82" r="CD2" connectionId="2">
    <xmlCellPr id="1" uniqueName="Richard_Wilhelm">
      <xmlPr mapId="1" xpath="/Hexagrama/LINEAS/SEGUNDA/OTRAS_INTERPRETACIONES_Y_COMENTARIOS_DE_LOS_TEXTOS/Richard_Wilhelm" xmlDataType="string"/>
    </xmlCellPr>
  </singleXmlCell>
  <singleXmlCell id="83" r="CE2" connectionId="2">
    <xmlCellPr id="1" uniqueName="Stephen_Karcher">
      <xmlPr mapId="1" xpath="/Hexagrama/LINEAS/SEGUNDA/OTRAS_INTERPRETACIONES_Y_COMENTARIOS_DE_LOS_TEXTOS/Stephen_Karcher" xmlDataType="string"/>
    </xmlCellPr>
  </singleXmlCell>
  <singleXmlCell id="84" r="CF2" connectionId="2">
    <xmlCellPr id="1" uniqueName="Thomas_Cleary">
      <xmlPr mapId="1" xpath="/Hexagrama/LINEAS/SEGUNDA/OTRAS_INTERPRETACIONES_Y_COMENTARIOS_DE_LOS_TEXTOS/Thomas_Cleary" xmlDataType="string"/>
    </xmlCellPr>
  </singleXmlCell>
  <singleXmlCell id="85" r="CG2" connectionId="2">
    <xmlCellPr id="1" uniqueName="COMENTARIO_A_LA_LINEA">
      <xmlPr mapId="1" xpath="/Hexagrama/LINEAS/TERCERA/COMENTARIO_A_LA_LINEA" xmlDataType="string"/>
    </xmlCellPr>
  </singleXmlCell>
  <singleXmlCell id="86" r="CH2" connectionId="2">
    <xmlCellPr id="1" uniqueName="a">
      <xmlPr mapId="1" xpath="/Hexagrama/LINEAS/TERCERA/INTERPRETACION/a" xmlDataType="string"/>
    </xmlCellPr>
  </singleXmlCell>
  <singleXmlCell id="87" r="CI2" connectionId="2">
    <xmlCellPr id="1" uniqueName="sin_preguntar_nada">
      <xmlPr mapId="1" xpath="/Hexagrama/LINEAS/TERCERA/INTERPRETACION/d/sin_preguntar_nada" xmlDataType="string"/>
    </xmlCellPr>
  </singleXmlCell>
  <singleXmlCell id="88" r="CJ2" connectionId="2">
    <xmlCellPr id="1" uniqueName="sobre_el_dia_hoy">
      <xmlPr mapId="1" xpath="/Hexagrama/LINEAS/TERCERA/INTERPRETACION/d/sobre_el_dia_hoy" xmlDataType="string"/>
    </xmlCellPr>
  </singleXmlCell>
  <singleXmlCell id="89" r="CK2" connectionId="2">
    <xmlCellPr id="1" uniqueName="sobre_la_conducta_espiritual">
      <xmlPr mapId="1" xpath="/Hexagrama/LINEAS/TERCERA/INTERPRETACION/d/sobre_la_conducta_espiritual" xmlDataType="string"/>
    </xmlCellPr>
  </singleXmlCell>
  <singleXmlCell id="90" r="CL2" connectionId="2">
    <xmlCellPr id="1" uniqueName="perspectiva_general_de_un_asunto_o_sobre_cómo_se_ve_al_consultante_entre_sus_asuntos">
      <xmlPr mapId="1" xpath="/Hexagrama/LINEAS/TERCERA/INTERPRETACION/d/perspectiva_general_de_un_asunto_o_sobre_cómo_se_ve_al_consultante_entre_sus_asuntos" xmlDataType="string"/>
    </xmlCellPr>
  </singleXmlCell>
  <singleXmlCell id="91" r="CM2" connectionId="2">
    <xmlCellPr id="1" uniqueName="sobre_una_enfermedad">
      <xmlPr mapId="1" xpath="/Hexagrama/LINEAS/TERCERA/INTERPRETACION/d/sobre_una_enfermedad" xmlDataType="string"/>
    </xmlCellPr>
  </singleXmlCell>
  <singleXmlCell id="92" r="CN2" connectionId="2">
    <xmlCellPr id="1" uniqueName="remedios_soluciones_tratamientos_nuevos">
      <xmlPr mapId="1" xpath="/Hexagrama/LINEAS/TERCERA/INTERPRETACION/d/remedios_soluciones_tratamientos_nuevos" xmlDataType="string"/>
    </xmlCellPr>
  </singleXmlCell>
  <singleXmlCell id="93" r="CO2" connectionId="2">
    <xmlCellPr id="1" uniqueName="sobre_temas_o_teorías_espirituales">
      <xmlPr mapId="1" xpath="/Hexagrama/LINEAS/TERCERA/INTERPRETACION/d/sobre_temas_o_teorías_espirituales" xmlDataType="string"/>
    </xmlCellPr>
  </singleXmlCell>
  <singleXmlCell id="94" r="CP2" connectionId="2">
    <xmlCellPr id="1" uniqueName="sobre_una_época_tiempo_o_fecha_aproximada">
      <xmlPr mapId="1" xpath="/Hexagrama/LINEAS/TERCERA/INTERPRETACION/d/sobre_una_época_tiempo_o_fecha_aproximada" xmlDataType="string"/>
    </xmlCellPr>
  </singleXmlCell>
  <singleXmlCell id="95" r="CQ2" connectionId="2">
    <xmlCellPr id="1" uniqueName="Bernard_Ducourant">
      <xmlPr mapId="1" xpath="/Hexagrama/LINEAS/TERCERA/OTRAS_INTERPRETACIONES_Y_COMENTARIOS_DE_LOS_TEXTOS/Bernard_Ducourant" xmlDataType="string"/>
    </xmlCellPr>
  </singleXmlCell>
  <singleXmlCell id="96" r="CR2" connectionId="2">
    <xmlCellPr id="1" uniqueName="Brian_Browne_Walker">
      <xmlPr mapId="1" xpath="/Hexagrama/LINEAS/TERCERA/OTRAS_INTERPRETACIONES_Y_COMENTARIOS_DE_LOS_TEXTOS/Brian_Browne_Walker" xmlDataType="string"/>
    </xmlCellPr>
  </singleXmlCell>
  <singleXmlCell id="97" r="CS2" connectionId="2">
    <xmlCellPr id="1" uniqueName="Carol_K_Anthony">
      <xmlPr mapId="1" xpath="/Hexagrama/LINEAS/TERCERA/OTRAS_INTERPRETACIONES_Y_COMENTARIOS_DE_LOS_TEXTOS/Carol_K_Anthony" xmlDataType="string"/>
    </xmlCellPr>
  </singleXmlCell>
  <singleXmlCell id="98" r="CT2" connectionId="2">
    <xmlCellPr id="1" uniqueName="Enrique_Zafra">
      <xmlPr mapId="1" xpath="/Hexagrama/LINEAS/TERCERA/OTRAS_INTERPRETACIONES_Y_COMENTARIOS_DE_LOS_TEXTOS/Enrique_Zafra" xmlDataType="string"/>
    </xmlCellPr>
  </singleXmlCell>
  <singleXmlCell id="99" r="CU2" connectionId="2">
    <xmlCellPr id="1" uniqueName="J_H_Brennan">
      <xmlPr mapId="1" xpath="/Hexagrama/LINEAS/TERCERA/OTRAS_INTERPRETACIONES_Y_COMENTARIOS_DE_LOS_TEXTOS/J_H_Brennan" xmlDataType="string"/>
    </xmlCellPr>
  </singleXmlCell>
  <singleXmlCell id="100" r="CV2" connectionId="2">
    <xmlCellPr id="1" uniqueName="John_Tampion">
      <xmlPr mapId="1" xpath="/Hexagrama/LINEAS/TERCERA/OTRAS_INTERPRETACIONES_Y_COMENTARIOS_DE_LOS_TEXTOS/John_Tampion" xmlDataType="string"/>
    </xmlCellPr>
  </singleXmlCell>
  <singleXmlCell id="101" r="CW2" connectionId="2">
    <xmlCellPr id="1" uniqueName="Judica_Cordiglia">
      <xmlPr mapId="1" xpath="/Hexagrama/LINEAS/TERCERA/OTRAS_INTERPRETACIONES_Y_COMENTARIOS_DE_LOS_TEXTOS/Judica_Cordiglia" xmlDataType="string"/>
    </xmlCellPr>
  </singleXmlCell>
  <singleXmlCell id="102" r="CX2" connectionId="2">
    <xmlCellPr id="1" uniqueName="Maestro_Yüan-Kuang">
      <xmlPr mapId="1" xpath="/Hexagrama/LINEAS/TERCERA/OTRAS_INTERPRETACIONES_Y_COMENTARIOS_DE_LOS_TEXTOS/Maestro_Yüan-Kuang" xmlDataType="string"/>
    </xmlCellPr>
  </singleXmlCell>
  <singleXmlCell id="103" r="CY2" connectionId="2">
    <xmlCellPr id="1" uniqueName="Michel_Gall">
      <xmlPr mapId="1" xpath="/Hexagrama/LINEAS/TERCERA/OTRAS_INTERPRETACIONES_Y_COMENTARIOS_DE_LOS_TEXTOS/Michel_Gall" xmlDataType="string"/>
    </xmlCellPr>
  </singleXmlCell>
  <singleXmlCell id="104" r="CZ2" connectionId="2">
    <xmlCellPr id="1" uniqueName="R_L_Wing">
      <xmlPr mapId="1" xpath="/Hexagrama/LINEAS/TERCERA/OTRAS_INTERPRETACIONES_Y_COMENTARIOS_DE_LOS_TEXTOS/R_L_Wing" xmlDataType="string"/>
    </xmlCellPr>
  </singleXmlCell>
  <singleXmlCell id="105" r="DA2" connectionId="2">
    <xmlCellPr id="1" uniqueName="Ricardo_Andreé">
      <xmlPr mapId="1" xpath="/Hexagrama/LINEAS/TERCERA/OTRAS_INTERPRETACIONES_Y_COMENTARIOS_DE_LOS_TEXTOS/Ricardo_Andreé" xmlDataType="string"/>
    </xmlCellPr>
  </singleXmlCell>
  <singleXmlCell id="106" r="DB2" connectionId="2">
    <xmlCellPr id="1" uniqueName="Richard_Wilhelm">
      <xmlPr mapId="1" xpath="/Hexagrama/LINEAS/TERCERA/OTRAS_INTERPRETACIONES_Y_COMENTARIOS_DE_LOS_TEXTOS/Richard_Wilhelm" xmlDataType="string"/>
    </xmlCellPr>
  </singleXmlCell>
  <singleXmlCell id="107" r="DC2" connectionId="2">
    <xmlCellPr id="1" uniqueName="Stephen_Karcher">
      <xmlPr mapId="1" xpath="/Hexagrama/LINEAS/TERCERA/OTRAS_INTERPRETACIONES_Y_COMENTARIOS_DE_LOS_TEXTOS/Stephen_Karcher" xmlDataType="string"/>
    </xmlCellPr>
  </singleXmlCell>
  <singleXmlCell id="108" r="DD2" connectionId="2">
    <xmlCellPr id="1" uniqueName="Thomas_Cleary">
      <xmlPr mapId="1" xpath="/Hexagrama/LINEAS/TERCERA/OTRAS_INTERPRETACIONES_Y_COMENTARIOS_DE_LOS_TEXTOS/Thomas_Cleary" xmlDataType="string"/>
    </xmlCellPr>
  </singleXmlCell>
  <singleXmlCell id="109" r="DE2" connectionId="2">
    <xmlCellPr id="1" uniqueName="COMENTARIO_A_LA_LINEA">
      <xmlPr mapId="1" xpath="/Hexagrama/LINEAS/CUARTA/COMENTARIO_A_LA_LINEA" xmlDataType="string"/>
    </xmlCellPr>
  </singleXmlCell>
  <singleXmlCell id="110" r="DF2" connectionId="2">
    <xmlCellPr id="1" uniqueName="a">
      <xmlPr mapId="1" xpath="/Hexagrama/LINEAS/CUARTA/INTERPRETACION/a" xmlDataType="string"/>
    </xmlCellPr>
  </singleXmlCell>
  <singleXmlCell id="111" r="DG2" connectionId="2">
    <xmlCellPr id="1" uniqueName="sin_preguntar_nada">
      <xmlPr mapId="1" xpath="/Hexagrama/LINEAS/CUARTA/INTERPRETACION/d/sin_preguntar_nada" xmlDataType="string"/>
    </xmlCellPr>
  </singleXmlCell>
  <singleXmlCell id="112" r="DH2" connectionId="2">
    <xmlCellPr id="1" uniqueName="sobre_el_dia_hoy">
      <xmlPr mapId="1" xpath="/Hexagrama/LINEAS/CUARTA/INTERPRETACION/d/sobre_el_dia_hoy" xmlDataType="string"/>
    </xmlCellPr>
  </singleXmlCell>
  <singleXmlCell id="113" r="DI2" connectionId="2">
    <xmlCellPr id="1" uniqueName="sobre_la_conducta_espiritual">
      <xmlPr mapId="1" xpath="/Hexagrama/LINEAS/CUARTA/INTERPRETACION/d/sobre_la_conducta_espiritual" xmlDataType="string"/>
    </xmlCellPr>
  </singleXmlCell>
  <singleXmlCell id="114" r="DJ2" connectionId="2">
    <xmlCellPr id="1" uniqueName="perspectiva_general_de_un_asunto_o_sobre_cómo_se_ve_al_consultante_entre_sus_asuntos">
      <xmlPr mapId="1" xpath="/Hexagrama/LINEAS/CUARTA/INTERPRETACION/d/perspectiva_general_de_un_asunto_o_sobre_cómo_se_ve_al_consultante_entre_sus_asuntos" xmlDataType="string"/>
    </xmlCellPr>
  </singleXmlCell>
  <singleXmlCell id="115" r="DK2" connectionId="2">
    <xmlCellPr id="1" uniqueName="sobre_una_enfermedad">
      <xmlPr mapId="1" xpath="/Hexagrama/LINEAS/CUARTA/INTERPRETACION/d/sobre_una_enfermedad" xmlDataType="string"/>
    </xmlCellPr>
  </singleXmlCell>
  <singleXmlCell id="116" r="DL2" connectionId="2">
    <xmlCellPr id="1" uniqueName="remedios_soluciones_tratamientos_nuevos">
      <xmlPr mapId="1" xpath="/Hexagrama/LINEAS/CUARTA/INTERPRETACION/d/remedios_soluciones_tratamientos_nuevos" xmlDataType="string"/>
    </xmlCellPr>
  </singleXmlCell>
  <singleXmlCell id="117" r="DM2" connectionId="2">
    <xmlCellPr id="1" uniqueName="sobre_temas_o_teorías_espirituales">
      <xmlPr mapId="1" xpath="/Hexagrama/LINEAS/CUARTA/INTERPRETACION/d/sobre_temas_o_teorías_espirituales" xmlDataType="string"/>
    </xmlCellPr>
  </singleXmlCell>
  <singleXmlCell id="118" r="DN2" connectionId="2">
    <xmlCellPr id="1" uniqueName="sobre_una_época_tiempo_o_fecha_aproximada">
      <xmlPr mapId="1" xpath="/Hexagrama/LINEAS/CUARTA/INTERPRETACION/d/sobre_una_época_tiempo_o_fecha_aproximada" xmlDataType="string"/>
    </xmlCellPr>
  </singleXmlCell>
  <singleXmlCell id="119" r="DO2" connectionId="2">
    <xmlCellPr id="1" uniqueName="Bernard_Ducourant">
      <xmlPr mapId="1" xpath="/Hexagrama/LINEAS/CUARTA/OTRAS_INTERPRETACIONES_Y_COMENTARIOS_DE_LOS_TEXTOS/Bernard_Ducourant" xmlDataType="string"/>
    </xmlCellPr>
  </singleXmlCell>
  <singleXmlCell id="120" r="DP2" connectionId="2">
    <xmlCellPr id="1" uniqueName="Brian_Browne_Walker">
      <xmlPr mapId="1" xpath="/Hexagrama/LINEAS/CUARTA/OTRAS_INTERPRETACIONES_Y_COMENTARIOS_DE_LOS_TEXTOS/Brian_Browne_Walker" xmlDataType="string"/>
    </xmlCellPr>
  </singleXmlCell>
  <singleXmlCell id="121" r="DQ2" connectionId="2">
    <xmlCellPr id="1" uniqueName="Carol_K_Anthony">
      <xmlPr mapId="1" xpath="/Hexagrama/LINEAS/CUARTA/OTRAS_INTERPRETACIONES_Y_COMENTARIOS_DE_LOS_TEXTOS/Carol_K_Anthony" xmlDataType="string"/>
    </xmlCellPr>
  </singleXmlCell>
  <singleXmlCell id="122" r="DR2" connectionId="2">
    <xmlCellPr id="1" uniqueName="Enrique_Zafra">
      <xmlPr mapId="1" xpath="/Hexagrama/LINEAS/CUARTA/OTRAS_INTERPRETACIONES_Y_COMENTARIOS_DE_LOS_TEXTOS/Enrique_Zafra" xmlDataType="string"/>
    </xmlCellPr>
  </singleXmlCell>
  <singleXmlCell id="123" r="DS2" connectionId="2">
    <xmlCellPr id="1" uniqueName="J_H_Brennan">
      <xmlPr mapId="1" xpath="/Hexagrama/LINEAS/CUARTA/OTRAS_INTERPRETACIONES_Y_COMENTARIOS_DE_LOS_TEXTOS/J_H_Brennan" xmlDataType="string"/>
    </xmlCellPr>
  </singleXmlCell>
  <singleXmlCell id="124" r="DT2" connectionId="2">
    <xmlCellPr id="1" uniqueName="John_Tampion">
      <xmlPr mapId="1" xpath="/Hexagrama/LINEAS/CUARTA/OTRAS_INTERPRETACIONES_Y_COMENTARIOS_DE_LOS_TEXTOS/John_Tampion" xmlDataType="string"/>
    </xmlCellPr>
  </singleXmlCell>
  <singleXmlCell id="125" r="DU2" connectionId="2">
    <xmlCellPr id="1" uniqueName="Judica_Cordiglia">
      <xmlPr mapId="1" xpath="/Hexagrama/LINEAS/CUARTA/OTRAS_INTERPRETACIONES_Y_COMENTARIOS_DE_LOS_TEXTOS/Judica_Cordiglia" xmlDataType="string"/>
    </xmlCellPr>
  </singleXmlCell>
  <singleXmlCell id="126" r="DV2" connectionId="2">
    <xmlCellPr id="1" uniqueName="Maestro_Yüan-Kuang">
      <xmlPr mapId="1" xpath="/Hexagrama/LINEAS/CUARTA/OTRAS_INTERPRETACIONES_Y_COMENTARIOS_DE_LOS_TEXTOS/Maestro_Yüan-Kuang" xmlDataType="string"/>
    </xmlCellPr>
  </singleXmlCell>
  <singleXmlCell id="127" r="DW2" connectionId="2">
    <xmlCellPr id="1" uniqueName="Michel_Gall">
      <xmlPr mapId="1" xpath="/Hexagrama/LINEAS/CUARTA/OTRAS_INTERPRETACIONES_Y_COMENTARIOS_DE_LOS_TEXTOS/Michel_Gall" xmlDataType="string"/>
    </xmlCellPr>
  </singleXmlCell>
  <singleXmlCell id="128" r="DX2" connectionId="2">
    <xmlCellPr id="1" uniqueName="R_L_Wing">
      <xmlPr mapId="1" xpath="/Hexagrama/LINEAS/CUARTA/OTRAS_INTERPRETACIONES_Y_COMENTARIOS_DE_LOS_TEXTOS/R_L_Wing" xmlDataType="string"/>
    </xmlCellPr>
  </singleXmlCell>
  <singleXmlCell id="129" r="DY2" connectionId="2">
    <xmlCellPr id="1" uniqueName="Ricardo_Andreé">
      <xmlPr mapId="1" xpath="/Hexagrama/LINEAS/CUARTA/OTRAS_INTERPRETACIONES_Y_COMENTARIOS_DE_LOS_TEXTOS/Ricardo_Andreé" xmlDataType="string"/>
    </xmlCellPr>
  </singleXmlCell>
  <singleXmlCell id="130" r="DZ2" connectionId="2">
    <xmlCellPr id="1" uniqueName="Richard_Wilhelm">
      <xmlPr mapId="1" xpath="/Hexagrama/LINEAS/CUARTA/OTRAS_INTERPRETACIONES_Y_COMENTARIOS_DE_LOS_TEXTOS/Richard_Wilhelm" xmlDataType="string"/>
    </xmlCellPr>
  </singleXmlCell>
  <singleXmlCell id="131" r="EA2" connectionId="2">
    <xmlCellPr id="1" uniqueName="Stephen_Karcher">
      <xmlPr mapId="1" xpath="/Hexagrama/LINEAS/CUARTA/OTRAS_INTERPRETACIONES_Y_COMENTARIOS_DE_LOS_TEXTOS/Stephen_Karcher" xmlDataType="string"/>
    </xmlCellPr>
  </singleXmlCell>
  <singleXmlCell id="132" r="EB2" connectionId="2">
    <xmlCellPr id="1" uniqueName="Thomas_Cleary">
      <xmlPr mapId="1" xpath="/Hexagrama/LINEAS/CUARTA/OTRAS_INTERPRETACIONES_Y_COMENTARIOS_DE_LOS_TEXTOS/Thomas_Cleary" xmlDataType="string"/>
    </xmlCellPr>
  </singleXmlCell>
  <singleXmlCell id="133" r="EC2" connectionId="2">
    <xmlCellPr id="1" uniqueName="COMENTARIO_A_LA_LINEA">
      <xmlPr mapId="1" xpath="/Hexagrama/LINEAS/QUINTA/COMENTARIO_A_LA_LINEA" xmlDataType="string"/>
    </xmlCellPr>
  </singleXmlCell>
  <singleXmlCell id="134" r="ED2" connectionId="2">
    <xmlCellPr id="1" uniqueName="a">
      <xmlPr mapId="1" xpath="/Hexagrama/LINEAS/QUINTA/INTERPRETACION/a" xmlDataType="string"/>
    </xmlCellPr>
  </singleXmlCell>
  <singleXmlCell id="135" r="EE2" connectionId="2">
    <xmlCellPr id="1" uniqueName="sin_preguntar_nada">
      <xmlPr mapId="1" xpath="/Hexagrama/LINEAS/QUINTA/INTERPRETACION/d/sin_preguntar_nada" xmlDataType="string"/>
    </xmlCellPr>
  </singleXmlCell>
  <singleXmlCell id="136" r="EF2" connectionId="2">
    <xmlCellPr id="1" uniqueName="sobre_el_dia_hoy">
      <xmlPr mapId="1" xpath="/Hexagrama/LINEAS/QUINTA/INTERPRETACION/d/sobre_el_dia_hoy" xmlDataType="string"/>
    </xmlCellPr>
  </singleXmlCell>
  <singleXmlCell id="137" r="EG2" connectionId="2">
    <xmlCellPr id="1" uniqueName="sobre_la_conducta_espiritual">
      <xmlPr mapId="1" xpath="/Hexagrama/LINEAS/QUINTA/INTERPRETACION/d/sobre_la_conducta_espiritual" xmlDataType="string"/>
    </xmlCellPr>
  </singleXmlCell>
  <singleXmlCell id="138" r="EH2" connectionId="2">
    <xmlCellPr id="1" uniqueName="perspectiva_general_de_un_asunto_o_sobre_cómo_se_ve_al_consultante_entre_sus_asuntos">
      <xmlPr mapId="1" xpath="/Hexagrama/LINEAS/QUINTA/INTERPRETACION/d/perspectiva_general_de_un_asunto_o_sobre_cómo_se_ve_al_consultante_entre_sus_asuntos" xmlDataType="string"/>
    </xmlCellPr>
  </singleXmlCell>
  <singleXmlCell id="139" r="EI2" connectionId="2">
    <xmlCellPr id="1" uniqueName="sobre_una_enfermedad">
      <xmlPr mapId="1" xpath="/Hexagrama/LINEAS/QUINTA/INTERPRETACION/d/sobre_una_enfermedad" xmlDataType="string"/>
    </xmlCellPr>
  </singleXmlCell>
  <singleXmlCell id="140" r="EJ2" connectionId="2">
    <xmlCellPr id="1" uniqueName="remedios_soluciones_tratamientos_nuevos">
      <xmlPr mapId="1" xpath="/Hexagrama/LINEAS/QUINTA/INTERPRETACION/d/remedios_soluciones_tratamientos_nuevos" xmlDataType="string"/>
    </xmlCellPr>
  </singleXmlCell>
  <singleXmlCell id="141" r="EK2" connectionId="2">
    <xmlCellPr id="1" uniqueName="sobre_temas_o_teorías_espirituales">
      <xmlPr mapId="1" xpath="/Hexagrama/LINEAS/QUINTA/INTERPRETACION/d/sobre_temas_o_teorías_espirituales" xmlDataType="string"/>
    </xmlCellPr>
  </singleXmlCell>
  <singleXmlCell id="142" r="EL2" connectionId="2">
    <xmlCellPr id="1" uniqueName="sobre_una_época_tiempo_o_fecha_aproximada">
      <xmlPr mapId="1" xpath="/Hexagrama/LINEAS/QUINTA/INTERPRETACION/d/sobre_una_época_tiempo_o_fecha_aproximada" xmlDataType="string"/>
    </xmlCellPr>
  </singleXmlCell>
  <singleXmlCell id="143" r="EM2" connectionId="2">
    <xmlCellPr id="1" uniqueName="Bernard_Ducourant">
      <xmlPr mapId="1" xpath="/Hexagrama/LINEAS/QUINTA/OTRAS_INTERPRETACIONES_Y_COMENTARIOS_DE_LOS_TEXTOS/Bernard_Ducourant" xmlDataType="string"/>
    </xmlCellPr>
  </singleXmlCell>
  <singleXmlCell id="144" r="EN2" connectionId="2">
    <xmlCellPr id="1" uniqueName="Brian_Browne_Walker">
      <xmlPr mapId="1" xpath="/Hexagrama/LINEAS/QUINTA/OTRAS_INTERPRETACIONES_Y_COMENTARIOS_DE_LOS_TEXTOS/Brian_Browne_Walker" xmlDataType="string"/>
    </xmlCellPr>
  </singleXmlCell>
  <singleXmlCell id="145" r="EO2" connectionId="2">
    <xmlCellPr id="1" uniqueName="Carol_K_Anthony">
      <xmlPr mapId="1" xpath="/Hexagrama/LINEAS/QUINTA/OTRAS_INTERPRETACIONES_Y_COMENTARIOS_DE_LOS_TEXTOS/Carol_K_Anthony" xmlDataType="string"/>
    </xmlCellPr>
  </singleXmlCell>
  <singleXmlCell id="146" r="EP2" connectionId="2">
    <xmlCellPr id="1" uniqueName="Enrique_Zafra">
      <xmlPr mapId="1" xpath="/Hexagrama/LINEAS/QUINTA/OTRAS_INTERPRETACIONES_Y_COMENTARIOS_DE_LOS_TEXTOS/Enrique_Zafra" xmlDataType="string"/>
    </xmlCellPr>
  </singleXmlCell>
  <singleXmlCell id="147" r="EQ2" connectionId="2">
    <xmlCellPr id="1" uniqueName="J_H_Brennan">
      <xmlPr mapId="1" xpath="/Hexagrama/LINEAS/QUINTA/OTRAS_INTERPRETACIONES_Y_COMENTARIOS_DE_LOS_TEXTOS/J_H_Brennan" xmlDataType="string"/>
    </xmlCellPr>
  </singleXmlCell>
  <singleXmlCell id="148" r="ER2" connectionId="2">
    <xmlCellPr id="1" uniqueName="John_Tampion">
      <xmlPr mapId="1" xpath="/Hexagrama/LINEAS/QUINTA/OTRAS_INTERPRETACIONES_Y_COMENTARIOS_DE_LOS_TEXTOS/John_Tampion" xmlDataType="string"/>
    </xmlCellPr>
  </singleXmlCell>
  <singleXmlCell id="149" r="ES2" connectionId="2">
    <xmlCellPr id="1" uniqueName="Judica_Cordiglia">
      <xmlPr mapId="1" xpath="/Hexagrama/LINEAS/QUINTA/OTRAS_INTERPRETACIONES_Y_COMENTARIOS_DE_LOS_TEXTOS/Judica_Cordiglia" xmlDataType="string"/>
    </xmlCellPr>
  </singleXmlCell>
  <singleXmlCell id="150" r="ET2" connectionId="2">
    <xmlCellPr id="1" uniqueName="Maestro_Yüan-Kuang">
      <xmlPr mapId="1" xpath="/Hexagrama/LINEAS/QUINTA/OTRAS_INTERPRETACIONES_Y_COMENTARIOS_DE_LOS_TEXTOS/Maestro_Yüan-Kuang" xmlDataType="string"/>
    </xmlCellPr>
  </singleXmlCell>
  <singleXmlCell id="151" r="EU2" connectionId="2">
    <xmlCellPr id="1" uniqueName="Michel_Gall">
      <xmlPr mapId="1" xpath="/Hexagrama/LINEAS/QUINTA/OTRAS_INTERPRETACIONES_Y_COMENTARIOS_DE_LOS_TEXTOS/Michel_Gall" xmlDataType="string"/>
    </xmlCellPr>
  </singleXmlCell>
  <singleXmlCell id="152" r="EV2" connectionId="2">
    <xmlCellPr id="1" uniqueName="R_L_Wing">
      <xmlPr mapId="1" xpath="/Hexagrama/LINEAS/QUINTA/OTRAS_INTERPRETACIONES_Y_COMENTARIOS_DE_LOS_TEXTOS/R_L_Wing" xmlDataType="string"/>
    </xmlCellPr>
  </singleXmlCell>
  <singleXmlCell id="153" r="EW2" connectionId="2">
    <xmlCellPr id="1" uniqueName="Ricardo_Andreé">
      <xmlPr mapId="1" xpath="/Hexagrama/LINEAS/QUINTA/OTRAS_INTERPRETACIONES_Y_COMENTARIOS_DE_LOS_TEXTOS/Ricardo_Andreé" xmlDataType="string"/>
    </xmlCellPr>
  </singleXmlCell>
  <singleXmlCell id="154" r="EX2" connectionId="2">
    <xmlCellPr id="1" uniqueName="Richard_Wilhelm">
      <xmlPr mapId="1" xpath="/Hexagrama/LINEAS/QUINTA/OTRAS_INTERPRETACIONES_Y_COMENTARIOS_DE_LOS_TEXTOS/Richard_Wilhelm" xmlDataType="string"/>
    </xmlCellPr>
  </singleXmlCell>
  <singleXmlCell id="155" r="EY2" connectionId="2">
    <xmlCellPr id="1" uniqueName="Stephen_Karcher">
      <xmlPr mapId="1" xpath="/Hexagrama/LINEAS/QUINTA/OTRAS_INTERPRETACIONES_Y_COMENTARIOS_DE_LOS_TEXTOS/Stephen_Karcher" xmlDataType="string"/>
    </xmlCellPr>
  </singleXmlCell>
  <singleXmlCell id="156" r="EZ2" connectionId="2">
    <xmlCellPr id="1" uniqueName="Thomas_Cleary">
      <xmlPr mapId="1" xpath="/Hexagrama/LINEAS/QUINTA/OTRAS_INTERPRETACIONES_Y_COMENTARIOS_DE_LOS_TEXTOS/Thomas_Cleary" xmlDataType="string"/>
    </xmlCellPr>
  </singleXmlCell>
  <singleXmlCell id="157" r="FA2" connectionId="2">
    <xmlCellPr id="1" uniqueName="COMENTARIO_A_LA_LINEA">
      <xmlPr mapId="1" xpath="/Hexagrama/LINEAS/SEXTA/COMENTARIO_A_LA_LINEA" xmlDataType="string"/>
    </xmlCellPr>
  </singleXmlCell>
  <singleXmlCell id="158" r="FB2" connectionId="2">
    <xmlCellPr id="1" uniqueName="a">
      <xmlPr mapId="1" xpath="/Hexagrama/LINEAS/SEXTA/INTERPRETACION/a" xmlDataType="string"/>
    </xmlCellPr>
  </singleXmlCell>
  <singleXmlCell id="159" r="FC2" connectionId="2">
    <xmlCellPr id="1" uniqueName="sin_preguntar_nada">
      <xmlPr mapId="1" xpath="/Hexagrama/LINEAS/SEXTA/INTERPRETACION/d/sin_preguntar_nada" xmlDataType="string"/>
    </xmlCellPr>
  </singleXmlCell>
  <singleXmlCell id="160" r="FD2" connectionId="2">
    <xmlCellPr id="1" uniqueName="sobre_el_dia_hoy">
      <xmlPr mapId="1" xpath="/Hexagrama/LINEAS/SEXTA/INTERPRETACION/d/sobre_el_dia_hoy" xmlDataType="string"/>
    </xmlCellPr>
  </singleXmlCell>
  <singleXmlCell id="161" r="FE2" connectionId="2">
    <xmlCellPr id="1" uniqueName="sobre_la_conducta_espiritual">
      <xmlPr mapId="1" xpath="/Hexagrama/LINEAS/SEXTA/INTERPRETACION/d/sobre_la_conducta_espiritual" xmlDataType="string"/>
    </xmlCellPr>
  </singleXmlCell>
  <singleXmlCell id="162" r="FF2" connectionId="2">
    <xmlCellPr id="1" uniqueName="perspectiva_general_de_un_asunto_o_sobre_cómo_se_ve_al_consultante_entre_sus_asuntos">
      <xmlPr mapId="1" xpath="/Hexagrama/LINEAS/SEXTA/INTERPRETACION/d/perspectiva_general_de_un_asunto_o_sobre_cómo_se_ve_al_consultante_entre_sus_asuntos" xmlDataType="string"/>
    </xmlCellPr>
  </singleXmlCell>
  <singleXmlCell id="163" r="FG2" connectionId="2">
    <xmlCellPr id="1" uniqueName="sobre_una_enfermedad">
      <xmlPr mapId="1" xpath="/Hexagrama/LINEAS/SEXTA/INTERPRETACION/d/sobre_una_enfermedad" xmlDataType="string"/>
    </xmlCellPr>
  </singleXmlCell>
  <singleXmlCell id="164" r="FH2" connectionId="2">
    <xmlCellPr id="1" uniqueName="remedios_soluciones_tratamientos_nuevos">
      <xmlPr mapId="1" xpath="/Hexagrama/LINEAS/SEXTA/INTERPRETACION/d/remedios_soluciones_tratamientos_nuevos" xmlDataType="string"/>
    </xmlCellPr>
  </singleXmlCell>
  <singleXmlCell id="165" r="FI2" connectionId="2">
    <xmlCellPr id="1" uniqueName="sobre_temas_o_teorías_espirituales">
      <xmlPr mapId="1" xpath="/Hexagrama/LINEAS/SEXTA/INTERPRETACION/d/sobre_temas_o_teorías_espirituales" xmlDataType="string"/>
    </xmlCellPr>
  </singleXmlCell>
  <singleXmlCell id="166" r="FJ2" connectionId="2">
    <xmlCellPr id="1" uniqueName="sobre_una_época_tiempo_o_fecha_aproximada">
      <xmlPr mapId="1" xpath="/Hexagrama/LINEAS/SEXTA/INTERPRETACION/d/sobre_una_época_tiempo_o_fecha_aproximada" xmlDataType="string"/>
    </xmlCellPr>
  </singleXmlCell>
  <singleXmlCell id="167" r="FK2" connectionId="2">
    <xmlCellPr id="1" uniqueName="Bernard_Ducourant">
      <xmlPr mapId="1" xpath="/Hexagrama/LINEAS/SEXTA/OTRAS_INTERPRETACIONES_Y_COMENTARIOS_DE_LOS_TEXTOS/Bernard_Ducourant" xmlDataType="string"/>
    </xmlCellPr>
  </singleXmlCell>
  <singleXmlCell id="168" r="FL2" connectionId="2">
    <xmlCellPr id="1" uniqueName="Brian_Browne_Walker">
      <xmlPr mapId="1" xpath="/Hexagrama/LINEAS/SEXTA/OTRAS_INTERPRETACIONES_Y_COMENTARIOS_DE_LOS_TEXTOS/Brian_Browne_Walker" xmlDataType="string"/>
    </xmlCellPr>
  </singleXmlCell>
  <singleXmlCell id="169" r="FM2" connectionId="2">
    <xmlCellPr id="1" uniqueName="Carol_K_Anthony">
      <xmlPr mapId="1" xpath="/Hexagrama/LINEAS/SEXTA/OTRAS_INTERPRETACIONES_Y_COMENTARIOS_DE_LOS_TEXTOS/Carol_K_Anthony" xmlDataType="string"/>
    </xmlCellPr>
  </singleXmlCell>
  <singleXmlCell id="170" r="FN2" connectionId="2">
    <xmlCellPr id="1" uniqueName="Enrique_Zafra">
      <xmlPr mapId="1" xpath="/Hexagrama/LINEAS/SEXTA/OTRAS_INTERPRETACIONES_Y_COMENTARIOS_DE_LOS_TEXTOS/Enrique_Zafra" xmlDataType="string"/>
    </xmlCellPr>
  </singleXmlCell>
  <singleXmlCell id="171" r="FO2" connectionId="2">
    <xmlCellPr id="1" uniqueName="J_H_Brennan">
      <xmlPr mapId="1" xpath="/Hexagrama/LINEAS/SEXTA/OTRAS_INTERPRETACIONES_Y_COMENTARIOS_DE_LOS_TEXTOS/J_H_Brennan" xmlDataType="string"/>
    </xmlCellPr>
  </singleXmlCell>
  <singleXmlCell id="172" r="FP2" connectionId="2">
    <xmlCellPr id="1" uniqueName="John_Tampion">
      <xmlPr mapId="1" xpath="/Hexagrama/LINEAS/SEXTA/OTRAS_INTERPRETACIONES_Y_COMENTARIOS_DE_LOS_TEXTOS/John_Tampion" xmlDataType="string"/>
    </xmlCellPr>
  </singleXmlCell>
  <singleXmlCell id="173" r="FQ2" connectionId="2">
    <xmlCellPr id="1" uniqueName="Judica_Cordiglia">
      <xmlPr mapId="1" xpath="/Hexagrama/LINEAS/SEXTA/OTRAS_INTERPRETACIONES_Y_COMENTARIOS_DE_LOS_TEXTOS/Judica_Cordiglia" xmlDataType="string"/>
    </xmlCellPr>
  </singleXmlCell>
  <singleXmlCell id="174" r="FR2" connectionId="2">
    <xmlCellPr id="1" uniqueName="Maestro_Yüan-Kuang">
      <xmlPr mapId="1" xpath="/Hexagrama/LINEAS/SEXTA/OTRAS_INTERPRETACIONES_Y_COMENTARIOS_DE_LOS_TEXTOS/Maestro_Yüan-Kuang" xmlDataType="string"/>
    </xmlCellPr>
  </singleXmlCell>
  <singleXmlCell id="175" r="FS2" connectionId="2">
    <xmlCellPr id="1" uniqueName="Michel_Gall">
      <xmlPr mapId="1" xpath="/Hexagrama/LINEAS/SEXTA/OTRAS_INTERPRETACIONES_Y_COMENTARIOS_DE_LOS_TEXTOS/Michel_Gall" xmlDataType="string"/>
    </xmlCellPr>
  </singleXmlCell>
  <singleXmlCell id="176" r="FT2" connectionId="2">
    <xmlCellPr id="1" uniqueName="R_L_Wing">
      <xmlPr mapId="1" xpath="/Hexagrama/LINEAS/SEXTA/OTRAS_INTERPRETACIONES_Y_COMENTARIOS_DE_LOS_TEXTOS/R_L_Wing" xmlDataType="string"/>
    </xmlCellPr>
  </singleXmlCell>
  <singleXmlCell id="177" r="FU2" connectionId="2">
    <xmlCellPr id="1" uniqueName="Ricardo_Andreé">
      <xmlPr mapId="1" xpath="/Hexagrama/LINEAS/SEXTA/OTRAS_INTERPRETACIONES_Y_COMENTARIOS_DE_LOS_TEXTOS/Ricardo_Andreé" xmlDataType="string"/>
    </xmlCellPr>
  </singleXmlCell>
  <singleXmlCell id="178" r="FV2" connectionId="2">
    <xmlCellPr id="1" uniqueName="Richard_Wilhelm">
      <xmlPr mapId="1" xpath="/Hexagrama/LINEAS/SEXTA/OTRAS_INTERPRETACIONES_Y_COMENTARIOS_DE_LOS_TEXTOS/Richard_Wilhelm" xmlDataType="string"/>
    </xmlCellPr>
  </singleXmlCell>
  <singleXmlCell id="179" r="FW2" connectionId="2">
    <xmlCellPr id="1" uniqueName="Stephen_Karcher">
      <xmlPr mapId="1" xpath="/Hexagrama/LINEAS/SEXTA/OTRAS_INTERPRETACIONES_Y_COMENTARIOS_DE_LOS_TEXTOS/Stephen_Karcher" xmlDataType="string"/>
    </xmlCellPr>
  </singleXmlCell>
  <singleXmlCell id="180" r="FX2" connectionId="2">
    <xmlCellPr id="1" uniqueName="Thomas_Cleary">
      <xmlPr mapId="1" xpath="/Hexagrama/LINEAS/SEXTA/OTRAS_INTERPRETACIONES_Y_COMENTARIOS_DE_LOS_TEXTOS/Thomas_Cleary" xmlDataType="string"/>
    </xmlCellPr>
  </singleXmlCell>
  <singleXmlCell id="181" r="FY2" connectionId="2">
    <xmlCellPr id="1" uniqueName="COMENTARIO_A_LA_LINEA">
      <xmlPr mapId="1" xpath="/Hexagrama/LINEAS/TODAS_MUTANTES/COMENTARIO_A_LA_LINEA" xmlDataType="string"/>
    </xmlCellPr>
  </singleXmlCell>
  <singleXmlCell id="182" r="FZ2" connectionId="2">
    <xmlCellPr id="1" uniqueName="a">
      <xmlPr mapId="1" xpath="/Hexagrama/LINEAS/TODAS_MUTANTES/INTERPRETACION/a" xmlDataType="string"/>
    </xmlCellPr>
  </singleXmlCell>
  <singleXmlCell id="183" r="GA2" connectionId="2">
    <xmlCellPr id="1" uniqueName="sin_preguntar_nada">
      <xmlPr mapId="1" xpath="/Hexagrama/LINEAS/TODAS_MUTANTES/INTERPRETACION/d/sin_preguntar_nada" xmlDataType="string"/>
    </xmlCellPr>
  </singleXmlCell>
  <singleXmlCell id="184" r="GB2" connectionId="2">
    <xmlCellPr id="1" uniqueName="sobre_el_dia_hoy">
      <xmlPr mapId="1" xpath="/Hexagrama/LINEAS/TODAS_MUTANTES/INTERPRETACION/d/sobre_el_dia_hoy" xmlDataType="string"/>
    </xmlCellPr>
  </singleXmlCell>
  <singleXmlCell id="185" r="GC2" connectionId="2">
    <xmlCellPr id="1" uniqueName="sobre_la_conducta_espiritual">
      <xmlPr mapId="1" xpath="/Hexagrama/LINEAS/TODAS_MUTANTES/INTERPRETACION/d/sobre_la_conducta_espiritual" xmlDataType="string"/>
    </xmlCellPr>
  </singleXmlCell>
  <singleXmlCell id="186" r="GD2" connectionId="2">
    <xmlCellPr id="1" uniqueName="perspectiva_general_de_un_asunto_o_sobre_cómo_se_ve_al_consultante_entre_sus_asuntos">
      <xmlPr mapId="1" xpath="/Hexagrama/LINEAS/TODAS_MUTANTES/INTERPRETACION/d/perspectiva_general_de_un_asunto_o_sobre_cómo_se_ve_al_consultante_entre_sus_asuntos" xmlDataType="string"/>
    </xmlCellPr>
  </singleXmlCell>
  <singleXmlCell id="187" r="GE2" connectionId="2">
    <xmlCellPr id="1" uniqueName="sobre_una_enfermedad">
      <xmlPr mapId="1" xpath="/Hexagrama/LINEAS/TODAS_MUTANTES/INTERPRETACION/d/sobre_una_enfermedad" xmlDataType="string"/>
    </xmlCellPr>
  </singleXmlCell>
  <singleXmlCell id="188" r="GF2" connectionId="2">
    <xmlCellPr id="1" uniqueName="remedios_soluciones_tratamientos_nuevos">
      <xmlPr mapId="1" xpath="/Hexagrama/LINEAS/TODAS_MUTANTES/INTERPRETACION/d/remedios_soluciones_tratamientos_nuevos" xmlDataType="string"/>
    </xmlCellPr>
  </singleXmlCell>
  <singleXmlCell id="189" r="GG2" connectionId="2">
    <xmlCellPr id="1" uniqueName="sobre_temas_o_teorías_espirituales">
      <xmlPr mapId="1" xpath="/Hexagrama/LINEAS/TODAS_MUTANTES/INTERPRETACION/d/sobre_temas_o_teorías_espirituales" xmlDataType="string"/>
    </xmlCellPr>
  </singleXmlCell>
  <singleXmlCell id="190" r="GH2" connectionId="2">
    <xmlCellPr id="1" uniqueName="sobre_una_época_tiempo_o_fecha_aproximada">
      <xmlPr mapId="1" xpath="/Hexagrama/LINEAS/TODAS_MUTANTES/INTERPRETACION/d/sobre_una_época_tiempo_o_fecha_aproximada" xmlDataType="string"/>
    </xmlCellPr>
  </singleXmlCell>
  <singleXmlCell id="191" r="GI2" connectionId="2">
    <xmlCellPr id="1" uniqueName="Bernard_Ducourant">
      <xmlPr mapId="1" xpath="/Hexagrama/LINEAS/TODAS_MUTANTES/OTRAS_INTERPRETACIONES_Y_COMENTARIOS_DE_LOS_TEXTOS/Bernard_Ducourant" xmlDataType="string"/>
    </xmlCellPr>
  </singleXmlCell>
  <singleXmlCell id="192" r="GJ2" connectionId="2">
    <xmlCellPr id="1" uniqueName="John_Tampion">
      <xmlPr mapId="1" xpath="/Hexagrama/LINEAS/TODAS_MUTANTES/OTRAS_INTERPRETACIONES_Y_COMENTARIOS_DE_LOS_TEXTOS/John_Tampion" xmlDataType="string"/>
    </xmlCellPr>
  </singleXmlCell>
  <singleXmlCell id="193" r="GK2" connectionId="2">
    <xmlCellPr id="1" uniqueName="Judica_Cordiglia">
      <xmlPr mapId="1" xpath="/Hexagrama/LINEAS/TODAS_MUTANTES/OTRAS_INTERPRETACIONES_Y_COMENTARIOS_DE_LOS_TEXTOS/Judica_Cordiglia" xmlDataType="string"/>
    </xmlCellPr>
  </singleXmlCell>
  <singleXmlCell id="194" r="GL2" connectionId="2">
    <xmlCellPr id="1" uniqueName="Michel_Gall">
      <xmlPr mapId="1" xpath="/Hexagrama/LINEAS/TODAS_MUTANTES/OTRAS_INTERPRETACIONES_Y_COMENTARIOS_DE_LOS_TEXTOS/Michel_Gall" xmlDataType="string"/>
    </xmlCellPr>
  </singleXmlCell>
  <singleXmlCell id="195" r="GM2" connectionId="2">
    <xmlCellPr id="1" uniqueName="R_L_Wing">
      <xmlPr mapId="1" xpath="/Hexagrama/LINEAS/TODAS_MUTANTES/OTRAS_INTERPRETACIONES_Y_COMENTARIOS_DE_LOS_TEXTOS/R_L_Wing" xmlDataType="string"/>
    </xmlCellPr>
  </singleXmlCell>
  <singleXmlCell id="196" r="GN2" connectionId="2">
    <xmlCellPr id="1" uniqueName="Ricardo_Andreé">
      <xmlPr mapId="1" xpath="/Hexagrama/LINEAS/TODAS_MUTANTES/OTRAS_INTERPRETACIONES_Y_COMENTARIOS_DE_LOS_TEXTOS/Ricardo_Andreé" xmlDataType="string"/>
    </xmlCellPr>
  </singleXmlCell>
  <singleXmlCell id="197" r="GO2" connectionId="2">
    <xmlCellPr id="1" uniqueName="Richard_Wilhelm">
      <xmlPr mapId="1" xpath="/Hexagrama/LINEAS/TODAS_MUTANTES/OTRAS_INTERPRETACIONES_Y_COMENTARIOS_DE_LOS_TEXTOS/Richard_Wilhelm" xmlDataType="string"/>
    </xmlCellPr>
  </singleXmlCell>
  <singleXmlCell id="198" r="GP2" connectionId="2">
    <xmlCellPr id="1" uniqueName="Thomas_Cleary">
      <xmlPr mapId="1" xpath="/Hexagrama/LINEAS/TODAS_MUTANTES/OTRAS_INTERPRETACIONES_Y_COMENTARIOS_DE_LOS_TEXTOS/Thomas_Cleary" xmlDataType="string"/>
    </xmlCellPr>
  </singleXmlCell>
  <singleXmlCell id="199" r="A3" connectionId="4">
    <xmlCellPr id="1" uniqueName="Numero">
      <xmlPr mapId="2" xpath="/Hexagrama/Numero" xmlDataType="integer"/>
    </xmlCellPr>
  </singleXmlCell>
  <singleXmlCell id="200" r="B3" connectionId="4">
    <xmlCellPr id="1" uniqueName="Nombre">
      <xmlPr mapId="2" xpath="/Hexagrama/Nombre" xmlDataType="string"/>
    </xmlCellPr>
  </singleXmlCell>
  <singleXmlCell id="201" r="C3" connectionId="4">
    <xmlCellPr id="1" uniqueName="Traduccion">
      <xmlPr mapId="2" xpath="/Hexagrama/Traduccion" xmlDataType="string"/>
    </xmlCellPr>
  </singleXmlCell>
  <singleXmlCell id="202" r="D3" connectionId="4">
    <xmlCellPr id="1" uniqueName="TrigInf">
      <xmlPr mapId="2" xpath="/Hexagrama/TrigInf" xmlDataType="string"/>
    </xmlCellPr>
  </singleXmlCell>
  <singleXmlCell id="203" r="E3" connectionId="4">
    <xmlCellPr id="1" uniqueName="TrigSup">
      <xmlPr mapId="2" xpath="/Hexagrama/TrigSup" xmlDataType="string"/>
    </xmlCellPr>
  </singleXmlCell>
  <singleXmlCell id="204" r="F3" connectionId="4">
    <xmlCellPr id="1" uniqueName="DICTAMEN">
      <xmlPr mapId="2" xpath="/Hexagrama/DICTAMEN" xmlDataType="string"/>
    </xmlCellPr>
  </singleXmlCell>
  <singleXmlCell id="205" r="G3" connectionId="4">
    <xmlCellPr id="1" uniqueName="COMENTARIO">
      <xmlPr mapId="2" xpath="/Hexagrama/COMENTARIO" xmlDataType="string"/>
    </xmlCellPr>
  </singleXmlCell>
  <singleXmlCell id="206" r="H3" connectionId="4">
    <xmlCellPr id="1" uniqueName="líneas">
      <xmlPr mapId="2" xpath="/Hexagrama/ELEMENTOS_TECNICOS_Y_DISTINTOS_CONSIDERANDOS/líneas" xmlDataType="string"/>
    </xmlCellPr>
  </singleXmlCell>
  <singleXmlCell id="207" r="I3" connectionId="4">
    <xmlCellPr id="1" uniqueName="regencias">
      <xmlPr mapId="2" xpath="/Hexagrama/ELEMENTOS_TECNICOS_Y_DISTINTOS_CONSIDERANDOS/regencias" xmlDataType="string"/>
    </xmlCellPr>
  </singleXmlCell>
  <singleXmlCell id="208" r="J3" connectionId="4">
    <xmlCellPr id="1" uniqueName="relaciones_entre_las_líneas">
      <xmlPr mapId="2" xpath="/Hexagrama/ELEMENTOS_TECNICOS_Y_DISTINTOS_CONSIDERANDOS/relaciones_entre_las_líneas" xmlDataType="string"/>
    </xmlCellPr>
  </singleXmlCell>
  <singleXmlCell id="209" r="K3" connectionId="4">
    <xmlCellPr id="1" uniqueName="a">
      <xmlPr mapId="2" xpath="/Hexagrama/INTERPRETACION/a" xmlDataType="string"/>
    </xmlCellPr>
  </singleXmlCell>
  <singleXmlCell id="210" r="L3" connectionId="4">
    <xmlCellPr id="1" uniqueName="sin_preguntar_nada">
      <xmlPr mapId="2" xpath="/Hexagrama/INTERPRETACION/d/sin_preguntar_nada" xmlDataType="string"/>
    </xmlCellPr>
  </singleXmlCell>
  <singleXmlCell id="211" r="M3" connectionId="4">
    <xmlCellPr id="1" uniqueName="sobre_el_dia_hoy">
      <xmlPr mapId="2" xpath="/Hexagrama/INTERPRETACION/d/sobre_el_dia_hoy" xmlDataType="string"/>
    </xmlCellPr>
  </singleXmlCell>
  <singleXmlCell id="212" r="N3" connectionId="4">
    <xmlCellPr id="1" uniqueName="sobre_la_conducta_espiritual">
      <xmlPr mapId="2" xpath="/Hexagrama/INTERPRETACION/d/sobre_la_conducta_espiritual" xmlDataType="string"/>
    </xmlCellPr>
  </singleXmlCell>
  <singleXmlCell id="213" r="O3" connectionId="4">
    <xmlCellPr id="1" uniqueName="perspectiva_general_de_un_asunto_o_sobre_cómo_se_ve_al_consultante_entre_sus_asuntos">
      <xmlPr mapId="2" xpath="/Hexagrama/INTERPRETACION/d/perspectiva_general_de_un_asunto_o_sobre_cómo_se_ve_al_consultante_entre_sus_asuntos" xmlDataType="string"/>
    </xmlCellPr>
  </singleXmlCell>
  <singleXmlCell id="214" r="P3" connectionId="4">
    <xmlCellPr id="1" uniqueName="sobre_una_enfermedad">
      <xmlPr mapId="2" xpath="/Hexagrama/INTERPRETACION/d/sobre_una_enfermedad" xmlDataType="string"/>
    </xmlCellPr>
  </singleXmlCell>
  <singleXmlCell id="215" r="Q3" connectionId="4">
    <xmlCellPr id="1" uniqueName="remedios_soluciones_tratamientos_nuevos">
      <xmlPr mapId="2" xpath="/Hexagrama/INTERPRETACION/d/remedios_soluciones_tratamientos_nuevos" xmlDataType="string"/>
    </xmlCellPr>
  </singleXmlCell>
  <singleXmlCell id="216" r="R3" connectionId="4">
    <xmlCellPr id="1" uniqueName="sobre_temas_o_teorías_espirituales">
      <xmlPr mapId="2" xpath="/Hexagrama/INTERPRETACION/d/sobre_temas_o_teorías_espirituales" xmlDataType="string"/>
    </xmlCellPr>
  </singleXmlCell>
  <singleXmlCell id="217" r="S3" connectionId="4">
    <xmlCellPr id="1" uniqueName="sobre_una_época_tiempo_o_fecha_aproximada">
      <xmlPr mapId="2" xpath="/Hexagrama/INTERPRETACION/d/sobre_una_época_tiempo_o_fecha_aproximada" xmlDataType="string"/>
    </xmlCellPr>
  </singleXmlCell>
  <singleXmlCell id="218" r="T3" connectionId="4">
    <xmlCellPr id="1" uniqueName="Bernard_Ducourant">
      <xmlPr mapId="2" xpath="/Hexagrama/OTRAS_INTERPRETACIONES_Y_COMENTARIOS_DE_LOS_TEXTOS/Bernard_Ducourant" xmlDataType="string"/>
    </xmlCellPr>
  </singleXmlCell>
  <singleXmlCell id="219" r="U3" connectionId="4">
    <xmlCellPr id="1" uniqueName="Brian_Browne_Walker">
      <xmlPr mapId="2" xpath="/Hexagrama/OTRAS_INTERPRETACIONES_Y_COMENTARIOS_DE_LOS_TEXTOS/Brian_Browne_Walker" xmlDataType="string"/>
    </xmlCellPr>
  </singleXmlCell>
  <singleXmlCell id="220" r="V3" connectionId="4">
    <xmlCellPr id="1" uniqueName="Carol_K_Anthony">
      <xmlPr mapId="2" xpath="/Hexagrama/OTRAS_INTERPRETACIONES_Y_COMENTARIOS_DE_LOS_TEXTOS/Carol_K_Anthony" xmlDataType="string"/>
    </xmlCellPr>
  </singleXmlCell>
  <singleXmlCell id="221" r="W3" connectionId="4">
    <xmlCellPr id="1" uniqueName="Enrique_Zafra">
      <xmlPr mapId="2" xpath="/Hexagrama/OTRAS_INTERPRETACIONES_Y_COMENTARIOS_DE_LOS_TEXTOS/Enrique_Zafra" xmlDataType="string"/>
    </xmlCellPr>
  </singleXmlCell>
  <singleXmlCell id="222" r="X3" connectionId="4">
    <xmlCellPr id="1" uniqueName="Gustavo_Andrés_Rocco">
      <xmlPr mapId="2" xpath="/Hexagrama/OTRAS_INTERPRETACIONES_Y_COMENTARIOS_DE_LOS_TEXTOS/Gustavo_Andrés_Rocco" xmlDataType="string"/>
    </xmlCellPr>
  </singleXmlCell>
  <singleXmlCell id="223" r="Y3" connectionId="4">
    <xmlCellPr id="1" uniqueName="J_H_Brennan">
      <xmlPr mapId="2" xpath="/Hexagrama/OTRAS_INTERPRETACIONES_Y_COMENTARIOS_DE_LOS_TEXTOS/J_H_Brennan" xmlDataType="string"/>
    </xmlCellPr>
  </singleXmlCell>
  <singleXmlCell id="224" r="Z3" connectionId="4">
    <xmlCellPr id="1" uniqueName="Judica_Cordiglia">
      <xmlPr mapId="2" xpath="/Hexagrama/OTRAS_INTERPRETACIONES_Y_COMENTARIOS_DE_LOS_TEXTOS/Judica_Cordiglia" xmlDataType="string"/>
    </xmlCellPr>
  </singleXmlCell>
  <singleXmlCell id="225" r="AA3" connectionId="4">
    <xmlCellPr id="1" uniqueName="Maestro_Yüan-Kuang">
      <xmlPr mapId="2" xpath="/Hexagrama/OTRAS_INTERPRETACIONES_Y_COMENTARIOS_DE_LOS_TEXTOS/Maestro_Yüan-Kuang" xmlDataType="string"/>
    </xmlCellPr>
  </singleXmlCell>
  <singleXmlCell id="226" r="AB3" connectionId="4">
    <xmlCellPr id="1" uniqueName="Michel_Gall">
      <xmlPr mapId="2" xpath="/Hexagrama/OTRAS_INTERPRETACIONES_Y_COMENTARIOS_DE_LOS_TEXTOS/Michel_Gall" xmlDataType="string"/>
    </xmlCellPr>
  </singleXmlCell>
  <singleXmlCell id="227" r="AC3" connectionId="4">
    <xmlCellPr id="1" uniqueName="Stephen_Karcher">
      <xmlPr mapId="2" xpath="/Hexagrama/OTRAS_INTERPRETACIONES_Y_COMENTARIOS_DE_LOS_TEXTOS/Stephen_Karcher" xmlDataType="string"/>
    </xmlCellPr>
  </singleXmlCell>
  <singleXmlCell id="228" r="AD3" connectionId="4">
    <xmlCellPr id="1" uniqueName="Rudolf_Ritsema">
      <xmlPr mapId="2" xpath="/Hexagrama/OTRAS_INTERPRETACIONES_Y_COMENTARIOS_DE_LOS_TEXTOS/Rudolf_Ritsema" xmlDataType="string"/>
    </xmlCellPr>
  </singleXmlCell>
  <singleXmlCell id="229" r="AE3" connectionId="4">
    <xmlCellPr id="1" uniqueName="Thomas_Cleary">
      <xmlPr mapId="2" xpath="/Hexagrama/OTRAS_INTERPRETACIONES_Y_COMENTARIOS_DE_LOS_TEXTOS/Thomas_Cleary" xmlDataType="string"/>
    </xmlCellPr>
  </singleXmlCell>
  <singleXmlCell id="230" r="AF3" connectionId="4">
    <xmlCellPr id="1" uniqueName="COMENTARIO_A_LA_IMAGEN">
      <xmlPr mapId="2" xpath="/Hexagrama/IMAGEN/COMENTARIO_A_LA_IMAGEN" xmlDataType="string"/>
    </xmlCellPr>
  </singleXmlCell>
  <singleXmlCell id="231" r="AG3" connectionId="4">
    <xmlCellPr id="1" uniqueName="John_Tampion">
      <xmlPr mapId="2" xpath="/Hexagrama/IMAGEN/OTRAS_INTERPRETACIONES_Y_COMENTARIOS_DE_LOS_TEXTOS/John_Tampion" xmlDataType="string"/>
    </xmlCellPr>
  </singleXmlCell>
  <singleXmlCell id="232" r="AH3" connectionId="4">
    <xmlCellPr id="1" uniqueName="Judica_Cordiglia">
      <xmlPr mapId="2" xpath="/Hexagrama/IMAGEN/OTRAS_INTERPRETACIONES_Y_COMENTARIOS_DE_LOS_TEXTOS/Judica_Cordiglia" xmlDataType="string"/>
    </xmlCellPr>
  </singleXmlCell>
  <singleXmlCell id="233" r="AI3" connectionId="4">
    <xmlCellPr id="1" uniqueName="Ricardo_Andreé">
      <xmlPr mapId="2" xpath="/Hexagrama/IMAGEN/OTRAS_INTERPRETACIONES_Y_COMENTARIOS_DE_LOS_TEXTOS/Ricardo_Andreé" xmlDataType="string"/>
    </xmlCellPr>
  </singleXmlCell>
  <singleXmlCell id="234" r="AJ3" connectionId="4">
    <xmlCellPr id="1" uniqueName="Richard_Wilhelm">
      <xmlPr mapId="2" xpath="/Hexagrama/IMAGEN/OTRAS_INTERPRETACIONES_Y_COMENTARIOS_DE_LOS_TEXTOS/Richard_Wilhelm" xmlDataType="string"/>
    </xmlCellPr>
  </singleXmlCell>
  <singleXmlCell id="235" r="AK3" connectionId="4">
    <xmlCellPr id="1" uniqueName="COMENTARIO_A_LA_LINEA">
      <xmlPr mapId="2" xpath="/Hexagrama/LINEAS/PRIMERA/COMENTARIO_A_LA_LINEA" xmlDataType="string"/>
    </xmlCellPr>
  </singleXmlCell>
  <singleXmlCell id="236" r="AL3" connectionId="4">
    <xmlCellPr id="1" uniqueName="a">
      <xmlPr mapId="2" xpath="/Hexagrama/LINEAS/PRIMERA/INTERPRETACION/a" xmlDataType="string"/>
    </xmlCellPr>
  </singleXmlCell>
  <singleXmlCell id="237" r="AM3" connectionId="4">
    <xmlCellPr id="1" uniqueName="sin_preguntar_nada">
      <xmlPr mapId="2" xpath="/Hexagrama/LINEAS/PRIMERA/INTERPRETACION/d/sin_preguntar_nada" xmlDataType="string"/>
    </xmlCellPr>
  </singleXmlCell>
  <singleXmlCell id="238" r="AN3" connectionId="4">
    <xmlCellPr id="1" uniqueName="sobre_el_dia_hoy">
      <xmlPr mapId="2" xpath="/Hexagrama/LINEAS/PRIMERA/INTERPRETACION/d/sobre_el_dia_hoy" xmlDataType="string"/>
    </xmlCellPr>
  </singleXmlCell>
  <singleXmlCell id="239" r="AO3" connectionId="4">
    <xmlCellPr id="1" uniqueName="sobre_la_conducta_espiritual">
      <xmlPr mapId="2" xpath="/Hexagrama/LINEAS/PRIMERA/INTERPRETACION/d/sobre_la_conducta_espiritual" xmlDataType="string"/>
    </xmlCellPr>
  </singleXmlCell>
  <singleXmlCell id="240" r="AP3" connectionId="4">
    <xmlCellPr id="1" uniqueName="perspectiva_general_de_un_asunto_o_sobre_cómo_se_ve_al_consultante_entre_sus_asuntos">
      <xmlPr mapId="2" xpath="/Hexagrama/LINEAS/PRIMERA/INTERPRETACION/d/perspectiva_general_de_un_asunto_o_sobre_cómo_se_ve_al_consultante_entre_sus_asuntos" xmlDataType="string"/>
    </xmlCellPr>
  </singleXmlCell>
  <singleXmlCell id="241" r="AQ3" connectionId="4">
    <xmlCellPr id="1" uniqueName="sobre_una_enfermedad">
      <xmlPr mapId="2" xpath="/Hexagrama/LINEAS/PRIMERA/INTERPRETACION/d/sobre_una_enfermedad" xmlDataType="string"/>
    </xmlCellPr>
  </singleXmlCell>
  <singleXmlCell id="242" r="AR3" connectionId="4">
    <xmlCellPr id="1" uniqueName="remedios_soluciones_tratamientos_nuevos">
      <xmlPr mapId="2" xpath="/Hexagrama/LINEAS/PRIMERA/INTERPRETACION/d/remedios_soluciones_tratamientos_nuevos" xmlDataType="string"/>
    </xmlCellPr>
  </singleXmlCell>
  <singleXmlCell id="243" r="AS3" connectionId="4">
    <xmlCellPr id="1" uniqueName="sobre_temas_o_teorías_espirituales">
      <xmlPr mapId="2" xpath="/Hexagrama/LINEAS/PRIMERA/INTERPRETACION/d/sobre_temas_o_teorías_espirituales" xmlDataType="string"/>
    </xmlCellPr>
  </singleXmlCell>
  <singleXmlCell id="244" r="AT3" connectionId="4">
    <xmlCellPr id="1" uniqueName="sobre_una_época_tiempo_o_fecha_aproximada">
      <xmlPr mapId="2" xpath="/Hexagrama/LINEAS/PRIMERA/INTERPRETACION/d/sobre_una_época_tiempo_o_fecha_aproximada" xmlDataType="string"/>
    </xmlCellPr>
  </singleXmlCell>
  <singleXmlCell id="245" r="AU3" connectionId="4">
    <xmlCellPr id="1" uniqueName="Bernard_Ducourant">
      <xmlPr mapId="2" xpath="/Hexagrama/LINEAS/PRIMERA/OTRAS_INTERPRETACIONES_Y_COMENTARIOS_DE_LOS_TEXTOS/Bernard_Ducourant" xmlDataType="string"/>
    </xmlCellPr>
  </singleXmlCell>
  <singleXmlCell id="246" r="AV3" connectionId="4">
    <xmlCellPr id="1" uniqueName="Brian_Browne_Walker">
      <xmlPr mapId="2" xpath="/Hexagrama/LINEAS/PRIMERA/OTRAS_INTERPRETACIONES_Y_COMENTARIOS_DE_LOS_TEXTOS/Brian_Browne_Walker" xmlDataType="string"/>
    </xmlCellPr>
  </singleXmlCell>
  <singleXmlCell id="247" r="AW3" connectionId="4">
    <xmlCellPr id="1" uniqueName="Carol_K_Anthony">
      <xmlPr mapId="2" xpath="/Hexagrama/LINEAS/PRIMERA/OTRAS_INTERPRETACIONES_Y_COMENTARIOS_DE_LOS_TEXTOS/Carol_K_Anthony" xmlDataType="string"/>
    </xmlCellPr>
  </singleXmlCell>
  <singleXmlCell id="248" r="AX3" connectionId="4">
    <xmlCellPr id="1" uniqueName="Enrique_Zafra">
      <xmlPr mapId="2" xpath="/Hexagrama/LINEAS/PRIMERA/OTRAS_INTERPRETACIONES_Y_COMENTARIOS_DE_LOS_TEXTOS/Enrique_Zafra" xmlDataType="string"/>
    </xmlCellPr>
  </singleXmlCell>
  <singleXmlCell id="249" r="AY3" connectionId="4">
    <xmlCellPr id="1" uniqueName="J_H_Brennan">
      <xmlPr mapId="2" xpath="/Hexagrama/LINEAS/PRIMERA/OTRAS_INTERPRETACIONES_Y_COMENTARIOS_DE_LOS_TEXTOS/J_H_Brennan" xmlDataType="string"/>
    </xmlCellPr>
  </singleXmlCell>
  <singleXmlCell id="250" r="AZ3" connectionId="4">
    <xmlCellPr id="1" uniqueName="John_Tampion">
      <xmlPr mapId="2" xpath="/Hexagrama/LINEAS/PRIMERA/OTRAS_INTERPRETACIONES_Y_COMENTARIOS_DE_LOS_TEXTOS/John_Tampion" xmlDataType="string"/>
    </xmlCellPr>
  </singleXmlCell>
  <singleXmlCell id="251" r="BA3" connectionId="4">
    <xmlCellPr id="1" uniqueName="Judica_Cordiglia">
      <xmlPr mapId="2" xpath="/Hexagrama/LINEAS/PRIMERA/OTRAS_INTERPRETACIONES_Y_COMENTARIOS_DE_LOS_TEXTOS/Judica_Cordiglia" xmlDataType="string"/>
    </xmlCellPr>
  </singleXmlCell>
  <singleXmlCell id="252" r="BB3" connectionId="4">
    <xmlCellPr id="1" uniqueName="Maestro_Yüan-Kuang">
      <xmlPr mapId="2" xpath="/Hexagrama/LINEAS/PRIMERA/OTRAS_INTERPRETACIONES_Y_COMENTARIOS_DE_LOS_TEXTOS/Maestro_Yüan-Kuang" xmlDataType="string"/>
    </xmlCellPr>
  </singleXmlCell>
  <singleXmlCell id="253" r="BC3" connectionId="4">
    <xmlCellPr id="1" uniqueName="Michel_Gall">
      <xmlPr mapId="2" xpath="/Hexagrama/LINEAS/PRIMERA/OTRAS_INTERPRETACIONES_Y_COMENTARIOS_DE_LOS_TEXTOS/Michel_Gall" xmlDataType="string"/>
    </xmlCellPr>
  </singleXmlCell>
  <singleXmlCell id="254" r="BD3" connectionId="4">
    <xmlCellPr id="1" uniqueName="R_L_Wing">
      <xmlPr mapId="2" xpath="/Hexagrama/LINEAS/PRIMERA/OTRAS_INTERPRETACIONES_Y_COMENTARIOS_DE_LOS_TEXTOS/R_L_Wing" xmlDataType="string"/>
    </xmlCellPr>
  </singleXmlCell>
  <singleXmlCell id="255" r="BE3" connectionId="4">
    <xmlCellPr id="1" uniqueName="Ricardo_Andreé">
      <xmlPr mapId="2" xpath="/Hexagrama/LINEAS/PRIMERA/OTRAS_INTERPRETACIONES_Y_COMENTARIOS_DE_LOS_TEXTOS/Ricardo_Andreé" xmlDataType="string"/>
    </xmlCellPr>
  </singleXmlCell>
  <singleXmlCell id="256" r="BF3" connectionId="4">
    <xmlCellPr id="1" uniqueName="Richard_Wilhelm">
      <xmlPr mapId="2" xpath="/Hexagrama/LINEAS/PRIMERA/OTRAS_INTERPRETACIONES_Y_COMENTARIOS_DE_LOS_TEXTOS/Richard_Wilhelm" xmlDataType="string"/>
    </xmlCellPr>
  </singleXmlCell>
  <singleXmlCell id="257" r="BG3" connectionId="4">
    <xmlCellPr id="1" uniqueName="Stephen_Karcher">
      <xmlPr mapId="2" xpath="/Hexagrama/LINEAS/PRIMERA/OTRAS_INTERPRETACIONES_Y_COMENTARIOS_DE_LOS_TEXTOS/Stephen_Karcher" xmlDataType="string"/>
    </xmlCellPr>
  </singleXmlCell>
  <singleXmlCell id="258" r="BH3" connectionId="4">
    <xmlCellPr id="1" uniqueName="Thomas_Cleary">
      <xmlPr mapId="2" xpath="/Hexagrama/LINEAS/PRIMERA/OTRAS_INTERPRETACIONES_Y_COMENTARIOS_DE_LOS_TEXTOS/Thomas_Cleary" xmlDataType="string"/>
    </xmlCellPr>
  </singleXmlCell>
  <singleXmlCell id="259" r="BI3" connectionId="4">
    <xmlCellPr id="1" uniqueName="COMENTARIO_A_LA_LINEA">
      <xmlPr mapId="2" xpath="/Hexagrama/LINEAS/SEGUNDA/COMENTARIO_A_LA_LINEA" xmlDataType="string"/>
    </xmlCellPr>
  </singleXmlCell>
  <singleXmlCell id="260" r="BJ3" connectionId="4">
    <xmlCellPr id="1" uniqueName="a">
      <xmlPr mapId="2" xpath="/Hexagrama/LINEAS/SEGUNDA/INTERPRETACION/a" xmlDataType="string"/>
    </xmlCellPr>
  </singleXmlCell>
  <singleXmlCell id="261" r="BK3" connectionId="4">
    <xmlCellPr id="1" uniqueName="sin_preguntar_nada">
      <xmlPr mapId="2" xpath="/Hexagrama/LINEAS/SEGUNDA/INTERPRETACION/d/sin_preguntar_nada" xmlDataType="string"/>
    </xmlCellPr>
  </singleXmlCell>
  <singleXmlCell id="262" r="BL3" connectionId="4">
    <xmlCellPr id="1" uniqueName="sobre_el_dia_hoy">
      <xmlPr mapId="2" xpath="/Hexagrama/LINEAS/SEGUNDA/INTERPRETACION/d/sobre_el_dia_hoy" xmlDataType="string"/>
    </xmlCellPr>
  </singleXmlCell>
  <singleXmlCell id="263" r="BM3" connectionId="4">
    <xmlCellPr id="1" uniqueName="sobre_la_conducta_espiritual">
      <xmlPr mapId="2" xpath="/Hexagrama/LINEAS/SEGUNDA/INTERPRETACION/d/sobre_la_conducta_espiritual" xmlDataType="string"/>
    </xmlCellPr>
  </singleXmlCell>
  <singleXmlCell id="264" r="BN3" connectionId="4">
    <xmlCellPr id="1" uniqueName="perspectiva_general_de_un_asunto_o_sobre_cómo_se_ve_al_consultante_entre_sus_asuntos">
      <xmlPr mapId="2" xpath="/Hexagrama/LINEAS/SEGUNDA/INTERPRETACION/d/perspectiva_general_de_un_asunto_o_sobre_cómo_se_ve_al_consultante_entre_sus_asuntos" xmlDataType="string"/>
    </xmlCellPr>
  </singleXmlCell>
  <singleXmlCell id="265" r="BO3" connectionId="4">
    <xmlCellPr id="1" uniqueName="sobre_una_enfermedad">
      <xmlPr mapId="2" xpath="/Hexagrama/LINEAS/SEGUNDA/INTERPRETACION/d/sobre_una_enfermedad" xmlDataType="string"/>
    </xmlCellPr>
  </singleXmlCell>
  <singleXmlCell id="266" r="BP3" connectionId="4">
    <xmlCellPr id="1" uniqueName="remedios_soluciones_tratamientos_nuevos">
      <xmlPr mapId="2" xpath="/Hexagrama/LINEAS/SEGUNDA/INTERPRETACION/d/remedios_soluciones_tratamientos_nuevos" xmlDataType="string"/>
    </xmlCellPr>
  </singleXmlCell>
  <singleXmlCell id="267" r="BQ3" connectionId="4">
    <xmlCellPr id="1" uniqueName="sobre_temas_o_teorías_espirituales">
      <xmlPr mapId="2" xpath="/Hexagrama/LINEAS/SEGUNDA/INTERPRETACION/d/sobre_temas_o_teorías_espirituales" xmlDataType="string"/>
    </xmlCellPr>
  </singleXmlCell>
  <singleXmlCell id="268" r="BR3" connectionId="4">
    <xmlCellPr id="1" uniqueName="sobre_una_época_tiempo_o_fecha_aproximada">
      <xmlPr mapId="2" xpath="/Hexagrama/LINEAS/SEGUNDA/INTERPRETACION/d/sobre_una_época_tiempo_o_fecha_aproximada" xmlDataType="string"/>
    </xmlCellPr>
  </singleXmlCell>
  <singleXmlCell id="269" r="BS3" connectionId="4">
    <xmlCellPr id="1" uniqueName="Bernard_Ducourant">
      <xmlPr mapId="2" xpath="/Hexagrama/LINEAS/SEGUNDA/OTRAS_INTERPRETACIONES_Y_COMENTARIOS_DE_LOS_TEXTOS/Bernard_Ducourant" xmlDataType="string"/>
    </xmlCellPr>
  </singleXmlCell>
  <singleXmlCell id="270" r="BT3" connectionId="4">
    <xmlCellPr id="1" uniqueName="Brian_Browne_Walker">
      <xmlPr mapId="2" xpath="/Hexagrama/LINEAS/SEGUNDA/OTRAS_INTERPRETACIONES_Y_COMENTARIOS_DE_LOS_TEXTOS/Brian_Browne_Walker" xmlDataType="string"/>
    </xmlCellPr>
  </singleXmlCell>
  <singleXmlCell id="271" r="BU3" connectionId="4">
    <xmlCellPr id="1" uniqueName="Carol_K_Anthony">
      <xmlPr mapId="2" xpath="/Hexagrama/LINEAS/SEGUNDA/OTRAS_INTERPRETACIONES_Y_COMENTARIOS_DE_LOS_TEXTOS/Carol_K_Anthony" xmlDataType="string"/>
    </xmlCellPr>
  </singleXmlCell>
  <singleXmlCell id="272" r="BV3" connectionId="4">
    <xmlCellPr id="1" uniqueName="Enrique_Zafra">
      <xmlPr mapId="2" xpath="/Hexagrama/LINEAS/SEGUNDA/OTRAS_INTERPRETACIONES_Y_COMENTARIOS_DE_LOS_TEXTOS/Enrique_Zafra" xmlDataType="string"/>
    </xmlCellPr>
  </singleXmlCell>
  <singleXmlCell id="273" r="BW3" connectionId="4">
    <xmlCellPr id="1" uniqueName="J_H_Brennan">
      <xmlPr mapId="2" xpath="/Hexagrama/LINEAS/SEGUNDA/OTRAS_INTERPRETACIONES_Y_COMENTARIOS_DE_LOS_TEXTOS/J_H_Brennan" xmlDataType="string"/>
    </xmlCellPr>
  </singleXmlCell>
  <singleXmlCell id="274" r="BX3" connectionId="4">
    <xmlCellPr id="1" uniqueName="John_Tampion">
      <xmlPr mapId="2" xpath="/Hexagrama/LINEAS/SEGUNDA/OTRAS_INTERPRETACIONES_Y_COMENTARIOS_DE_LOS_TEXTOS/John_Tampion" xmlDataType="string"/>
    </xmlCellPr>
  </singleXmlCell>
  <singleXmlCell id="275" r="BY3" connectionId="4">
    <xmlCellPr id="1" uniqueName="Judica_Cordiglia">
      <xmlPr mapId="2" xpath="/Hexagrama/LINEAS/SEGUNDA/OTRAS_INTERPRETACIONES_Y_COMENTARIOS_DE_LOS_TEXTOS/Judica_Cordiglia" xmlDataType="string"/>
    </xmlCellPr>
  </singleXmlCell>
  <singleXmlCell id="276" r="BZ3" connectionId="4">
    <xmlCellPr id="1" uniqueName="Maestro_Yüan-Kuang">
      <xmlPr mapId="2" xpath="/Hexagrama/LINEAS/SEGUNDA/OTRAS_INTERPRETACIONES_Y_COMENTARIOS_DE_LOS_TEXTOS/Maestro_Yüan-Kuang" xmlDataType="string"/>
    </xmlCellPr>
  </singleXmlCell>
  <singleXmlCell id="277" r="CA3" connectionId="4">
    <xmlCellPr id="1" uniqueName="Michel_Gall">
      <xmlPr mapId="2" xpath="/Hexagrama/LINEAS/SEGUNDA/OTRAS_INTERPRETACIONES_Y_COMENTARIOS_DE_LOS_TEXTOS/Michel_Gall" xmlDataType="string"/>
    </xmlCellPr>
  </singleXmlCell>
  <singleXmlCell id="278" r="CB3" connectionId="4">
    <xmlCellPr id="1" uniqueName="R_L_Wing">
      <xmlPr mapId="2" xpath="/Hexagrama/LINEAS/SEGUNDA/OTRAS_INTERPRETACIONES_Y_COMENTARIOS_DE_LOS_TEXTOS/R_L_Wing" xmlDataType="string"/>
    </xmlCellPr>
  </singleXmlCell>
  <singleXmlCell id="279" r="CC3" connectionId="4">
    <xmlCellPr id="1" uniqueName="Ricardo_Andreé">
      <xmlPr mapId="2" xpath="/Hexagrama/LINEAS/SEGUNDA/OTRAS_INTERPRETACIONES_Y_COMENTARIOS_DE_LOS_TEXTOS/Ricardo_Andreé" xmlDataType="string"/>
    </xmlCellPr>
  </singleXmlCell>
  <singleXmlCell id="280" r="CD3" connectionId="4">
    <xmlCellPr id="1" uniqueName="Richard_Wilhelm">
      <xmlPr mapId="2" xpath="/Hexagrama/LINEAS/SEGUNDA/OTRAS_INTERPRETACIONES_Y_COMENTARIOS_DE_LOS_TEXTOS/Richard_Wilhelm" xmlDataType="string"/>
    </xmlCellPr>
  </singleXmlCell>
  <singleXmlCell id="281" r="CE3" connectionId="4">
    <xmlCellPr id="1" uniqueName="Stephen_Karcher">
      <xmlPr mapId="2" xpath="/Hexagrama/LINEAS/SEGUNDA/OTRAS_INTERPRETACIONES_Y_COMENTARIOS_DE_LOS_TEXTOS/Stephen_Karcher" xmlDataType="string"/>
    </xmlCellPr>
  </singleXmlCell>
  <singleXmlCell id="282" r="CF3" connectionId="4">
    <xmlCellPr id="1" uniqueName="Thomas_Cleary">
      <xmlPr mapId="2" xpath="/Hexagrama/LINEAS/SEGUNDA/OTRAS_INTERPRETACIONES_Y_COMENTARIOS_DE_LOS_TEXTOS/Thomas_Cleary" xmlDataType="string"/>
    </xmlCellPr>
  </singleXmlCell>
  <singleXmlCell id="283" r="CG3" connectionId="4">
    <xmlCellPr id="1" uniqueName="COMENTARIO_A_LA_LINEA">
      <xmlPr mapId="2" xpath="/Hexagrama/LINEAS/TERCERA/COMENTARIO_A_LA_LINEA" xmlDataType="string"/>
    </xmlCellPr>
  </singleXmlCell>
  <singleXmlCell id="284" r="CH3" connectionId="4">
    <xmlCellPr id="1" uniqueName="a">
      <xmlPr mapId="2" xpath="/Hexagrama/LINEAS/TERCERA/INTERPRETACION/a" xmlDataType="string"/>
    </xmlCellPr>
  </singleXmlCell>
  <singleXmlCell id="285" r="CI3" connectionId="4">
    <xmlCellPr id="1" uniqueName="sin_preguntar_nada">
      <xmlPr mapId="2" xpath="/Hexagrama/LINEAS/TERCERA/INTERPRETACION/d/sin_preguntar_nada" xmlDataType="string"/>
    </xmlCellPr>
  </singleXmlCell>
  <singleXmlCell id="286" r="CJ3" connectionId="4">
    <xmlCellPr id="1" uniqueName="sobre_el_dia_hoy">
      <xmlPr mapId="2" xpath="/Hexagrama/LINEAS/TERCERA/INTERPRETACION/d/sobre_el_dia_hoy" xmlDataType="string"/>
    </xmlCellPr>
  </singleXmlCell>
  <singleXmlCell id="287" r="CK3" connectionId="4">
    <xmlCellPr id="1" uniqueName="sobre_la_conducta_espiritual">
      <xmlPr mapId="2" xpath="/Hexagrama/LINEAS/TERCERA/INTERPRETACION/d/sobre_la_conducta_espiritual" xmlDataType="string"/>
    </xmlCellPr>
  </singleXmlCell>
  <singleXmlCell id="288" r="CL3" connectionId="4">
    <xmlCellPr id="1" uniqueName="perspectiva_general_de_un_asunto_o_sobre_cómo_se_ve_al_consultante_entre_sus_asuntos">
      <xmlPr mapId="2" xpath="/Hexagrama/LINEAS/TERCERA/INTERPRETACION/d/perspectiva_general_de_un_asunto_o_sobre_cómo_se_ve_al_consultante_entre_sus_asuntos" xmlDataType="string"/>
    </xmlCellPr>
  </singleXmlCell>
  <singleXmlCell id="289" r="CM3" connectionId="4">
    <xmlCellPr id="1" uniqueName="sobre_una_enfermedad">
      <xmlPr mapId="2" xpath="/Hexagrama/LINEAS/TERCERA/INTERPRETACION/d/sobre_una_enfermedad" xmlDataType="string"/>
    </xmlCellPr>
  </singleXmlCell>
  <singleXmlCell id="290" r="CN3" connectionId="4">
    <xmlCellPr id="1" uniqueName="remedios_soluciones_tratamientos_nuevos">
      <xmlPr mapId="2" xpath="/Hexagrama/LINEAS/TERCERA/INTERPRETACION/d/remedios_soluciones_tratamientos_nuevos" xmlDataType="string"/>
    </xmlCellPr>
  </singleXmlCell>
  <singleXmlCell id="291" r="CO3" connectionId="4">
    <xmlCellPr id="1" uniqueName="sobre_temas_o_teorías_espirituales">
      <xmlPr mapId="2" xpath="/Hexagrama/LINEAS/TERCERA/INTERPRETACION/d/sobre_temas_o_teorías_espirituales" xmlDataType="string"/>
    </xmlCellPr>
  </singleXmlCell>
  <singleXmlCell id="292" r="CP3" connectionId="4">
    <xmlCellPr id="1" uniqueName="sobre_una_época_tiempo_o_fecha_aproximada">
      <xmlPr mapId="2" xpath="/Hexagrama/LINEAS/TERCERA/INTERPRETACION/d/sobre_una_época_tiempo_o_fecha_aproximada" xmlDataType="string"/>
    </xmlCellPr>
  </singleXmlCell>
  <singleXmlCell id="293" r="CQ3" connectionId="4">
    <xmlCellPr id="1" uniqueName="Bernard_Ducourant">
      <xmlPr mapId="2" xpath="/Hexagrama/LINEAS/TERCERA/OTRAS_INTERPRETACIONES_Y_COMENTARIOS_DE_LOS_TEXTOS/Bernard_Ducourant" xmlDataType="string"/>
    </xmlCellPr>
  </singleXmlCell>
  <singleXmlCell id="294" r="CR3" connectionId="4">
    <xmlCellPr id="1" uniqueName="Brian_Browne_Walker">
      <xmlPr mapId="2" xpath="/Hexagrama/LINEAS/TERCERA/OTRAS_INTERPRETACIONES_Y_COMENTARIOS_DE_LOS_TEXTOS/Brian_Browne_Walker" xmlDataType="string"/>
    </xmlCellPr>
  </singleXmlCell>
  <singleXmlCell id="295" r="CS3" connectionId="4">
    <xmlCellPr id="1" uniqueName="Carol_K_Anthony">
      <xmlPr mapId="2" xpath="/Hexagrama/LINEAS/TERCERA/OTRAS_INTERPRETACIONES_Y_COMENTARIOS_DE_LOS_TEXTOS/Carol_K_Anthony" xmlDataType="string"/>
    </xmlCellPr>
  </singleXmlCell>
  <singleXmlCell id="296" r="CT3" connectionId="4">
    <xmlCellPr id="1" uniqueName="Enrique_Zafra">
      <xmlPr mapId="2" xpath="/Hexagrama/LINEAS/TERCERA/OTRAS_INTERPRETACIONES_Y_COMENTARIOS_DE_LOS_TEXTOS/Enrique_Zafra" xmlDataType="string"/>
    </xmlCellPr>
  </singleXmlCell>
  <singleXmlCell id="297" r="CU3" connectionId="4">
    <xmlCellPr id="1" uniqueName="J_H_Brennan">
      <xmlPr mapId="2" xpath="/Hexagrama/LINEAS/TERCERA/OTRAS_INTERPRETACIONES_Y_COMENTARIOS_DE_LOS_TEXTOS/J_H_Brennan" xmlDataType="string"/>
    </xmlCellPr>
  </singleXmlCell>
  <singleXmlCell id="298" r="CV3" connectionId="4">
    <xmlCellPr id="1" uniqueName="John_Tampion">
      <xmlPr mapId="2" xpath="/Hexagrama/LINEAS/TERCERA/OTRAS_INTERPRETACIONES_Y_COMENTARIOS_DE_LOS_TEXTOS/John_Tampion" xmlDataType="string"/>
    </xmlCellPr>
  </singleXmlCell>
  <singleXmlCell id="299" r="CW3" connectionId="4">
    <xmlCellPr id="1" uniqueName="Judica_Cordiglia">
      <xmlPr mapId="2" xpath="/Hexagrama/LINEAS/TERCERA/OTRAS_INTERPRETACIONES_Y_COMENTARIOS_DE_LOS_TEXTOS/Judica_Cordiglia" xmlDataType="string"/>
    </xmlCellPr>
  </singleXmlCell>
  <singleXmlCell id="300" r="CX3" connectionId="4">
    <xmlCellPr id="1" uniqueName="Maestro_Yüan-Kuang">
      <xmlPr mapId="2" xpath="/Hexagrama/LINEAS/TERCERA/OTRAS_INTERPRETACIONES_Y_COMENTARIOS_DE_LOS_TEXTOS/Maestro_Yüan-Kuang" xmlDataType="string"/>
    </xmlCellPr>
  </singleXmlCell>
  <singleXmlCell id="301" r="CY3" connectionId="4">
    <xmlCellPr id="1" uniqueName="Michel_Gall">
      <xmlPr mapId="2" xpath="/Hexagrama/LINEAS/TERCERA/OTRAS_INTERPRETACIONES_Y_COMENTARIOS_DE_LOS_TEXTOS/Michel_Gall" xmlDataType="string"/>
    </xmlCellPr>
  </singleXmlCell>
  <singleXmlCell id="302" r="CZ3" connectionId="4">
    <xmlCellPr id="1" uniqueName="R_L_Wing">
      <xmlPr mapId="2" xpath="/Hexagrama/LINEAS/TERCERA/OTRAS_INTERPRETACIONES_Y_COMENTARIOS_DE_LOS_TEXTOS/R_L_Wing" xmlDataType="string"/>
    </xmlCellPr>
  </singleXmlCell>
  <singleXmlCell id="303" r="DA3" connectionId="4">
    <xmlCellPr id="1" uniqueName="Ricardo_Andreé">
      <xmlPr mapId="2" xpath="/Hexagrama/LINEAS/TERCERA/OTRAS_INTERPRETACIONES_Y_COMENTARIOS_DE_LOS_TEXTOS/Ricardo_Andreé" xmlDataType="string"/>
    </xmlCellPr>
  </singleXmlCell>
  <singleXmlCell id="304" r="DB3" connectionId="4">
    <xmlCellPr id="1" uniqueName="Richard_Wilhelm">
      <xmlPr mapId="2" xpath="/Hexagrama/LINEAS/TERCERA/OTRAS_INTERPRETACIONES_Y_COMENTARIOS_DE_LOS_TEXTOS/Richard_Wilhelm" xmlDataType="string"/>
    </xmlCellPr>
  </singleXmlCell>
  <singleXmlCell id="305" r="DC3" connectionId="4">
    <xmlCellPr id="1" uniqueName="Stephen_Karcher">
      <xmlPr mapId="2" xpath="/Hexagrama/LINEAS/TERCERA/OTRAS_INTERPRETACIONES_Y_COMENTARIOS_DE_LOS_TEXTOS/Stephen_Karcher" xmlDataType="string"/>
    </xmlCellPr>
  </singleXmlCell>
  <singleXmlCell id="306" r="DD3" connectionId="4">
    <xmlCellPr id="1" uniqueName="Thomas_Cleary">
      <xmlPr mapId="2" xpath="/Hexagrama/LINEAS/TERCERA/OTRAS_INTERPRETACIONES_Y_COMENTARIOS_DE_LOS_TEXTOS/Thomas_Cleary" xmlDataType="string"/>
    </xmlCellPr>
  </singleXmlCell>
  <singleXmlCell id="307" r="DE3" connectionId="4">
    <xmlCellPr id="1" uniqueName="COMENTARIO_A_LA_LINEA">
      <xmlPr mapId="2" xpath="/Hexagrama/LINEAS/CUARTA/COMENTARIO_A_LA_LINEA" xmlDataType="string"/>
    </xmlCellPr>
  </singleXmlCell>
  <singleXmlCell id="308" r="DF3" connectionId="4">
    <xmlCellPr id="1" uniqueName="a">
      <xmlPr mapId="2" xpath="/Hexagrama/LINEAS/CUARTA/INTERPRETACION/a" xmlDataType="string"/>
    </xmlCellPr>
  </singleXmlCell>
  <singleXmlCell id="309" r="DG3" connectionId="4">
    <xmlCellPr id="1" uniqueName="sin_preguntar_nada">
      <xmlPr mapId="2" xpath="/Hexagrama/LINEAS/CUARTA/INTERPRETACION/d/sin_preguntar_nada" xmlDataType="string"/>
    </xmlCellPr>
  </singleXmlCell>
  <singleXmlCell id="310" r="DH3" connectionId="4">
    <xmlCellPr id="1" uniqueName="sobre_el_dia_hoy">
      <xmlPr mapId="2" xpath="/Hexagrama/LINEAS/CUARTA/INTERPRETACION/d/sobre_el_dia_hoy" xmlDataType="string"/>
    </xmlCellPr>
  </singleXmlCell>
  <singleXmlCell id="311" r="DI3" connectionId="4">
    <xmlCellPr id="1" uniqueName="sobre_la_conducta_espiritual">
      <xmlPr mapId="2" xpath="/Hexagrama/LINEAS/CUARTA/INTERPRETACION/d/sobre_la_conducta_espiritual" xmlDataType="string"/>
    </xmlCellPr>
  </singleXmlCell>
  <singleXmlCell id="312" r="DJ3" connectionId="4">
    <xmlCellPr id="1" uniqueName="perspectiva_general_de_un_asunto_o_sobre_cómo_se_ve_al_consultante_entre_sus_asuntos">
      <xmlPr mapId="2" xpath="/Hexagrama/LINEAS/CUARTA/INTERPRETACION/d/perspectiva_general_de_un_asunto_o_sobre_cómo_se_ve_al_consultante_entre_sus_asuntos" xmlDataType="string"/>
    </xmlCellPr>
  </singleXmlCell>
  <singleXmlCell id="313" r="DK3" connectionId="4">
    <xmlCellPr id="1" uniqueName="sobre_una_enfermedad">
      <xmlPr mapId="2" xpath="/Hexagrama/LINEAS/CUARTA/INTERPRETACION/d/sobre_una_enfermedad" xmlDataType="string"/>
    </xmlCellPr>
  </singleXmlCell>
  <singleXmlCell id="314" r="DL3" connectionId="4">
    <xmlCellPr id="1" uniqueName="remedios_soluciones_tratamientos_nuevos">
      <xmlPr mapId="2" xpath="/Hexagrama/LINEAS/CUARTA/INTERPRETACION/d/remedios_soluciones_tratamientos_nuevos" xmlDataType="string"/>
    </xmlCellPr>
  </singleXmlCell>
  <singleXmlCell id="315" r="DM3" connectionId="4">
    <xmlCellPr id="1" uniqueName="sobre_temas_o_teorías_espirituales">
      <xmlPr mapId="2" xpath="/Hexagrama/LINEAS/CUARTA/INTERPRETACION/d/sobre_temas_o_teorías_espirituales" xmlDataType="string"/>
    </xmlCellPr>
  </singleXmlCell>
  <singleXmlCell id="316" r="DN3" connectionId="4">
    <xmlCellPr id="1" uniqueName="sobre_una_época_tiempo_o_fecha_aproximada">
      <xmlPr mapId="2" xpath="/Hexagrama/LINEAS/CUARTA/INTERPRETACION/d/sobre_una_época_tiempo_o_fecha_aproximada" xmlDataType="string"/>
    </xmlCellPr>
  </singleXmlCell>
  <singleXmlCell id="317" r="DO3" connectionId="4">
    <xmlCellPr id="1" uniqueName="Bernard_Ducourant">
      <xmlPr mapId="2" xpath="/Hexagrama/LINEAS/CUARTA/OTRAS_INTERPRETACIONES_Y_COMENTARIOS_DE_LOS_TEXTOS/Bernard_Ducourant" xmlDataType="string"/>
    </xmlCellPr>
  </singleXmlCell>
  <singleXmlCell id="318" r="DP3" connectionId="4">
    <xmlCellPr id="1" uniqueName="Brian_Browne_Walker">
      <xmlPr mapId="2" xpath="/Hexagrama/LINEAS/CUARTA/OTRAS_INTERPRETACIONES_Y_COMENTARIOS_DE_LOS_TEXTOS/Brian_Browne_Walker" xmlDataType="string"/>
    </xmlCellPr>
  </singleXmlCell>
  <singleXmlCell id="319" r="DQ3" connectionId="4">
    <xmlCellPr id="1" uniqueName="Carol_K_Anthony">
      <xmlPr mapId="2" xpath="/Hexagrama/LINEAS/CUARTA/OTRAS_INTERPRETACIONES_Y_COMENTARIOS_DE_LOS_TEXTOS/Carol_K_Anthony" xmlDataType="string"/>
    </xmlCellPr>
  </singleXmlCell>
  <singleXmlCell id="320" r="DR3" connectionId="4">
    <xmlCellPr id="1" uniqueName="Enrique_Zafra">
      <xmlPr mapId="2" xpath="/Hexagrama/LINEAS/CUARTA/OTRAS_INTERPRETACIONES_Y_COMENTARIOS_DE_LOS_TEXTOS/Enrique_Zafra" xmlDataType="string"/>
    </xmlCellPr>
  </singleXmlCell>
  <singleXmlCell id="321" r="DS3" connectionId="4">
    <xmlCellPr id="1" uniqueName="J_H_Brennan">
      <xmlPr mapId="2" xpath="/Hexagrama/LINEAS/CUARTA/OTRAS_INTERPRETACIONES_Y_COMENTARIOS_DE_LOS_TEXTOS/J_H_Brennan" xmlDataType="string"/>
    </xmlCellPr>
  </singleXmlCell>
  <singleXmlCell id="322" r="DT3" connectionId="4">
    <xmlCellPr id="1" uniqueName="John_Tampion">
      <xmlPr mapId="2" xpath="/Hexagrama/LINEAS/CUARTA/OTRAS_INTERPRETACIONES_Y_COMENTARIOS_DE_LOS_TEXTOS/John_Tampion" xmlDataType="string"/>
    </xmlCellPr>
  </singleXmlCell>
  <singleXmlCell id="323" r="DU3" connectionId="4">
    <xmlCellPr id="1" uniqueName="Judica_Cordiglia">
      <xmlPr mapId="2" xpath="/Hexagrama/LINEAS/CUARTA/OTRAS_INTERPRETACIONES_Y_COMENTARIOS_DE_LOS_TEXTOS/Judica_Cordiglia" xmlDataType="string"/>
    </xmlCellPr>
  </singleXmlCell>
  <singleXmlCell id="324" r="DV3" connectionId="4">
    <xmlCellPr id="1" uniqueName="Maestro_Yüan-Kuang">
      <xmlPr mapId="2" xpath="/Hexagrama/LINEAS/CUARTA/OTRAS_INTERPRETACIONES_Y_COMENTARIOS_DE_LOS_TEXTOS/Maestro_Yüan-Kuang" xmlDataType="string"/>
    </xmlCellPr>
  </singleXmlCell>
  <singleXmlCell id="325" r="DW3" connectionId="4">
    <xmlCellPr id="1" uniqueName="Michel_Gall">
      <xmlPr mapId="2" xpath="/Hexagrama/LINEAS/CUARTA/OTRAS_INTERPRETACIONES_Y_COMENTARIOS_DE_LOS_TEXTOS/Michel_Gall" xmlDataType="string"/>
    </xmlCellPr>
  </singleXmlCell>
  <singleXmlCell id="326" r="DX3" connectionId="4">
    <xmlCellPr id="1" uniqueName="R_L_Wing">
      <xmlPr mapId="2" xpath="/Hexagrama/LINEAS/CUARTA/OTRAS_INTERPRETACIONES_Y_COMENTARIOS_DE_LOS_TEXTOS/R_L_Wing" xmlDataType="string"/>
    </xmlCellPr>
  </singleXmlCell>
  <singleXmlCell id="327" r="DY3" connectionId="4">
    <xmlCellPr id="1" uniqueName="Ricardo_Andreé">
      <xmlPr mapId="2" xpath="/Hexagrama/LINEAS/CUARTA/OTRAS_INTERPRETACIONES_Y_COMENTARIOS_DE_LOS_TEXTOS/Ricardo_Andreé" xmlDataType="string"/>
    </xmlCellPr>
  </singleXmlCell>
  <singleXmlCell id="328" r="DZ3" connectionId="4">
    <xmlCellPr id="1" uniqueName="Richard_Wilhelm">
      <xmlPr mapId="2" xpath="/Hexagrama/LINEAS/CUARTA/OTRAS_INTERPRETACIONES_Y_COMENTARIOS_DE_LOS_TEXTOS/Richard_Wilhelm" xmlDataType="string"/>
    </xmlCellPr>
  </singleXmlCell>
  <singleXmlCell id="329" r="EA3" connectionId="4">
    <xmlCellPr id="1" uniqueName="Stephen_Karcher">
      <xmlPr mapId="2" xpath="/Hexagrama/LINEAS/CUARTA/OTRAS_INTERPRETACIONES_Y_COMENTARIOS_DE_LOS_TEXTOS/Stephen_Karcher" xmlDataType="string"/>
    </xmlCellPr>
  </singleXmlCell>
  <singleXmlCell id="330" r="EB3" connectionId="4">
    <xmlCellPr id="1" uniqueName="Thomas_Cleary">
      <xmlPr mapId="2" xpath="/Hexagrama/LINEAS/CUARTA/OTRAS_INTERPRETACIONES_Y_COMENTARIOS_DE_LOS_TEXTOS/Thomas_Cleary" xmlDataType="string"/>
    </xmlCellPr>
  </singleXmlCell>
  <singleXmlCell id="331" r="EC3" connectionId="4">
    <xmlCellPr id="1" uniqueName="COMENTARIO_A_LA_LINEA">
      <xmlPr mapId="2" xpath="/Hexagrama/LINEAS/QUINTA/COMENTARIO_A_LA_LINEA" xmlDataType="string"/>
    </xmlCellPr>
  </singleXmlCell>
  <singleXmlCell id="332" r="ED3" connectionId="4">
    <xmlCellPr id="1" uniqueName="a">
      <xmlPr mapId="2" xpath="/Hexagrama/LINEAS/QUINTA/INTERPRETACION/a" xmlDataType="string"/>
    </xmlCellPr>
  </singleXmlCell>
  <singleXmlCell id="333" r="EE3" connectionId="4">
    <xmlCellPr id="1" uniqueName="sin_preguntar_nada">
      <xmlPr mapId="2" xpath="/Hexagrama/LINEAS/QUINTA/INTERPRETACION/d/sin_preguntar_nada" xmlDataType="string"/>
    </xmlCellPr>
  </singleXmlCell>
  <singleXmlCell id="334" r="EF3" connectionId="4">
    <xmlCellPr id="1" uniqueName="sobre_el_dia_hoy">
      <xmlPr mapId="2" xpath="/Hexagrama/LINEAS/QUINTA/INTERPRETACION/d/sobre_el_dia_hoy" xmlDataType="string"/>
    </xmlCellPr>
  </singleXmlCell>
  <singleXmlCell id="335" r="EG3" connectionId="4">
    <xmlCellPr id="1" uniqueName="sobre_la_conducta_espiritual">
      <xmlPr mapId="2" xpath="/Hexagrama/LINEAS/QUINTA/INTERPRETACION/d/sobre_la_conducta_espiritual" xmlDataType="string"/>
    </xmlCellPr>
  </singleXmlCell>
  <singleXmlCell id="336" r="EH3" connectionId="4">
    <xmlCellPr id="1" uniqueName="perspectiva_general_de_un_asunto_o_sobre_cómo_se_ve_al_consultante_entre_sus_asuntos">
      <xmlPr mapId="2" xpath="/Hexagrama/LINEAS/QUINTA/INTERPRETACION/d/perspectiva_general_de_un_asunto_o_sobre_cómo_se_ve_al_consultante_entre_sus_asuntos" xmlDataType="string"/>
    </xmlCellPr>
  </singleXmlCell>
  <singleXmlCell id="337" r="EI3" connectionId="4">
    <xmlCellPr id="1" uniqueName="sobre_una_enfermedad">
      <xmlPr mapId="2" xpath="/Hexagrama/LINEAS/QUINTA/INTERPRETACION/d/sobre_una_enfermedad" xmlDataType="string"/>
    </xmlCellPr>
  </singleXmlCell>
  <singleXmlCell id="338" r="EJ3" connectionId="4">
    <xmlCellPr id="1" uniqueName="remedios_soluciones_tratamientos_nuevos">
      <xmlPr mapId="2" xpath="/Hexagrama/LINEAS/QUINTA/INTERPRETACION/d/remedios_soluciones_tratamientos_nuevos" xmlDataType="string"/>
    </xmlCellPr>
  </singleXmlCell>
  <singleXmlCell id="339" r="EK3" connectionId="4">
    <xmlCellPr id="1" uniqueName="sobre_temas_o_teorías_espirituales">
      <xmlPr mapId="2" xpath="/Hexagrama/LINEAS/QUINTA/INTERPRETACION/d/sobre_temas_o_teorías_espirituales" xmlDataType="string"/>
    </xmlCellPr>
  </singleXmlCell>
  <singleXmlCell id="340" r="EL3" connectionId="4">
    <xmlCellPr id="1" uniqueName="sobre_una_época_tiempo_o_fecha_aproximada">
      <xmlPr mapId="2" xpath="/Hexagrama/LINEAS/QUINTA/INTERPRETACION/d/sobre_una_época_tiempo_o_fecha_aproximada" xmlDataType="string"/>
    </xmlCellPr>
  </singleXmlCell>
  <singleXmlCell id="341" r="EM3" connectionId="4">
    <xmlCellPr id="1" uniqueName="Bernard_Ducourant">
      <xmlPr mapId="2" xpath="/Hexagrama/LINEAS/QUINTA/OTRAS_INTERPRETACIONES_Y_COMENTARIOS_DE_LOS_TEXTOS/Bernard_Ducourant" xmlDataType="string"/>
    </xmlCellPr>
  </singleXmlCell>
  <singleXmlCell id="342" r="EN3" connectionId="4">
    <xmlCellPr id="1" uniqueName="Brian_Browne_Walker">
      <xmlPr mapId="2" xpath="/Hexagrama/LINEAS/QUINTA/OTRAS_INTERPRETACIONES_Y_COMENTARIOS_DE_LOS_TEXTOS/Brian_Browne_Walker" xmlDataType="string"/>
    </xmlCellPr>
  </singleXmlCell>
  <singleXmlCell id="343" r="EO3" connectionId="4">
    <xmlCellPr id="1" uniqueName="Carol_K_Anthony">
      <xmlPr mapId="2" xpath="/Hexagrama/LINEAS/QUINTA/OTRAS_INTERPRETACIONES_Y_COMENTARIOS_DE_LOS_TEXTOS/Carol_K_Anthony" xmlDataType="string"/>
    </xmlCellPr>
  </singleXmlCell>
  <singleXmlCell id="344" r="EP3" connectionId="4">
    <xmlCellPr id="1" uniqueName="Enrique_Zafra">
      <xmlPr mapId="2" xpath="/Hexagrama/LINEAS/QUINTA/OTRAS_INTERPRETACIONES_Y_COMENTARIOS_DE_LOS_TEXTOS/Enrique_Zafra" xmlDataType="string"/>
    </xmlCellPr>
  </singleXmlCell>
  <singleXmlCell id="345" r="EQ3" connectionId="4">
    <xmlCellPr id="1" uniqueName="J_H_Brennan">
      <xmlPr mapId="2" xpath="/Hexagrama/LINEAS/QUINTA/OTRAS_INTERPRETACIONES_Y_COMENTARIOS_DE_LOS_TEXTOS/J_H_Brennan" xmlDataType="string"/>
    </xmlCellPr>
  </singleXmlCell>
  <singleXmlCell id="346" r="ER3" connectionId="4">
    <xmlCellPr id="1" uniqueName="John_Tampion">
      <xmlPr mapId="2" xpath="/Hexagrama/LINEAS/QUINTA/OTRAS_INTERPRETACIONES_Y_COMENTARIOS_DE_LOS_TEXTOS/John_Tampion" xmlDataType="string"/>
    </xmlCellPr>
  </singleXmlCell>
  <singleXmlCell id="347" r="ES3" connectionId="4">
    <xmlCellPr id="1" uniqueName="Judica_Cordiglia">
      <xmlPr mapId="2" xpath="/Hexagrama/LINEAS/QUINTA/OTRAS_INTERPRETACIONES_Y_COMENTARIOS_DE_LOS_TEXTOS/Judica_Cordiglia" xmlDataType="string"/>
    </xmlCellPr>
  </singleXmlCell>
  <singleXmlCell id="348" r="ET3" connectionId="4">
    <xmlCellPr id="1" uniqueName="Maestro_Yüan-Kuang">
      <xmlPr mapId="2" xpath="/Hexagrama/LINEAS/QUINTA/OTRAS_INTERPRETACIONES_Y_COMENTARIOS_DE_LOS_TEXTOS/Maestro_Yüan-Kuang" xmlDataType="string"/>
    </xmlCellPr>
  </singleXmlCell>
  <singleXmlCell id="349" r="EU3" connectionId="4">
    <xmlCellPr id="1" uniqueName="Michel_Gall">
      <xmlPr mapId="2" xpath="/Hexagrama/LINEAS/QUINTA/OTRAS_INTERPRETACIONES_Y_COMENTARIOS_DE_LOS_TEXTOS/Michel_Gall" xmlDataType="string"/>
    </xmlCellPr>
  </singleXmlCell>
  <singleXmlCell id="350" r="EV3" connectionId="4">
    <xmlCellPr id="1" uniqueName="R_L_Wing">
      <xmlPr mapId="2" xpath="/Hexagrama/LINEAS/QUINTA/OTRAS_INTERPRETACIONES_Y_COMENTARIOS_DE_LOS_TEXTOS/R_L_Wing" xmlDataType="string"/>
    </xmlCellPr>
  </singleXmlCell>
  <singleXmlCell id="351" r="EW3" connectionId="4">
    <xmlCellPr id="1" uniqueName="Ricardo_Andreé">
      <xmlPr mapId="2" xpath="/Hexagrama/LINEAS/QUINTA/OTRAS_INTERPRETACIONES_Y_COMENTARIOS_DE_LOS_TEXTOS/Ricardo_Andreé" xmlDataType="string"/>
    </xmlCellPr>
  </singleXmlCell>
  <singleXmlCell id="352" r="EX3" connectionId="4">
    <xmlCellPr id="1" uniqueName="Richard_Wilhelm">
      <xmlPr mapId="2" xpath="/Hexagrama/LINEAS/QUINTA/OTRAS_INTERPRETACIONES_Y_COMENTARIOS_DE_LOS_TEXTOS/Richard_Wilhelm" xmlDataType="string"/>
    </xmlCellPr>
  </singleXmlCell>
  <singleXmlCell id="353" r="EY3" connectionId="4">
    <xmlCellPr id="1" uniqueName="Stephen_Karcher">
      <xmlPr mapId="2" xpath="/Hexagrama/LINEAS/QUINTA/OTRAS_INTERPRETACIONES_Y_COMENTARIOS_DE_LOS_TEXTOS/Stephen_Karcher" xmlDataType="string"/>
    </xmlCellPr>
  </singleXmlCell>
  <singleXmlCell id="354" r="EZ3" connectionId="4">
    <xmlCellPr id="1" uniqueName="Thomas_Cleary">
      <xmlPr mapId="2" xpath="/Hexagrama/LINEAS/QUINTA/OTRAS_INTERPRETACIONES_Y_COMENTARIOS_DE_LOS_TEXTOS/Thomas_Cleary" xmlDataType="string"/>
    </xmlCellPr>
  </singleXmlCell>
  <singleXmlCell id="355" r="FA3" connectionId="4">
    <xmlCellPr id="1" uniqueName="COMENTARIO_A_LA_LINEA">
      <xmlPr mapId="2" xpath="/Hexagrama/LINEAS/SEXTA/COMENTARIO_A_LA_LINEA" xmlDataType="string"/>
    </xmlCellPr>
  </singleXmlCell>
  <singleXmlCell id="356" r="FB3" connectionId="4">
    <xmlCellPr id="1" uniqueName="a">
      <xmlPr mapId="2" xpath="/Hexagrama/LINEAS/SEXTA/INTERPRETACION/a" xmlDataType="string"/>
    </xmlCellPr>
  </singleXmlCell>
  <singleXmlCell id="357" r="FC3" connectionId="4">
    <xmlCellPr id="1" uniqueName="sin_preguntar_nada">
      <xmlPr mapId="2" xpath="/Hexagrama/LINEAS/SEXTA/INTERPRETACION/d/sin_preguntar_nada" xmlDataType="string"/>
    </xmlCellPr>
  </singleXmlCell>
  <singleXmlCell id="358" r="FD3" connectionId="4">
    <xmlCellPr id="1" uniqueName="sobre_el_dia_hoy">
      <xmlPr mapId="2" xpath="/Hexagrama/LINEAS/SEXTA/INTERPRETACION/d/sobre_el_dia_hoy" xmlDataType="string"/>
    </xmlCellPr>
  </singleXmlCell>
  <singleXmlCell id="359" r="FE3" connectionId="4">
    <xmlCellPr id="1" uniqueName="sobre_la_conducta_espiritual">
      <xmlPr mapId="2" xpath="/Hexagrama/LINEAS/SEXTA/INTERPRETACION/d/sobre_la_conducta_espiritual" xmlDataType="string"/>
    </xmlCellPr>
  </singleXmlCell>
  <singleXmlCell id="360" r="FF3" connectionId="4">
    <xmlCellPr id="1" uniqueName="perspectiva_general_de_un_asunto_o_sobre_cómo_se_ve_al_consultante_entre_sus_asuntos">
      <xmlPr mapId="2" xpath="/Hexagrama/LINEAS/SEXTA/INTERPRETACION/d/perspectiva_general_de_un_asunto_o_sobre_cómo_se_ve_al_consultante_entre_sus_asuntos" xmlDataType="string"/>
    </xmlCellPr>
  </singleXmlCell>
  <singleXmlCell id="361" r="FG3" connectionId="4">
    <xmlCellPr id="1" uniqueName="sobre_una_enfermedad">
      <xmlPr mapId="2" xpath="/Hexagrama/LINEAS/SEXTA/INTERPRETACION/d/sobre_una_enfermedad" xmlDataType="string"/>
    </xmlCellPr>
  </singleXmlCell>
  <singleXmlCell id="362" r="FH3" connectionId="4">
    <xmlCellPr id="1" uniqueName="remedios_soluciones_tratamientos_nuevos">
      <xmlPr mapId="2" xpath="/Hexagrama/LINEAS/SEXTA/INTERPRETACION/d/remedios_soluciones_tratamientos_nuevos" xmlDataType="string"/>
    </xmlCellPr>
  </singleXmlCell>
  <singleXmlCell id="363" r="FI3" connectionId="4">
    <xmlCellPr id="1" uniqueName="sobre_temas_o_teorías_espirituales">
      <xmlPr mapId="2" xpath="/Hexagrama/LINEAS/SEXTA/INTERPRETACION/d/sobre_temas_o_teorías_espirituales" xmlDataType="string"/>
    </xmlCellPr>
  </singleXmlCell>
  <singleXmlCell id="364" r="FJ3" connectionId="4">
    <xmlCellPr id="1" uniqueName="sobre_una_época_tiempo_o_fecha_aproximada">
      <xmlPr mapId="2" xpath="/Hexagrama/LINEAS/SEXTA/INTERPRETACION/d/sobre_una_época_tiempo_o_fecha_aproximada" xmlDataType="string"/>
    </xmlCellPr>
  </singleXmlCell>
  <singleXmlCell id="365" r="FK3" connectionId="4">
    <xmlCellPr id="1" uniqueName="Bernard_Ducourant">
      <xmlPr mapId="2" xpath="/Hexagrama/LINEAS/SEXTA/OTRAS_INTERPRETACIONES_Y_COMENTARIOS_DE_LOS_TEXTOS/Bernard_Ducourant" xmlDataType="string"/>
    </xmlCellPr>
  </singleXmlCell>
  <singleXmlCell id="366" r="FL3" connectionId="4">
    <xmlCellPr id="1" uniqueName="Brian_Browne_Walker">
      <xmlPr mapId="2" xpath="/Hexagrama/LINEAS/SEXTA/OTRAS_INTERPRETACIONES_Y_COMENTARIOS_DE_LOS_TEXTOS/Brian_Browne_Walker" xmlDataType="string"/>
    </xmlCellPr>
  </singleXmlCell>
  <singleXmlCell id="367" r="FM3" connectionId="4">
    <xmlCellPr id="1" uniqueName="Carol_K_Anthony">
      <xmlPr mapId="2" xpath="/Hexagrama/LINEAS/SEXTA/OTRAS_INTERPRETACIONES_Y_COMENTARIOS_DE_LOS_TEXTOS/Carol_K_Anthony" xmlDataType="string"/>
    </xmlCellPr>
  </singleXmlCell>
  <singleXmlCell id="368" r="FN3" connectionId="4">
    <xmlCellPr id="1" uniqueName="Enrique_Zafra">
      <xmlPr mapId="2" xpath="/Hexagrama/LINEAS/SEXTA/OTRAS_INTERPRETACIONES_Y_COMENTARIOS_DE_LOS_TEXTOS/Enrique_Zafra" xmlDataType="string"/>
    </xmlCellPr>
  </singleXmlCell>
  <singleXmlCell id="369" r="FO3" connectionId="4">
    <xmlCellPr id="1" uniqueName="J_H_Brennan">
      <xmlPr mapId="2" xpath="/Hexagrama/LINEAS/SEXTA/OTRAS_INTERPRETACIONES_Y_COMENTARIOS_DE_LOS_TEXTOS/J_H_Brennan" xmlDataType="string"/>
    </xmlCellPr>
  </singleXmlCell>
  <singleXmlCell id="370" r="FP3" connectionId="4">
    <xmlCellPr id="1" uniqueName="John_Tampion">
      <xmlPr mapId="2" xpath="/Hexagrama/LINEAS/SEXTA/OTRAS_INTERPRETACIONES_Y_COMENTARIOS_DE_LOS_TEXTOS/John_Tampion" xmlDataType="string"/>
    </xmlCellPr>
  </singleXmlCell>
  <singleXmlCell id="371" r="FQ3" connectionId="4">
    <xmlCellPr id="1" uniqueName="Judica_Cordiglia">
      <xmlPr mapId="2" xpath="/Hexagrama/LINEAS/SEXTA/OTRAS_INTERPRETACIONES_Y_COMENTARIOS_DE_LOS_TEXTOS/Judica_Cordiglia" xmlDataType="string"/>
    </xmlCellPr>
  </singleXmlCell>
  <singleXmlCell id="372" r="FR3" connectionId="4">
    <xmlCellPr id="1" uniqueName="Maestro_Yüan-Kuang">
      <xmlPr mapId="2" xpath="/Hexagrama/LINEAS/SEXTA/OTRAS_INTERPRETACIONES_Y_COMENTARIOS_DE_LOS_TEXTOS/Maestro_Yüan-Kuang" xmlDataType="string"/>
    </xmlCellPr>
  </singleXmlCell>
  <singleXmlCell id="373" r="FS3" connectionId="4">
    <xmlCellPr id="1" uniqueName="Michel_Gall">
      <xmlPr mapId="2" xpath="/Hexagrama/LINEAS/SEXTA/OTRAS_INTERPRETACIONES_Y_COMENTARIOS_DE_LOS_TEXTOS/Michel_Gall" xmlDataType="string"/>
    </xmlCellPr>
  </singleXmlCell>
  <singleXmlCell id="374" r="FT3" connectionId="4">
    <xmlCellPr id="1" uniqueName="R_L_Wing">
      <xmlPr mapId="2" xpath="/Hexagrama/LINEAS/SEXTA/OTRAS_INTERPRETACIONES_Y_COMENTARIOS_DE_LOS_TEXTOS/R_L_Wing" xmlDataType="string"/>
    </xmlCellPr>
  </singleXmlCell>
  <singleXmlCell id="375" r="FU3" connectionId="4">
    <xmlCellPr id="1" uniqueName="Ricardo_Andreé">
      <xmlPr mapId="2" xpath="/Hexagrama/LINEAS/SEXTA/OTRAS_INTERPRETACIONES_Y_COMENTARIOS_DE_LOS_TEXTOS/Ricardo_Andreé" xmlDataType="string"/>
    </xmlCellPr>
  </singleXmlCell>
  <singleXmlCell id="376" r="FV3" connectionId="4">
    <xmlCellPr id="1" uniqueName="Richard_Wilhelm">
      <xmlPr mapId="2" xpath="/Hexagrama/LINEAS/SEXTA/OTRAS_INTERPRETACIONES_Y_COMENTARIOS_DE_LOS_TEXTOS/Richard_Wilhelm" xmlDataType="string"/>
    </xmlCellPr>
  </singleXmlCell>
  <singleXmlCell id="377" r="FW3" connectionId="4">
    <xmlCellPr id="1" uniqueName="Stephen_Karcher">
      <xmlPr mapId="2" xpath="/Hexagrama/LINEAS/SEXTA/OTRAS_INTERPRETACIONES_Y_COMENTARIOS_DE_LOS_TEXTOS/Stephen_Karcher" xmlDataType="string"/>
    </xmlCellPr>
  </singleXmlCell>
  <singleXmlCell id="378" r="FX3" connectionId="4">
    <xmlCellPr id="1" uniqueName="Thomas_Cleary">
      <xmlPr mapId="2" xpath="/Hexagrama/LINEAS/SEXTA/OTRAS_INTERPRETACIONES_Y_COMENTARIOS_DE_LOS_TEXTOS/Thomas_Cleary" xmlDataType="string"/>
    </xmlCellPr>
  </singleXmlCell>
  <singleXmlCell id="379" r="FY3" connectionId="4">
    <xmlCellPr id="1" uniqueName="COMENTARIO_A_LA_LINEA">
      <xmlPr mapId="2" xpath="/Hexagrama/LINEAS/TODAS_MUTANTES/COMENTARIO_A_LA_LINEA" xmlDataType="string"/>
    </xmlCellPr>
  </singleXmlCell>
  <singleXmlCell id="380" r="FZ3" connectionId="4">
    <xmlCellPr id="1" uniqueName="a">
      <xmlPr mapId="2" xpath="/Hexagrama/LINEAS/TODAS_MUTANTES/INTERPRETACION/a" xmlDataType="string"/>
    </xmlCellPr>
  </singleXmlCell>
  <singleXmlCell id="381" r="GA3" connectionId="4">
    <xmlCellPr id="1" uniqueName="sin_preguntar_nada">
      <xmlPr mapId="2" xpath="/Hexagrama/LINEAS/TODAS_MUTANTES/INTERPRETACION/d/sin_preguntar_nada" xmlDataType="string"/>
    </xmlCellPr>
  </singleXmlCell>
  <singleXmlCell id="382" r="GB3" connectionId="4">
    <xmlCellPr id="1" uniqueName="sobre_el_dia_hoy">
      <xmlPr mapId="2" xpath="/Hexagrama/LINEAS/TODAS_MUTANTES/INTERPRETACION/d/sobre_el_dia_hoy" xmlDataType="string"/>
    </xmlCellPr>
  </singleXmlCell>
  <singleXmlCell id="383" r="GC3" connectionId="4">
    <xmlCellPr id="1" uniqueName="sobre_la_conducta_espiritual">
      <xmlPr mapId="2" xpath="/Hexagrama/LINEAS/TODAS_MUTANTES/INTERPRETACION/d/sobre_la_conducta_espiritual" xmlDataType="string"/>
    </xmlCellPr>
  </singleXmlCell>
  <singleXmlCell id="384" r="GD3" connectionId="4">
    <xmlCellPr id="1" uniqueName="perspectiva_general_de_un_asunto_o_sobre_cómo_se_ve_al_consultante_entre_sus_asuntos">
      <xmlPr mapId="2" xpath="/Hexagrama/LINEAS/TODAS_MUTANTES/INTERPRETACION/d/perspectiva_general_de_un_asunto_o_sobre_cómo_se_ve_al_consultante_entre_sus_asuntos" xmlDataType="string"/>
    </xmlCellPr>
  </singleXmlCell>
  <singleXmlCell id="385" r="GE3" connectionId="4">
    <xmlCellPr id="1" uniqueName="sobre_una_enfermedad">
      <xmlPr mapId="2" xpath="/Hexagrama/LINEAS/TODAS_MUTANTES/INTERPRETACION/d/sobre_una_enfermedad" xmlDataType="string"/>
    </xmlCellPr>
  </singleXmlCell>
  <singleXmlCell id="386" r="GF3" connectionId="4">
    <xmlCellPr id="1" uniqueName="remedios_soluciones_tratamientos_nuevos">
      <xmlPr mapId="2" xpath="/Hexagrama/LINEAS/TODAS_MUTANTES/INTERPRETACION/d/remedios_soluciones_tratamientos_nuevos" xmlDataType="string"/>
    </xmlCellPr>
  </singleXmlCell>
  <singleXmlCell id="387" r="GG3" connectionId="4">
    <xmlCellPr id="1" uniqueName="sobre_temas_o_teorías_espirituales">
      <xmlPr mapId="2" xpath="/Hexagrama/LINEAS/TODAS_MUTANTES/INTERPRETACION/d/sobre_temas_o_teorías_espirituales" xmlDataType="string"/>
    </xmlCellPr>
  </singleXmlCell>
  <singleXmlCell id="388" r="GH3" connectionId="4">
    <xmlCellPr id="1" uniqueName="sobre_una_época_tiempo_o_fecha_aproximada">
      <xmlPr mapId="2" xpath="/Hexagrama/LINEAS/TODAS_MUTANTES/INTERPRETACION/d/sobre_una_época_tiempo_o_fecha_aproximada" xmlDataType="string"/>
    </xmlCellPr>
  </singleXmlCell>
  <singleXmlCell id="389" r="GJ3" connectionId="4">
    <xmlCellPr id="1" uniqueName="John_Tampion">
      <xmlPr mapId="2" xpath="/Hexagrama/LINEAS/TODAS_MUTANTES/OTRAS_INTERPRETACIONES_Y_COMENTARIOS_DE_LOS_TEXTOS/John_Tampion" xmlDataType="string"/>
    </xmlCellPr>
  </singleXmlCell>
  <singleXmlCell id="390" r="GK3" connectionId="4">
    <xmlCellPr id="1" uniqueName="Judica_Cordiglia">
      <xmlPr mapId="2" xpath="/Hexagrama/LINEAS/TODAS_MUTANTES/OTRAS_INTERPRETACIONES_Y_COMENTARIOS_DE_LOS_TEXTOS/Judica_Cordiglia" xmlDataType="string"/>
    </xmlCellPr>
  </singleXmlCell>
  <singleXmlCell id="391" r="GL3" connectionId="4">
    <xmlCellPr id="1" uniqueName="Michel_Gall">
      <xmlPr mapId="2" xpath="/Hexagrama/LINEAS/TODAS_MUTANTES/OTRAS_INTERPRETACIONES_Y_COMENTARIOS_DE_LOS_TEXTOS/Michel_Gall" xmlDataType="string"/>
    </xmlCellPr>
  </singleXmlCell>
  <singleXmlCell id="392" r="GM3" connectionId="4">
    <xmlCellPr id="1" uniqueName="R_L_Wing">
      <xmlPr mapId="2" xpath="/Hexagrama/LINEAS/TODAS_MUTANTES/OTRAS_INTERPRETACIONES_Y_COMENTARIOS_DE_LOS_TEXTOS/R_L_Wing" xmlDataType="string"/>
    </xmlCellPr>
  </singleXmlCell>
  <singleXmlCell id="393" r="GN3" connectionId="4">
    <xmlCellPr id="1" uniqueName="Ricardo_Andreé">
      <xmlPr mapId="2" xpath="/Hexagrama/LINEAS/TODAS_MUTANTES/OTRAS_INTERPRETACIONES_Y_COMENTARIOS_DE_LOS_TEXTOS/Ricardo_Andreé" xmlDataType="string"/>
    </xmlCellPr>
  </singleXmlCell>
  <singleXmlCell id="394" r="GO3" connectionId="4">
    <xmlCellPr id="1" uniqueName="Richard_Wilhelm">
      <xmlPr mapId="2" xpath="/Hexagrama/LINEAS/TODAS_MUTANTES/OTRAS_INTERPRETACIONES_Y_COMENTARIOS_DE_LOS_TEXTOS/Richard_Wilhelm" xmlDataType="string"/>
    </xmlCellPr>
  </singleXmlCell>
  <singleXmlCell id="395" r="GP3" connectionId="4">
    <xmlCellPr id="1" uniqueName="Thomas_Cleary">
      <xmlPr mapId="2" xpath="/Hexagrama/LINEAS/TODAS_MUTANTES/OTRAS_INTERPRETACIONES_Y_COMENTARIOS_DE_LOS_TEXTOS/Thomas_Cleary" xmlDataType="string"/>
    </xmlCellPr>
  </singleXmlCell>
  <singleXmlCell id="397" r="A4" connectionId="5">
    <xmlCellPr id="1" uniqueName="Numero">
      <xmlPr mapId="4" xpath="/Hexagrama/Numero" xmlDataType="integer"/>
    </xmlCellPr>
  </singleXmlCell>
  <singleXmlCell id="398" r="B4" connectionId="5">
    <xmlCellPr id="1" uniqueName="Nombre">
      <xmlPr mapId="4" xpath="/Hexagrama/Nombre" xmlDataType="string"/>
    </xmlCellPr>
  </singleXmlCell>
  <singleXmlCell id="399" r="C4" connectionId="5">
    <xmlCellPr id="1" uniqueName="Traduccion">
      <xmlPr mapId="4" xpath="/Hexagrama/Traduccion" xmlDataType="string"/>
    </xmlCellPr>
  </singleXmlCell>
  <singleXmlCell id="400" r="D4" connectionId="5">
    <xmlCellPr id="1" uniqueName="TrigInf">
      <xmlPr mapId="4" xpath="/Hexagrama/TrigInf" xmlDataType="string"/>
    </xmlCellPr>
  </singleXmlCell>
  <singleXmlCell id="401" r="E4" connectionId="5">
    <xmlCellPr id="1" uniqueName="TrigSup">
      <xmlPr mapId="4" xpath="/Hexagrama/TrigSup" xmlDataType="string"/>
    </xmlCellPr>
  </singleXmlCell>
  <singleXmlCell id="402" r="F4" connectionId="5">
    <xmlCellPr id="1" uniqueName="DICTAMEN">
      <xmlPr mapId="4" xpath="/Hexagrama/DICTAMEN" xmlDataType="string"/>
    </xmlCellPr>
  </singleXmlCell>
  <singleXmlCell id="403" r="G4" connectionId="5">
    <xmlCellPr id="1" uniqueName="COMENTARIO">
      <xmlPr mapId="4" xpath="/Hexagrama/COMENTARIO" xmlDataType="string"/>
    </xmlCellPr>
  </singleXmlCell>
  <singleXmlCell id="404" r="H4" connectionId="5">
    <xmlCellPr id="1" uniqueName="líneas">
      <xmlPr mapId="4" xpath="/Hexagrama/ELEMENTOS_TECNICOS_Y_DISTINTOS_CONSIDERANDOS/líneas" xmlDataType="string"/>
    </xmlCellPr>
  </singleXmlCell>
  <singleXmlCell id="405" r="I4" connectionId="5">
    <xmlCellPr id="1" uniqueName="regencias">
      <xmlPr mapId="4" xpath="/Hexagrama/ELEMENTOS_TECNICOS_Y_DISTINTOS_CONSIDERANDOS/regencias" xmlDataType="string"/>
    </xmlCellPr>
  </singleXmlCell>
  <singleXmlCell id="406" r="J4" connectionId="5">
    <xmlCellPr id="1" uniqueName="relaciones_entre_las_líneas">
      <xmlPr mapId="4" xpath="/Hexagrama/ELEMENTOS_TECNICOS_Y_DISTINTOS_CONSIDERANDOS/relaciones_entre_las_líneas" xmlDataType="string"/>
    </xmlCellPr>
  </singleXmlCell>
  <singleXmlCell id="407" r="K4" connectionId="5">
    <xmlCellPr id="1" uniqueName="a">
      <xmlPr mapId="4" xpath="/Hexagrama/INTERPRETACION/a" xmlDataType="string"/>
    </xmlCellPr>
  </singleXmlCell>
  <singleXmlCell id="408" r="L4" connectionId="5">
    <xmlCellPr id="1" uniqueName="sin_preguntar_nada">
      <xmlPr mapId="4" xpath="/Hexagrama/INTERPRETACION/d/sin_preguntar_nada" xmlDataType="string"/>
    </xmlCellPr>
  </singleXmlCell>
  <singleXmlCell id="409" r="M4" connectionId="5">
    <xmlCellPr id="1" uniqueName="sobre_el_dia_hoy">
      <xmlPr mapId="4" xpath="/Hexagrama/INTERPRETACION/d/sobre_el_dia_hoy" xmlDataType="string"/>
    </xmlCellPr>
  </singleXmlCell>
  <singleXmlCell id="410" r="N4" connectionId="5">
    <xmlCellPr id="1" uniqueName="sobre_la_conducta_espiritual">
      <xmlPr mapId="4" xpath="/Hexagrama/INTERPRETACION/d/sobre_la_conducta_espiritual" xmlDataType="string"/>
    </xmlCellPr>
  </singleXmlCell>
  <singleXmlCell id="411" r="O4" connectionId="5">
    <xmlCellPr id="1" uniqueName="perspectiva_general_de_un_asunto_o_sobre_cómo_se_ve_al_consultante_entre_sus_asuntos">
      <xmlPr mapId="4" xpath="/Hexagrama/INTERPRETACION/d/perspectiva_general_de_un_asunto_o_sobre_cómo_se_ve_al_consultante_entre_sus_asuntos" xmlDataType="string"/>
    </xmlCellPr>
  </singleXmlCell>
  <singleXmlCell id="412" r="P4" connectionId="5">
    <xmlCellPr id="1" uniqueName="sobre_una_enfermedad">
      <xmlPr mapId="4" xpath="/Hexagrama/INTERPRETACION/d/sobre_una_enfermedad" xmlDataType="string"/>
    </xmlCellPr>
  </singleXmlCell>
  <singleXmlCell id="413" r="Q4" connectionId="5">
    <xmlCellPr id="1" uniqueName="remedios_soluciones_tratamientos_nuevos">
      <xmlPr mapId="4" xpath="/Hexagrama/INTERPRETACION/d/remedios_soluciones_tratamientos_nuevos" xmlDataType="string"/>
    </xmlCellPr>
  </singleXmlCell>
  <singleXmlCell id="414" r="R4" connectionId="5">
    <xmlCellPr id="1" uniqueName="sobre_temas_o_teorías_espirituales">
      <xmlPr mapId="4" xpath="/Hexagrama/INTERPRETACION/d/sobre_temas_o_teorías_espirituales" xmlDataType="string"/>
    </xmlCellPr>
  </singleXmlCell>
  <singleXmlCell id="415" r="S4" connectionId="5">
    <xmlCellPr id="1" uniqueName="sobre_una_época_tiempo_o_fecha_aproximada">
      <xmlPr mapId="4" xpath="/Hexagrama/INTERPRETACION/d/sobre_una_época_tiempo_o_fecha_aproximada" xmlDataType="string"/>
    </xmlCellPr>
  </singleXmlCell>
  <singleXmlCell id="416" r="T4" connectionId="5">
    <xmlCellPr id="1" uniqueName="Bernard_Ducourant">
      <xmlPr mapId="4" xpath="/Hexagrama/OTRAS_INTERPRETACIONES_Y_COMENTARIOS_DE_LOS_TEXTOS/Bernard_Ducourant" xmlDataType="string"/>
    </xmlCellPr>
  </singleXmlCell>
  <singleXmlCell id="417" r="U4" connectionId="5">
    <xmlCellPr id="1" uniqueName="Brian_Browne_Walker">
      <xmlPr mapId="4" xpath="/Hexagrama/OTRAS_INTERPRETACIONES_Y_COMENTARIOS_DE_LOS_TEXTOS/Brian_Browne_Walker" xmlDataType="string"/>
    </xmlCellPr>
  </singleXmlCell>
  <singleXmlCell id="418" r="V4" connectionId="5">
    <xmlCellPr id="1" uniqueName="Carol_K_Anthony">
      <xmlPr mapId="4" xpath="/Hexagrama/OTRAS_INTERPRETACIONES_Y_COMENTARIOS_DE_LOS_TEXTOS/Carol_K_Anthony" xmlDataType="string"/>
    </xmlCellPr>
  </singleXmlCell>
  <singleXmlCell id="419" r="W4" connectionId="5">
    <xmlCellPr id="1" uniqueName="Enrique_Zafra">
      <xmlPr mapId="4" xpath="/Hexagrama/OTRAS_INTERPRETACIONES_Y_COMENTARIOS_DE_LOS_TEXTOS/Enrique_Zafra" xmlDataType="string"/>
    </xmlCellPr>
  </singleXmlCell>
  <singleXmlCell id="420" r="X4" connectionId="5">
    <xmlCellPr id="1" uniqueName="Gustavo_Andrés_Rocco">
      <xmlPr mapId="4" xpath="/Hexagrama/OTRAS_INTERPRETACIONES_Y_COMENTARIOS_DE_LOS_TEXTOS/Gustavo_Andrés_Rocco" xmlDataType="string"/>
    </xmlCellPr>
  </singleXmlCell>
  <singleXmlCell id="421" r="Y4" connectionId="5">
    <xmlCellPr id="1" uniqueName="J_H_Brennan">
      <xmlPr mapId="4" xpath="/Hexagrama/OTRAS_INTERPRETACIONES_Y_COMENTARIOS_DE_LOS_TEXTOS/J_H_Brennan" xmlDataType="string"/>
    </xmlCellPr>
  </singleXmlCell>
  <singleXmlCell id="422" r="Z4" connectionId="5">
    <xmlCellPr id="1" uniqueName="Judica_Cordiglia">
      <xmlPr mapId="4" xpath="/Hexagrama/OTRAS_INTERPRETACIONES_Y_COMENTARIOS_DE_LOS_TEXTOS/Judica_Cordiglia" xmlDataType="string"/>
    </xmlCellPr>
  </singleXmlCell>
  <singleXmlCell id="423" r="AA4" connectionId="5">
    <xmlCellPr id="1" uniqueName="Maestro_Yüan-Kuang">
      <xmlPr mapId="4" xpath="/Hexagrama/OTRAS_INTERPRETACIONES_Y_COMENTARIOS_DE_LOS_TEXTOS/Maestro_Yüan-Kuang" xmlDataType="string"/>
    </xmlCellPr>
  </singleXmlCell>
  <singleXmlCell id="424" r="AB4" connectionId="5">
    <xmlCellPr id="1" uniqueName="Michel_Gall">
      <xmlPr mapId="4" xpath="/Hexagrama/OTRAS_INTERPRETACIONES_Y_COMENTARIOS_DE_LOS_TEXTOS/Michel_Gall" xmlDataType="string"/>
    </xmlCellPr>
  </singleXmlCell>
  <singleXmlCell id="425" r="AC4" connectionId="5">
    <xmlCellPr id="1" uniqueName="Stephen_Karcher">
      <xmlPr mapId="4" xpath="/Hexagrama/OTRAS_INTERPRETACIONES_Y_COMENTARIOS_DE_LOS_TEXTOS/Stephen_Karcher" xmlDataType="string"/>
    </xmlCellPr>
  </singleXmlCell>
  <singleXmlCell id="426" r="AD4" connectionId="5">
    <xmlCellPr id="1" uniqueName="Rudolf_Ritsema">
      <xmlPr mapId="4" xpath="/Hexagrama/OTRAS_INTERPRETACIONES_Y_COMENTARIOS_DE_LOS_TEXTOS/Rudolf_Ritsema" xmlDataType="string"/>
    </xmlCellPr>
  </singleXmlCell>
  <singleXmlCell id="427" r="AE4" connectionId="5">
    <xmlCellPr id="1" uniqueName="Thomas_Cleary">
      <xmlPr mapId="4" xpath="/Hexagrama/OTRAS_INTERPRETACIONES_Y_COMENTARIOS_DE_LOS_TEXTOS/Thomas_Cleary" xmlDataType="string"/>
    </xmlCellPr>
  </singleXmlCell>
  <singleXmlCell id="428" r="AF4" connectionId="5">
    <xmlCellPr id="1" uniqueName="COMENTARIO_A_LA_IMAGEN">
      <xmlPr mapId="4" xpath="/Hexagrama/IMAGEN/COMENTARIO_A_LA_IMAGEN" xmlDataType="string"/>
    </xmlCellPr>
  </singleXmlCell>
  <singleXmlCell id="429" r="AG4" connectionId="5">
    <xmlCellPr id="1" uniqueName="John_Tampion">
      <xmlPr mapId="4" xpath="/Hexagrama/IMAGEN/OTRAS_INTERPRETACIONES_Y_COMENTARIOS_DE_LOS_TEXTOS/John_Tampion" xmlDataType="string"/>
    </xmlCellPr>
  </singleXmlCell>
  <singleXmlCell id="430" r="AH4" connectionId="5">
    <xmlCellPr id="1" uniqueName="Judica_Cordiglia">
      <xmlPr mapId="4" xpath="/Hexagrama/IMAGEN/OTRAS_INTERPRETACIONES_Y_COMENTARIOS_DE_LOS_TEXTOS/Judica_Cordiglia" xmlDataType="string"/>
    </xmlCellPr>
  </singleXmlCell>
  <singleXmlCell id="431" r="AI4" connectionId="5">
    <xmlCellPr id="1" uniqueName="Ricardo_Andreé">
      <xmlPr mapId="4" xpath="/Hexagrama/IMAGEN/OTRAS_INTERPRETACIONES_Y_COMENTARIOS_DE_LOS_TEXTOS/Ricardo_Andreé" xmlDataType="string"/>
    </xmlCellPr>
  </singleXmlCell>
  <singleXmlCell id="432" r="AJ4" connectionId="5">
    <xmlCellPr id="1" uniqueName="Richard_Wilhelm">
      <xmlPr mapId="4" xpath="/Hexagrama/IMAGEN/OTRAS_INTERPRETACIONES_Y_COMENTARIOS_DE_LOS_TEXTOS/Richard_Wilhelm" xmlDataType="string"/>
    </xmlCellPr>
  </singleXmlCell>
  <singleXmlCell id="433" r="AK4" connectionId="5">
    <xmlCellPr id="1" uniqueName="COMENTARIO_A_LA_LINEA">
      <xmlPr mapId="4" xpath="/Hexagrama/LINEAS/PRIMERA/COMENTARIO_A_LA_LINEA" xmlDataType="string"/>
    </xmlCellPr>
  </singleXmlCell>
  <singleXmlCell id="434" r="AL4" connectionId="5">
    <xmlCellPr id="1" uniqueName="a">
      <xmlPr mapId="4" xpath="/Hexagrama/LINEAS/PRIMERA/INTERPRETACION/a" xmlDataType="string"/>
    </xmlCellPr>
  </singleXmlCell>
  <singleXmlCell id="435" r="AM4" connectionId="5">
    <xmlCellPr id="1" uniqueName="sin_preguntar_nada">
      <xmlPr mapId="4" xpath="/Hexagrama/LINEAS/PRIMERA/INTERPRETACION/d/sin_preguntar_nada" xmlDataType="string"/>
    </xmlCellPr>
  </singleXmlCell>
  <singleXmlCell id="436" r="AN4" connectionId="5">
    <xmlCellPr id="1" uniqueName="sobre_el_dia_hoy">
      <xmlPr mapId="4" xpath="/Hexagrama/LINEAS/PRIMERA/INTERPRETACION/d/sobre_el_dia_hoy" xmlDataType="string"/>
    </xmlCellPr>
  </singleXmlCell>
  <singleXmlCell id="437" r="AO4" connectionId="5">
    <xmlCellPr id="1" uniqueName="sobre_la_conducta_espiritual">
      <xmlPr mapId="4" xpath="/Hexagrama/LINEAS/PRIMERA/INTERPRETACION/d/sobre_la_conducta_espiritual" xmlDataType="string"/>
    </xmlCellPr>
  </singleXmlCell>
  <singleXmlCell id="438" r="AP4" connectionId="5">
    <xmlCellPr id="1" uniqueName="perspectiva_general_de_un_asunto_o_sobre_cómo_se_ve_al_consultante_entre_sus_asuntos">
      <xmlPr mapId="4" xpath="/Hexagrama/LINEAS/PRIMERA/INTERPRETACION/d/perspectiva_general_de_un_asunto_o_sobre_cómo_se_ve_al_consultante_entre_sus_asuntos" xmlDataType="string"/>
    </xmlCellPr>
  </singleXmlCell>
  <singleXmlCell id="439" r="AQ4" connectionId="5">
    <xmlCellPr id="1" uniqueName="sobre_una_enfermedad">
      <xmlPr mapId="4" xpath="/Hexagrama/LINEAS/PRIMERA/INTERPRETACION/d/sobre_una_enfermedad" xmlDataType="string"/>
    </xmlCellPr>
  </singleXmlCell>
  <singleXmlCell id="440" r="AR4" connectionId="5">
    <xmlCellPr id="1" uniqueName="remedios_soluciones_tratamientos_nuevos">
      <xmlPr mapId="4" xpath="/Hexagrama/LINEAS/PRIMERA/INTERPRETACION/d/remedios_soluciones_tratamientos_nuevos" xmlDataType="string"/>
    </xmlCellPr>
  </singleXmlCell>
  <singleXmlCell id="441" r="AS4" connectionId="5">
    <xmlCellPr id="1" uniqueName="sobre_temas_o_teorías_espirituales">
      <xmlPr mapId="4" xpath="/Hexagrama/LINEAS/PRIMERA/INTERPRETACION/d/sobre_temas_o_teorías_espirituales" xmlDataType="string"/>
    </xmlCellPr>
  </singleXmlCell>
  <singleXmlCell id="442" r="AT4" connectionId="5">
    <xmlCellPr id="1" uniqueName="sobre_una_época_tiempo_o_fecha_aproximada">
      <xmlPr mapId="4" xpath="/Hexagrama/LINEAS/PRIMERA/INTERPRETACION/d/sobre_una_época_tiempo_o_fecha_aproximada" xmlDataType="string"/>
    </xmlCellPr>
  </singleXmlCell>
  <singleXmlCell id="443" r="AU4" connectionId="5">
    <xmlCellPr id="1" uniqueName="Bernard_Ducourant">
      <xmlPr mapId="4" xpath="/Hexagrama/LINEAS/PRIMERA/OTRAS_INTERPRETACIONES_Y_COMENTARIOS_DE_LOS_TEXTOS/Bernard_Ducourant" xmlDataType="string"/>
    </xmlCellPr>
  </singleXmlCell>
  <singleXmlCell id="444" r="AV4" connectionId="5">
    <xmlCellPr id="1" uniqueName="Brian_Browne_Walker">
      <xmlPr mapId="4" xpath="/Hexagrama/LINEAS/PRIMERA/OTRAS_INTERPRETACIONES_Y_COMENTARIOS_DE_LOS_TEXTOS/Brian_Browne_Walker" xmlDataType="string"/>
    </xmlCellPr>
  </singleXmlCell>
  <singleXmlCell id="445" r="AW4" connectionId="5">
    <xmlCellPr id="1" uniqueName="Carol_K_Anthony">
      <xmlPr mapId="4" xpath="/Hexagrama/LINEAS/PRIMERA/OTRAS_INTERPRETACIONES_Y_COMENTARIOS_DE_LOS_TEXTOS/Carol_K_Anthony" xmlDataType="string"/>
    </xmlCellPr>
  </singleXmlCell>
  <singleXmlCell id="446" r="AX4" connectionId="5">
    <xmlCellPr id="1" uniqueName="Enrique_Zafra">
      <xmlPr mapId="4" xpath="/Hexagrama/LINEAS/PRIMERA/OTRAS_INTERPRETACIONES_Y_COMENTARIOS_DE_LOS_TEXTOS/Enrique_Zafra" xmlDataType="string"/>
    </xmlCellPr>
  </singleXmlCell>
  <singleXmlCell id="447" r="AY4" connectionId="5">
    <xmlCellPr id="1" uniqueName="J_H_Brennan">
      <xmlPr mapId="4" xpath="/Hexagrama/LINEAS/PRIMERA/OTRAS_INTERPRETACIONES_Y_COMENTARIOS_DE_LOS_TEXTOS/J_H_Brennan" xmlDataType="string"/>
    </xmlCellPr>
  </singleXmlCell>
  <singleXmlCell id="448" r="AZ4" connectionId="5">
    <xmlCellPr id="1" uniqueName="John_Tampion">
      <xmlPr mapId="4" xpath="/Hexagrama/LINEAS/PRIMERA/OTRAS_INTERPRETACIONES_Y_COMENTARIOS_DE_LOS_TEXTOS/John_Tampion" xmlDataType="string"/>
    </xmlCellPr>
  </singleXmlCell>
  <singleXmlCell id="449" r="BA4" connectionId="5">
    <xmlCellPr id="1" uniqueName="Judica_Cordiglia">
      <xmlPr mapId="4" xpath="/Hexagrama/LINEAS/PRIMERA/OTRAS_INTERPRETACIONES_Y_COMENTARIOS_DE_LOS_TEXTOS/Judica_Cordiglia" xmlDataType="string"/>
    </xmlCellPr>
  </singleXmlCell>
  <singleXmlCell id="450" r="BB4" connectionId="5">
    <xmlCellPr id="1" uniqueName="Maestro_Yüan-Kuang">
      <xmlPr mapId="4" xpath="/Hexagrama/LINEAS/PRIMERA/OTRAS_INTERPRETACIONES_Y_COMENTARIOS_DE_LOS_TEXTOS/Maestro_Yüan-Kuang" xmlDataType="string"/>
    </xmlCellPr>
  </singleXmlCell>
  <singleXmlCell id="451" r="BC4" connectionId="5">
    <xmlCellPr id="1" uniqueName="Michel_Gall">
      <xmlPr mapId="4" xpath="/Hexagrama/LINEAS/PRIMERA/OTRAS_INTERPRETACIONES_Y_COMENTARIOS_DE_LOS_TEXTOS/Michel_Gall" xmlDataType="string"/>
    </xmlCellPr>
  </singleXmlCell>
  <singleXmlCell id="452" r="BD4" connectionId="5">
    <xmlCellPr id="1" uniqueName="R_L_Wing">
      <xmlPr mapId="4" xpath="/Hexagrama/LINEAS/PRIMERA/OTRAS_INTERPRETACIONES_Y_COMENTARIOS_DE_LOS_TEXTOS/R_L_Wing" xmlDataType="string"/>
    </xmlCellPr>
  </singleXmlCell>
  <singleXmlCell id="453" r="BE4" connectionId="5">
    <xmlCellPr id="1" uniqueName="Ricardo_Andreé">
      <xmlPr mapId="4" xpath="/Hexagrama/LINEAS/PRIMERA/OTRAS_INTERPRETACIONES_Y_COMENTARIOS_DE_LOS_TEXTOS/Ricardo_Andreé" xmlDataType="string"/>
    </xmlCellPr>
  </singleXmlCell>
  <singleXmlCell id="454" r="BF4" connectionId="5">
    <xmlCellPr id="1" uniqueName="Richard_Wilhelm">
      <xmlPr mapId="4" xpath="/Hexagrama/LINEAS/PRIMERA/OTRAS_INTERPRETACIONES_Y_COMENTARIOS_DE_LOS_TEXTOS/Richard_Wilhelm" xmlDataType="string"/>
    </xmlCellPr>
  </singleXmlCell>
  <singleXmlCell id="455" r="BG4" connectionId="5">
    <xmlCellPr id="1" uniqueName="Stephen_Karcher">
      <xmlPr mapId="4" xpath="/Hexagrama/LINEAS/PRIMERA/OTRAS_INTERPRETACIONES_Y_COMENTARIOS_DE_LOS_TEXTOS/Stephen_Karcher" xmlDataType="string"/>
    </xmlCellPr>
  </singleXmlCell>
  <singleXmlCell id="456" r="BH4" connectionId="5">
    <xmlCellPr id="1" uniqueName="Thomas_Cleary">
      <xmlPr mapId="4" xpath="/Hexagrama/LINEAS/PRIMERA/OTRAS_INTERPRETACIONES_Y_COMENTARIOS_DE_LOS_TEXTOS/Thomas_Cleary" xmlDataType="string"/>
    </xmlCellPr>
  </singleXmlCell>
  <singleXmlCell id="457" r="BI4" connectionId="5">
    <xmlCellPr id="1" uniqueName="COMENTARIO_A_LA_LINEA">
      <xmlPr mapId="4" xpath="/Hexagrama/LINEAS/SEGUNDA/COMENTARIO_A_LA_LINEA" xmlDataType="string"/>
    </xmlCellPr>
  </singleXmlCell>
  <singleXmlCell id="458" r="BJ4" connectionId="5">
    <xmlCellPr id="1" uniqueName="a">
      <xmlPr mapId="4" xpath="/Hexagrama/LINEAS/SEGUNDA/INTERPRETACION/a" xmlDataType="string"/>
    </xmlCellPr>
  </singleXmlCell>
  <singleXmlCell id="459" r="BK4" connectionId="5">
    <xmlCellPr id="1" uniqueName="sin_preguntar_nada">
      <xmlPr mapId="4" xpath="/Hexagrama/LINEAS/SEGUNDA/INTERPRETACION/d/sin_preguntar_nada" xmlDataType="string"/>
    </xmlCellPr>
  </singleXmlCell>
  <singleXmlCell id="460" r="BL4" connectionId="5">
    <xmlCellPr id="1" uniqueName="sobre_el_dia_hoy">
      <xmlPr mapId="4" xpath="/Hexagrama/LINEAS/SEGUNDA/INTERPRETACION/d/sobre_el_dia_hoy" xmlDataType="string"/>
    </xmlCellPr>
  </singleXmlCell>
  <singleXmlCell id="461" r="BM4" connectionId="5">
    <xmlCellPr id="1" uniqueName="sobre_la_conducta_espiritual">
      <xmlPr mapId="4" xpath="/Hexagrama/LINEAS/SEGUNDA/INTERPRETACION/d/sobre_la_conducta_espiritual" xmlDataType="string"/>
    </xmlCellPr>
  </singleXmlCell>
  <singleXmlCell id="462" r="BN4" connectionId="5">
    <xmlCellPr id="1" uniqueName="perspectiva_general_de_un_asunto_o_sobre_cómo_se_ve_al_consultante_entre_sus_asuntos">
      <xmlPr mapId="4" xpath="/Hexagrama/LINEAS/SEGUNDA/INTERPRETACION/d/perspectiva_general_de_un_asunto_o_sobre_cómo_se_ve_al_consultante_entre_sus_asuntos" xmlDataType="string"/>
    </xmlCellPr>
  </singleXmlCell>
  <singleXmlCell id="463" r="BO4" connectionId="5">
    <xmlCellPr id="1" uniqueName="sobre_una_enfermedad">
      <xmlPr mapId="4" xpath="/Hexagrama/LINEAS/SEGUNDA/INTERPRETACION/d/sobre_una_enfermedad" xmlDataType="string"/>
    </xmlCellPr>
  </singleXmlCell>
  <singleXmlCell id="464" r="BP4" connectionId="5">
    <xmlCellPr id="1" uniqueName="remedios_soluciones_tratamientos_nuevos">
      <xmlPr mapId="4" xpath="/Hexagrama/LINEAS/SEGUNDA/INTERPRETACION/d/remedios_soluciones_tratamientos_nuevos" xmlDataType="string"/>
    </xmlCellPr>
  </singleXmlCell>
  <singleXmlCell id="465" r="BQ4" connectionId="5">
    <xmlCellPr id="1" uniqueName="sobre_temas_o_teorías_espirituales">
      <xmlPr mapId="4" xpath="/Hexagrama/LINEAS/SEGUNDA/INTERPRETACION/d/sobre_temas_o_teorías_espirituales" xmlDataType="string"/>
    </xmlCellPr>
  </singleXmlCell>
  <singleXmlCell id="466" r="BR4" connectionId="5">
    <xmlCellPr id="1" uniqueName="sobre_una_época_tiempo_o_fecha_aproximada">
      <xmlPr mapId="4" xpath="/Hexagrama/LINEAS/SEGUNDA/INTERPRETACION/d/sobre_una_época_tiempo_o_fecha_aproximada" xmlDataType="string"/>
    </xmlCellPr>
  </singleXmlCell>
  <singleXmlCell id="467" r="BS4" connectionId="5">
    <xmlCellPr id="1" uniqueName="Bernard_Ducourant">
      <xmlPr mapId="4" xpath="/Hexagrama/LINEAS/SEGUNDA/OTRAS_INTERPRETACIONES_Y_COMENTARIOS_DE_LOS_TEXTOS/Bernard_Ducourant" xmlDataType="string"/>
    </xmlCellPr>
  </singleXmlCell>
  <singleXmlCell id="468" r="BT4" connectionId="5">
    <xmlCellPr id="1" uniqueName="Brian_Browne_Walker">
      <xmlPr mapId="4" xpath="/Hexagrama/LINEAS/SEGUNDA/OTRAS_INTERPRETACIONES_Y_COMENTARIOS_DE_LOS_TEXTOS/Brian_Browne_Walker" xmlDataType="string"/>
    </xmlCellPr>
  </singleXmlCell>
  <singleXmlCell id="469" r="BU4" connectionId="5">
    <xmlCellPr id="1" uniqueName="Carol_K_Anthony">
      <xmlPr mapId="4" xpath="/Hexagrama/LINEAS/SEGUNDA/OTRAS_INTERPRETACIONES_Y_COMENTARIOS_DE_LOS_TEXTOS/Carol_K_Anthony" xmlDataType="string"/>
    </xmlCellPr>
  </singleXmlCell>
  <singleXmlCell id="470" r="BV4" connectionId="5">
    <xmlCellPr id="1" uniqueName="Enrique_Zafra">
      <xmlPr mapId="4" xpath="/Hexagrama/LINEAS/SEGUNDA/OTRAS_INTERPRETACIONES_Y_COMENTARIOS_DE_LOS_TEXTOS/Enrique_Zafra" xmlDataType="string"/>
    </xmlCellPr>
  </singleXmlCell>
  <singleXmlCell id="471" r="BW4" connectionId="5">
    <xmlCellPr id="1" uniqueName="J_H_Brennan">
      <xmlPr mapId="4" xpath="/Hexagrama/LINEAS/SEGUNDA/OTRAS_INTERPRETACIONES_Y_COMENTARIOS_DE_LOS_TEXTOS/J_H_Brennan" xmlDataType="string"/>
    </xmlCellPr>
  </singleXmlCell>
  <singleXmlCell id="472" r="BX4" connectionId="5">
    <xmlCellPr id="1" uniqueName="John_Tampion">
      <xmlPr mapId="4" xpath="/Hexagrama/LINEAS/SEGUNDA/OTRAS_INTERPRETACIONES_Y_COMENTARIOS_DE_LOS_TEXTOS/John_Tampion" xmlDataType="string"/>
    </xmlCellPr>
  </singleXmlCell>
  <singleXmlCell id="473" r="BY4" connectionId="5">
    <xmlCellPr id="1" uniqueName="Judica_Cordiglia">
      <xmlPr mapId="4" xpath="/Hexagrama/LINEAS/SEGUNDA/OTRAS_INTERPRETACIONES_Y_COMENTARIOS_DE_LOS_TEXTOS/Judica_Cordiglia" xmlDataType="string"/>
    </xmlCellPr>
  </singleXmlCell>
  <singleXmlCell id="474" r="BZ4" connectionId="5">
    <xmlCellPr id="1" uniqueName="Maestro_Yüan-Kuang">
      <xmlPr mapId="4" xpath="/Hexagrama/LINEAS/SEGUNDA/OTRAS_INTERPRETACIONES_Y_COMENTARIOS_DE_LOS_TEXTOS/Maestro_Yüan-Kuang" xmlDataType="string"/>
    </xmlCellPr>
  </singleXmlCell>
  <singleXmlCell id="475" r="CA4" connectionId="5">
    <xmlCellPr id="1" uniqueName="Michel_Gall">
      <xmlPr mapId="4" xpath="/Hexagrama/LINEAS/SEGUNDA/OTRAS_INTERPRETACIONES_Y_COMENTARIOS_DE_LOS_TEXTOS/Michel_Gall" xmlDataType="string"/>
    </xmlCellPr>
  </singleXmlCell>
  <singleXmlCell id="476" r="CB4" connectionId="5">
    <xmlCellPr id="1" uniqueName="R_L_Wing">
      <xmlPr mapId="4" xpath="/Hexagrama/LINEAS/SEGUNDA/OTRAS_INTERPRETACIONES_Y_COMENTARIOS_DE_LOS_TEXTOS/R_L_Wing" xmlDataType="string"/>
    </xmlCellPr>
  </singleXmlCell>
  <singleXmlCell id="477" r="CC4" connectionId="5">
    <xmlCellPr id="1" uniqueName="Ricardo_Andreé">
      <xmlPr mapId="4" xpath="/Hexagrama/LINEAS/SEGUNDA/OTRAS_INTERPRETACIONES_Y_COMENTARIOS_DE_LOS_TEXTOS/Ricardo_Andreé" xmlDataType="string"/>
    </xmlCellPr>
  </singleXmlCell>
  <singleXmlCell id="478" r="CD4" connectionId="5">
    <xmlCellPr id="1" uniqueName="Richard_Wilhelm">
      <xmlPr mapId="4" xpath="/Hexagrama/LINEAS/SEGUNDA/OTRAS_INTERPRETACIONES_Y_COMENTARIOS_DE_LOS_TEXTOS/Richard_Wilhelm" xmlDataType="string"/>
    </xmlCellPr>
  </singleXmlCell>
  <singleXmlCell id="479" r="CE4" connectionId="5">
    <xmlCellPr id="1" uniqueName="Stephen_Karcher">
      <xmlPr mapId="4" xpath="/Hexagrama/LINEAS/SEGUNDA/OTRAS_INTERPRETACIONES_Y_COMENTARIOS_DE_LOS_TEXTOS/Stephen_Karcher" xmlDataType="string"/>
    </xmlCellPr>
  </singleXmlCell>
  <singleXmlCell id="480" r="CF4" connectionId="5">
    <xmlCellPr id="1" uniqueName="Thomas_Cleary">
      <xmlPr mapId="4" xpath="/Hexagrama/LINEAS/SEGUNDA/OTRAS_INTERPRETACIONES_Y_COMENTARIOS_DE_LOS_TEXTOS/Thomas_Cleary" xmlDataType="string"/>
    </xmlCellPr>
  </singleXmlCell>
  <singleXmlCell id="481" r="CG4" connectionId="5">
    <xmlCellPr id="1" uniqueName="COMENTARIO_A_LA_LINEA">
      <xmlPr mapId="4" xpath="/Hexagrama/LINEAS/TERCERA/COMENTARIO_A_LA_LINEA" xmlDataType="string"/>
    </xmlCellPr>
  </singleXmlCell>
  <singleXmlCell id="482" r="CH4" connectionId="5">
    <xmlCellPr id="1" uniqueName="a">
      <xmlPr mapId="4" xpath="/Hexagrama/LINEAS/TERCERA/INTERPRETACION/a" xmlDataType="string"/>
    </xmlCellPr>
  </singleXmlCell>
  <singleXmlCell id="483" r="CI4" connectionId="5">
    <xmlCellPr id="1" uniqueName="sin_preguntar_nada">
      <xmlPr mapId="4" xpath="/Hexagrama/LINEAS/TERCERA/INTERPRETACION/d/sin_preguntar_nada" xmlDataType="string"/>
    </xmlCellPr>
  </singleXmlCell>
  <singleXmlCell id="484" r="CJ4" connectionId="5">
    <xmlCellPr id="1" uniqueName="sobre_el_dia_hoy">
      <xmlPr mapId="4" xpath="/Hexagrama/LINEAS/TERCERA/INTERPRETACION/d/sobre_el_dia_hoy" xmlDataType="string"/>
    </xmlCellPr>
  </singleXmlCell>
  <singleXmlCell id="485" r="CK4" connectionId="5">
    <xmlCellPr id="1" uniqueName="sobre_la_conducta_espiritual">
      <xmlPr mapId="4" xpath="/Hexagrama/LINEAS/TERCERA/INTERPRETACION/d/sobre_la_conducta_espiritual" xmlDataType="string"/>
    </xmlCellPr>
  </singleXmlCell>
  <singleXmlCell id="486" r="CL4" connectionId="5">
    <xmlCellPr id="1" uniqueName="perspectiva_general_de_un_asunto_o_sobre_cómo_se_ve_al_consultante_entre_sus_asuntos">
      <xmlPr mapId="4" xpath="/Hexagrama/LINEAS/TERCERA/INTERPRETACION/d/perspectiva_general_de_un_asunto_o_sobre_cómo_se_ve_al_consultante_entre_sus_asuntos" xmlDataType="string"/>
    </xmlCellPr>
  </singleXmlCell>
  <singleXmlCell id="487" r="CM4" connectionId="5">
    <xmlCellPr id="1" uniqueName="sobre_una_enfermedad">
      <xmlPr mapId="4" xpath="/Hexagrama/LINEAS/TERCERA/INTERPRETACION/d/sobre_una_enfermedad" xmlDataType="string"/>
    </xmlCellPr>
  </singleXmlCell>
  <singleXmlCell id="488" r="CN4" connectionId="5">
    <xmlCellPr id="1" uniqueName="remedios_soluciones_tratamientos_nuevos">
      <xmlPr mapId="4" xpath="/Hexagrama/LINEAS/TERCERA/INTERPRETACION/d/remedios_soluciones_tratamientos_nuevos" xmlDataType="string"/>
    </xmlCellPr>
  </singleXmlCell>
  <singleXmlCell id="489" r="CO4" connectionId="5">
    <xmlCellPr id="1" uniqueName="sobre_temas_o_teorías_espirituales">
      <xmlPr mapId="4" xpath="/Hexagrama/LINEAS/TERCERA/INTERPRETACION/d/sobre_temas_o_teorías_espirituales" xmlDataType="string"/>
    </xmlCellPr>
  </singleXmlCell>
  <singleXmlCell id="490" r="CP4" connectionId="5">
    <xmlCellPr id="1" uniqueName="sobre_una_época_tiempo_o_fecha_aproximada">
      <xmlPr mapId="4" xpath="/Hexagrama/LINEAS/TERCERA/INTERPRETACION/d/sobre_una_época_tiempo_o_fecha_aproximada" xmlDataType="string"/>
    </xmlCellPr>
  </singleXmlCell>
  <singleXmlCell id="491" r="CQ4" connectionId="5">
    <xmlCellPr id="1" uniqueName="Bernard_Ducourant">
      <xmlPr mapId="4" xpath="/Hexagrama/LINEAS/TERCERA/OTRAS_INTERPRETACIONES_Y_COMENTARIOS_DE_LOS_TEXTOS/Bernard_Ducourant" xmlDataType="string"/>
    </xmlCellPr>
  </singleXmlCell>
  <singleXmlCell id="492" r="CR4" connectionId="5">
    <xmlCellPr id="1" uniqueName="Brian_Browne_Walker">
      <xmlPr mapId="4" xpath="/Hexagrama/LINEAS/TERCERA/OTRAS_INTERPRETACIONES_Y_COMENTARIOS_DE_LOS_TEXTOS/Brian_Browne_Walker" xmlDataType="string"/>
    </xmlCellPr>
  </singleXmlCell>
  <singleXmlCell id="493" r="CS4" connectionId="5">
    <xmlCellPr id="1" uniqueName="Carol_K_Anthony">
      <xmlPr mapId="4" xpath="/Hexagrama/LINEAS/TERCERA/OTRAS_INTERPRETACIONES_Y_COMENTARIOS_DE_LOS_TEXTOS/Carol_K_Anthony" xmlDataType="string"/>
    </xmlCellPr>
  </singleXmlCell>
  <singleXmlCell id="494" r="CT4" connectionId="5">
    <xmlCellPr id="1" uniqueName="Enrique_Zafra">
      <xmlPr mapId="4" xpath="/Hexagrama/LINEAS/TERCERA/OTRAS_INTERPRETACIONES_Y_COMENTARIOS_DE_LOS_TEXTOS/Enrique_Zafra" xmlDataType="string"/>
    </xmlCellPr>
  </singleXmlCell>
  <singleXmlCell id="495" r="CU4" connectionId="5">
    <xmlCellPr id="1" uniqueName="J_H_Brennan">
      <xmlPr mapId="4" xpath="/Hexagrama/LINEAS/TERCERA/OTRAS_INTERPRETACIONES_Y_COMENTARIOS_DE_LOS_TEXTOS/J_H_Brennan" xmlDataType="string"/>
    </xmlCellPr>
  </singleXmlCell>
  <singleXmlCell id="496" r="CV4" connectionId="5">
    <xmlCellPr id="1" uniqueName="John_Tampion">
      <xmlPr mapId="4" xpath="/Hexagrama/LINEAS/TERCERA/OTRAS_INTERPRETACIONES_Y_COMENTARIOS_DE_LOS_TEXTOS/John_Tampion" xmlDataType="string"/>
    </xmlCellPr>
  </singleXmlCell>
  <singleXmlCell id="497" r="CW4" connectionId="5">
    <xmlCellPr id="1" uniqueName="Judica_Cordiglia">
      <xmlPr mapId="4" xpath="/Hexagrama/LINEAS/TERCERA/OTRAS_INTERPRETACIONES_Y_COMENTARIOS_DE_LOS_TEXTOS/Judica_Cordiglia" xmlDataType="string"/>
    </xmlCellPr>
  </singleXmlCell>
  <singleXmlCell id="498" r="CX4" connectionId="5">
    <xmlCellPr id="1" uniqueName="Maestro_Yüan-Kuang">
      <xmlPr mapId="4" xpath="/Hexagrama/LINEAS/TERCERA/OTRAS_INTERPRETACIONES_Y_COMENTARIOS_DE_LOS_TEXTOS/Maestro_Yüan-Kuang" xmlDataType="string"/>
    </xmlCellPr>
  </singleXmlCell>
  <singleXmlCell id="499" r="CY4" connectionId="5">
    <xmlCellPr id="1" uniqueName="Michel_Gall">
      <xmlPr mapId="4" xpath="/Hexagrama/LINEAS/TERCERA/OTRAS_INTERPRETACIONES_Y_COMENTARIOS_DE_LOS_TEXTOS/Michel_Gall" xmlDataType="string"/>
    </xmlCellPr>
  </singleXmlCell>
  <singleXmlCell id="500" r="CZ4" connectionId="5">
    <xmlCellPr id="1" uniqueName="R_L_Wing">
      <xmlPr mapId="4" xpath="/Hexagrama/LINEAS/TERCERA/OTRAS_INTERPRETACIONES_Y_COMENTARIOS_DE_LOS_TEXTOS/R_L_Wing" xmlDataType="string"/>
    </xmlCellPr>
  </singleXmlCell>
  <singleXmlCell id="501" r="DA4" connectionId="5">
    <xmlCellPr id="1" uniqueName="Ricardo_Andreé">
      <xmlPr mapId="4" xpath="/Hexagrama/LINEAS/TERCERA/OTRAS_INTERPRETACIONES_Y_COMENTARIOS_DE_LOS_TEXTOS/Ricardo_Andreé" xmlDataType="string"/>
    </xmlCellPr>
  </singleXmlCell>
  <singleXmlCell id="502" r="DB4" connectionId="5">
    <xmlCellPr id="1" uniqueName="Richard_Wilhelm">
      <xmlPr mapId="4" xpath="/Hexagrama/LINEAS/TERCERA/OTRAS_INTERPRETACIONES_Y_COMENTARIOS_DE_LOS_TEXTOS/Richard_Wilhelm" xmlDataType="string"/>
    </xmlCellPr>
  </singleXmlCell>
  <singleXmlCell id="503" r="DC4" connectionId="5">
    <xmlCellPr id="1" uniqueName="Stephen_Karcher">
      <xmlPr mapId="4" xpath="/Hexagrama/LINEAS/TERCERA/OTRAS_INTERPRETACIONES_Y_COMENTARIOS_DE_LOS_TEXTOS/Stephen_Karcher" xmlDataType="string"/>
    </xmlCellPr>
  </singleXmlCell>
  <singleXmlCell id="504" r="DD4" connectionId="5">
    <xmlCellPr id="1" uniqueName="Thomas_Cleary">
      <xmlPr mapId="4" xpath="/Hexagrama/LINEAS/TERCERA/OTRAS_INTERPRETACIONES_Y_COMENTARIOS_DE_LOS_TEXTOS/Thomas_Cleary" xmlDataType="string"/>
    </xmlCellPr>
  </singleXmlCell>
  <singleXmlCell id="505" r="DE4" connectionId="5">
    <xmlCellPr id="1" uniqueName="COMENTARIO_A_LA_LINEA">
      <xmlPr mapId="4" xpath="/Hexagrama/LINEAS/CUARTA/COMENTARIO_A_LA_LINEA" xmlDataType="string"/>
    </xmlCellPr>
  </singleXmlCell>
  <singleXmlCell id="506" r="DF4" connectionId="5">
    <xmlCellPr id="1" uniqueName="a">
      <xmlPr mapId="4" xpath="/Hexagrama/LINEAS/CUARTA/INTERPRETACION/a" xmlDataType="string"/>
    </xmlCellPr>
  </singleXmlCell>
  <singleXmlCell id="507" r="DG4" connectionId="5">
    <xmlCellPr id="1" uniqueName="sin_preguntar_nada">
      <xmlPr mapId="4" xpath="/Hexagrama/LINEAS/CUARTA/INTERPRETACION/d/sin_preguntar_nada" xmlDataType="string"/>
    </xmlCellPr>
  </singleXmlCell>
  <singleXmlCell id="508" r="DH4" connectionId="5">
    <xmlCellPr id="1" uniqueName="sobre_el_dia_hoy">
      <xmlPr mapId="4" xpath="/Hexagrama/LINEAS/CUARTA/INTERPRETACION/d/sobre_el_dia_hoy" xmlDataType="string"/>
    </xmlCellPr>
  </singleXmlCell>
  <singleXmlCell id="509" r="DI4" connectionId="5">
    <xmlCellPr id="1" uniqueName="sobre_la_conducta_espiritual">
      <xmlPr mapId="4" xpath="/Hexagrama/LINEAS/CUARTA/INTERPRETACION/d/sobre_la_conducta_espiritual" xmlDataType="string"/>
    </xmlCellPr>
  </singleXmlCell>
  <singleXmlCell id="510" r="DJ4" connectionId="5">
    <xmlCellPr id="1" uniqueName="perspectiva_general_de_un_asunto_o_sobre_cómo_se_ve_al_consultante_entre_sus_asuntos">
      <xmlPr mapId="4" xpath="/Hexagrama/LINEAS/CUARTA/INTERPRETACION/d/perspectiva_general_de_un_asunto_o_sobre_cómo_se_ve_al_consultante_entre_sus_asuntos" xmlDataType="string"/>
    </xmlCellPr>
  </singleXmlCell>
  <singleXmlCell id="511" r="DK4" connectionId="5">
    <xmlCellPr id="1" uniqueName="sobre_una_enfermedad">
      <xmlPr mapId="4" xpath="/Hexagrama/LINEAS/CUARTA/INTERPRETACION/d/sobre_una_enfermedad" xmlDataType="string"/>
    </xmlCellPr>
  </singleXmlCell>
  <singleXmlCell id="512" r="DL4" connectionId="5">
    <xmlCellPr id="1" uniqueName="remedios_soluciones_tratamientos_nuevos">
      <xmlPr mapId="4" xpath="/Hexagrama/LINEAS/CUARTA/INTERPRETACION/d/remedios_soluciones_tratamientos_nuevos" xmlDataType="string"/>
    </xmlCellPr>
  </singleXmlCell>
  <singleXmlCell id="513" r="DM4" connectionId="5">
    <xmlCellPr id="1" uniqueName="sobre_temas_o_teorías_espirituales">
      <xmlPr mapId="4" xpath="/Hexagrama/LINEAS/CUARTA/INTERPRETACION/d/sobre_temas_o_teorías_espirituales" xmlDataType="string"/>
    </xmlCellPr>
  </singleXmlCell>
  <singleXmlCell id="514" r="DN4" connectionId="5">
    <xmlCellPr id="1" uniqueName="sobre_una_época_tiempo_o_fecha_aproximada">
      <xmlPr mapId="4" xpath="/Hexagrama/LINEAS/CUARTA/INTERPRETACION/d/sobre_una_época_tiempo_o_fecha_aproximada" xmlDataType="string"/>
    </xmlCellPr>
  </singleXmlCell>
  <singleXmlCell id="515" r="DO4" connectionId="5">
    <xmlCellPr id="1" uniqueName="Bernard_Ducourant">
      <xmlPr mapId="4" xpath="/Hexagrama/LINEAS/CUARTA/OTRAS_INTERPRETACIONES_Y_COMENTARIOS_DE_LOS_TEXTOS/Bernard_Ducourant" xmlDataType="string"/>
    </xmlCellPr>
  </singleXmlCell>
  <singleXmlCell id="516" r="DP4" connectionId="5">
    <xmlCellPr id="1" uniqueName="Brian_Browne_Walker">
      <xmlPr mapId="4" xpath="/Hexagrama/LINEAS/CUARTA/OTRAS_INTERPRETACIONES_Y_COMENTARIOS_DE_LOS_TEXTOS/Brian_Browne_Walker" xmlDataType="string"/>
    </xmlCellPr>
  </singleXmlCell>
  <singleXmlCell id="517" r="DQ4" connectionId="5">
    <xmlCellPr id="1" uniqueName="Carol_K_Anthony">
      <xmlPr mapId="4" xpath="/Hexagrama/LINEAS/CUARTA/OTRAS_INTERPRETACIONES_Y_COMENTARIOS_DE_LOS_TEXTOS/Carol_K_Anthony" xmlDataType="string"/>
    </xmlCellPr>
  </singleXmlCell>
  <singleXmlCell id="518" r="DR4" connectionId="5">
    <xmlCellPr id="1" uniqueName="Enrique_Zafra">
      <xmlPr mapId="4" xpath="/Hexagrama/LINEAS/CUARTA/OTRAS_INTERPRETACIONES_Y_COMENTARIOS_DE_LOS_TEXTOS/Enrique_Zafra" xmlDataType="string"/>
    </xmlCellPr>
  </singleXmlCell>
  <singleXmlCell id="519" r="DS4" connectionId="5">
    <xmlCellPr id="1" uniqueName="J_H_Brennan">
      <xmlPr mapId="4" xpath="/Hexagrama/LINEAS/CUARTA/OTRAS_INTERPRETACIONES_Y_COMENTARIOS_DE_LOS_TEXTOS/J_H_Brennan" xmlDataType="string"/>
    </xmlCellPr>
  </singleXmlCell>
  <singleXmlCell id="520" r="DT4" connectionId="5">
    <xmlCellPr id="1" uniqueName="John_Tampion">
      <xmlPr mapId="4" xpath="/Hexagrama/LINEAS/CUARTA/OTRAS_INTERPRETACIONES_Y_COMENTARIOS_DE_LOS_TEXTOS/John_Tampion" xmlDataType="string"/>
    </xmlCellPr>
  </singleXmlCell>
  <singleXmlCell id="521" r="DU4" connectionId="5">
    <xmlCellPr id="1" uniqueName="Judica_Cordiglia">
      <xmlPr mapId="4" xpath="/Hexagrama/LINEAS/CUARTA/OTRAS_INTERPRETACIONES_Y_COMENTARIOS_DE_LOS_TEXTOS/Judica_Cordiglia" xmlDataType="string"/>
    </xmlCellPr>
  </singleXmlCell>
  <singleXmlCell id="522" r="DV4" connectionId="5">
    <xmlCellPr id="1" uniqueName="Maestro_Yüan-Kuang">
      <xmlPr mapId="4" xpath="/Hexagrama/LINEAS/CUARTA/OTRAS_INTERPRETACIONES_Y_COMENTARIOS_DE_LOS_TEXTOS/Maestro_Yüan-Kuang" xmlDataType="string"/>
    </xmlCellPr>
  </singleXmlCell>
  <singleXmlCell id="523" r="DW4" connectionId="5">
    <xmlCellPr id="1" uniqueName="Michel_Gall">
      <xmlPr mapId="4" xpath="/Hexagrama/LINEAS/CUARTA/OTRAS_INTERPRETACIONES_Y_COMENTARIOS_DE_LOS_TEXTOS/Michel_Gall" xmlDataType="string"/>
    </xmlCellPr>
  </singleXmlCell>
  <singleXmlCell id="524" r="DX4" connectionId="5">
    <xmlCellPr id="1" uniqueName="R_L_Wing">
      <xmlPr mapId="4" xpath="/Hexagrama/LINEAS/CUARTA/OTRAS_INTERPRETACIONES_Y_COMENTARIOS_DE_LOS_TEXTOS/R_L_Wing" xmlDataType="string"/>
    </xmlCellPr>
  </singleXmlCell>
  <singleXmlCell id="525" r="DY4" connectionId="5">
    <xmlCellPr id="1" uniqueName="Ricardo_Andreé">
      <xmlPr mapId="4" xpath="/Hexagrama/LINEAS/CUARTA/OTRAS_INTERPRETACIONES_Y_COMENTARIOS_DE_LOS_TEXTOS/Ricardo_Andreé" xmlDataType="string"/>
    </xmlCellPr>
  </singleXmlCell>
  <singleXmlCell id="526" r="DZ4" connectionId="5">
    <xmlCellPr id="1" uniqueName="Richard_Wilhelm">
      <xmlPr mapId="4" xpath="/Hexagrama/LINEAS/CUARTA/OTRAS_INTERPRETACIONES_Y_COMENTARIOS_DE_LOS_TEXTOS/Richard_Wilhelm" xmlDataType="string"/>
    </xmlCellPr>
  </singleXmlCell>
  <singleXmlCell id="527" r="EA4" connectionId="5">
    <xmlCellPr id="1" uniqueName="Stephen_Karcher">
      <xmlPr mapId="4" xpath="/Hexagrama/LINEAS/CUARTA/OTRAS_INTERPRETACIONES_Y_COMENTARIOS_DE_LOS_TEXTOS/Stephen_Karcher" xmlDataType="string"/>
    </xmlCellPr>
  </singleXmlCell>
  <singleXmlCell id="528" r="EB4" connectionId="5">
    <xmlCellPr id="1" uniqueName="Thomas_Cleary">
      <xmlPr mapId="4" xpath="/Hexagrama/LINEAS/CUARTA/OTRAS_INTERPRETACIONES_Y_COMENTARIOS_DE_LOS_TEXTOS/Thomas_Cleary" xmlDataType="string"/>
    </xmlCellPr>
  </singleXmlCell>
  <singleXmlCell id="529" r="EC4" connectionId="5">
    <xmlCellPr id="1" uniqueName="COMENTARIO_A_LA_LINEA">
      <xmlPr mapId="4" xpath="/Hexagrama/LINEAS/QUINTA/COMENTARIO_A_LA_LINEA" xmlDataType="string"/>
    </xmlCellPr>
  </singleXmlCell>
  <singleXmlCell id="530" r="ED4" connectionId="5">
    <xmlCellPr id="1" uniqueName="a">
      <xmlPr mapId="4" xpath="/Hexagrama/LINEAS/QUINTA/INTERPRETACION/a" xmlDataType="string"/>
    </xmlCellPr>
  </singleXmlCell>
  <singleXmlCell id="531" r="EE4" connectionId="5">
    <xmlCellPr id="1" uniqueName="sin_preguntar_nada">
      <xmlPr mapId="4" xpath="/Hexagrama/LINEAS/QUINTA/INTERPRETACION/d/sin_preguntar_nada" xmlDataType="string"/>
    </xmlCellPr>
  </singleXmlCell>
  <singleXmlCell id="532" r="EF4" connectionId="5">
    <xmlCellPr id="1" uniqueName="sobre_el_dia_hoy">
      <xmlPr mapId="4" xpath="/Hexagrama/LINEAS/QUINTA/INTERPRETACION/d/sobre_el_dia_hoy" xmlDataType="string"/>
    </xmlCellPr>
  </singleXmlCell>
  <singleXmlCell id="533" r="EG4" connectionId="5">
    <xmlCellPr id="1" uniqueName="sobre_la_conducta_espiritual">
      <xmlPr mapId="4" xpath="/Hexagrama/LINEAS/QUINTA/INTERPRETACION/d/sobre_la_conducta_espiritual" xmlDataType="string"/>
    </xmlCellPr>
  </singleXmlCell>
  <singleXmlCell id="534" r="EH4" connectionId="5">
    <xmlCellPr id="1" uniqueName="perspectiva_general_de_un_asunto_o_sobre_cómo_se_ve_al_consultante_entre_sus_asuntos">
      <xmlPr mapId="4" xpath="/Hexagrama/LINEAS/QUINTA/INTERPRETACION/d/perspectiva_general_de_un_asunto_o_sobre_cómo_se_ve_al_consultante_entre_sus_asuntos" xmlDataType="string"/>
    </xmlCellPr>
  </singleXmlCell>
  <singleXmlCell id="535" r="EI4" connectionId="5">
    <xmlCellPr id="1" uniqueName="sobre_una_enfermedad">
      <xmlPr mapId="4" xpath="/Hexagrama/LINEAS/QUINTA/INTERPRETACION/d/sobre_una_enfermedad" xmlDataType="string"/>
    </xmlCellPr>
  </singleXmlCell>
  <singleXmlCell id="536" r="EJ4" connectionId="5">
    <xmlCellPr id="1" uniqueName="remedios_soluciones_tratamientos_nuevos">
      <xmlPr mapId="4" xpath="/Hexagrama/LINEAS/QUINTA/INTERPRETACION/d/remedios_soluciones_tratamientos_nuevos" xmlDataType="string"/>
    </xmlCellPr>
  </singleXmlCell>
  <singleXmlCell id="537" r="EK4" connectionId="5">
    <xmlCellPr id="1" uniqueName="sobre_temas_o_teorías_espirituales">
      <xmlPr mapId="4" xpath="/Hexagrama/LINEAS/QUINTA/INTERPRETACION/d/sobre_temas_o_teorías_espirituales" xmlDataType="string"/>
    </xmlCellPr>
  </singleXmlCell>
  <singleXmlCell id="538" r="EL4" connectionId="5">
    <xmlCellPr id="1" uniqueName="sobre_una_época_tiempo_o_fecha_aproximada">
      <xmlPr mapId="4" xpath="/Hexagrama/LINEAS/QUINTA/INTERPRETACION/d/sobre_una_época_tiempo_o_fecha_aproximada" xmlDataType="string"/>
    </xmlCellPr>
  </singleXmlCell>
  <singleXmlCell id="539" r="EM4" connectionId="5">
    <xmlCellPr id="1" uniqueName="Bernard_Ducourant">
      <xmlPr mapId="4" xpath="/Hexagrama/LINEAS/QUINTA/OTRAS_INTERPRETACIONES_Y_COMENTARIOS_DE_LOS_TEXTOS/Bernard_Ducourant" xmlDataType="string"/>
    </xmlCellPr>
  </singleXmlCell>
  <singleXmlCell id="540" r="EN4" connectionId="5">
    <xmlCellPr id="1" uniqueName="Brian_Browne_Walker">
      <xmlPr mapId="4" xpath="/Hexagrama/LINEAS/QUINTA/OTRAS_INTERPRETACIONES_Y_COMENTARIOS_DE_LOS_TEXTOS/Brian_Browne_Walker" xmlDataType="string"/>
    </xmlCellPr>
  </singleXmlCell>
  <singleXmlCell id="541" r="EO4" connectionId="5">
    <xmlCellPr id="1" uniqueName="Carol_K_Anthony">
      <xmlPr mapId="4" xpath="/Hexagrama/LINEAS/QUINTA/OTRAS_INTERPRETACIONES_Y_COMENTARIOS_DE_LOS_TEXTOS/Carol_K_Anthony" xmlDataType="string"/>
    </xmlCellPr>
  </singleXmlCell>
  <singleXmlCell id="542" r="EP4" connectionId="5">
    <xmlCellPr id="1" uniqueName="Enrique_Zafra">
      <xmlPr mapId="4" xpath="/Hexagrama/LINEAS/QUINTA/OTRAS_INTERPRETACIONES_Y_COMENTARIOS_DE_LOS_TEXTOS/Enrique_Zafra" xmlDataType="string"/>
    </xmlCellPr>
  </singleXmlCell>
  <singleXmlCell id="543" r="EQ4" connectionId="5">
    <xmlCellPr id="1" uniqueName="J_H_Brennan">
      <xmlPr mapId="4" xpath="/Hexagrama/LINEAS/QUINTA/OTRAS_INTERPRETACIONES_Y_COMENTARIOS_DE_LOS_TEXTOS/J_H_Brennan" xmlDataType="string"/>
    </xmlCellPr>
  </singleXmlCell>
  <singleXmlCell id="544" r="ER4" connectionId="5">
    <xmlCellPr id="1" uniqueName="John_Tampion">
      <xmlPr mapId="4" xpath="/Hexagrama/LINEAS/QUINTA/OTRAS_INTERPRETACIONES_Y_COMENTARIOS_DE_LOS_TEXTOS/John_Tampion" xmlDataType="string"/>
    </xmlCellPr>
  </singleXmlCell>
  <singleXmlCell id="545" r="ES4" connectionId="5">
    <xmlCellPr id="1" uniqueName="Judica_Cordiglia">
      <xmlPr mapId="4" xpath="/Hexagrama/LINEAS/QUINTA/OTRAS_INTERPRETACIONES_Y_COMENTARIOS_DE_LOS_TEXTOS/Judica_Cordiglia" xmlDataType="string"/>
    </xmlCellPr>
  </singleXmlCell>
  <singleXmlCell id="546" r="ET4" connectionId="5">
    <xmlCellPr id="1" uniqueName="Maestro_Yüan-Kuang">
      <xmlPr mapId="4" xpath="/Hexagrama/LINEAS/QUINTA/OTRAS_INTERPRETACIONES_Y_COMENTARIOS_DE_LOS_TEXTOS/Maestro_Yüan-Kuang" xmlDataType="string"/>
    </xmlCellPr>
  </singleXmlCell>
  <singleXmlCell id="547" r="EU4" connectionId="5">
    <xmlCellPr id="1" uniqueName="Michel_Gall">
      <xmlPr mapId="4" xpath="/Hexagrama/LINEAS/QUINTA/OTRAS_INTERPRETACIONES_Y_COMENTARIOS_DE_LOS_TEXTOS/Michel_Gall" xmlDataType="string"/>
    </xmlCellPr>
  </singleXmlCell>
  <singleXmlCell id="548" r="EV4" connectionId="5">
    <xmlCellPr id="1" uniqueName="R_L_Wing">
      <xmlPr mapId="4" xpath="/Hexagrama/LINEAS/QUINTA/OTRAS_INTERPRETACIONES_Y_COMENTARIOS_DE_LOS_TEXTOS/R_L_Wing" xmlDataType="string"/>
    </xmlCellPr>
  </singleXmlCell>
  <singleXmlCell id="549" r="EW4" connectionId="5">
    <xmlCellPr id="1" uniqueName="Ricardo_Andreé">
      <xmlPr mapId="4" xpath="/Hexagrama/LINEAS/QUINTA/OTRAS_INTERPRETACIONES_Y_COMENTARIOS_DE_LOS_TEXTOS/Ricardo_Andreé" xmlDataType="string"/>
    </xmlCellPr>
  </singleXmlCell>
  <singleXmlCell id="550" r="EX4" connectionId="5">
    <xmlCellPr id="1" uniqueName="Richard_Wilhelm">
      <xmlPr mapId="4" xpath="/Hexagrama/LINEAS/QUINTA/OTRAS_INTERPRETACIONES_Y_COMENTARIOS_DE_LOS_TEXTOS/Richard_Wilhelm" xmlDataType="string"/>
    </xmlCellPr>
  </singleXmlCell>
  <singleXmlCell id="551" r="EY4" connectionId="5">
    <xmlCellPr id="1" uniqueName="Stephen_Karcher">
      <xmlPr mapId="4" xpath="/Hexagrama/LINEAS/QUINTA/OTRAS_INTERPRETACIONES_Y_COMENTARIOS_DE_LOS_TEXTOS/Stephen_Karcher" xmlDataType="string"/>
    </xmlCellPr>
  </singleXmlCell>
  <singleXmlCell id="552" r="EZ4" connectionId="5">
    <xmlCellPr id="1" uniqueName="Thomas_Cleary">
      <xmlPr mapId="4" xpath="/Hexagrama/LINEAS/QUINTA/OTRAS_INTERPRETACIONES_Y_COMENTARIOS_DE_LOS_TEXTOS/Thomas_Cleary" xmlDataType="string"/>
    </xmlCellPr>
  </singleXmlCell>
  <singleXmlCell id="553" r="FA4" connectionId="5">
    <xmlCellPr id="1" uniqueName="COMENTARIO_A_LA_LINEA">
      <xmlPr mapId="4" xpath="/Hexagrama/LINEAS/SEXTA/COMENTARIO_A_LA_LINEA" xmlDataType="string"/>
    </xmlCellPr>
  </singleXmlCell>
  <singleXmlCell id="554" r="FB4" connectionId="5">
    <xmlCellPr id="1" uniqueName="a">
      <xmlPr mapId="4" xpath="/Hexagrama/LINEAS/SEXTA/INTERPRETACION/a" xmlDataType="string"/>
    </xmlCellPr>
  </singleXmlCell>
  <singleXmlCell id="555" r="FC4" connectionId="5">
    <xmlCellPr id="1" uniqueName="sin_preguntar_nada">
      <xmlPr mapId="4" xpath="/Hexagrama/LINEAS/SEXTA/INTERPRETACION/d/sin_preguntar_nada" xmlDataType="string"/>
    </xmlCellPr>
  </singleXmlCell>
  <singleXmlCell id="556" r="FD4" connectionId="5">
    <xmlCellPr id="1" uniqueName="sobre_el_dia_hoy">
      <xmlPr mapId="4" xpath="/Hexagrama/LINEAS/SEXTA/INTERPRETACION/d/sobre_el_dia_hoy" xmlDataType="string"/>
    </xmlCellPr>
  </singleXmlCell>
  <singleXmlCell id="557" r="FE4" connectionId="5">
    <xmlCellPr id="1" uniqueName="sobre_la_conducta_espiritual">
      <xmlPr mapId="4" xpath="/Hexagrama/LINEAS/SEXTA/INTERPRETACION/d/sobre_la_conducta_espiritual" xmlDataType="string"/>
    </xmlCellPr>
  </singleXmlCell>
  <singleXmlCell id="558" r="FF4" connectionId="5">
    <xmlCellPr id="1" uniqueName="perspectiva_general_de_un_asunto_o_sobre_cómo_se_ve_al_consultante_entre_sus_asuntos">
      <xmlPr mapId="4" xpath="/Hexagrama/LINEAS/SEXTA/INTERPRETACION/d/perspectiva_general_de_un_asunto_o_sobre_cómo_se_ve_al_consultante_entre_sus_asuntos" xmlDataType="string"/>
    </xmlCellPr>
  </singleXmlCell>
  <singleXmlCell id="559" r="FG4" connectionId="5">
    <xmlCellPr id="1" uniqueName="sobre_una_enfermedad">
      <xmlPr mapId="4" xpath="/Hexagrama/LINEAS/SEXTA/INTERPRETACION/d/sobre_una_enfermedad" xmlDataType="string"/>
    </xmlCellPr>
  </singleXmlCell>
  <singleXmlCell id="560" r="FH4" connectionId="5">
    <xmlCellPr id="1" uniqueName="remedios_soluciones_tratamientos_nuevos">
      <xmlPr mapId="4" xpath="/Hexagrama/LINEAS/SEXTA/INTERPRETACION/d/remedios_soluciones_tratamientos_nuevos" xmlDataType="string"/>
    </xmlCellPr>
  </singleXmlCell>
  <singleXmlCell id="561" r="FI4" connectionId="5">
    <xmlCellPr id="1" uniqueName="sobre_temas_o_teorías_espirituales">
      <xmlPr mapId="4" xpath="/Hexagrama/LINEAS/SEXTA/INTERPRETACION/d/sobre_temas_o_teorías_espirituales" xmlDataType="string"/>
    </xmlCellPr>
  </singleXmlCell>
  <singleXmlCell id="562" r="FJ4" connectionId="5">
    <xmlCellPr id="1" uniqueName="sobre_una_época_tiempo_o_fecha_aproximada">
      <xmlPr mapId="4" xpath="/Hexagrama/LINEAS/SEXTA/INTERPRETACION/d/sobre_una_época_tiempo_o_fecha_aproximada" xmlDataType="string"/>
    </xmlCellPr>
  </singleXmlCell>
  <singleXmlCell id="563" r="FK4" connectionId="5">
    <xmlCellPr id="1" uniqueName="Bernard_Ducourant">
      <xmlPr mapId="4" xpath="/Hexagrama/LINEAS/SEXTA/OTRAS_INTERPRETACIONES_Y_COMENTARIOS_DE_LOS_TEXTOS/Bernard_Ducourant" xmlDataType="string"/>
    </xmlCellPr>
  </singleXmlCell>
  <singleXmlCell id="564" r="FL4" connectionId="5">
    <xmlCellPr id="1" uniqueName="Brian_Browne_Walker">
      <xmlPr mapId="4" xpath="/Hexagrama/LINEAS/SEXTA/OTRAS_INTERPRETACIONES_Y_COMENTARIOS_DE_LOS_TEXTOS/Brian_Browne_Walker" xmlDataType="string"/>
    </xmlCellPr>
  </singleXmlCell>
  <singleXmlCell id="565" r="FM4" connectionId="5">
    <xmlCellPr id="1" uniqueName="Carol_K_Anthony">
      <xmlPr mapId="4" xpath="/Hexagrama/LINEAS/SEXTA/OTRAS_INTERPRETACIONES_Y_COMENTARIOS_DE_LOS_TEXTOS/Carol_K_Anthony" xmlDataType="string"/>
    </xmlCellPr>
  </singleXmlCell>
  <singleXmlCell id="566" r="FN4" connectionId="5">
    <xmlCellPr id="1" uniqueName="Enrique_Zafra">
      <xmlPr mapId="4" xpath="/Hexagrama/LINEAS/SEXTA/OTRAS_INTERPRETACIONES_Y_COMENTARIOS_DE_LOS_TEXTOS/Enrique_Zafra" xmlDataType="string"/>
    </xmlCellPr>
  </singleXmlCell>
  <singleXmlCell id="567" r="FO4" connectionId="5">
    <xmlCellPr id="1" uniqueName="J_H_Brennan">
      <xmlPr mapId="4" xpath="/Hexagrama/LINEAS/SEXTA/OTRAS_INTERPRETACIONES_Y_COMENTARIOS_DE_LOS_TEXTOS/J_H_Brennan" xmlDataType="string"/>
    </xmlCellPr>
  </singleXmlCell>
  <singleXmlCell id="568" r="FP4" connectionId="5">
    <xmlCellPr id="1" uniqueName="John_Tampion">
      <xmlPr mapId="4" xpath="/Hexagrama/LINEAS/SEXTA/OTRAS_INTERPRETACIONES_Y_COMENTARIOS_DE_LOS_TEXTOS/John_Tampion" xmlDataType="string"/>
    </xmlCellPr>
  </singleXmlCell>
  <singleXmlCell id="569" r="FQ4" connectionId="5">
    <xmlCellPr id="1" uniqueName="Judica_Cordiglia">
      <xmlPr mapId="4" xpath="/Hexagrama/LINEAS/SEXTA/OTRAS_INTERPRETACIONES_Y_COMENTARIOS_DE_LOS_TEXTOS/Judica_Cordiglia" xmlDataType="string"/>
    </xmlCellPr>
  </singleXmlCell>
  <singleXmlCell id="570" r="FR4" connectionId="5">
    <xmlCellPr id="1" uniqueName="Maestro_Yüan-Kuang">
      <xmlPr mapId="4" xpath="/Hexagrama/LINEAS/SEXTA/OTRAS_INTERPRETACIONES_Y_COMENTARIOS_DE_LOS_TEXTOS/Maestro_Yüan-Kuang" xmlDataType="string"/>
    </xmlCellPr>
  </singleXmlCell>
  <singleXmlCell id="571" r="FS4" connectionId="5">
    <xmlCellPr id="1" uniqueName="Michel_Gall">
      <xmlPr mapId="4" xpath="/Hexagrama/LINEAS/SEXTA/OTRAS_INTERPRETACIONES_Y_COMENTARIOS_DE_LOS_TEXTOS/Michel_Gall" xmlDataType="string"/>
    </xmlCellPr>
  </singleXmlCell>
  <singleXmlCell id="572" r="FT4" connectionId="5">
    <xmlCellPr id="1" uniqueName="R_L_Wing">
      <xmlPr mapId="4" xpath="/Hexagrama/LINEAS/SEXTA/OTRAS_INTERPRETACIONES_Y_COMENTARIOS_DE_LOS_TEXTOS/R_L_Wing" xmlDataType="string"/>
    </xmlCellPr>
  </singleXmlCell>
  <singleXmlCell id="573" r="FU4" connectionId="5">
    <xmlCellPr id="1" uniqueName="Ricardo_Andreé">
      <xmlPr mapId="4" xpath="/Hexagrama/LINEAS/SEXTA/OTRAS_INTERPRETACIONES_Y_COMENTARIOS_DE_LOS_TEXTOS/Ricardo_Andreé" xmlDataType="string"/>
    </xmlCellPr>
  </singleXmlCell>
  <singleXmlCell id="574" r="FV4" connectionId="5">
    <xmlCellPr id="1" uniqueName="Richard_Wilhelm">
      <xmlPr mapId="4" xpath="/Hexagrama/LINEAS/SEXTA/OTRAS_INTERPRETACIONES_Y_COMENTARIOS_DE_LOS_TEXTOS/Richard_Wilhelm" xmlDataType="string"/>
    </xmlCellPr>
  </singleXmlCell>
  <singleXmlCell id="575" r="FW4" connectionId="5">
    <xmlCellPr id="1" uniqueName="Stephen_Karcher">
      <xmlPr mapId="4" xpath="/Hexagrama/LINEAS/SEXTA/OTRAS_INTERPRETACIONES_Y_COMENTARIOS_DE_LOS_TEXTOS/Stephen_Karcher" xmlDataType="string"/>
    </xmlCellPr>
  </singleXmlCell>
  <singleXmlCell id="576" r="FX4" connectionId="5">
    <xmlCellPr id="1" uniqueName="Thomas_Cleary">
      <xmlPr mapId="4" xpath="/Hexagrama/LINEAS/SEXTA/OTRAS_INTERPRETACIONES_Y_COMENTARIOS_DE_LOS_TEXTOS/Thomas_Cleary" xmlDataType="string"/>
    </xmlCellPr>
  </singleXmlCell>
  <singleXmlCell id="577" r="A5" connectionId="6">
    <xmlCellPr id="1" uniqueName="Numero">
      <xmlPr mapId="5" xpath="/Hexagrama/Numero" xmlDataType="integer"/>
    </xmlCellPr>
  </singleXmlCell>
  <singleXmlCell id="578" r="B5" connectionId="6">
    <xmlCellPr id="1" uniqueName="Nombre">
      <xmlPr mapId="5" xpath="/Hexagrama/Nombre" xmlDataType="string"/>
    </xmlCellPr>
  </singleXmlCell>
  <singleXmlCell id="579" r="C5" connectionId="6">
    <xmlCellPr id="1" uniqueName="Traduccion">
      <xmlPr mapId="5" xpath="/Hexagrama/Traduccion" xmlDataType="string"/>
    </xmlCellPr>
  </singleXmlCell>
  <singleXmlCell id="580" r="D5" connectionId="6">
    <xmlCellPr id="1" uniqueName="TrigInf">
      <xmlPr mapId="5" xpath="/Hexagrama/TrigInf" xmlDataType="string"/>
    </xmlCellPr>
  </singleXmlCell>
  <singleXmlCell id="581" r="E5" connectionId="6">
    <xmlCellPr id="1" uniqueName="TrigSup">
      <xmlPr mapId="5" xpath="/Hexagrama/TrigSup" xmlDataType="string"/>
    </xmlCellPr>
  </singleXmlCell>
  <singleXmlCell id="582" r="F5" connectionId="6">
    <xmlCellPr id="1" uniqueName="DICTAMEN">
      <xmlPr mapId="5" xpath="/Hexagrama/DICTAMEN" xmlDataType="string"/>
    </xmlCellPr>
  </singleXmlCell>
  <singleXmlCell id="583" r="G5" connectionId="6">
    <xmlCellPr id="1" uniqueName="COMENTARIO">
      <xmlPr mapId="5" xpath="/Hexagrama/COMENTARIO" xmlDataType="string"/>
    </xmlCellPr>
  </singleXmlCell>
  <singleXmlCell id="584" r="H5" connectionId="6">
    <xmlCellPr id="1" uniqueName="líneas">
      <xmlPr mapId="5" xpath="/Hexagrama/ELEMENTOS_TECNICOS_Y_DISTINTOS_CONSIDERANDOS/líneas" xmlDataType="string"/>
    </xmlCellPr>
  </singleXmlCell>
  <singleXmlCell id="585" r="I5" connectionId="6">
    <xmlCellPr id="1" uniqueName="regencias">
      <xmlPr mapId="5" xpath="/Hexagrama/ELEMENTOS_TECNICOS_Y_DISTINTOS_CONSIDERANDOS/regencias" xmlDataType="string"/>
    </xmlCellPr>
  </singleXmlCell>
  <singleXmlCell id="586" r="J5" connectionId="6">
    <xmlCellPr id="1" uniqueName="relaciones_entre_las_líneas">
      <xmlPr mapId="5" xpath="/Hexagrama/ELEMENTOS_TECNICOS_Y_DISTINTOS_CONSIDERANDOS/relaciones_entre_las_líneas" xmlDataType="string"/>
    </xmlCellPr>
  </singleXmlCell>
  <singleXmlCell id="587" r="K5" connectionId="6">
    <xmlCellPr id="1" uniqueName="a">
      <xmlPr mapId="5" xpath="/Hexagrama/INTERPRETACION/a" xmlDataType="string"/>
    </xmlCellPr>
  </singleXmlCell>
  <singleXmlCell id="588" r="L5" connectionId="6">
    <xmlCellPr id="1" uniqueName="sin_preguntar_nada">
      <xmlPr mapId="5" xpath="/Hexagrama/INTERPRETACION/d/sin_preguntar_nada" xmlDataType="string"/>
    </xmlCellPr>
  </singleXmlCell>
  <singleXmlCell id="589" r="M5" connectionId="6">
    <xmlCellPr id="1" uniqueName="sobre_el_dia_hoy">
      <xmlPr mapId="5" xpath="/Hexagrama/INTERPRETACION/d/sobre_el_dia_hoy" xmlDataType="string"/>
    </xmlCellPr>
  </singleXmlCell>
  <singleXmlCell id="590" r="N5" connectionId="6">
    <xmlCellPr id="1" uniqueName="sobre_la_conducta_espiritual">
      <xmlPr mapId="5" xpath="/Hexagrama/INTERPRETACION/d/sobre_la_conducta_espiritual" xmlDataType="string"/>
    </xmlCellPr>
  </singleXmlCell>
  <singleXmlCell id="591" r="O5" connectionId="6">
    <xmlCellPr id="1" uniqueName="perspectiva_general_de_un_asunto_o_sobre_cómo_se_ve_al_consultante_entre_sus_asuntos">
      <xmlPr mapId="5" xpath="/Hexagrama/INTERPRETACION/d/perspectiva_general_de_un_asunto_o_sobre_cómo_se_ve_al_consultante_entre_sus_asuntos" xmlDataType="string"/>
    </xmlCellPr>
  </singleXmlCell>
  <singleXmlCell id="592" r="P5" connectionId="6">
    <xmlCellPr id="1" uniqueName="sobre_una_enfermedad">
      <xmlPr mapId="5" xpath="/Hexagrama/INTERPRETACION/d/sobre_una_enfermedad" xmlDataType="string"/>
    </xmlCellPr>
  </singleXmlCell>
  <singleXmlCell id="593" r="Q5" connectionId="6">
    <xmlCellPr id="1" uniqueName="remedios_soluciones_tratamientos_nuevos">
      <xmlPr mapId="5" xpath="/Hexagrama/INTERPRETACION/d/remedios_soluciones_tratamientos_nuevos" xmlDataType="string"/>
    </xmlCellPr>
  </singleXmlCell>
  <singleXmlCell id="594" r="R5" connectionId="6">
    <xmlCellPr id="1" uniqueName="sobre_temas_o_teorías_espirituales">
      <xmlPr mapId="5" xpath="/Hexagrama/INTERPRETACION/d/sobre_temas_o_teorías_espirituales" xmlDataType="string"/>
    </xmlCellPr>
  </singleXmlCell>
  <singleXmlCell id="595" r="S5" connectionId="6">
    <xmlCellPr id="1" uniqueName="sobre_una_época_tiempo_o_fecha_aproximada">
      <xmlPr mapId="5" xpath="/Hexagrama/INTERPRETACION/d/sobre_una_época_tiempo_o_fecha_aproximada" xmlDataType="string"/>
    </xmlCellPr>
  </singleXmlCell>
  <singleXmlCell id="596" r="T5" connectionId="6">
    <xmlCellPr id="1" uniqueName="Bernard_Ducourant">
      <xmlPr mapId="5" xpath="/Hexagrama/OTRAS_INTERPRETACIONES_Y_COMENTARIOS_DE_LOS_TEXTOS/Bernard_Ducourant" xmlDataType="string"/>
    </xmlCellPr>
  </singleXmlCell>
  <singleXmlCell id="597" r="U5" connectionId="6">
    <xmlCellPr id="1" uniqueName="Brian_Browne_Walker">
      <xmlPr mapId="5" xpath="/Hexagrama/OTRAS_INTERPRETACIONES_Y_COMENTARIOS_DE_LOS_TEXTOS/Brian_Browne_Walker" xmlDataType="string"/>
    </xmlCellPr>
  </singleXmlCell>
  <singleXmlCell id="598" r="V5" connectionId="6">
    <xmlCellPr id="1" uniqueName="Carol_K_Anthony">
      <xmlPr mapId="5" xpath="/Hexagrama/OTRAS_INTERPRETACIONES_Y_COMENTARIOS_DE_LOS_TEXTOS/Carol_K_Anthony" xmlDataType="string"/>
    </xmlCellPr>
  </singleXmlCell>
  <singleXmlCell id="599" r="W5" connectionId="6">
    <xmlCellPr id="1" uniqueName="Enrique_Zafra">
      <xmlPr mapId="5" xpath="/Hexagrama/OTRAS_INTERPRETACIONES_Y_COMENTARIOS_DE_LOS_TEXTOS/Enrique_Zafra" xmlDataType="string"/>
    </xmlCellPr>
  </singleXmlCell>
  <singleXmlCell id="600" r="X5" connectionId="6">
    <xmlCellPr id="1" uniqueName="Gustavo_Andrés_Rocco">
      <xmlPr mapId="5" xpath="/Hexagrama/OTRAS_INTERPRETACIONES_Y_COMENTARIOS_DE_LOS_TEXTOS/Gustavo_Andrés_Rocco" xmlDataType="string"/>
    </xmlCellPr>
  </singleXmlCell>
  <singleXmlCell id="601" r="Y5" connectionId="6">
    <xmlCellPr id="1" uniqueName="J_H_Brennan">
      <xmlPr mapId="5" xpath="/Hexagrama/OTRAS_INTERPRETACIONES_Y_COMENTARIOS_DE_LOS_TEXTOS/J_H_Brennan" xmlDataType="string"/>
    </xmlCellPr>
  </singleXmlCell>
  <singleXmlCell id="602" r="Z5" connectionId="6">
    <xmlCellPr id="1" uniqueName="Judica_Cordiglia">
      <xmlPr mapId="5" xpath="/Hexagrama/OTRAS_INTERPRETACIONES_Y_COMENTARIOS_DE_LOS_TEXTOS/Judica_Cordiglia" xmlDataType="string"/>
    </xmlCellPr>
  </singleXmlCell>
  <singleXmlCell id="603" r="AA5" connectionId="6">
    <xmlCellPr id="1" uniqueName="Maestro_Yüan-Kuang">
      <xmlPr mapId="5" xpath="/Hexagrama/OTRAS_INTERPRETACIONES_Y_COMENTARIOS_DE_LOS_TEXTOS/Maestro_Yüan-Kuang" xmlDataType="string"/>
    </xmlCellPr>
  </singleXmlCell>
  <singleXmlCell id="604" r="AB5" connectionId="6">
    <xmlCellPr id="1" uniqueName="Michel_Gall">
      <xmlPr mapId="5" xpath="/Hexagrama/OTRAS_INTERPRETACIONES_Y_COMENTARIOS_DE_LOS_TEXTOS/Michel_Gall" xmlDataType="string"/>
    </xmlCellPr>
  </singleXmlCell>
  <singleXmlCell id="605" r="AC5" connectionId="6">
    <xmlCellPr id="1" uniqueName="Stephen_Karcher">
      <xmlPr mapId="5" xpath="/Hexagrama/OTRAS_INTERPRETACIONES_Y_COMENTARIOS_DE_LOS_TEXTOS/Stephen_Karcher" xmlDataType="string"/>
    </xmlCellPr>
  </singleXmlCell>
  <singleXmlCell id="606" r="AD5" connectionId="6">
    <xmlCellPr id="1" uniqueName="Rudolf_Ritsema">
      <xmlPr mapId="5" xpath="/Hexagrama/OTRAS_INTERPRETACIONES_Y_COMENTARIOS_DE_LOS_TEXTOS/Rudolf_Ritsema" xmlDataType="string"/>
    </xmlCellPr>
  </singleXmlCell>
  <singleXmlCell id="607" r="AE5" connectionId="6">
    <xmlCellPr id="1" uniqueName="Thomas_Cleary">
      <xmlPr mapId="5" xpath="/Hexagrama/OTRAS_INTERPRETACIONES_Y_COMENTARIOS_DE_LOS_TEXTOS/Thomas_Cleary" xmlDataType="string"/>
    </xmlCellPr>
  </singleXmlCell>
  <singleXmlCell id="608" r="AF5" connectionId="6">
    <xmlCellPr id="1" uniqueName="COMENTARIO_A_LA_IMAGEN">
      <xmlPr mapId="5" xpath="/Hexagrama/IMAGEN/COMENTARIO_A_LA_IMAGEN" xmlDataType="string"/>
    </xmlCellPr>
  </singleXmlCell>
  <singleXmlCell id="609" r="AG5" connectionId="6">
    <xmlCellPr id="1" uniqueName="John_Tampion">
      <xmlPr mapId="5" xpath="/Hexagrama/IMAGEN/OTRAS_INTERPRETACIONES_Y_COMENTARIOS_DE_LOS_TEXTOS/John_Tampion" xmlDataType="string"/>
    </xmlCellPr>
  </singleXmlCell>
  <singleXmlCell id="610" r="AH5" connectionId="6">
    <xmlCellPr id="1" uniqueName="Judica_Cordiglia">
      <xmlPr mapId="5" xpath="/Hexagrama/IMAGEN/OTRAS_INTERPRETACIONES_Y_COMENTARIOS_DE_LOS_TEXTOS/Judica_Cordiglia" xmlDataType="string"/>
    </xmlCellPr>
  </singleXmlCell>
  <singleXmlCell id="611" r="AI5" connectionId="6">
    <xmlCellPr id="1" uniqueName="Ricardo_Andreé">
      <xmlPr mapId="5" xpath="/Hexagrama/IMAGEN/OTRAS_INTERPRETACIONES_Y_COMENTARIOS_DE_LOS_TEXTOS/Ricardo_Andreé" xmlDataType="string"/>
    </xmlCellPr>
  </singleXmlCell>
  <singleXmlCell id="612" r="AJ5" connectionId="6">
    <xmlCellPr id="1" uniqueName="Richard_Wilhelm">
      <xmlPr mapId="5" xpath="/Hexagrama/IMAGEN/OTRAS_INTERPRETACIONES_Y_COMENTARIOS_DE_LOS_TEXTOS/Richard_Wilhelm" xmlDataType="string"/>
    </xmlCellPr>
  </singleXmlCell>
  <singleXmlCell id="613" r="AK5" connectionId="6">
    <xmlCellPr id="1" uniqueName="COMENTARIO_A_LA_LINEA">
      <xmlPr mapId="5" xpath="/Hexagrama/LINEAS/PRIMERA/COMENTARIO_A_LA_LINEA" xmlDataType="string"/>
    </xmlCellPr>
  </singleXmlCell>
  <singleXmlCell id="614" r="AL5" connectionId="6">
    <xmlCellPr id="1" uniqueName="a">
      <xmlPr mapId="5" xpath="/Hexagrama/LINEAS/PRIMERA/INTERPRETACION/a" xmlDataType="string"/>
    </xmlCellPr>
  </singleXmlCell>
  <singleXmlCell id="615" r="AM5" connectionId="6">
    <xmlCellPr id="1" uniqueName="sin_preguntar_nada">
      <xmlPr mapId="5" xpath="/Hexagrama/LINEAS/PRIMERA/INTERPRETACION/d/sin_preguntar_nada" xmlDataType="string"/>
    </xmlCellPr>
  </singleXmlCell>
  <singleXmlCell id="616" r="AN5" connectionId="6">
    <xmlCellPr id="1" uniqueName="sobre_el_dia_hoy">
      <xmlPr mapId="5" xpath="/Hexagrama/LINEAS/PRIMERA/INTERPRETACION/d/sobre_el_dia_hoy" xmlDataType="string"/>
    </xmlCellPr>
  </singleXmlCell>
  <singleXmlCell id="617" r="AO5" connectionId="6">
    <xmlCellPr id="1" uniqueName="sobre_la_conducta_espiritual">
      <xmlPr mapId="5" xpath="/Hexagrama/LINEAS/PRIMERA/INTERPRETACION/d/sobre_la_conducta_espiritual" xmlDataType="string"/>
    </xmlCellPr>
  </singleXmlCell>
  <singleXmlCell id="618" r="AP5" connectionId="6">
    <xmlCellPr id="1" uniqueName="perspectiva_general_de_un_asunto_o_sobre_cómo_se_ve_al_consultante_entre_sus_asuntos">
      <xmlPr mapId="5" xpath="/Hexagrama/LINEAS/PRIMERA/INTERPRETACION/d/perspectiva_general_de_un_asunto_o_sobre_cómo_se_ve_al_consultante_entre_sus_asuntos" xmlDataType="string"/>
    </xmlCellPr>
  </singleXmlCell>
  <singleXmlCell id="619" r="AQ5" connectionId="6">
    <xmlCellPr id="1" uniqueName="sobre_una_enfermedad">
      <xmlPr mapId="5" xpath="/Hexagrama/LINEAS/PRIMERA/INTERPRETACION/d/sobre_una_enfermedad" xmlDataType="string"/>
    </xmlCellPr>
  </singleXmlCell>
  <singleXmlCell id="620" r="AR5" connectionId="6">
    <xmlCellPr id="1" uniqueName="remedios_soluciones_tratamientos_nuevos">
      <xmlPr mapId="5" xpath="/Hexagrama/LINEAS/PRIMERA/INTERPRETACION/d/remedios_soluciones_tratamientos_nuevos" xmlDataType="string"/>
    </xmlCellPr>
  </singleXmlCell>
  <singleXmlCell id="621" r="AS5" connectionId="6">
    <xmlCellPr id="1" uniqueName="sobre_temas_o_teorías_espirituales">
      <xmlPr mapId="5" xpath="/Hexagrama/LINEAS/PRIMERA/INTERPRETACION/d/sobre_temas_o_teorías_espirituales" xmlDataType="string"/>
    </xmlCellPr>
  </singleXmlCell>
  <singleXmlCell id="622" r="AT5" connectionId="6">
    <xmlCellPr id="1" uniqueName="sobre_una_época_tiempo_o_fecha_aproximada">
      <xmlPr mapId="5" xpath="/Hexagrama/LINEAS/PRIMERA/INTERPRETACION/d/sobre_una_época_tiempo_o_fecha_aproximada" xmlDataType="string"/>
    </xmlCellPr>
  </singleXmlCell>
  <singleXmlCell id="623" r="AU5" connectionId="6">
    <xmlCellPr id="1" uniqueName="Bernard_Ducourant">
      <xmlPr mapId="5" xpath="/Hexagrama/LINEAS/PRIMERA/OTRAS_INTERPRETACIONES_Y_COMENTARIOS_DE_LOS_TEXTOS/Bernard_Ducourant" xmlDataType="string"/>
    </xmlCellPr>
  </singleXmlCell>
  <singleXmlCell id="624" r="AV5" connectionId="6">
    <xmlCellPr id="1" uniqueName="Brian_Browne_Walker">
      <xmlPr mapId="5" xpath="/Hexagrama/LINEAS/PRIMERA/OTRAS_INTERPRETACIONES_Y_COMENTARIOS_DE_LOS_TEXTOS/Brian_Browne_Walker" xmlDataType="string"/>
    </xmlCellPr>
  </singleXmlCell>
  <singleXmlCell id="625" r="AW5" connectionId="6">
    <xmlCellPr id="1" uniqueName="Carol_K_Anthony">
      <xmlPr mapId="5" xpath="/Hexagrama/LINEAS/PRIMERA/OTRAS_INTERPRETACIONES_Y_COMENTARIOS_DE_LOS_TEXTOS/Carol_K_Anthony" xmlDataType="string"/>
    </xmlCellPr>
  </singleXmlCell>
  <singleXmlCell id="626" r="AX5" connectionId="6">
    <xmlCellPr id="1" uniqueName="Enrique_Zafra">
      <xmlPr mapId="5" xpath="/Hexagrama/LINEAS/PRIMERA/OTRAS_INTERPRETACIONES_Y_COMENTARIOS_DE_LOS_TEXTOS/Enrique_Zafra" xmlDataType="string"/>
    </xmlCellPr>
  </singleXmlCell>
  <singleXmlCell id="627" r="AY5" connectionId="6">
    <xmlCellPr id="1" uniqueName="J_H_Brennan">
      <xmlPr mapId="5" xpath="/Hexagrama/LINEAS/PRIMERA/OTRAS_INTERPRETACIONES_Y_COMENTARIOS_DE_LOS_TEXTOS/J_H_Brennan" xmlDataType="string"/>
    </xmlCellPr>
  </singleXmlCell>
  <singleXmlCell id="628" r="AZ5" connectionId="6">
    <xmlCellPr id="1" uniqueName="John_Tampion">
      <xmlPr mapId="5" xpath="/Hexagrama/LINEAS/PRIMERA/OTRAS_INTERPRETACIONES_Y_COMENTARIOS_DE_LOS_TEXTOS/John_Tampion" xmlDataType="string"/>
    </xmlCellPr>
  </singleXmlCell>
  <singleXmlCell id="629" r="BA5" connectionId="6">
    <xmlCellPr id="1" uniqueName="Judica_Cordiglia">
      <xmlPr mapId="5" xpath="/Hexagrama/LINEAS/PRIMERA/OTRAS_INTERPRETACIONES_Y_COMENTARIOS_DE_LOS_TEXTOS/Judica_Cordiglia" xmlDataType="string"/>
    </xmlCellPr>
  </singleXmlCell>
  <singleXmlCell id="630" r="BB5" connectionId="6">
    <xmlCellPr id="1" uniqueName="Maestro_Yüan-Kuang">
      <xmlPr mapId="5" xpath="/Hexagrama/LINEAS/PRIMERA/OTRAS_INTERPRETACIONES_Y_COMENTARIOS_DE_LOS_TEXTOS/Maestro_Yüan-Kuang" xmlDataType="string"/>
    </xmlCellPr>
  </singleXmlCell>
  <singleXmlCell id="631" r="BC5" connectionId="6">
    <xmlCellPr id="1" uniqueName="Michel_Gall">
      <xmlPr mapId="5" xpath="/Hexagrama/LINEAS/PRIMERA/OTRAS_INTERPRETACIONES_Y_COMENTARIOS_DE_LOS_TEXTOS/Michel_Gall" xmlDataType="string"/>
    </xmlCellPr>
  </singleXmlCell>
  <singleXmlCell id="632" r="BD5" connectionId="6">
    <xmlCellPr id="1" uniqueName="R_L_Wing">
      <xmlPr mapId="5" xpath="/Hexagrama/LINEAS/PRIMERA/OTRAS_INTERPRETACIONES_Y_COMENTARIOS_DE_LOS_TEXTOS/R_L_Wing" xmlDataType="string"/>
    </xmlCellPr>
  </singleXmlCell>
  <singleXmlCell id="633" r="BE5" connectionId="6">
    <xmlCellPr id="1" uniqueName="Ricardo_Andreé">
      <xmlPr mapId="5" xpath="/Hexagrama/LINEAS/PRIMERA/OTRAS_INTERPRETACIONES_Y_COMENTARIOS_DE_LOS_TEXTOS/Ricardo_Andreé" xmlDataType="string"/>
    </xmlCellPr>
  </singleXmlCell>
  <singleXmlCell id="634" r="BF5" connectionId="6">
    <xmlCellPr id="1" uniqueName="Richard_Wilhelm">
      <xmlPr mapId="5" xpath="/Hexagrama/LINEAS/PRIMERA/OTRAS_INTERPRETACIONES_Y_COMENTARIOS_DE_LOS_TEXTOS/Richard_Wilhelm" xmlDataType="string"/>
    </xmlCellPr>
  </singleXmlCell>
  <singleXmlCell id="635" r="BG5" connectionId="6">
    <xmlCellPr id="1" uniqueName="Stephen_Karcher">
      <xmlPr mapId="5" xpath="/Hexagrama/LINEAS/PRIMERA/OTRAS_INTERPRETACIONES_Y_COMENTARIOS_DE_LOS_TEXTOS/Stephen_Karcher" xmlDataType="string"/>
    </xmlCellPr>
  </singleXmlCell>
  <singleXmlCell id="636" r="BH5" connectionId="6">
    <xmlCellPr id="1" uniqueName="Thomas_Cleary">
      <xmlPr mapId="5" xpath="/Hexagrama/LINEAS/PRIMERA/OTRAS_INTERPRETACIONES_Y_COMENTARIOS_DE_LOS_TEXTOS/Thomas_Cleary" xmlDataType="string"/>
    </xmlCellPr>
  </singleXmlCell>
  <singleXmlCell id="637" r="BI5" connectionId="6">
    <xmlCellPr id="1" uniqueName="COMENTARIO_A_LA_LINEA">
      <xmlPr mapId="5" xpath="/Hexagrama/LINEAS/SEGUNDA/COMENTARIO_A_LA_LINEA" xmlDataType="string"/>
    </xmlCellPr>
  </singleXmlCell>
  <singleXmlCell id="638" r="BJ5" connectionId="6">
    <xmlCellPr id="1" uniqueName="a">
      <xmlPr mapId="5" xpath="/Hexagrama/LINEAS/SEGUNDA/INTERPRETACION/a" xmlDataType="string"/>
    </xmlCellPr>
  </singleXmlCell>
  <singleXmlCell id="639" r="BK5" connectionId="6">
    <xmlCellPr id="1" uniqueName="sin_preguntar_nada">
      <xmlPr mapId="5" xpath="/Hexagrama/LINEAS/SEGUNDA/INTERPRETACION/d/sin_preguntar_nada" xmlDataType="string"/>
    </xmlCellPr>
  </singleXmlCell>
  <singleXmlCell id="640" r="BL5" connectionId="6">
    <xmlCellPr id="1" uniqueName="sobre_el_dia_hoy">
      <xmlPr mapId="5" xpath="/Hexagrama/LINEAS/SEGUNDA/INTERPRETACION/d/sobre_el_dia_hoy" xmlDataType="string"/>
    </xmlCellPr>
  </singleXmlCell>
  <singleXmlCell id="641" r="BM5" connectionId="6">
    <xmlCellPr id="1" uniqueName="sobre_la_conducta_espiritual">
      <xmlPr mapId="5" xpath="/Hexagrama/LINEAS/SEGUNDA/INTERPRETACION/d/sobre_la_conducta_espiritual" xmlDataType="string"/>
    </xmlCellPr>
  </singleXmlCell>
  <singleXmlCell id="642" r="BN5" connectionId="6">
    <xmlCellPr id="1" uniqueName="perspectiva_general_de_un_asunto_o_sobre_cómo_se_ve_al_consultante_entre_sus_asuntos">
      <xmlPr mapId="5" xpath="/Hexagrama/LINEAS/SEGUNDA/INTERPRETACION/d/perspectiva_general_de_un_asunto_o_sobre_cómo_se_ve_al_consultante_entre_sus_asuntos" xmlDataType="string"/>
    </xmlCellPr>
  </singleXmlCell>
  <singleXmlCell id="643" r="BO5" connectionId="6">
    <xmlCellPr id="1" uniqueName="sobre_una_enfermedad">
      <xmlPr mapId="5" xpath="/Hexagrama/LINEAS/SEGUNDA/INTERPRETACION/d/sobre_una_enfermedad" xmlDataType="string"/>
    </xmlCellPr>
  </singleXmlCell>
  <singleXmlCell id="644" r="BP5" connectionId="6">
    <xmlCellPr id="1" uniqueName="remedios_soluciones_tratamientos_nuevos">
      <xmlPr mapId="5" xpath="/Hexagrama/LINEAS/SEGUNDA/INTERPRETACION/d/remedios_soluciones_tratamientos_nuevos" xmlDataType="string"/>
    </xmlCellPr>
  </singleXmlCell>
  <singleXmlCell id="645" r="BQ5" connectionId="6">
    <xmlCellPr id="1" uniqueName="sobre_temas_o_teorías_espirituales">
      <xmlPr mapId="5" xpath="/Hexagrama/LINEAS/SEGUNDA/INTERPRETACION/d/sobre_temas_o_teorías_espirituales" xmlDataType="string"/>
    </xmlCellPr>
  </singleXmlCell>
  <singleXmlCell id="646" r="BR5" connectionId="6">
    <xmlCellPr id="1" uniqueName="sobre_una_época_tiempo_o_fecha_aproximada">
      <xmlPr mapId="5" xpath="/Hexagrama/LINEAS/SEGUNDA/INTERPRETACION/d/sobre_una_época_tiempo_o_fecha_aproximada" xmlDataType="string"/>
    </xmlCellPr>
  </singleXmlCell>
  <singleXmlCell id="647" r="BS5" connectionId="6">
    <xmlCellPr id="1" uniqueName="Bernard_Ducourant">
      <xmlPr mapId="5" xpath="/Hexagrama/LINEAS/SEGUNDA/OTRAS_INTERPRETACIONES_Y_COMENTARIOS_DE_LOS_TEXTOS/Bernard_Ducourant" xmlDataType="string"/>
    </xmlCellPr>
  </singleXmlCell>
  <singleXmlCell id="648" r="BT5" connectionId="6">
    <xmlCellPr id="1" uniqueName="Brian_Browne_Walker">
      <xmlPr mapId="5" xpath="/Hexagrama/LINEAS/SEGUNDA/OTRAS_INTERPRETACIONES_Y_COMENTARIOS_DE_LOS_TEXTOS/Brian_Browne_Walker" xmlDataType="string"/>
    </xmlCellPr>
  </singleXmlCell>
  <singleXmlCell id="649" r="BU5" connectionId="6">
    <xmlCellPr id="1" uniqueName="Carol_K_Anthony">
      <xmlPr mapId="5" xpath="/Hexagrama/LINEAS/SEGUNDA/OTRAS_INTERPRETACIONES_Y_COMENTARIOS_DE_LOS_TEXTOS/Carol_K_Anthony" xmlDataType="string"/>
    </xmlCellPr>
  </singleXmlCell>
  <singleXmlCell id="650" r="BV5" connectionId="6">
    <xmlCellPr id="1" uniqueName="Enrique_Zafra">
      <xmlPr mapId="5" xpath="/Hexagrama/LINEAS/SEGUNDA/OTRAS_INTERPRETACIONES_Y_COMENTARIOS_DE_LOS_TEXTOS/Enrique_Zafra" xmlDataType="string"/>
    </xmlCellPr>
  </singleXmlCell>
  <singleXmlCell id="651" r="BW5" connectionId="6">
    <xmlCellPr id="1" uniqueName="J_H_Brennan">
      <xmlPr mapId="5" xpath="/Hexagrama/LINEAS/SEGUNDA/OTRAS_INTERPRETACIONES_Y_COMENTARIOS_DE_LOS_TEXTOS/J_H_Brennan" xmlDataType="string"/>
    </xmlCellPr>
  </singleXmlCell>
  <singleXmlCell id="652" r="BX5" connectionId="6">
    <xmlCellPr id="1" uniqueName="John_Tampion">
      <xmlPr mapId="5" xpath="/Hexagrama/LINEAS/SEGUNDA/OTRAS_INTERPRETACIONES_Y_COMENTARIOS_DE_LOS_TEXTOS/John_Tampion" xmlDataType="string"/>
    </xmlCellPr>
  </singleXmlCell>
  <singleXmlCell id="653" r="BY5" connectionId="6">
    <xmlCellPr id="1" uniqueName="Judica_Cordiglia">
      <xmlPr mapId="5" xpath="/Hexagrama/LINEAS/SEGUNDA/OTRAS_INTERPRETACIONES_Y_COMENTARIOS_DE_LOS_TEXTOS/Judica_Cordiglia" xmlDataType="string"/>
    </xmlCellPr>
  </singleXmlCell>
  <singleXmlCell id="654" r="BZ5" connectionId="6">
    <xmlCellPr id="1" uniqueName="Maestro_Yüan-Kuang">
      <xmlPr mapId="5" xpath="/Hexagrama/LINEAS/SEGUNDA/OTRAS_INTERPRETACIONES_Y_COMENTARIOS_DE_LOS_TEXTOS/Maestro_Yüan-Kuang" xmlDataType="string"/>
    </xmlCellPr>
  </singleXmlCell>
  <singleXmlCell id="655" r="CA5" connectionId="6">
    <xmlCellPr id="1" uniqueName="Michel_Gall">
      <xmlPr mapId="5" xpath="/Hexagrama/LINEAS/SEGUNDA/OTRAS_INTERPRETACIONES_Y_COMENTARIOS_DE_LOS_TEXTOS/Michel_Gall" xmlDataType="string"/>
    </xmlCellPr>
  </singleXmlCell>
  <singleXmlCell id="656" r="CB5" connectionId="6">
    <xmlCellPr id="1" uniqueName="R_L_Wing">
      <xmlPr mapId="5" xpath="/Hexagrama/LINEAS/SEGUNDA/OTRAS_INTERPRETACIONES_Y_COMENTARIOS_DE_LOS_TEXTOS/R_L_Wing" xmlDataType="string"/>
    </xmlCellPr>
  </singleXmlCell>
  <singleXmlCell id="657" r="CC5" connectionId="6">
    <xmlCellPr id="1" uniqueName="Ricardo_Andreé">
      <xmlPr mapId="5" xpath="/Hexagrama/LINEAS/SEGUNDA/OTRAS_INTERPRETACIONES_Y_COMENTARIOS_DE_LOS_TEXTOS/Ricardo_Andreé" xmlDataType="string"/>
    </xmlCellPr>
  </singleXmlCell>
  <singleXmlCell id="658" r="CD5" connectionId="6">
    <xmlCellPr id="1" uniqueName="Richard_Wilhelm">
      <xmlPr mapId="5" xpath="/Hexagrama/LINEAS/SEGUNDA/OTRAS_INTERPRETACIONES_Y_COMENTARIOS_DE_LOS_TEXTOS/Richard_Wilhelm" xmlDataType="string"/>
    </xmlCellPr>
  </singleXmlCell>
  <singleXmlCell id="659" r="CE5" connectionId="6">
    <xmlCellPr id="1" uniqueName="Stephen_Karcher">
      <xmlPr mapId="5" xpath="/Hexagrama/LINEAS/SEGUNDA/OTRAS_INTERPRETACIONES_Y_COMENTARIOS_DE_LOS_TEXTOS/Stephen_Karcher" xmlDataType="string"/>
    </xmlCellPr>
  </singleXmlCell>
  <singleXmlCell id="660" r="CF5" connectionId="6">
    <xmlCellPr id="1" uniqueName="Thomas_Cleary">
      <xmlPr mapId="5" xpath="/Hexagrama/LINEAS/SEGUNDA/OTRAS_INTERPRETACIONES_Y_COMENTARIOS_DE_LOS_TEXTOS/Thomas_Cleary" xmlDataType="string"/>
    </xmlCellPr>
  </singleXmlCell>
  <singleXmlCell id="661" r="CG5" connectionId="6">
    <xmlCellPr id="1" uniqueName="COMENTARIO_A_LA_LINEA">
      <xmlPr mapId="5" xpath="/Hexagrama/LINEAS/TERCERA/COMENTARIO_A_LA_LINEA" xmlDataType="string"/>
    </xmlCellPr>
  </singleXmlCell>
  <singleXmlCell id="662" r="CH5" connectionId="6">
    <xmlCellPr id="1" uniqueName="a">
      <xmlPr mapId="5" xpath="/Hexagrama/LINEAS/TERCERA/INTERPRETACION/a" xmlDataType="string"/>
    </xmlCellPr>
  </singleXmlCell>
  <singleXmlCell id="663" r="CI5" connectionId="6">
    <xmlCellPr id="1" uniqueName="sin_preguntar_nada">
      <xmlPr mapId="5" xpath="/Hexagrama/LINEAS/TERCERA/INTERPRETACION/d/sin_preguntar_nada" xmlDataType="string"/>
    </xmlCellPr>
  </singleXmlCell>
  <singleXmlCell id="664" r="CJ5" connectionId="6">
    <xmlCellPr id="1" uniqueName="sobre_el_dia_hoy">
      <xmlPr mapId="5" xpath="/Hexagrama/LINEAS/TERCERA/INTERPRETACION/d/sobre_el_dia_hoy" xmlDataType="string"/>
    </xmlCellPr>
  </singleXmlCell>
  <singleXmlCell id="665" r="CK5" connectionId="6">
    <xmlCellPr id="1" uniqueName="sobre_la_conducta_espiritual">
      <xmlPr mapId="5" xpath="/Hexagrama/LINEAS/TERCERA/INTERPRETACION/d/sobre_la_conducta_espiritual" xmlDataType="string"/>
    </xmlCellPr>
  </singleXmlCell>
  <singleXmlCell id="666" r="CL5" connectionId="6">
    <xmlCellPr id="1" uniqueName="perspectiva_general_de_un_asunto_o_sobre_cómo_se_ve_al_consultante_entre_sus_asuntos">
      <xmlPr mapId="5" xpath="/Hexagrama/LINEAS/TERCERA/INTERPRETACION/d/perspectiva_general_de_un_asunto_o_sobre_cómo_se_ve_al_consultante_entre_sus_asuntos" xmlDataType="string"/>
    </xmlCellPr>
  </singleXmlCell>
  <singleXmlCell id="667" r="CM5" connectionId="6">
    <xmlCellPr id="1" uniqueName="sobre_una_enfermedad">
      <xmlPr mapId="5" xpath="/Hexagrama/LINEAS/TERCERA/INTERPRETACION/d/sobre_una_enfermedad" xmlDataType="string"/>
    </xmlCellPr>
  </singleXmlCell>
  <singleXmlCell id="668" r="CN5" connectionId="6">
    <xmlCellPr id="1" uniqueName="remedios_soluciones_tratamientos_nuevos">
      <xmlPr mapId="5" xpath="/Hexagrama/LINEAS/TERCERA/INTERPRETACION/d/remedios_soluciones_tratamientos_nuevos" xmlDataType="string"/>
    </xmlCellPr>
  </singleXmlCell>
  <singleXmlCell id="669" r="CO5" connectionId="6">
    <xmlCellPr id="1" uniqueName="sobre_temas_o_teorías_espirituales">
      <xmlPr mapId="5" xpath="/Hexagrama/LINEAS/TERCERA/INTERPRETACION/d/sobre_temas_o_teorías_espirituales" xmlDataType="string"/>
    </xmlCellPr>
  </singleXmlCell>
  <singleXmlCell id="670" r="CP5" connectionId="6">
    <xmlCellPr id="1" uniqueName="sobre_una_época_tiempo_o_fecha_aproximada">
      <xmlPr mapId="5" xpath="/Hexagrama/LINEAS/TERCERA/INTERPRETACION/d/sobre_una_época_tiempo_o_fecha_aproximada" xmlDataType="string"/>
    </xmlCellPr>
  </singleXmlCell>
  <singleXmlCell id="671" r="CQ5" connectionId="6">
    <xmlCellPr id="1" uniqueName="Bernard_Ducourant">
      <xmlPr mapId="5" xpath="/Hexagrama/LINEAS/TERCERA/OTRAS_INTERPRETACIONES_Y_COMENTARIOS_DE_LOS_TEXTOS/Bernard_Ducourant" xmlDataType="string"/>
    </xmlCellPr>
  </singleXmlCell>
  <singleXmlCell id="672" r="CR5" connectionId="6">
    <xmlCellPr id="1" uniqueName="Brian_Browne_Walker">
      <xmlPr mapId="5" xpath="/Hexagrama/LINEAS/TERCERA/OTRAS_INTERPRETACIONES_Y_COMENTARIOS_DE_LOS_TEXTOS/Brian_Browne_Walker" xmlDataType="string"/>
    </xmlCellPr>
  </singleXmlCell>
  <singleXmlCell id="673" r="CS5" connectionId="6">
    <xmlCellPr id="1" uniqueName="Carol_K_Anthony">
      <xmlPr mapId="5" xpath="/Hexagrama/LINEAS/TERCERA/OTRAS_INTERPRETACIONES_Y_COMENTARIOS_DE_LOS_TEXTOS/Carol_K_Anthony" xmlDataType="string"/>
    </xmlCellPr>
  </singleXmlCell>
  <singleXmlCell id="674" r="CT5" connectionId="6">
    <xmlCellPr id="1" uniqueName="Enrique_Zafra">
      <xmlPr mapId="5" xpath="/Hexagrama/LINEAS/TERCERA/OTRAS_INTERPRETACIONES_Y_COMENTARIOS_DE_LOS_TEXTOS/Enrique_Zafra" xmlDataType="string"/>
    </xmlCellPr>
  </singleXmlCell>
  <singleXmlCell id="675" r="CU5" connectionId="6">
    <xmlCellPr id="1" uniqueName="J_H_Brennan">
      <xmlPr mapId="5" xpath="/Hexagrama/LINEAS/TERCERA/OTRAS_INTERPRETACIONES_Y_COMENTARIOS_DE_LOS_TEXTOS/J_H_Brennan" xmlDataType="string"/>
    </xmlCellPr>
  </singleXmlCell>
  <singleXmlCell id="676" r="CV5" connectionId="6">
    <xmlCellPr id="1" uniqueName="John_Tampion">
      <xmlPr mapId="5" xpath="/Hexagrama/LINEAS/TERCERA/OTRAS_INTERPRETACIONES_Y_COMENTARIOS_DE_LOS_TEXTOS/John_Tampion" xmlDataType="string"/>
    </xmlCellPr>
  </singleXmlCell>
  <singleXmlCell id="677" r="CW5" connectionId="6">
    <xmlCellPr id="1" uniqueName="Judica_Cordiglia">
      <xmlPr mapId="5" xpath="/Hexagrama/LINEAS/TERCERA/OTRAS_INTERPRETACIONES_Y_COMENTARIOS_DE_LOS_TEXTOS/Judica_Cordiglia" xmlDataType="string"/>
    </xmlCellPr>
  </singleXmlCell>
  <singleXmlCell id="678" r="CX5" connectionId="6">
    <xmlCellPr id="1" uniqueName="Maestro_Yüan-Kuang">
      <xmlPr mapId="5" xpath="/Hexagrama/LINEAS/TERCERA/OTRAS_INTERPRETACIONES_Y_COMENTARIOS_DE_LOS_TEXTOS/Maestro_Yüan-Kuang" xmlDataType="string"/>
    </xmlCellPr>
  </singleXmlCell>
  <singleXmlCell id="679" r="CY5" connectionId="6">
    <xmlCellPr id="1" uniqueName="Michel_Gall">
      <xmlPr mapId="5" xpath="/Hexagrama/LINEAS/TERCERA/OTRAS_INTERPRETACIONES_Y_COMENTARIOS_DE_LOS_TEXTOS/Michel_Gall" xmlDataType="string"/>
    </xmlCellPr>
  </singleXmlCell>
  <singleXmlCell id="680" r="CZ5" connectionId="6">
    <xmlCellPr id="1" uniqueName="R_L_Wing">
      <xmlPr mapId="5" xpath="/Hexagrama/LINEAS/TERCERA/OTRAS_INTERPRETACIONES_Y_COMENTARIOS_DE_LOS_TEXTOS/R_L_Wing" xmlDataType="string"/>
    </xmlCellPr>
  </singleXmlCell>
  <singleXmlCell id="681" r="DA5" connectionId="6">
    <xmlCellPr id="1" uniqueName="Ricardo_Andreé">
      <xmlPr mapId="5" xpath="/Hexagrama/LINEAS/TERCERA/OTRAS_INTERPRETACIONES_Y_COMENTARIOS_DE_LOS_TEXTOS/Ricardo_Andreé" xmlDataType="string"/>
    </xmlCellPr>
  </singleXmlCell>
  <singleXmlCell id="682" r="DB5" connectionId="6">
    <xmlCellPr id="1" uniqueName="Richard_Wilhelm">
      <xmlPr mapId="5" xpath="/Hexagrama/LINEAS/TERCERA/OTRAS_INTERPRETACIONES_Y_COMENTARIOS_DE_LOS_TEXTOS/Richard_Wilhelm" xmlDataType="string"/>
    </xmlCellPr>
  </singleXmlCell>
  <singleXmlCell id="683" r="DC5" connectionId="6">
    <xmlCellPr id="1" uniqueName="Stephen_Karcher">
      <xmlPr mapId="5" xpath="/Hexagrama/LINEAS/TERCERA/OTRAS_INTERPRETACIONES_Y_COMENTARIOS_DE_LOS_TEXTOS/Stephen_Karcher" xmlDataType="string"/>
    </xmlCellPr>
  </singleXmlCell>
  <singleXmlCell id="684" r="DD5" connectionId="6">
    <xmlCellPr id="1" uniqueName="Thomas_Cleary">
      <xmlPr mapId="5" xpath="/Hexagrama/LINEAS/TERCERA/OTRAS_INTERPRETACIONES_Y_COMENTARIOS_DE_LOS_TEXTOS/Thomas_Cleary" xmlDataType="string"/>
    </xmlCellPr>
  </singleXmlCell>
  <singleXmlCell id="685" r="DE5" connectionId="6">
    <xmlCellPr id="1" uniqueName="COMENTARIO_A_LA_LINEA">
      <xmlPr mapId="5" xpath="/Hexagrama/LINEAS/CUARTA/COMENTARIO_A_LA_LINEA" xmlDataType="string"/>
    </xmlCellPr>
  </singleXmlCell>
  <singleXmlCell id="686" r="DF5" connectionId="6">
    <xmlCellPr id="1" uniqueName="a">
      <xmlPr mapId="5" xpath="/Hexagrama/LINEAS/CUARTA/INTERPRETACION/a" xmlDataType="string"/>
    </xmlCellPr>
  </singleXmlCell>
  <singleXmlCell id="687" r="DG5" connectionId="6">
    <xmlCellPr id="1" uniqueName="sin_preguntar_nada">
      <xmlPr mapId="5" xpath="/Hexagrama/LINEAS/CUARTA/INTERPRETACION/d/sin_preguntar_nada" xmlDataType="string"/>
    </xmlCellPr>
  </singleXmlCell>
  <singleXmlCell id="688" r="DH5" connectionId="6">
    <xmlCellPr id="1" uniqueName="sobre_el_dia_hoy">
      <xmlPr mapId="5" xpath="/Hexagrama/LINEAS/CUARTA/INTERPRETACION/d/sobre_el_dia_hoy" xmlDataType="string"/>
    </xmlCellPr>
  </singleXmlCell>
  <singleXmlCell id="689" r="DI5" connectionId="6">
    <xmlCellPr id="1" uniqueName="sobre_la_conducta_espiritual">
      <xmlPr mapId="5" xpath="/Hexagrama/LINEAS/CUARTA/INTERPRETACION/d/sobre_la_conducta_espiritual" xmlDataType="string"/>
    </xmlCellPr>
  </singleXmlCell>
  <singleXmlCell id="690" r="DJ5" connectionId="6">
    <xmlCellPr id="1" uniqueName="perspectiva_general_de_un_asunto_o_sobre_cómo_se_ve_al_consultante_entre_sus_asuntos">
      <xmlPr mapId="5" xpath="/Hexagrama/LINEAS/CUARTA/INTERPRETACION/d/perspectiva_general_de_un_asunto_o_sobre_cómo_se_ve_al_consultante_entre_sus_asuntos" xmlDataType="string"/>
    </xmlCellPr>
  </singleXmlCell>
  <singleXmlCell id="691" r="DK5" connectionId="6">
    <xmlCellPr id="1" uniqueName="sobre_una_enfermedad">
      <xmlPr mapId="5" xpath="/Hexagrama/LINEAS/CUARTA/INTERPRETACION/d/sobre_una_enfermedad" xmlDataType="string"/>
    </xmlCellPr>
  </singleXmlCell>
  <singleXmlCell id="692" r="DL5" connectionId="6">
    <xmlCellPr id="1" uniqueName="remedios_soluciones_tratamientos_nuevos">
      <xmlPr mapId="5" xpath="/Hexagrama/LINEAS/CUARTA/INTERPRETACION/d/remedios_soluciones_tratamientos_nuevos" xmlDataType="string"/>
    </xmlCellPr>
  </singleXmlCell>
  <singleXmlCell id="693" r="DM5" connectionId="6">
    <xmlCellPr id="1" uniqueName="sobre_temas_o_teorías_espirituales">
      <xmlPr mapId="5" xpath="/Hexagrama/LINEAS/CUARTA/INTERPRETACION/d/sobre_temas_o_teorías_espirituales" xmlDataType="string"/>
    </xmlCellPr>
  </singleXmlCell>
  <singleXmlCell id="694" r="DN5" connectionId="6">
    <xmlCellPr id="1" uniqueName="sobre_una_época_tiempo_o_fecha_aproximada">
      <xmlPr mapId="5" xpath="/Hexagrama/LINEAS/CUARTA/INTERPRETACION/d/sobre_una_época_tiempo_o_fecha_aproximada" xmlDataType="string"/>
    </xmlCellPr>
  </singleXmlCell>
  <singleXmlCell id="695" r="DO5" connectionId="6">
    <xmlCellPr id="1" uniqueName="Bernard_Ducourant">
      <xmlPr mapId="5" xpath="/Hexagrama/LINEAS/CUARTA/OTRAS_INTERPRETACIONES_Y_COMENTARIOS_DE_LOS_TEXTOS/Bernard_Ducourant" xmlDataType="string"/>
    </xmlCellPr>
  </singleXmlCell>
  <singleXmlCell id="696" r="DP5" connectionId="6">
    <xmlCellPr id="1" uniqueName="Brian_Browne_Walker">
      <xmlPr mapId="5" xpath="/Hexagrama/LINEAS/CUARTA/OTRAS_INTERPRETACIONES_Y_COMENTARIOS_DE_LOS_TEXTOS/Brian_Browne_Walker" xmlDataType="string"/>
    </xmlCellPr>
  </singleXmlCell>
  <singleXmlCell id="697" r="DQ5" connectionId="6">
    <xmlCellPr id="1" uniqueName="Carol_K_Anthony">
      <xmlPr mapId="5" xpath="/Hexagrama/LINEAS/CUARTA/OTRAS_INTERPRETACIONES_Y_COMENTARIOS_DE_LOS_TEXTOS/Carol_K_Anthony" xmlDataType="string"/>
    </xmlCellPr>
  </singleXmlCell>
  <singleXmlCell id="698" r="DR5" connectionId="6">
    <xmlCellPr id="1" uniqueName="Enrique_Zafra">
      <xmlPr mapId="5" xpath="/Hexagrama/LINEAS/CUARTA/OTRAS_INTERPRETACIONES_Y_COMENTARIOS_DE_LOS_TEXTOS/Enrique_Zafra" xmlDataType="string"/>
    </xmlCellPr>
  </singleXmlCell>
  <singleXmlCell id="699" r="DS5" connectionId="6">
    <xmlCellPr id="1" uniqueName="J_H_Brennan">
      <xmlPr mapId="5" xpath="/Hexagrama/LINEAS/CUARTA/OTRAS_INTERPRETACIONES_Y_COMENTARIOS_DE_LOS_TEXTOS/J_H_Brennan" xmlDataType="string"/>
    </xmlCellPr>
  </singleXmlCell>
  <singleXmlCell id="700" r="DT5" connectionId="6">
    <xmlCellPr id="1" uniqueName="John_Tampion">
      <xmlPr mapId="5" xpath="/Hexagrama/LINEAS/CUARTA/OTRAS_INTERPRETACIONES_Y_COMENTARIOS_DE_LOS_TEXTOS/John_Tampion" xmlDataType="string"/>
    </xmlCellPr>
  </singleXmlCell>
  <singleXmlCell id="701" r="DU5" connectionId="6">
    <xmlCellPr id="1" uniqueName="Judica_Cordiglia">
      <xmlPr mapId="5" xpath="/Hexagrama/LINEAS/CUARTA/OTRAS_INTERPRETACIONES_Y_COMENTARIOS_DE_LOS_TEXTOS/Judica_Cordiglia" xmlDataType="string"/>
    </xmlCellPr>
  </singleXmlCell>
  <singleXmlCell id="702" r="DV5" connectionId="6">
    <xmlCellPr id="1" uniqueName="Maestro_Yüan-Kuang">
      <xmlPr mapId="5" xpath="/Hexagrama/LINEAS/CUARTA/OTRAS_INTERPRETACIONES_Y_COMENTARIOS_DE_LOS_TEXTOS/Maestro_Yüan-Kuang" xmlDataType="string"/>
    </xmlCellPr>
  </singleXmlCell>
  <singleXmlCell id="703" r="DW5" connectionId="6">
    <xmlCellPr id="1" uniqueName="Michel_Gall">
      <xmlPr mapId="5" xpath="/Hexagrama/LINEAS/CUARTA/OTRAS_INTERPRETACIONES_Y_COMENTARIOS_DE_LOS_TEXTOS/Michel_Gall" xmlDataType="string"/>
    </xmlCellPr>
  </singleXmlCell>
  <singleXmlCell id="704" r="DX5" connectionId="6">
    <xmlCellPr id="1" uniqueName="R_L_Wing">
      <xmlPr mapId="5" xpath="/Hexagrama/LINEAS/CUARTA/OTRAS_INTERPRETACIONES_Y_COMENTARIOS_DE_LOS_TEXTOS/R_L_Wing" xmlDataType="string"/>
    </xmlCellPr>
  </singleXmlCell>
  <singleXmlCell id="705" r="DY5" connectionId="6">
    <xmlCellPr id="1" uniqueName="Ricardo_Andreé">
      <xmlPr mapId="5" xpath="/Hexagrama/LINEAS/CUARTA/OTRAS_INTERPRETACIONES_Y_COMENTARIOS_DE_LOS_TEXTOS/Ricardo_Andreé" xmlDataType="string"/>
    </xmlCellPr>
  </singleXmlCell>
  <singleXmlCell id="706" r="DZ5" connectionId="6">
    <xmlCellPr id="1" uniqueName="Richard_Wilhelm">
      <xmlPr mapId="5" xpath="/Hexagrama/LINEAS/CUARTA/OTRAS_INTERPRETACIONES_Y_COMENTARIOS_DE_LOS_TEXTOS/Richard_Wilhelm" xmlDataType="string"/>
    </xmlCellPr>
  </singleXmlCell>
  <singleXmlCell id="707" r="EA5" connectionId="6">
    <xmlCellPr id="1" uniqueName="Stephen_Karcher">
      <xmlPr mapId="5" xpath="/Hexagrama/LINEAS/CUARTA/OTRAS_INTERPRETACIONES_Y_COMENTARIOS_DE_LOS_TEXTOS/Stephen_Karcher" xmlDataType="string"/>
    </xmlCellPr>
  </singleXmlCell>
  <singleXmlCell id="708" r="EB5" connectionId="6">
    <xmlCellPr id="1" uniqueName="Thomas_Cleary">
      <xmlPr mapId="5" xpath="/Hexagrama/LINEAS/CUARTA/OTRAS_INTERPRETACIONES_Y_COMENTARIOS_DE_LOS_TEXTOS/Thomas_Cleary" xmlDataType="string"/>
    </xmlCellPr>
  </singleXmlCell>
  <singleXmlCell id="709" r="EC5" connectionId="6">
    <xmlCellPr id="1" uniqueName="COMENTARIO_A_LA_LINEA">
      <xmlPr mapId="5" xpath="/Hexagrama/LINEAS/QUINTA/COMENTARIO_A_LA_LINEA" xmlDataType="string"/>
    </xmlCellPr>
  </singleXmlCell>
  <singleXmlCell id="710" r="ED5" connectionId="6">
    <xmlCellPr id="1" uniqueName="a">
      <xmlPr mapId="5" xpath="/Hexagrama/LINEAS/QUINTA/INTERPRETACION/a" xmlDataType="string"/>
    </xmlCellPr>
  </singleXmlCell>
  <singleXmlCell id="711" r="EE5" connectionId="6">
    <xmlCellPr id="1" uniqueName="sin_preguntar_nada">
      <xmlPr mapId="5" xpath="/Hexagrama/LINEAS/QUINTA/INTERPRETACION/d/sin_preguntar_nada" xmlDataType="string"/>
    </xmlCellPr>
  </singleXmlCell>
  <singleXmlCell id="712" r="EF5" connectionId="6">
    <xmlCellPr id="1" uniqueName="sobre_el_dia_hoy">
      <xmlPr mapId="5" xpath="/Hexagrama/LINEAS/QUINTA/INTERPRETACION/d/sobre_el_dia_hoy" xmlDataType="string"/>
    </xmlCellPr>
  </singleXmlCell>
  <singleXmlCell id="713" r="EG5" connectionId="6">
    <xmlCellPr id="1" uniqueName="sobre_la_conducta_espiritual">
      <xmlPr mapId="5" xpath="/Hexagrama/LINEAS/QUINTA/INTERPRETACION/d/sobre_la_conducta_espiritual" xmlDataType="string"/>
    </xmlCellPr>
  </singleXmlCell>
  <singleXmlCell id="714" r="EH5" connectionId="6">
    <xmlCellPr id="1" uniqueName="perspectiva_general_de_un_asunto_o_sobre_cómo_se_ve_al_consultante_entre_sus_asuntos">
      <xmlPr mapId="5" xpath="/Hexagrama/LINEAS/QUINTA/INTERPRETACION/d/perspectiva_general_de_un_asunto_o_sobre_cómo_se_ve_al_consultante_entre_sus_asuntos" xmlDataType="string"/>
    </xmlCellPr>
  </singleXmlCell>
  <singleXmlCell id="715" r="EI5" connectionId="6">
    <xmlCellPr id="1" uniqueName="sobre_una_enfermedad">
      <xmlPr mapId="5" xpath="/Hexagrama/LINEAS/QUINTA/INTERPRETACION/d/sobre_una_enfermedad" xmlDataType="string"/>
    </xmlCellPr>
  </singleXmlCell>
  <singleXmlCell id="716" r="EJ5" connectionId="6">
    <xmlCellPr id="1" uniqueName="remedios_soluciones_tratamientos_nuevos">
      <xmlPr mapId="5" xpath="/Hexagrama/LINEAS/QUINTA/INTERPRETACION/d/remedios_soluciones_tratamientos_nuevos" xmlDataType="string"/>
    </xmlCellPr>
  </singleXmlCell>
  <singleXmlCell id="717" r="EK5" connectionId="6">
    <xmlCellPr id="1" uniqueName="sobre_temas_o_teorías_espirituales">
      <xmlPr mapId="5" xpath="/Hexagrama/LINEAS/QUINTA/INTERPRETACION/d/sobre_temas_o_teorías_espirituales" xmlDataType="string"/>
    </xmlCellPr>
  </singleXmlCell>
  <singleXmlCell id="718" r="EL5" connectionId="6">
    <xmlCellPr id="1" uniqueName="sobre_una_época_tiempo_o_fecha_aproximada">
      <xmlPr mapId="5" xpath="/Hexagrama/LINEAS/QUINTA/INTERPRETACION/d/sobre_una_época_tiempo_o_fecha_aproximada" xmlDataType="string"/>
    </xmlCellPr>
  </singleXmlCell>
  <singleXmlCell id="719" r="EM5" connectionId="6">
    <xmlCellPr id="1" uniqueName="Bernard_Ducourant">
      <xmlPr mapId="5" xpath="/Hexagrama/LINEAS/QUINTA/OTRAS_INTERPRETACIONES_Y_COMENTARIOS_DE_LOS_TEXTOS/Bernard_Ducourant" xmlDataType="string"/>
    </xmlCellPr>
  </singleXmlCell>
  <singleXmlCell id="720" r="EN5" connectionId="6">
    <xmlCellPr id="1" uniqueName="Brian_Browne_Walker">
      <xmlPr mapId="5" xpath="/Hexagrama/LINEAS/QUINTA/OTRAS_INTERPRETACIONES_Y_COMENTARIOS_DE_LOS_TEXTOS/Brian_Browne_Walker" xmlDataType="string"/>
    </xmlCellPr>
  </singleXmlCell>
  <singleXmlCell id="721" r="EO5" connectionId="6">
    <xmlCellPr id="1" uniqueName="Carol_K_Anthony">
      <xmlPr mapId="5" xpath="/Hexagrama/LINEAS/QUINTA/OTRAS_INTERPRETACIONES_Y_COMENTARIOS_DE_LOS_TEXTOS/Carol_K_Anthony" xmlDataType="string"/>
    </xmlCellPr>
  </singleXmlCell>
  <singleXmlCell id="722" r="EP5" connectionId="6">
    <xmlCellPr id="1" uniqueName="Enrique_Zafra">
      <xmlPr mapId="5" xpath="/Hexagrama/LINEAS/QUINTA/OTRAS_INTERPRETACIONES_Y_COMENTARIOS_DE_LOS_TEXTOS/Enrique_Zafra" xmlDataType="string"/>
    </xmlCellPr>
  </singleXmlCell>
  <singleXmlCell id="723" r="EQ5" connectionId="6">
    <xmlCellPr id="1" uniqueName="J_H_Brennan">
      <xmlPr mapId="5" xpath="/Hexagrama/LINEAS/QUINTA/OTRAS_INTERPRETACIONES_Y_COMENTARIOS_DE_LOS_TEXTOS/J_H_Brennan" xmlDataType="string"/>
    </xmlCellPr>
  </singleXmlCell>
  <singleXmlCell id="724" r="ER5" connectionId="6">
    <xmlCellPr id="1" uniqueName="John_Tampion">
      <xmlPr mapId="5" xpath="/Hexagrama/LINEAS/QUINTA/OTRAS_INTERPRETACIONES_Y_COMENTARIOS_DE_LOS_TEXTOS/John_Tampion" xmlDataType="string"/>
    </xmlCellPr>
  </singleXmlCell>
  <singleXmlCell id="725" r="ES5" connectionId="6">
    <xmlCellPr id="1" uniqueName="Judica_Cordiglia">
      <xmlPr mapId="5" xpath="/Hexagrama/LINEAS/QUINTA/OTRAS_INTERPRETACIONES_Y_COMENTARIOS_DE_LOS_TEXTOS/Judica_Cordiglia" xmlDataType="string"/>
    </xmlCellPr>
  </singleXmlCell>
  <singleXmlCell id="726" r="ET5" connectionId="6">
    <xmlCellPr id="1" uniqueName="Maestro_Yüan-Kuang">
      <xmlPr mapId="5" xpath="/Hexagrama/LINEAS/QUINTA/OTRAS_INTERPRETACIONES_Y_COMENTARIOS_DE_LOS_TEXTOS/Maestro_Yüan-Kuang" xmlDataType="string"/>
    </xmlCellPr>
  </singleXmlCell>
  <singleXmlCell id="727" r="EU5" connectionId="6">
    <xmlCellPr id="1" uniqueName="Michel_Gall">
      <xmlPr mapId="5" xpath="/Hexagrama/LINEAS/QUINTA/OTRAS_INTERPRETACIONES_Y_COMENTARIOS_DE_LOS_TEXTOS/Michel_Gall" xmlDataType="string"/>
    </xmlCellPr>
  </singleXmlCell>
  <singleXmlCell id="728" r="EV5" connectionId="6">
    <xmlCellPr id="1" uniqueName="R_L_Wing">
      <xmlPr mapId="5" xpath="/Hexagrama/LINEAS/QUINTA/OTRAS_INTERPRETACIONES_Y_COMENTARIOS_DE_LOS_TEXTOS/R_L_Wing" xmlDataType="string"/>
    </xmlCellPr>
  </singleXmlCell>
  <singleXmlCell id="729" r="EW5" connectionId="6">
    <xmlCellPr id="1" uniqueName="Ricardo_Andreé">
      <xmlPr mapId="5" xpath="/Hexagrama/LINEAS/QUINTA/OTRAS_INTERPRETACIONES_Y_COMENTARIOS_DE_LOS_TEXTOS/Ricardo_Andreé" xmlDataType="string"/>
    </xmlCellPr>
  </singleXmlCell>
  <singleXmlCell id="730" r="EX5" connectionId="6">
    <xmlCellPr id="1" uniqueName="Richard_Wilhelm">
      <xmlPr mapId="5" xpath="/Hexagrama/LINEAS/QUINTA/OTRAS_INTERPRETACIONES_Y_COMENTARIOS_DE_LOS_TEXTOS/Richard_Wilhelm" xmlDataType="string"/>
    </xmlCellPr>
  </singleXmlCell>
  <singleXmlCell id="731" r="EY5" connectionId="6">
    <xmlCellPr id="1" uniqueName="Stephen_Karcher">
      <xmlPr mapId="5" xpath="/Hexagrama/LINEAS/QUINTA/OTRAS_INTERPRETACIONES_Y_COMENTARIOS_DE_LOS_TEXTOS/Stephen_Karcher" xmlDataType="string"/>
    </xmlCellPr>
  </singleXmlCell>
  <singleXmlCell id="732" r="EZ5" connectionId="6">
    <xmlCellPr id="1" uniqueName="Thomas_Cleary">
      <xmlPr mapId="5" xpath="/Hexagrama/LINEAS/QUINTA/OTRAS_INTERPRETACIONES_Y_COMENTARIOS_DE_LOS_TEXTOS/Thomas_Cleary" xmlDataType="string"/>
    </xmlCellPr>
  </singleXmlCell>
  <singleXmlCell id="733" r="FA5" connectionId="6">
    <xmlCellPr id="1" uniqueName="COMENTARIO_A_LA_LINEA">
      <xmlPr mapId="5" xpath="/Hexagrama/LINEAS/SEXTA/COMENTARIO_A_LA_LINEA" xmlDataType="string"/>
    </xmlCellPr>
  </singleXmlCell>
  <singleXmlCell id="734" r="FB5" connectionId="6">
    <xmlCellPr id="1" uniqueName="a">
      <xmlPr mapId="5" xpath="/Hexagrama/LINEAS/SEXTA/INTERPRETACION/a" xmlDataType="string"/>
    </xmlCellPr>
  </singleXmlCell>
  <singleXmlCell id="735" r="FC5" connectionId="6">
    <xmlCellPr id="1" uniqueName="sin_preguntar_nada">
      <xmlPr mapId="5" xpath="/Hexagrama/LINEAS/SEXTA/INTERPRETACION/d/sin_preguntar_nada" xmlDataType="string"/>
    </xmlCellPr>
  </singleXmlCell>
  <singleXmlCell id="736" r="FD5" connectionId="6">
    <xmlCellPr id="1" uniqueName="sobre_el_dia_hoy">
      <xmlPr mapId="5" xpath="/Hexagrama/LINEAS/SEXTA/INTERPRETACION/d/sobre_el_dia_hoy" xmlDataType="string"/>
    </xmlCellPr>
  </singleXmlCell>
  <singleXmlCell id="737" r="FE5" connectionId="6">
    <xmlCellPr id="1" uniqueName="sobre_la_conducta_espiritual">
      <xmlPr mapId="5" xpath="/Hexagrama/LINEAS/SEXTA/INTERPRETACION/d/sobre_la_conducta_espiritual" xmlDataType="string"/>
    </xmlCellPr>
  </singleXmlCell>
  <singleXmlCell id="738" r="FF5" connectionId="6">
    <xmlCellPr id="1" uniqueName="perspectiva_general_de_un_asunto_o_sobre_cómo_se_ve_al_consultante_entre_sus_asuntos">
      <xmlPr mapId="5" xpath="/Hexagrama/LINEAS/SEXTA/INTERPRETACION/d/perspectiva_general_de_un_asunto_o_sobre_cómo_se_ve_al_consultante_entre_sus_asuntos" xmlDataType="string"/>
    </xmlCellPr>
  </singleXmlCell>
  <singleXmlCell id="739" r="FG5" connectionId="6">
    <xmlCellPr id="1" uniqueName="sobre_una_enfermedad">
      <xmlPr mapId="5" xpath="/Hexagrama/LINEAS/SEXTA/INTERPRETACION/d/sobre_una_enfermedad" xmlDataType="string"/>
    </xmlCellPr>
  </singleXmlCell>
  <singleXmlCell id="740" r="FH5" connectionId="6">
    <xmlCellPr id="1" uniqueName="remedios_soluciones_tratamientos_nuevos">
      <xmlPr mapId="5" xpath="/Hexagrama/LINEAS/SEXTA/INTERPRETACION/d/remedios_soluciones_tratamientos_nuevos" xmlDataType="string"/>
    </xmlCellPr>
  </singleXmlCell>
  <singleXmlCell id="741" r="FI5" connectionId="6">
    <xmlCellPr id="1" uniqueName="sobre_temas_o_teorías_espirituales">
      <xmlPr mapId="5" xpath="/Hexagrama/LINEAS/SEXTA/INTERPRETACION/d/sobre_temas_o_teorías_espirituales" xmlDataType="string"/>
    </xmlCellPr>
  </singleXmlCell>
  <singleXmlCell id="742" r="FJ5" connectionId="6">
    <xmlCellPr id="1" uniqueName="sobre_una_época_tiempo_o_fecha_aproximada">
      <xmlPr mapId="5" xpath="/Hexagrama/LINEAS/SEXTA/INTERPRETACION/d/sobre_una_época_tiempo_o_fecha_aproximada" xmlDataType="string"/>
    </xmlCellPr>
  </singleXmlCell>
  <singleXmlCell id="743" r="FK5" connectionId="6">
    <xmlCellPr id="1" uniqueName="Bernard_Ducourant">
      <xmlPr mapId="5" xpath="/Hexagrama/LINEAS/SEXTA/OTRAS_INTERPRETACIONES_Y_COMENTARIOS_DE_LOS_TEXTOS/Bernard_Ducourant" xmlDataType="string"/>
    </xmlCellPr>
  </singleXmlCell>
  <singleXmlCell id="744" r="FL5" connectionId="6">
    <xmlCellPr id="1" uniqueName="Brian_Browne_Walker">
      <xmlPr mapId="5" xpath="/Hexagrama/LINEAS/SEXTA/OTRAS_INTERPRETACIONES_Y_COMENTARIOS_DE_LOS_TEXTOS/Brian_Browne_Walker" xmlDataType="string"/>
    </xmlCellPr>
  </singleXmlCell>
  <singleXmlCell id="745" r="FM5" connectionId="6">
    <xmlCellPr id="1" uniqueName="Carol_K_Anthony">
      <xmlPr mapId="5" xpath="/Hexagrama/LINEAS/SEXTA/OTRAS_INTERPRETACIONES_Y_COMENTARIOS_DE_LOS_TEXTOS/Carol_K_Anthony" xmlDataType="string"/>
    </xmlCellPr>
  </singleXmlCell>
  <singleXmlCell id="746" r="FN5" connectionId="6">
    <xmlCellPr id="1" uniqueName="Enrique_Zafra">
      <xmlPr mapId="5" xpath="/Hexagrama/LINEAS/SEXTA/OTRAS_INTERPRETACIONES_Y_COMENTARIOS_DE_LOS_TEXTOS/Enrique_Zafra" xmlDataType="string"/>
    </xmlCellPr>
  </singleXmlCell>
  <singleXmlCell id="747" r="FO5" connectionId="6">
    <xmlCellPr id="1" uniqueName="J_H_Brennan">
      <xmlPr mapId="5" xpath="/Hexagrama/LINEAS/SEXTA/OTRAS_INTERPRETACIONES_Y_COMENTARIOS_DE_LOS_TEXTOS/J_H_Brennan" xmlDataType="string"/>
    </xmlCellPr>
  </singleXmlCell>
  <singleXmlCell id="748" r="FP5" connectionId="6">
    <xmlCellPr id="1" uniqueName="John_Tampion">
      <xmlPr mapId="5" xpath="/Hexagrama/LINEAS/SEXTA/OTRAS_INTERPRETACIONES_Y_COMENTARIOS_DE_LOS_TEXTOS/John_Tampion" xmlDataType="string"/>
    </xmlCellPr>
  </singleXmlCell>
  <singleXmlCell id="749" r="FQ5" connectionId="6">
    <xmlCellPr id="1" uniqueName="Judica_Cordiglia">
      <xmlPr mapId="5" xpath="/Hexagrama/LINEAS/SEXTA/OTRAS_INTERPRETACIONES_Y_COMENTARIOS_DE_LOS_TEXTOS/Judica_Cordiglia" xmlDataType="string"/>
    </xmlCellPr>
  </singleXmlCell>
  <singleXmlCell id="750" r="FR5" connectionId="6">
    <xmlCellPr id="1" uniqueName="Maestro_Yüan-Kuang">
      <xmlPr mapId="5" xpath="/Hexagrama/LINEAS/SEXTA/OTRAS_INTERPRETACIONES_Y_COMENTARIOS_DE_LOS_TEXTOS/Maestro_Yüan-Kuang" xmlDataType="string"/>
    </xmlCellPr>
  </singleXmlCell>
  <singleXmlCell id="751" r="FS5" connectionId="6">
    <xmlCellPr id="1" uniqueName="Michel_Gall">
      <xmlPr mapId="5" xpath="/Hexagrama/LINEAS/SEXTA/OTRAS_INTERPRETACIONES_Y_COMENTARIOS_DE_LOS_TEXTOS/Michel_Gall" xmlDataType="string"/>
    </xmlCellPr>
  </singleXmlCell>
  <singleXmlCell id="752" r="FT5" connectionId="6">
    <xmlCellPr id="1" uniqueName="R_L_Wing">
      <xmlPr mapId="5" xpath="/Hexagrama/LINEAS/SEXTA/OTRAS_INTERPRETACIONES_Y_COMENTARIOS_DE_LOS_TEXTOS/R_L_Wing" xmlDataType="string"/>
    </xmlCellPr>
  </singleXmlCell>
  <singleXmlCell id="753" r="FU5" connectionId="6">
    <xmlCellPr id="1" uniqueName="Ricardo_Andreé">
      <xmlPr mapId="5" xpath="/Hexagrama/LINEAS/SEXTA/OTRAS_INTERPRETACIONES_Y_COMENTARIOS_DE_LOS_TEXTOS/Ricardo_Andreé" xmlDataType="string"/>
    </xmlCellPr>
  </singleXmlCell>
  <singleXmlCell id="754" r="FV5" connectionId="6">
    <xmlCellPr id="1" uniqueName="Richard_Wilhelm">
      <xmlPr mapId="5" xpath="/Hexagrama/LINEAS/SEXTA/OTRAS_INTERPRETACIONES_Y_COMENTARIOS_DE_LOS_TEXTOS/Richard_Wilhelm" xmlDataType="string"/>
    </xmlCellPr>
  </singleXmlCell>
  <singleXmlCell id="755" r="FW5" connectionId="6">
    <xmlCellPr id="1" uniqueName="Stephen_Karcher">
      <xmlPr mapId="5" xpath="/Hexagrama/LINEAS/SEXTA/OTRAS_INTERPRETACIONES_Y_COMENTARIOS_DE_LOS_TEXTOS/Stephen_Karcher" xmlDataType="string"/>
    </xmlCellPr>
  </singleXmlCell>
  <singleXmlCell id="756" r="FX5" connectionId="6">
    <xmlCellPr id="1" uniqueName="Thomas_Cleary">
      <xmlPr mapId="5" xpath="/Hexagrama/LINEAS/SEXTA/OTRAS_INTERPRETACIONES_Y_COMENTARIOS_DE_LOS_TEXTOS/Thomas_Cleary" xmlDataType="string"/>
    </xmlCellPr>
  </singleXmlCell>
  <singleXmlCell id="757" r="A6" connectionId="7">
    <xmlCellPr id="1" uniqueName="Numero">
      <xmlPr mapId="6" xpath="/Hexagrama/Numero" xmlDataType="integer"/>
    </xmlCellPr>
  </singleXmlCell>
  <singleXmlCell id="758" r="B6" connectionId="7">
    <xmlCellPr id="1" uniqueName="Nombre">
      <xmlPr mapId="6" xpath="/Hexagrama/Nombre" xmlDataType="string"/>
    </xmlCellPr>
  </singleXmlCell>
  <singleXmlCell id="759" r="C6" connectionId="7">
    <xmlCellPr id="1" uniqueName="Traduccion">
      <xmlPr mapId="6" xpath="/Hexagrama/Traduccion" xmlDataType="string"/>
    </xmlCellPr>
  </singleXmlCell>
  <singleXmlCell id="760" r="D6" connectionId="7">
    <xmlCellPr id="1" uniqueName="TrigInf">
      <xmlPr mapId="6" xpath="/Hexagrama/TrigInf" xmlDataType="string"/>
    </xmlCellPr>
  </singleXmlCell>
  <singleXmlCell id="761" r="E6" connectionId="7">
    <xmlCellPr id="1" uniqueName="TrigSup">
      <xmlPr mapId="6" xpath="/Hexagrama/TrigSup" xmlDataType="string"/>
    </xmlCellPr>
  </singleXmlCell>
  <singleXmlCell id="762" r="F6" connectionId="7">
    <xmlCellPr id="1" uniqueName="DICTAMEN">
      <xmlPr mapId="6" xpath="/Hexagrama/DICTAMEN" xmlDataType="string"/>
    </xmlCellPr>
  </singleXmlCell>
  <singleXmlCell id="763" r="G6" connectionId="7">
    <xmlCellPr id="1" uniqueName="COMENTARIO">
      <xmlPr mapId="6" xpath="/Hexagrama/COMENTARIO" xmlDataType="string"/>
    </xmlCellPr>
  </singleXmlCell>
  <singleXmlCell id="764" r="H6" connectionId="7">
    <xmlCellPr id="1" uniqueName="líneas">
      <xmlPr mapId="6" xpath="/Hexagrama/ELEMENTOS_TECNICOS_Y_DISTINTOS_CONSIDERANDOS/líneas" xmlDataType="string"/>
    </xmlCellPr>
  </singleXmlCell>
  <singleXmlCell id="765" r="I6" connectionId="7">
    <xmlCellPr id="1" uniqueName="regencias">
      <xmlPr mapId="6" xpath="/Hexagrama/ELEMENTOS_TECNICOS_Y_DISTINTOS_CONSIDERANDOS/regencias" xmlDataType="string"/>
    </xmlCellPr>
  </singleXmlCell>
  <singleXmlCell id="766" r="J6" connectionId="7">
    <xmlCellPr id="1" uniqueName="relaciones_entre_las_líneas">
      <xmlPr mapId="6" xpath="/Hexagrama/ELEMENTOS_TECNICOS_Y_DISTINTOS_CONSIDERANDOS/relaciones_entre_las_líneas" xmlDataType="string"/>
    </xmlCellPr>
  </singleXmlCell>
  <singleXmlCell id="767" r="K6" connectionId="7">
    <xmlCellPr id="1" uniqueName="a">
      <xmlPr mapId="6" xpath="/Hexagrama/INTERPRETACION/a" xmlDataType="string"/>
    </xmlCellPr>
  </singleXmlCell>
  <singleXmlCell id="768" r="L6" connectionId="7">
    <xmlCellPr id="1" uniqueName="sin_preguntar_nada">
      <xmlPr mapId="6" xpath="/Hexagrama/INTERPRETACION/d/sin_preguntar_nada" xmlDataType="string"/>
    </xmlCellPr>
  </singleXmlCell>
  <singleXmlCell id="769" r="M6" connectionId="7">
    <xmlCellPr id="1" uniqueName="sobre_el_dia_hoy">
      <xmlPr mapId="6" xpath="/Hexagrama/INTERPRETACION/d/sobre_el_dia_hoy" xmlDataType="string"/>
    </xmlCellPr>
  </singleXmlCell>
  <singleXmlCell id="770" r="N6" connectionId="7">
    <xmlCellPr id="1" uniqueName="sobre_la_conducta_espiritual">
      <xmlPr mapId="6" xpath="/Hexagrama/INTERPRETACION/d/sobre_la_conducta_espiritual" xmlDataType="string"/>
    </xmlCellPr>
  </singleXmlCell>
  <singleXmlCell id="771" r="O6" connectionId="7">
    <xmlCellPr id="1" uniqueName="perspectiva_general_de_un_asunto_o_sobre_cómo_se_ve_al_consultante_entre_sus_asuntos">
      <xmlPr mapId="6" xpath="/Hexagrama/INTERPRETACION/d/perspectiva_general_de_un_asunto_o_sobre_cómo_se_ve_al_consultante_entre_sus_asuntos" xmlDataType="string"/>
    </xmlCellPr>
  </singleXmlCell>
  <singleXmlCell id="772" r="P6" connectionId="7">
    <xmlCellPr id="1" uniqueName="sobre_una_enfermedad">
      <xmlPr mapId="6" xpath="/Hexagrama/INTERPRETACION/d/sobre_una_enfermedad" xmlDataType="string"/>
    </xmlCellPr>
  </singleXmlCell>
  <singleXmlCell id="773" r="Q6" connectionId="7">
    <xmlCellPr id="1" uniqueName="remedios_soluciones_tratamientos_nuevos">
      <xmlPr mapId="6" xpath="/Hexagrama/INTERPRETACION/d/remedios_soluciones_tratamientos_nuevos" xmlDataType="string"/>
    </xmlCellPr>
  </singleXmlCell>
  <singleXmlCell id="774" r="R6" connectionId="7">
    <xmlCellPr id="1" uniqueName="sobre_temas_o_teorías_espirituales">
      <xmlPr mapId="6" xpath="/Hexagrama/INTERPRETACION/d/sobre_temas_o_teorías_espirituales" xmlDataType="string"/>
    </xmlCellPr>
  </singleXmlCell>
  <singleXmlCell id="775" r="S6" connectionId="7">
    <xmlCellPr id="1" uniqueName="sobre_una_época_tiempo_o_fecha_aproximada">
      <xmlPr mapId="6" xpath="/Hexagrama/INTERPRETACION/d/sobre_una_época_tiempo_o_fecha_aproximada" xmlDataType="string"/>
    </xmlCellPr>
  </singleXmlCell>
  <singleXmlCell id="776" r="T6" connectionId="7">
    <xmlCellPr id="1" uniqueName="Bernard_Ducourant">
      <xmlPr mapId="6" xpath="/Hexagrama/OTRAS_INTERPRETACIONES_Y_COMENTARIOS_DE_LOS_TEXTOS/Bernard_Ducourant" xmlDataType="string"/>
    </xmlCellPr>
  </singleXmlCell>
  <singleXmlCell id="777" r="U6" connectionId="7">
    <xmlCellPr id="1" uniqueName="Brian_Browne_Walker">
      <xmlPr mapId="6" xpath="/Hexagrama/OTRAS_INTERPRETACIONES_Y_COMENTARIOS_DE_LOS_TEXTOS/Brian_Browne_Walker" xmlDataType="string"/>
    </xmlCellPr>
  </singleXmlCell>
  <singleXmlCell id="778" r="V6" connectionId="7">
    <xmlCellPr id="1" uniqueName="Carol_K_Anthony">
      <xmlPr mapId="6" xpath="/Hexagrama/OTRAS_INTERPRETACIONES_Y_COMENTARIOS_DE_LOS_TEXTOS/Carol_K_Anthony" xmlDataType="string"/>
    </xmlCellPr>
  </singleXmlCell>
  <singleXmlCell id="779" r="W6" connectionId="7">
    <xmlCellPr id="1" uniqueName="Enrique_Zafra">
      <xmlPr mapId="6" xpath="/Hexagrama/OTRAS_INTERPRETACIONES_Y_COMENTARIOS_DE_LOS_TEXTOS/Enrique_Zafra" xmlDataType="string"/>
    </xmlCellPr>
  </singleXmlCell>
  <singleXmlCell id="780" r="X6" connectionId="7">
    <xmlCellPr id="1" uniqueName="Gustavo_Andrés_Rocco">
      <xmlPr mapId="6" xpath="/Hexagrama/OTRAS_INTERPRETACIONES_Y_COMENTARIOS_DE_LOS_TEXTOS/Gustavo_Andrés_Rocco" xmlDataType="string"/>
    </xmlCellPr>
  </singleXmlCell>
  <singleXmlCell id="781" r="Y6" connectionId="7">
    <xmlCellPr id="1" uniqueName="J_H_Brennan">
      <xmlPr mapId="6" xpath="/Hexagrama/OTRAS_INTERPRETACIONES_Y_COMENTARIOS_DE_LOS_TEXTOS/J_H_Brennan" xmlDataType="string"/>
    </xmlCellPr>
  </singleXmlCell>
  <singleXmlCell id="782" r="Z6" connectionId="7">
    <xmlCellPr id="1" uniqueName="Judica_Cordiglia">
      <xmlPr mapId="6" xpath="/Hexagrama/OTRAS_INTERPRETACIONES_Y_COMENTARIOS_DE_LOS_TEXTOS/Judica_Cordiglia" xmlDataType="string"/>
    </xmlCellPr>
  </singleXmlCell>
  <singleXmlCell id="783" r="AA6" connectionId="7">
    <xmlCellPr id="1" uniqueName="Maestro_Yüan-Kuang">
      <xmlPr mapId="6" xpath="/Hexagrama/OTRAS_INTERPRETACIONES_Y_COMENTARIOS_DE_LOS_TEXTOS/Maestro_Yüan-Kuang" xmlDataType="string"/>
    </xmlCellPr>
  </singleXmlCell>
  <singleXmlCell id="784" r="AB6" connectionId="7">
    <xmlCellPr id="1" uniqueName="Michel_Gall">
      <xmlPr mapId="6" xpath="/Hexagrama/OTRAS_INTERPRETACIONES_Y_COMENTARIOS_DE_LOS_TEXTOS/Michel_Gall" xmlDataType="string"/>
    </xmlCellPr>
  </singleXmlCell>
  <singleXmlCell id="785" r="AC6" connectionId="7">
    <xmlCellPr id="1" uniqueName="Stephen_Karcher">
      <xmlPr mapId="6" xpath="/Hexagrama/OTRAS_INTERPRETACIONES_Y_COMENTARIOS_DE_LOS_TEXTOS/Stephen_Karcher" xmlDataType="string"/>
    </xmlCellPr>
  </singleXmlCell>
  <singleXmlCell id="786" r="AD6" connectionId="7">
    <xmlCellPr id="1" uniqueName="Rudolf_Ritsema">
      <xmlPr mapId="6" xpath="/Hexagrama/OTRAS_INTERPRETACIONES_Y_COMENTARIOS_DE_LOS_TEXTOS/Rudolf_Ritsema" xmlDataType="string"/>
    </xmlCellPr>
  </singleXmlCell>
  <singleXmlCell id="787" r="AE6" connectionId="7">
    <xmlCellPr id="1" uniqueName="Thomas_Cleary">
      <xmlPr mapId="6" xpath="/Hexagrama/OTRAS_INTERPRETACIONES_Y_COMENTARIOS_DE_LOS_TEXTOS/Thomas_Cleary" xmlDataType="string"/>
    </xmlCellPr>
  </singleXmlCell>
  <singleXmlCell id="788" r="AF6" connectionId="7">
    <xmlCellPr id="1" uniqueName="COMENTARIO_A_LA_IMAGEN">
      <xmlPr mapId="6" xpath="/Hexagrama/IMAGEN/COMENTARIO_A_LA_IMAGEN" xmlDataType="string"/>
    </xmlCellPr>
  </singleXmlCell>
  <singleXmlCell id="789" r="AG6" connectionId="7">
    <xmlCellPr id="1" uniqueName="John_Tampion">
      <xmlPr mapId="6" xpath="/Hexagrama/IMAGEN/OTRAS_INTERPRETACIONES_Y_COMENTARIOS_DE_LOS_TEXTOS/John_Tampion" xmlDataType="string"/>
    </xmlCellPr>
  </singleXmlCell>
  <singleXmlCell id="790" r="AH6" connectionId="7">
    <xmlCellPr id="1" uniqueName="Judica_Cordiglia">
      <xmlPr mapId="6" xpath="/Hexagrama/IMAGEN/OTRAS_INTERPRETACIONES_Y_COMENTARIOS_DE_LOS_TEXTOS/Judica_Cordiglia" xmlDataType="string"/>
    </xmlCellPr>
  </singleXmlCell>
  <singleXmlCell id="791" r="AI6" connectionId="7">
    <xmlCellPr id="1" uniqueName="Ricardo_Andreé">
      <xmlPr mapId="6" xpath="/Hexagrama/IMAGEN/OTRAS_INTERPRETACIONES_Y_COMENTARIOS_DE_LOS_TEXTOS/Ricardo_Andreé" xmlDataType="string"/>
    </xmlCellPr>
  </singleXmlCell>
  <singleXmlCell id="792" r="AJ6" connectionId="7">
    <xmlCellPr id="1" uniqueName="Richard_Wilhelm">
      <xmlPr mapId="6" xpath="/Hexagrama/IMAGEN/OTRAS_INTERPRETACIONES_Y_COMENTARIOS_DE_LOS_TEXTOS/Richard_Wilhelm" xmlDataType="string"/>
    </xmlCellPr>
  </singleXmlCell>
  <singleXmlCell id="793" r="AK6" connectionId="7">
    <xmlCellPr id="1" uniqueName="COMENTARIO_A_LA_LINEA">
      <xmlPr mapId="6" xpath="/Hexagrama/LINEAS/PRIMERA/COMENTARIO_A_LA_LINEA" xmlDataType="string"/>
    </xmlCellPr>
  </singleXmlCell>
  <singleXmlCell id="794" r="AL6" connectionId="7">
    <xmlCellPr id="1" uniqueName="a">
      <xmlPr mapId="6" xpath="/Hexagrama/LINEAS/PRIMERA/INTERPRETACION/a" xmlDataType="string"/>
    </xmlCellPr>
  </singleXmlCell>
  <singleXmlCell id="795" r="AM6" connectionId="7">
    <xmlCellPr id="1" uniqueName="sin_preguntar_nada">
      <xmlPr mapId="6" xpath="/Hexagrama/LINEAS/PRIMERA/INTERPRETACION/d/sin_preguntar_nada" xmlDataType="string"/>
    </xmlCellPr>
  </singleXmlCell>
  <singleXmlCell id="796" r="AN6" connectionId="7">
    <xmlCellPr id="1" uniqueName="sobre_el_dia_hoy">
      <xmlPr mapId="6" xpath="/Hexagrama/LINEAS/PRIMERA/INTERPRETACION/d/sobre_el_dia_hoy" xmlDataType="string"/>
    </xmlCellPr>
  </singleXmlCell>
  <singleXmlCell id="797" r="AO6" connectionId="7">
    <xmlCellPr id="1" uniqueName="sobre_la_conducta_espiritual">
      <xmlPr mapId="6" xpath="/Hexagrama/LINEAS/PRIMERA/INTERPRETACION/d/sobre_la_conducta_espiritual" xmlDataType="string"/>
    </xmlCellPr>
  </singleXmlCell>
  <singleXmlCell id="798" r="AP6" connectionId="7">
    <xmlCellPr id="1" uniqueName="perspectiva_general_de_un_asunto_o_sobre_cómo_se_ve_al_consultante_entre_sus_asuntos">
      <xmlPr mapId="6" xpath="/Hexagrama/LINEAS/PRIMERA/INTERPRETACION/d/perspectiva_general_de_un_asunto_o_sobre_cómo_se_ve_al_consultante_entre_sus_asuntos" xmlDataType="string"/>
    </xmlCellPr>
  </singleXmlCell>
  <singleXmlCell id="799" r="AQ6" connectionId="7">
    <xmlCellPr id="1" uniqueName="sobre_una_enfermedad">
      <xmlPr mapId="6" xpath="/Hexagrama/LINEAS/PRIMERA/INTERPRETACION/d/sobre_una_enfermedad" xmlDataType="string"/>
    </xmlCellPr>
  </singleXmlCell>
  <singleXmlCell id="800" r="AR6" connectionId="7">
    <xmlCellPr id="1" uniqueName="remedios_soluciones_tratamientos_nuevos">
      <xmlPr mapId="6" xpath="/Hexagrama/LINEAS/PRIMERA/INTERPRETACION/d/remedios_soluciones_tratamientos_nuevos" xmlDataType="string"/>
    </xmlCellPr>
  </singleXmlCell>
  <singleXmlCell id="801" r="AS6" connectionId="7">
    <xmlCellPr id="1" uniqueName="sobre_temas_o_teorías_espirituales">
      <xmlPr mapId="6" xpath="/Hexagrama/LINEAS/PRIMERA/INTERPRETACION/d/sobre_temas_o_teorías_espirituales" xmlDataType="string"/>
    </xmlCellPr>
  </singleXmlCell>
  <singleXmlCell id="802" r="AT6" connectionId="7">
    <xmlCellPr id="1" uniqueName="sobre_una_época_tiempo_o_fecha_aproximada">
      <xmlPr mapId="6" xpath="/Hexagrama/LINEAS/PRIMERA/INTERPRETACION/d/sobre_una_época_tiempo_o_fecha_aproximada" xmlDataType="string"/>
    </xmlCellPr>
  </singleXmlCell>
  <singleXmlCell id="803" r="AU6" connectionId="7">
    <xmlCellPr id="1" uniqueName="Bernard_Ducourant">
      <xmlPr mapId="6" xpath="/Hexagrama/LINEAS/PRIMERA/OTRAS_INTERPRETACIONES_Y_COMENTARIOS_DE_LOS_TEXTOS/Bernard_Ducourant" xmlDataType="string"/>
    </xmlCellPr>
  </singleXmlCell>
  <singleXmlCell id="804" r="AV6" connectionId="7">
    <xmlCellPr id="1" uniqueName="Brian_Browne_Walker">
      <xmlPr mapId="6" xpath="/Hexagrama/LINEAS/PRIMERA/OTRAS_INTERPRETACIONES_Y_COMENTARIOS_DE_LOS_TEXTOS/Brian_Browne_Walker" xmlDataType="string"/>
    </xmlCellPr>
  </singleXmlCell>
  <singleXmlCell id="805" r="AW6" connectionId="7">
    <xmlCellPr id="1" uniqueName="Carol_K_Anthony">
      <xmlPr mapId="6" xpath="/Hexagrama/LINEAS/PRIMERA/OTRAS_INTERPRETACIONES_Y_COMENTARIOS_DE_LOS_TEXTOS/Carol_K_Anthony" xmlDataType="string"/>
    </xmlCellPr>
  </singleXmlCell>
  <singleXmlCell id="806" r="AX6" connectionId="7">
    <xmlCellPr id="1" uniqueName="Enrique_Zafra">
      <xmlPr mapId="6" xpath="/Hexagrama/LINEAS/PRIMERA/OTRAS_INTERPRETACIONES_Y_COMENTARIOS_DE_LOS_TEXTOS/Enrique_Zafra" xmlDataType="string"/>
    </xmlCellPr>
  </singleXmlCell>
  <singleXmlCell id="807" r="AY6" connectionId="7">
    <xmlCellPr id="1" uniqueName="J_H_Brennan">
      <xmlPr mapId="6" xpath="/Hexagrama/LINEAS/PRIMERA/OTRAS_INTERPRETACIONES_Y_COMENTARIOS_DE_LOS_TEXTOS/J_H_Brennan" xmlDataType="string"/>
    </xmlCellPr>
  </singleXmlCell>
  <singleXmlCell id="808" r="AZ6" connectionId="7">
    <xmlCellPr id="1" uniqueName="John_Tampion">
      <xmlPr mapId="6" xpath="/Hexagrama/LINEAS/PRIMERA/OTRAS_INTERPRETACIONES_Y_COMENTARIOS_DE_LOS_TEXTOS/John_Tampion" xmlDataType="string"/>
    </xmlCellPr>
  </singleXmlCell>
  <singleXmlCell id="809" r="BA6" connectionId="7">
    <xmlCellPr id="1" uniqueName="Judica_Cordiglia">
      <xmlPr mapId="6" xpath="/Hexagrama/LINEAS/PRIMERA/OTRAS_INTERPRETACIONES_Y_COMENTARIOS_DE_LOS_TEXTOS/Judica_Cordiglia" xmlDataType="string"/>
    </xmlCellPr>
  </singleXmlCell>
  <singleXmlCell id="810" r="BB6" connectionId="7">
    <xmlCellPr id="1" uniqueName="Maestro_Yüan-Kuang">
      <xmlPr mapId="6" xpath="/Hexagrama/LINEAS/PRIMERA/OTRAS_INTERPRETACIONES_Y_COMENTARIOS_DE_LOS_TEXTOS/Maestro_Yüan-Kuang" xmlDataType="string"/>
    </xmlCellPr>
  </singleXmlCell>
  <singleXmlCell id="811" r="BC6" connectionId="7">
    <xmlCellPr id="1" uniqueName="Michel_Gall">
      <xmlPr mapId="6" xpath="/Hexagrama/LINEAS/PRIMERA/OTRAS_INTERPRETACIONES_Y_COMENTARIOS_DE_LOS_TEXTOS/Michel_Gall" xmlDataType="string"/>
    </xmlCellPr>
  </singleXmlCell>
  <singleXmlCell id="812" r="BD6" connectionId="7">
    <xmlCellPr id="1" uniqueName="R_L_Wing">
      <xmlPr mapId="6" xpath="/Hexagrama/LINEAS/PRIMERA/OTRAS_INTERPRETACIONES_Y_COMENTARIOS_DE_LOS_TEXTOS/R_L_Wing" xmlDataType="string"/>
    </xmlCellPr>
  </singleXmlCell>
  <singleXmlCell id="813" r="BE6" connectionId="7">
    <xmlCellPr id="1" uniqueName="Ricardo_Andreé">
      <xmlPr mapId="6" xpath="/Hexagrama/LINEAS/PRIMERA/OTRAS_INTERPRETACIONES_Y_COMENTARIOS_DE_LOS_TEXTOS/Ricardo_Andreé" xmlDataType="string"/>
    </xmlCellPr>
  </singleXmlCell>
  <singleXmlCell id="814" r="BF6" connectionId="7">
    <xmlCellPr id="1" uniqueName="Richard_Wilhelm">
      <xmlPr mapId="6" xpath="/Hexagrama/LINEAS/PRIMERA/OTRAS_INTERPRETACIONES_Y_COMENTARIOS_DE_LOS_TEXTOS/Richard_Wilhelm" xmlDataType="string"/>
    </xmlCellPr>
  </singleXmlCell>
  <singleXmlCell id="815" r="BG6" connectionId="7">
    <xmlCellPr id="1" uniqueName="Stephen_Karcher">
      <xmlPr mapId="6" xpath="/Hexagrama/LINEAS/PRIMERA/OTRAS_INTERPRETACIONES_Y_COMENTARIOS_DE_LOS_TEXTOS/Stephen_Karcher" xmlDataType="string"/>
    </xmlCellPr>
  </singleXmlCell>
  <singleXmlCell id="816" r="BH6" connectionId="7">
    <xmlCellPr id="1" uniqueName="Thomas_Cleary">
      <xmlPr mapId="6" xpath="/Hexagrama/LINEAS/PRIMERA/OTRAS_INTERPRETACIONES_Y_COMENTARIOS_DE_LOS_TEXTOS/Thomas_Cleary" xmlDataType="string"/>
    </xmlCellPr>
  </singleXmlCell>
  <singleXmlCell id="817" r="BI6" connectionId="7">
    <xmlCellPr id="1" uniqueName="COMENTARIO_A_LA_LINEA">
      <xmlPr mapId="6" xpath="/Hexagrama/LINEAS/SEGUNDA/COMENTARIO_A_LA_LINEA" xmlDataType="string"/>
    </xmlCellPr>
  </singleXmlCell>
  <singleXmlCell id="818" r="BJ6" connectionId="7">
    <xmlCellPr id="1" uniqueName="a">
      <xmlPr mapId="6" xpath="/Hexagrama/LINEAS/SEGUNDA/INTERPRETACION/a" xmlDataType="string"/>
    </xmlCellPr>
  </singleXmlCell>
  <singleXmlCell id="819" r="BK6" connectionId="7">
    <xmlCellPr id="1" uniqueName="sin_preguntar_nada">
      <xmlPr mapId="6" xpath="/Hexagrama/LINEAS/SEGUNDA/INTERPRETACION/d/sin_preguntar_nada" xmlDataType="string"/>
    </xmlCellPr>
  </singleXmlCell>
  <singleXmlCell id="820" r="BL6" connectionId="7">
    <xmlCellPr id="1" uniqueName="sobre_el_dia_hoy">
      <xmlPr mapId="6" xpath="/Hexagrama/LINEAS/SEGUNDA/INTERPRETACION/d/sobre_el_dia_hoy" xmlDataType="string"/>
    </xmlCellPr>
  </singleXmlCell>
  <singleXmlCell id="821" r="BM6" connectionId="7">
    <xmlCellPr id="1" uniqueName="sobre_la_conducta_espiritual">
      <xmlPr mapId="6" xpath="/Hexagrama/LINEAS/SEGUNDA/INTERPRETACION/d/sobre_la_conducta_espiritual" xmlDataType="string"/>
    </xmlCellPr>
  </singleXmlCell>
  <singleXmlCell id="822" r="BN6" connectionId="7">
    <xmlCellPr id="1" uniqueName="perspectiva_general_de_un_asunto_o_sobre_cómo_se_ve_al_consultante_entre_sus_asuntos">
      <xmlPr mapId="6" xpath="/Hexagrama/LINEAS/SEGUNDA/INTERPRETACION/d/perspectiva_general_de_un_asunto_o_sobre_cómo_se_ve_al_consultante_entre_sus_asuntos" xmlDataType="string"/>
    </xmlCellPr>
  </singleXmlCell>
  <singleXmlCell id="823" r="BO6" connectionId="7">
    <xmlCellPr id="1" uniqueName="sobre_una_enfermedad">
      <xmlPr mapId="6" xpath="/Hexagrama/LINEAS/SEGUNDA/INTERPRETACION/d/sobre_una_enfermedad" xmlDataType="string"/>
    </xmlCellPr>
  </singleXmlCell>
  <singleXmlCell id="824" r="BP6" connectionId="7">
    <xmlCellPr id="1" uniqueName="remedios_soluciones_tratamientos_nuevos">
      <xmlPr mapId="6" xpath="/Hexagrama/LINEAS/SEGUNDA/INTERPRETACION/d/remedios_soluciones_tratamientos_nuevos" xmlDataType="string"/>
    </xmlCellPr>
  </singleXmlCell>
  <singleXmlCell id="825" r="BQ6" connectionId="7">
    <xmlCellPr id="1" uniqueName="sobre_temas_o_teorías_espirituales">
      <xmlPr mapId="6" xpath="/Hexagrama/LINEAS/SEGUNDA/INTERPRETACION/d/sobre_temas_o_teorías_espirituales" xmlDataType="string"/>
    </xmlCellPr>
  </singleXmlCell>
  <singleXmlCell id="826" r="BR6" connectionId="7">
    <xmlCellPr id="1" uniqueName="sobre_una_época_tiempo_o_fecha_aproximada">
      <xmlPr mapId="6" xpath="/Hexagrama/LINEAS/SEGUNDA/INTERPRETACION/d/sobre_una_época_tiempo_o_fecha_aproximada" xmlDataType="string"/>
    </xmlCellPr>
  </singleXmlCell>
  <singleXmlCell id="827" r="BS6" connectionId="7">
    <xmlCellPr id="1" uniqueName="Bernard_Ducourant">
      <xmlPr mapId="6" xpath="/Hexagrama/LINEAS/SEGUNDA/OTRAS_INTERPRETACIONES_Y_COMENTARIOS_DE_LOS_TEXTOS/Bernard_Ducourant" xmlDataType="string"/>
    </xmlCellPr>
  </singleXmlCell>
  <singleXmlCell id="828" r="BT6" connectionId="7">
    <xmlCellPr id="1" uniqueName="Brian_Browne_Walker">
      <xmlPr mapId="6" xpath="/Hexagrama/LINEAS/SEGUNDA/OTRAS_INTERPRETACIONES_Y_COMENTARIOS_DE_LOS_TEXTOS/Brian_Browne_Walker" xmlDataType="string"/>
    </xmlCellPr>
  </singleXmlCell>
  <singleXmlCell id="829" r="BU6" connectionId="7">
    <xmlCellPr id="1" uniqueName="Carol_K_Anthony">
      <xmlPr mapId="6" xpath="/Hexagrama/LINEAS/SEGUNDA/OTRAS_INTERPRETACIONES_Y_COMENTARIOS_DE_LOS_TEXTOS/Carol_K_Anthony" xmlDataType="string"/>
    </xmlCellPr>
  </singleXmlCell>
  <singleXmlCell id="830" r="BV6" connectionId="7">
    <xmlCellPr id="1" uniqueName="Enrique_Zafra">
      <xmlPr mapId="6" xpath="/Hexagrama/LINEAS/SEGUNDA/OTRAS_INTERPRETACIONES_Y_COMENTARIOS_DE_LOS_TEXTOS/Enrique_Zafra" xmlDataType="string"/>
    </xmlCellPr>
  </singleXmlCell>
  <singleXmlCell id="831" r="BW6" connectionId="7">
    <xmlCellPr id="1" uniqueName="J_H_Brennan">
      <xmlPr mapId="6" xpath="/Hexagrama/LINEAS/SEGUNDA/OTRAS_INTERPRETACIONES_Y_COMENTARIOS_DE_LOS_TEXTOS/J_H_Brennan" xmlDataType="string"/>
    </xmlCellPr>
  </singleXmlCell>
  <singleXmlCell id="832" r="BX6" connectionId="7">
    <xmlCellPr id="1" uniqueName="John_Tampion">
      <xmlPr mapId="6" xpath="/Hexagrama/LINEAS/SEGUNDA/OTRAS_INTERPRETACIONES_Y_COMENTARIOS_DE_LOS_TEXTOS/John_Tampion" xmlDataType="string"/>
    </xmlCellPr>
  </singleXmlCell>
  <singleXmlCell id="833" r="BY6" connectionId="7">
    <xmlCellPr id="1" uniqueName="Judica_Cordiglia">
      <xmlPr mapId="6" xpath="/Hexagrama/LINEAS/SEGUNDA/OTRAS_INTERPRETACIONES_Y_COMENTARIOS_DE_LOS_TEXTOS/Judica_Cordiglia" xmlDataType="string"/>
    </xmlCellPr>
  </singleXmlCell>
  <singleXmlCell id="834" r="BZ6" connectionId="7">
    <xmlCellPr id="1" uniqueName="Maestro_Yüan-Kuang">
      <xmlPr mapId="6" xpath="/Hexagrama/LINEAS/SEGUNDA/OTRAS_INTERPRETACIONES_Y_COMENTARIOS_DE_LOS_TEXTOS/Maestro_Yüan-Kuang" xmlDataType="string"/>
    </xmlCellPr>
  </singleXmlCell>
  <singleXmlCell id="835" r="CA6" connectionId="7">
    <xmlCellPr id="1" uniqueName="Michel_Gall">
      <xmlPr mapId="6" xpath="/Hexagrama/LINEAS/SEGUNDA/OTRAS_INTERPRETACIONES_Y_COMENTARIOS_DE_LOS_TEXTOS/Michel_Gall" xmlDataType="string"/>
    </xmlCellPr>
  </singleXmlCell>
  <singleXmlCell id="836" r="CB6" connectionId="7">
    <xmlCellPr id="1" uniqueName="R_L_Wing">
      <xmlPr mapId="6" xpath="/Hexagrama/LINEAS/SEGUNDA/OTRAS_INTERPRETACIONES_Y_COMENTARIOS_DE_LOS_TEXTOS/R_L_Wing" xmlDataType="string"/>
    </xmlCellPr>
  </singleXmlCell>
  <singleXmlCell id="837" r="CC6" connectionId="7">
    <xmlCellPr id="1" uniqueName="Ricardo_Andreé">
      <xmlPr mapId="6" xpath="/Hexagrama/LINEAS/SEGUNDA/OTRAS_INTERPRETACIONES_Y_COMENTARIOS_DE_LOS_TEXTOS/Ricardo_Andreé" xmlDataType="string"/>
    </xmlCellPr>
  </singleXmlCell>
  <singleXmlCell id="838" r="CD6" connectionId="7">
    <xmlCellPr id="1" uniqueName="Richard_Wilhelm">
      <xmlPr mapId="6" xpath="/Hexagrama/LINEAS/SEGUNDA/OTRAS_INTERPRETACIONES_Y_COMENTARIOS_DE_LOS_TEXTOS/Richard_Wilhelm" xmlDataType="string"/>
    </xmlCellPr>
  </singleXmlCell>
  <singleXmlCell id="839" r="CE6" connectionId="7">
    <xmlCellPr id="1" uniqueName="Stephen_Karcher">
      <xmlPr mapId="6" xpath="/Hexagrama/LINEAS/SEGUNDA/OTRAS_INTERPRETACIONES_Y_COMENTARIOS_DE_LOS_TEXTOS/Stephen_Karcher" xmlDataType="string"/>
    </xmlCellPr>
  </singleXmlCell>
  <singleXmlCell id="840" r="CF6" connectionId="7">
    <xmlCellPr id="1" uniqueName="Thomas_Cleary">
      <xmlPr mapId="6" xpath="/Hexagrama/LINEAS/SEGUNDA/OTRAS_INTERPRETACIONES_Y_COMENTARIOS_DE_LOS_TEXTOS/Thomas_Cleary" xmlDataType="string"/>
    </xmlCellPr>
  </singleXmlCell>
  <singleXmlCell id="841" r="CG6" connectionId="7">
    <xmlCellPr id="1" uniqueName="COMENTARIO_A_LA_LINEA">
      <xmlPr mapId="6" xpath="/Hexagrama/LINEAS/TERCERA/COMENTARIO_A_LA_LINEA" xmlDataType="string"/>
    </xmlCellPr>
  </singleXmlCell>
  <singleXmlCell id="842" r="CH6" connectionId="7">
    <xmlCellPr id="1" uniqueName="a">
      <xmlPr mapId="6" xpath="/Hexagrama/LINEAS/TERCERA/INTERPRETACION/a" xmlDataType="string"/>
    </xmlCellPr>
  </singleXmlCell>
  <singleXmlCell id="843" r="CI6" connectionId="7">
    <xmlCellPr id="1" uniqueName="sin_preguntar_nada">
      <xmlPr mapId="6" xpath="/Hexagrama/LINEAS/TERCERA/INTERPRETACION/d/sin_preguntar_nada" xmlDataType="string"/>
    </xmlCellPr>
  </singleXmlCell>
  <singleXmlCell id="844" r="CJ6" connectionId="7">
    <xmlCellPr id="1" uniqueName="sobre_el_dia_hoy">
      <xmlPr mapId="6" xpath="/Hexagrama/LINEAS/TERCERA/INTERPRETACION/d/sobre_el_dia_hoy" xmlDataType="string"/>
    </xmlCellPr>
  </singleXmlCell>
  <singleXmlCell id="845" r="CK6" connectionId="7">
    <xmlCellPr id="1" uniqueName="sobre_la_conducta_espiritual">
      <xmlPr mapId="6" xpath="/Hexagrama/LINEAS/TERCERA/INTERPRETACION/d/sobre_la_conducta_espiritual" xmlDataType="string"/>
    </xmlCellPr>
  </singleXmlCell>
  <singleXmlCell id="846" r="CL6" connectionId="7">
    <xmlCellPr id="1" uniqueName="perspectiva_general_de_un_asunto_o_sobre_cómo_se_ve_al_consultante_entre_sus_asuntos">
      <xmlPr mapId="6" xpath="/Hexagrama/LINEAS/TERCERA/INTERPRETACION/d/perspectiva_general_de_un_asunto_o_sobre_cómo_se_ve_al_consultante_entre_sus_asuntos" xmlDataType="string"/>
    </xmlCellPr>
  </singleXmlCell>
  <singleXmlCell id="847" r="CM6" connectionId="7">
    <xmlCellPr id="1" uniqueName="sobre_una_enfermedad">
      <xmlPr mapId="6" xpath="/Hexagrama/LINEAS/TERCERA/INTERPRETACION/d/sobre_una_enfermedad" xmlDataType="string"/>
    </xmlCellPr>
  </singleXmlCell>
  <singleXmlCell id="848" r="CN6" connectionId="7">
    <xmlCellPr id="1" uniqueName="remedios_soluciones_tratamientos_nuevos">
      <xmlPr mapId="6" xpath="/Hexagrama/LINEAS/TERCERA/INTERPRETACION/d/remedios_soluciones_tratamientos_nuevos" xmlDataType="string"/>
    </xmlCellPr>
  </singleXmlCell>
  <singleXmlCell id="849" r="CO6" connectionId="7">
    <xmlCellPr id="1" uniqueName="sobre_temas_o_teorías_espirituales">
      <xmlPr mapId="6" xpath="/Hexagrama/LINEAS/TERCERA/INTERPRETACION/d/sobre_temas_o_teorías_espirituales" xmlDataType="string"/>
    </xmlCellPr>
  </singleXmlCell>
  <singleXmlCell id="850" r="CP6" connectionId="7">
    <xmlCellPr id="1" uniqueName="sobre_una_época_tiempo_o_fecha_aproximada">
      <xmlPr mapId="6" xpath="/Hexagrama/LINEAS/TERCERA/INTERPRETACION/d/sobre_una_época_tiempo_o_fecha_aproximada" xmlDataType="string"/>
    </xmlCellPr>
  </singleXmlCell>
  <singleXmlCell id="851" r="CQ6" connectionId="7">
    <xmlCellPr id="1" uniqueName="Bernard_Ducourant">
      <xmlPr mapId="6" xpath="/Hexagrama/LINEAS/TERCERA/OTRAS_INTERPRETACIONES_Y_COMENTARIOS_DE_LOS_TEXTOS/Bernard_Ducourant" xmlDataType="string"/>
    </xmlCellPr>
  </singleXmlCell>
  <singleXmlCell id="852" r="CR6" connectionId="7">
    <xmlCellPr id="1" uniqueName="Brian_Browne_Walker">
      <xmlPr mapId="6" xpath="/Hexagrama/LINEAS/TERCERA/OTRAS_INTERPRETACIONES_Y_COMENTARIOS_DE_LOS_TEXTOS/Brian_Browne_Walker" xmlDataType="string"/>
    </xmlCellPr>
  </singleXmlCell>
  <singleXmlCell id="853" r="CS6" connectionId="7">
    <xmlCellPr id="1" uniqueName="Carol_K_Anthony">
      <xmlPr mapId="6" xpath="/Hexagrama/LINEAS/TERCERA/OTRAS_INTERPRETACIONES_Y_COMENTARIOS_DE_LOS_TEXTOS/Carol_K_Anthony" xmlDataType="string"/>
    </xmlCellPr>
  </singleXmlCell>
  <singleXmlCell id="854" r="CT6" connectionId="7">
    <xmlCellPr id="1" uniqueName="Enrique_Zafra">
      <xmlPr mapId="6" xpath="/Hexagrama/LINEAS/TERCERA/OTRAS_INTERPRETACIONES_Y_COMENTARIOS_DE_LOS_TEXTOS/Enrique_Zafra" xmlDataType="string"/>
    </xmlCellPr>
  </singleXmlCell>
  <singleXmlCell id="855" r="CU6" connectionId="7">
    <xmlCellPr id="1" uniqueName="J_H_Brennan">
      <xmlPr mapId="6" xpath="/Hexagrama/LINEAS/TERCERA/OTRAS_INTERPRETACIONES_Y_COMENTARIOS_DE_LOS_TEXTOS/J_H_Brennan" xmlDataType="string"/>
    </xmlCellPr>
  </singleXmlCell>
  <singleXmlCell id="856" r="CV6" connectionId="7">
    <xmlCellPr id="1" uniqueName="John_Tampion">
      <xmlPr mapId="6" xpath="/Hexagrama/LINEAS/TERCERA/OTRAS_INTERPRETACIONES_Y_COMENTARIOS_DE_LOS_TEXTOS/John_Tampion" xmlDataType="string"/>
    </xmlCellPr>
  </singleXmlCell>
  <singleXmlCell id="857" r="CW6" connectionId="7">
    <xmlCellPr id="1" uniqueName="Judica_Cordiglia">
      <xmlPr mapId="6" xpath="/Hexagrama/LINEAS/TERCERA/OTRAS_INTERPRETACIONES_Y_COMENTARIOS_DE_LOS_TEXTOS/Judica_Cordiglia" xmlDataType="string"/>
    </xmlCellPr>
  </singleXmlCell>
  <singleXmlCell id="858" r="CX6" connectionId="7">
    <xmlCellPr id="1" uniqueName="Maestro_Yüan-Kuang">
      <xmlPr mapId="6" xpath="/Hexagrama/LINEAS/TERCERA/OTRAS_INTERPRETACIONES_Y_COMENTARIOS_DE_LOS_TEXTOS/Maestro_Yüan-Kuang" xmlDataType="string"/>
    </xmlCellPr>
  </singleXmlCell>
  <singleXmlCell id="859" r="CY6" connectionId="7">
    <xmlCellPr id="1" uniqueName="Michel_Gall">
      <xmlPr mapId="6" xpath="/Hexagrama/LINEAS/TERCERA/OTRAS_INTERPRETACIONES_Y_COMENTARIOS_DE_LOS_TEXTOS/Michel_Gall" xmlDataType="string"/>
    </xmlCellPr>
  </singleXmlCell>
  <singleXmlCell id="860" r="CZ6" connectionId="7">
    <xmlCellPr id="1" uniqueName="R_L_Wing">
      <xmlPr mapId="6" xpath="/Hexagrama/LINEAS/TERCERA/OTRAS_INTERPRETACIONES_Y_COMENTARIOS_DE_LOS_TEXTOS/R_L_Wing" xmlDataType="string"/>
    </xmlCellPr>
  </singleXmlCell>
  <singleXmlCell id="861" r="DA6" connectionId="7">
    <xmlCellPr id="1" uniqueName="Ricardo_Andreé">
      <xmlPr mapId="6" xpath="/Hexagrama/LINEAS/TERCERA/OTRAS_INTERPRETACIONES_Y_COMENTARIOS_DE_LOS_TEXTOS/Ricardo_Andreé" xmlDataType="string"/>
    </xmlCellPr>
  </singleXmlCell>
  <singleXmlCell id="862" r="DB6" connectionId="7">
    <xmlCellPr id="1" uniqueName="Richard_Wilhelm">
      <xmlPr mapId="6" xpath="/Hexagrama/LINEAS/TERCERA/OTRAS_INTERPRETACIONES_Y_COMENTARIOS_DE_LOS_TEXTOS/Richard_Wilhelm" xmlDataType="string"/>
    </xmlCellPr>
  </singleXmlCell>
  <singleXmlCell id="863" r="DC6" connectionId="7">
    <xmlCellPr id="1" uniqueName="Stephen_Karcher">
      <xmlPr mapId="6" xpath="/Hexagrama/LINEAS/TERCERA/OTRAS_INTERPRETACIONES_Y_COMENTARIOS_DE_LOS_TEXTOS/Stephen_Karcher" xmlDataType="string"/>
    </xmlCellPr>
  </singleXmlCell>
  <singleXmlCell id="864" r="DD6" connectionId="7">
    <xmlCellPr id="1" uniqueName="Thomas_Cleary">
      <xmlPr mapId="6" xpath="/Hexagrama/LINEAS/TERCERA/OTRAS_INTERPRETACIONES_Y_COMENTARIOS_DE_LOS_TEXTOS/Thomas_Cleary" xmlDataType="string"/>
    </xmlCellPr>
  </singleXmlCell>
  <singleXmlCell id="865" r="DE6" connectionId="7">
    <xmlCellPr id="1" uniqueName="COMENTARIO_A_LA_LINEA">
      <xmlPr mapId="6" xpath="/Hexagrama/LINEAS/CUARTA/COMENTARIO_A_LA_LINEA" xmlDataType="string"/>
    </xmlCellPr>
  </singleXmlCell>
  <singleXmlCell id="866" r="DF6" connectionId="7">
    <xmlCellPr id="1" uniqueName="a">
      <xmlPr mapId="6" xpath="/Hexagrama/LINEAS/CUARTA/INTERPRETACION/a" xmlDataType="string"/>
    </xmlCellPr>
  </singleXmlCell>
  <singleXmlCell id="867" r="DG6" connectionId="7">
    <xmlCellPr id="1" uniqueName="sin_preguntar_nada">
      <xmlPr mapId="6" xpath="/Hexagrama/LINEAS/CUARTA/INTERPRETACION/d/sin_preguntar_nada" xmlDataType="string"/>
    </xmlCellPr>
  </singleXmlCell>
  <singleXmlCell id="868" r="DH6" connectionId="7">
    <xmlCellPr id="1" uniqueName="sobre_el_dia_hoy">
      <xmlPr mapId="6" xpath="/Hexagrama/LINEAS/CUARTA/INTERPRETACION/d/sobre_el_dia_hoy" xmlDataType="string"/>
    </xmlCellPr>
  </singleXmlCell>
  <singleXmlCell id="869" r="DI6" connectionId="7">
    <xmlCellPr id="1" uniqueName="sobre_la_conducta_espiritual">
      <xmlPr mapId="6" xpath="/Hexagrama/LINEAS/CUARTA/INTERPRETACION/d/sobre_la_conducta_espiritual" xmlDataType="string"/>
    </xmlCellPr>
  </singleXmlCell>
  <singleXmlCell id="870" r="DJ6" connectionId="7">
    <xmlCellPr id="1" uniqueName="perspectiva_general_de_un_asunto_o_sobre_cómo_se_ve_al_consultante_entre_sus_asuntos">
      <xmlPr mapId="6" xpath="/Hexagrama/LINEAS/CUARTA/INTERPRETACION/d/perspectiva_general_de_un_asunto_o_sobre_cómo_se_ve_al_consultante_entre_sus_asuntos" xmlDataType="string"/>
    </xmlCellPr>
  </singleXmlCell>
  <singleXmlCell id="871" r="DK6" connectionId="7">
    <xmlCellPr id="1" uniqueName="sobre_una_enfermedad">
      <xmlPr mapId="6" xpath="/Hexagrama/LINEAS/CUARTA/INTERPRETACION/d/sobre_una_enfermedad" xmlDataType="string"/>
    </xmlCellPr>
  </singleXmlCell>
  <singleXmlCell id="872" r="DL6" connectionId="7">
    <xmlCellPr id="1" uniqueName="remedios_soluciones_tratamientos_nuevos">
      <xmlPr mapId="6" xpath="/Hexagrama/LINEAS/CUARTA/INTERPRETACION/d/remedios_soluciones_tratamientos_nuevos" xmlDataType="string"/>
    </xmlCellPr>
  </singleXmlCell>
  <singleXmlCell id="873" r="DM6" connectionId="7">
    <xmlCellPr id="1" uniqueName="sobre_temas_o_teorías_espirituales">
      <xmlPr mapId="6" xpath="/Hexagrama/LINEAS/CUARTA/INTERPRETACION/d/sobre_temas_o_teorías_espirituales" xmlDataType="string"/>
    </xmlCellPr>
  </singleXmlCell>
  <singleXmlCell id="874" r="DN6" connectionId="7">
    <xmlCellPr id="1" uniqueName="sobre_una_época_tiempo_o_fecha_aproximada">
      <xmlPr mapId="6" xpath="/Hexagrama/LINEAS/CUARTA/INTERPRETACION/d/sobre_una_época_tiempo_o_fecha_aproximada" xmlDataType="string"/>
    </xmlCellPr>
  </singleXmlCell>
  <singleXmlCell id="875" r="DO6" connectionId="7">
    <xmlCellPr id="1" uniqueName="Bernard_Ducourant">
      <xmlPr mapId="6" xpath="/Hexagrama/LINEAS/CUARTA/OTRAS_INTERPRETACIONES_Y_COMENTARIOS_DE_LOS_TEXTOS/Bernard_Ducourant" xmlDataType="string"/>
    </xmlCellPr>
  </singleXmlCell>
  <singleXmlCell id="876" r="DP6" connectionId="7">
    <xmlCellPr id="1" uniqueName="Brian_Browne_Walker">
      <xmlPr mapId="6" xpath="/Hexagrama/LINEAS/CUARTA/OTRAS_INTERPRETACIONES_Y_COMENTARIOS_DE_LOS_TEXTOS/Brian_Browne_Walker" xmlDataType="string"/>
    </xmlCellPr>
  </singleXmlCell>
  <singleXmlCell id="877" r="DQ6" connectionId="7">
    <xmlCellPr id="1" uniqueName="Carol_K_Anthony">
      <xmlPr mapId="6" xpath="/Hexagrama/LINEAS/CUARTA/OTRAS_INTERPRETACIONES_Y_COMENTARIOS_DE_LOS_TEXTOS/Carol_K_Anthony" xmlDataType="string"/>
    </xmlCellPr>
  </singleXmlCell>
  <singleXmlCell id="878" r="DR6" connectionId="7">
    <xmlCellPr id="1" uniqueName="Enrique_Zafra">
      <xmlPr mapId="6" xpath="/Hexagrama/LINEAS/CUARTA/OTRAS_INTERPRETACIONES_Y_COMENTARIOS_DE_LOS_TEXTOS/Enrique_Zafra" xmlDataType="string"/>
    </xmlCellPr>
  </singleXmlCell>
  <singleXmlCell id="879" r="DS6" connectionId="7">
    <xmlCellPr id="1" uniqueName="J_H_Brennan">
      <xmlPr mapId="6" xpath="/Hexagrama/LINEAS/CUARTA/OTRAS_INTERPRETACIONES_Y_COMENTARIOS_DE_LOS_TEXTOS/J_H_Brennan" xmlDataType="string"/>
    </xmlCellPr>
  </singleXmlCell>
  <singleXmlCell id="880" r="DT6" connectionId="7">
    <xmlCellPr id="1" uniqueName="John_Tampion">
      <xmlPr mapId="6" xpath="/Hexagrama/LINEAS/CUARTA/OTRAS_INTERPRETACIONES_Y_COMENTARIOS_DE_LOS_TEXTOS/John_Tampion" xmlDataType="string"/>
    </xmlCellPr>
  </singleXmlCell>
  <singleXmlCell id="881" r="DU6" connectionId="7">
    <xmlCellPr id="1" uniqueName="Judica_Cordiglia">
      <xmlPr mapId="6" xpath="/Hexagrama/LINEAS/CUARTA/OTRAS_INTERPRETACIONES_Y_COMENTARIOS_DE_LOS_TEXTOS/Judica_Cordiglia" xmlDataType="string"/>
    </xmlCellPr>
  </singleXmlCell>
  <singleXmlCell id="882" r="DV6" connectionId="7">
    <xmlCellPr id="1" uniqueName="Maestro_Yüan-Kuang">
      <xmlPr mapId="6" xpath="/Hexagrama/LINEAS/CUARTA/OTRAS_INTERPRETACIONES_Y_COMENTARIOS_DE_LOS_TEXTOS/Maestro_Yüan-Kuang" xmlDataType="string"/>
    </xmlCellPr>
  </singleXmlCell>
  <singleXmlCell id="883" r="DW6" connectionId="7">
    <xmlCellPr id="1" uniqueName="Michel_Gall">
      <xmlPr mapId="6" xpath="/Hexagrama/LINEAS/CUARTA/OTRAS_INTERPRETACIONES_Y_COMENTARIOS_DE_LOS_TEXTOS/Michel_Gall" xmlDataType="string"/>
    </xmlCellPr>
  </singleXmlCell>
  <singleXmlCell id="884" r="DX6" connectionId="7">
    <xmlCellPr id="1" uniqueName="R_L_Wing">
      <xmlPr mapId="6" xpath="/Hexagrama/LINEAS/CUARTA/OTRAS_INTERPRETACIONES_Y_COMENTARIOS_DE_LOS_TEXTOS/R_L_Wing" xmlDataType="string"/>
    </xmlCellPr>
  </singleXmlCell>
  <singleXmlCell id="885" r="DY6" connectionId="7">
    <xmlCellPr id="1" uniqueName="Ricardo_Andreé">
      <xmlPr mapId="6" xpath="/Hexagrama/LINEAS/CUARTA/OTRAS_INTERPRETACIONES_Y_COMENTARIOS_DE_LOS_TEXTOS/Ricardo_Andreé" xmlDataType="string"/>
    </xmlCellPr>
  </singleXmlCell>
  <singleXmlCell id="886" r="DZ6" connectionId="7">
    <xmlCellPr id="1" uniqueName="Richard_Wilhelm">
      <xmlPr mapId="6" xpath="/Hexagrama/LINEAS/CUARTA/OTRAS_INTERPRETACIONES_Y_COMENTARIOS_DE_LOS_TEXTOS/Richard_Wilhelm" xmlDataType="string"/>
    </xmlCellPr>
  </singleXmlCell>
  <singleXmlCell id="887" r="EA6" connectionId="7">
    <xmlCellPr id="1" uniqueName="Stephen_Karcher">
      <xmlPr mapId="6" xpath="/Hexagrama/LINEAS/CUARTA/OTRAS_INTERPRETACIONES_Y_COMENTARIOS_DE_LOS_TEXTOS/Stephen_Karcher" xmlDataType="string"/>
    </xmlCellPr>
  </singleXmlCell>
  <singleXmlCell id="888" r="EB6" connectionId="7">
    <xmlCellPr id="1" uniqueName="Thomas_Cleary">
      <xmlPr mapId="6" xpath="/Hexagrama/LINEAS/CUARTA/OTRAS_INTERPRETACIONES_Y_COMENTARIOS_DE_LOS_TEXTOS/Thomas_Cleary" xmlDataType="string"/>
    </xmlCellPr>
  </singleXmlCell>
  <singleXmlCell id="889" r="EC6" connectionId="7">
    <xmlCellPr id="1" uniqueName="COMENTARIO_A_LA_LINEA">
      <xmlPr mapId="6" xpath="/Hexagrama/LINEAS/QUINTA/COMENTARIO_A_LA_LINEA" xmlDataType="string"/>
    </xmlCellPr>
  </singleXmlCell>
  <singleXmlCell id="890" r="ED6" connectionId="7">
    <xmlCellPr id="1" uniqueName="a">
      <xmlPr mapId="6" xpath="/Hexagrama/LINEAS/QUINTA/INTERPRETACION/a" xmlDataType="string"/>
    </xmlCellPr>
  </singleXmlCell>
  <singleXmlCell id="891" r="EE6" connectionId="7">
    <xmlCellPr id="1" uniqueName="sin_preguntar_nada">
      <xmlPr mapId="6" xpath="/Hexagrama/LINEAS/QUINTA/INTERPRETACION/d/sin_preguntar_nada" xmlDataType="string"/>
    </xmlCellPr>
  </singleXmlCell>
  <singleXmlCell id="892" r="EF6" connectionId="7">
    <xmlCellPr id="1" uniqueName="sobre_el_dia_hoy">
      <xmlPr mapId="6" xpath="/Hexagrama/LINEAS/QUINTA/INTERPRETACION/d/sobre_el_dia_hoy" xmlDataType="string"/>
    </xmlCellPr>
  </singleXmlCell>
  <singleXmlCell id="893" r="EG6" connectionId="7">
    <xmlCellPr id="1" uniqueName="sobre_la_conducta_espiritual">
      <xmlPr mapId="6" xpath="/Hexagrama/LINEAS/QUINTA/INTERPRETACION/d/sobre_la_conducta_espiritual" xmlDataType="string"/>
    </xmlCellPr>
  </singleXmlCell>
  <singleXmlCell id="894" r="EH6" connectionId="7">
    <xmlCellPr id="1" uniqueName="perspectiva_general_de_un_asunto_o_sobre_cómo_se_ve_al_consultante_entre_sus_asuntos">
      <xmlPr mapId="6" xpath="/Hexagrama/LINEAS/QUINTA/INTERPRETACION/d/perspectiva_general_de_un_asunto_o_sobre_cómo_se_ve_al_consultante_entre_sus_asuntos" xmlDataType="string"/>
    </xmlCellPr>
  </singleXmlCell>
  <singleXmlCell id="895" r="EI6" connectionId="7">
    <xmlCellPr id="1" uniqueName="sobre_una_enfermedad">
      <xmlPr mapId="6" xpath="/Hexagrama/LINEAS/QUINTA/INTERPRETACION/d/sobre_una_enfermedad" xmlDataType="string"/>
    </xmlCellPr>
  </singleXmlCell>
  <singleXmlCell id="896" r="EJ6" connectionId="7">
    <xmlCellPr id="1" uniqueName="remedios_soluciones_tratamientos_nuevos">
      <xmlPr mapId="6" xpath="/Hexagrama/LINEAS/QUINTA/INTERPRETACION/d/remedios_soluciones_tratamientos_nuevos" xmlDataType="string"/>
    </xmlCellPr>
  </singleXmlCell>
  <singleXmlCell id="897" r="EK6" connectionId="7">
    <xmlCellPr id="1" uniqueName="sobre_temas_o_teorías_espirituales">
      <xmlPr mapId="6" xpath="/Hexagrama/LINEAS/QUINTA/INTERPRETACION/d/sobre_temas_o_teorías_espirituales" xmlDataType="string"/>
    </xmlCellPr>
  </singleXmlCell>
  <singleXmlCell id="898" r="EL6" connectionId="7">
    <xmlCellPr id="1" uniqueName="sobre_una_época_tiempo_o_fecha_aproximada">
      <xmlPr mapId="6" xpath="/Hexagrama/LINEAS/QUINTA/INTERPRETACION/d/sobre_una_época_tiempo_o_fecha_aproximada" xmlDataType="string"/>
    </xmlCellPr>
  </singleXmlCell>
  <singleXmlCell id="899" r="EM6" connectionId="7">
    <xmlCellPr id="1" uniqueName="Bernard_Ducourant">
      <xmlPr mapId="6" xpath="/Hexagrama/LINEAS/QUINTA/OTRAS_INTERPRETACIONES_Y_COMENTARIOS_DE_LOS_TEXTOS/Bernard_Ducourant" xmlDataType="string"/>
    </xmlCellPr>
  </singleXmlCell>
  <singleXmlCell id="900" r="EN6" connectionId="7">
    <xmlCellPr id="1" uniqueName="Brian_Browne_Walker">
      <xmlPr mapId="6" xpath="/Hexagrama/LINEAS/QUINTA/OTRAS_INTERPRETACIONES_Y_COMENTARIOS_DE_LOS_TEXTOS/Brian_Browne_Walker" xmlDataType="string"/>
    </xmlCellPr>
  </singleXmlCell>
  <singleXmlCell id="901" r="EO6" connectionId="7">
    <xmlCellPr id="1" uniqueName="Carol_K_Anthony">
      <xmlPr mapId="6" xpath="/Hexagrama/LINEAS/QUINTA/OTRAS_INTERPRETACIONES_Y_COMENTARIOS_DE_LOS_TEXTOS/Carol_K_Anthony" xmlDataType="string"/>
    </xmlCellPr>
  </singleXmlCell>
  <singleXmlCell id="902" r="EP6" connectionId="7">
    <xmlCellPr id="1" uniqueName="Enrique_Zafra">
      <xmlPr mapId="6" xpath="/Hexagrama/LINEAS/QUINTA/OTRAS_INTERPRETACIONES_Y_COMENTARIOS_DE_LOS_TEXTOS/Enrique_Zafra" xmlDataType="string"/>
    </xmlCellPr>
  </singleXmlCell>
  <singleXmlCell id="903" r="EQ6" connectionId="7">
    <xmlCellPr id="1" uniqueName="J_H_Brennan">
      <xmlPr mapId="6" xpath="/Hexagrama/LINEAS/QUINTA/OTRAS_INTERPRETACIONES_Y_COMENTARIOS_DE_LOS_TEXTOS/J_H_Brennan" xmlDataType="string"/>
    </xmlCellPr>
  </singleXmlCell>
  <singleXmlCell id="904" r="ER6" connectionId="7">
    <xmlCellPr id="1" uniqueName="John_Tampion">
      <xmlPr mapId="6" xpath="/Hexagrama/LINEAS/QUINTA/OTRAS_INTERPRETACIONES_Y_COMENTARIOS_DE_LOS_TEXTOS/John_Tampion" xmlDataType="string"/>
    </xmlCellPr>
  </singleXmlCell>
  <singleXmlCell id="905" r="ES6" connectionId="7">
    <xmlCellPr id="1" uniqueName="Judica_Cordiglia">
      <xmlPr mapId="6" xpath="/Hexagrama/LINEAS/QUINTA/OTRAS_INTERPRETACIONES_Y_COMENTARIOS_DE_LOS_TEXTOS/Judica_Cordiglia" xmlDataType="string"/>
    </xmlCellPr>
  </singleXmlCell>
  <singleXmlCell id="906" r="ET6" connectionId="7">
    <xmlCellPr id="1" uniqueName="Maestro_Yüan-Kuang">
      <xmlPr mapId="6" xpath="/Hexagrama/LINEAS/QUINTA/OTRAS_INTERPRETACIONES_Y_COMENTARIOS_DE_LOS_TEXTOS/Maestro_Yüan-Kuang" xmlDataType="string"/>
    </xmlCellPr>
  </singleXmlCell>
  <singleXmlCell id="907" r="EU6" connectionId="7">
    <xmlCellPr id="1" uniqueName="Michel_Gall">
      <xmlPr mapId="6" xpath="/Hexagrama/LINEAS/QUINTA/OTRAS_INTERPRETACIONES_Y_COMENTARIOS_DE_LOS_TEXTOS/Michel_Gall" xmlDataType="string"/>
    </xmlCellPr>
  </singleXmlCell>
  <singleXmlCell id="908" r="EV6" connectionId="7">
    <xmlCellPr id="1" uniqueName="R_L_Wing">
      <xmlPr mapId="6" xpath="/Hexagrama/LINEAS/QUINTA/OTRAS_INTERPRETACIONES_Y_COMENTARIOS_DE_LOS_TEXTOS/R_L_Wing" xmlDataType="string"/>
    </xmlCellPr>
  </singleXmlCell>
  <singleXmlCell id="909" r="EW6" connectionId="7">
    <xmlCellPr id="1" uniqueName="Ricardo_Andreé">
      <xmlPr mapId="6" xpath="/Hexagrama/LINEAS/QUINTA/OTRAS_INTERPRETACIONES_Y_COMENTARIOS_DE_LOS_TEXTOS/Ricardo_Andreé" xmlDataType="string"/>
    </xmlCellPr>
  </singleXmlCell>
  <singleXmlCell id="910" r="EX6" connectionId="7">
    <xmlCellPr id="1" uniqueName="Richard_Wilhelm">
      <xmlPr mapId="6" xpath="/Hexagrama/LINEAS/QUINTA/OTRAS_INTERPRETACIONES_Y_COMENTARIOS_DE_LOS_TEXTOS/Richard_Wilhelm" xmlDataType="string"/>
    </xmlCellPr>
  </singleXmlCell>
  <singleXmlCell id="911" r="EY6" connectionId="7">
    <xmlCellPr id="1" uniqueName="Stephen_Karcher">
      <xmlPr mapId="6" xpath="/Hexagrama/LINEAS/QUINTA/OTRAS_INTERPRETACIONES_Y_COMENTARIOS_DE_LOS_TEXTOS/Stephen_Karcher" xmlDataType="string"/>
    </xmlCellPr>
  </singleXmlCell>
  <singleXmlCell id="912" r="EZ6" connectionId="7">
    <xmlCellPr id="1" uniqueName="Thomas_Cleary">
      <xmlPr mapId="6" xpath="/Hexagrama/LINEAS/QUINTA/OTRAS_INTERPRETACIONES_Y_COMENTARIOS_DE_LOS_TEXTOS/Thomas_Cleary" xmlDataType="string"/>
    </xmlCellPr>
  </singleXmlCell>
  <singleXmlCell id="913" r="FA6" connectionId="7">
    <xmlCellPr id="1" uniqueName="COMENTARIO_A_LA_LINEA">
      <xmlPr mapId="6" xpath="/Hexagrama/LINEAS/SEXTA/COMENTARIO_A_LA_LINEA" xmlDataType="string"/>
    </xmlCellPr>
  </singleXmlCell>
  <singleXmlCell id="914" r="FB6" connectionId="7">
    <xmlCellPr id="1" uniqueName="a">
      <xmlPr mapId="6" xpath="/Hexagrama/LINEAS/SEXTA/INTERPRETACION/a" xmlDataType="string"/>
    </xmlCellPr>
  </singleXmlCell>
  <singleXmlCell id="915" r="FC6" connectionId="7">
    <xmlCellPr id="1" uniqueName="sin_preguntar_nada">
      <xmlPr mapId="6" xpath="/Hexagrama/LINEAS/SEXTA/INTERPRETACION/d/sin_preguntar_nada" xmlDataType="string"/>
    </xmlCellPr>
  </singleXmlCell>
  <singleXmlCell id="916" r="FD6" connectionId="7">
    <xmlCellPr id="1" uniqueName="sobre_el_dia_hoy">
      <xmlPr mapId="6" xpath="/Hexagrama/LINEAS/SEXTA/INTERPRETACION/d/sobre_el_dia_hoy" xmlDataType="string"/>
    </xmlCellPr>
  </singleXmlCell>
  <singleXmlCell id="917" r="FE6" connectionId="7">
    <xmlCellPr id="1" uniqueName="sobre_la_conducta_espiritual">
      <xmlPr mapId="6" xpath="/Hexagrama/LINEAS/SEXTA/INTERPRETACION/d/sobre_la_conducta_espiritual" xmlDataType="string"/>
    </xmlCellPr>
  </singleXmlCell>
  <singleXmlCell id="918" r="FF6" connectionId="7">
    <xmlCellPr id="1" uniqueName="perspectiva_general_de_un_asunto_o_sobre_cómo_se_ve_al_consultante_entre_sus_asuntos">
      <xmlPr mapId="6" xpath="/Hexagrama/LINEAS/SEXTA/INTERPRETACION/d/perspectiva_general_de_un_asunto_o_sobre_cómo_se_ve_al_consultante_entre_sus_asuntos" xmlDataType="string"/>
    </xmlCellPr>
  </singleXmlCell>
  <singleXmlCell id="919" r="FG6" connectionId="7">
    <xmlCellPr id="1" uniqueName="sobre_una_enfermedad">
      <xmlPr mapId="6" xpath="/Hexagrama/LINEAS/SEXTA/INTERPRETACION/d/sobre_una_enfermedad" xmlDataType="string"/>
    </xmlCellPr>
  </singleXmlCell>
  <singleXmlCell id="920" r="FH6" connectionId="7">
    <xmlCellPr id="1" uniqueName="remedios_soluciones_tratamientos_nuevos">
      <xmlPr mapId="6" xpath="/Hexagrama/LINEAS/SEXTA/INTERPRETACION/d/remedios_soluciones_tratamientos_nuevos" xmlDataType="string"/>
    </xmlCellPr>
  </singleXmlCell>
  <singleXmlCell id="921" r="FI6" connectionId="7">
    <xmlCellPr id="1" uniqueName="sobre_temas_o_teorías_espirituales">
      <xmlPr mapId="6" xpath="/Hexagrama/LINEAS/SEXTA/INTERPRETACION/d/sobre_temas_o_teorías_espirituales" xmlDataType="string"/>
    </xmlCellPr>
  </singleXmlCell>
  <singleXmlCell id="922" r="FJ6" connectionId="7">
    <xmlCellPr id="1" uniqueName="sobre_una_época_tiempo_o_fecha_aproximada">
      <xmlPr mapId="6" xpath="/Hexagrama/LINEAS/SEXTA/INTERPRETACION/d/sobre_una_época_tiempo_o_fecha_aproximada" xmlDataType="string"/>
    </xmlCellPr>
  </singleXmlCell>
  <singleXmlCell id="923" r="FK6" connectionId="7">
    <xmlCellPr id="1" uniqueName="Bernard_Ducourant">
      <xmlPr mapId="6" xpath="/Hexagrama/LINEAS/SEXTA/OTRAS_INTERPRETACIONES_Y_COMENTARIOS_DE_LOS_TEXTOS/Bernard_Ducourant" xmlDataType="string"/>
    </xmlCellPr>
  </singleXmlCell>
  <singleXmlCell id="924" r="FL6" connectionId="7">
    <xmlCellPr id="1" uniqueName="Brian_Browne_Walker">
      <xmlPr mapId="6" xpath="/Hexagrama/LINEAS/SEXTA/OTRAS_INTERPRETACIONES_Y_COMENTARIOS_DE_LOS_TEXTOS/Brian_Browne_Walker" xmlDataType="string"/>
    </xmlCellPr>
  </singleXmlCell>
  <singleXmlCell id="925" r="FM6" connectionId="7">
    <xmlCellPr id="1" uniqueName="Carol_K_Anthony">
      <xmlPr mapId="6" xpath="/Hexagrama/LINEAS/SEXTA/OTRAS_INTERPRETACIONES_Y_COMENTARIOS_DE_LOS_TEXTOS/Carol_K_Anthony" xmlDataType="string"/>
    </xmlCellPr>
  </singleXmlCell>
  <singleXmlCell id="926" r="FN6" connectionId="7">
    <xmlCellPr id="1" uniqueName="Enrique_Zafra">
      <xmlPr mapId="6" xpath="/Hexagrama/LINEAS/SEXTA/OTRAS_INTERPRETACIONES_Y_COMENTARIOS_DE_LOS_TEXTOS/Enrique_Zafra" xmlDataType="string"/>
    </xmlCellPr>
  </singleXmlCell>
  <singleXmlCell id="927" r="FO6" connectionId="7">
    <xmlCellPr id="1" uniqueName="J_H_Brennan">
      <xmlPr mapId="6" xpath="/Hexagrama/LINEAS/SEXTA/OTRAS_INTERPRETACIONES_Y_COMENTARIOS_DE_LOS_TEXTOS/J_H_Brennan" xmlDataType="string"/>
    </xmlCellPr>
  </singleXmlCell>
  <singleXmlCell id="928" r="FP6" connectionId="7">
    <xmlCellPr id="1" uniqueName="John_Tampion">
      <xmlPr mapId="6" xpath="/Hexagrama/LINEAS/SEXTA/OTRAS_INTERPRETACIONES_Y_COMENTARIOS_DE_LOS_TEXTOS/John_Tampion" xmlDataType="string"/>
    </xmlCellPr>
  </singleXmlCell>
  <singleXmlCell id="929" r="FQ6" connectionId="7">
    <xmlCellPr id="1" uniqueName="Judica_Cordiglia">
      <xmlPr mapId="6" xpath="/Hexagrama/LINEAS/SEXTA/OTRAS_INTERPRETACIONES_Y_COMENTARIOS_DE_LOS_TEXTOS/Judica_Cordiglia" xmlDataType="string"/>
    </xmlCellPr>
  </singleXmlCell>
  <singleXmlCell id="930" r="FR6" connectionId="7">
    <xmlCellPr id="1" uniqueName="Maestro_Yüan-Kuang">
      <xmlPr mapId="6" xpath="/Hexagrama/LINEAS/SEXTA/OTRAS_INTERPRETACIONES_Y_COMENTARIOS_DE_LOS_TEXTOS/Maestro_Yüan-Kuang" xmlDataType="string"/>
    </xmlCellPr>
  </singleXmlCell>
  <singleXmlCell id="931" r="FS6" connectionId="7">
    <xmlCellPr id="1" uniqueName="Michel_Gall">
      <xmlPr mapId="6" xpath="/Hexagrama/LINEAS/SEXTA/OTRAS_INTERPRETACIONES_Y_COMENTARIOS_DE_LOS_TEXTOS/Michel_Gall" xmlDataType="string"/>
    </xmlCellPr>
  </singleXmlCell>
  <singleXmlCell id="932" r="FT6" connectionId="7">
    <xmlCellPr id="1" uniqueName="R_L_Wing">
      <xmlPr mapId="6" xpath="/Hexagrama/LINEAS/SEXTA/OTRAS_INTERPRETACIONES_Y_COMENTARIOS_DE_LOS_TEXTOS/R_L_Wing" xmlDataType="string"/>
    </xmlCellPr>
  </singleXmlCell>
  <singleXmlCell id="933" r="FU6" connectionId="7">
    <xmlCellPr id="1" uniqueName="Ricardo_Andreé">
      <xmlPr mapId="6" xpath="/Hexagrama/LINEAS/SEXTA/OTRAS_INTERPRETACIONES_Y_COMENTARIOS_DE_LOS_TEXTOS/Ricardo_Andreé" xmlDataType="string"/>
    </xmlCellPr>
  </singleXmlCell>
  <singleXmlCell id="934" r="FV6" connectionId="7">
    <xmlCellPr id="1" uniqueName="Richard_Wilhelm">
      <xmlPr mapId="6" xpath="/Hexagrama/LINEAS/SEXTA/OTRAS_INTERPRETACIONES_Y_COMENTARIOS_DE_LOS_TEXTOS/Richard_Wilhelm" xmlDataType="string"/>
    </xmlCellPr>
  </singleXmlCell>
  <singleXmlCell id="935" r="FW6" connectionId="7">
    <xmlCellPr id="1" uniqueName="Stephen_Karcher">
      <xmlPr mapId="6" xpath="/Hexagrama/LINEAS/SEXTA/OTRAS_INTERPRETACIONES_Y_COMENTARIOS_DE_LOS_TEXTOS/Stephen_Karcher" xmlDataType="string"/>
    </xmlCellPr>
  </singleXmlCell>
  <singleXmlCell id="936" r="FX6" connectionId="7">
    <xmlCellPr id="1" uniqueName="Thomas_Cleary">
      <xmlPr mapId="6" xpath="/Hexagrama/LINEAS/SEXTA/OTRAS_INTERPRETACIONES_Y_COMENTARIOS_DE_LOS_TEXTOS/Thomas_Cleary" xmlDataType="string"/>
    </xmlCellPr>
  </singleXmlCell>
  <singleXmlCell id="937" r="A7" connectionId="8">
    <xmlCellPr id="1" uniqueName="Numero">
      <xmlPr mapId="7" xpath="/Hexagrama/Numero" xmlDataType="integer"/>
    </xmlCellPr>
  </singleXmlCell>
  <singleXmlCell id="938" r="B7" connectionId="8">
    <xmlCellPr id="1" uniqueName="Nombre">
      <xmlPr mapId="7" xpath="/Hexagrama/Nombre" xmlDataType="string"/>
    </xmlCellPr>
  </singleXmlCell>
  <singleXmlCell id="939" r="C7" connectionId="8">
    <xmlCellPr id="1" uniqueName="Traduccion">
      <xmlPr mapId="7" xpath="/Hexagrama/Traduccion" xmlDataType="string"/>
    </xmlCellPr>
  </singleXmlCell>
  <singleXmlCell id="940" r="D7" connectionId="8">
    <xmlCellPr id="1" uniqueName="TrigInf">
      <xmlPr mapId="7" xpath="/Hexagrama/TrigInf" xmlDataType="string"/>
    </xmlCellPr>
  </singleXmlCell>
  <singleXmlCell id="941" r="E7" connectionId="8">
    <xmlCellPr id="1" uniqueName="TrigSup">
      <xmlPr mapId="7" xpath="/Hexagrama/TrigSup" xmlDataType="string"/>
    </xmlCellPr>
  </singleXmlCell>
  <singleXmlCell id="942" r="F7" connectionId="8">
    <xmlCellPr id="1" uniqueName="DICTAMEN">
      <xmlPr mapId="7" xpath="/Hexagrama/DICTAMEN" xmlDataType="string"/>
    </xmlCellPr>
  </singleXmlCell>
  <singleXmlCell id="943" r="G7" connectionId="8">
    <xmlCellPr id="1" uniqueName="COMENTARIO">
      <xmlPr mapId="7" xpath="/Hexagrama/COMENTARIO" xmlDataType="string"/>
    </xmlCellPr>
  </singleXmlCell>
  <singleXmlCell id="944" r="H7" connectionId="8">
    <xmlCellPr id="1" uniqueName="líneas">
      <xmlPr mapId="7" xpath="/Hexagrama/ELEMENTOS_TECNICOS_Y_DISTINTOS_CONSIDERANDOS/líneas" xmlDataType="string"/>
    </xmlCellPr>
  </singleXmlCell>
  <singleXmlCell id="945" r="I7" connectionId="8">
    <xmlCellPr id="1" uniqueName="regencias">
      <xmlPr mapId="7" xpath="/Hexagrama/ELEMENTOS_TECNICOS_Y_DISTINTOS_CONSIDERANDOS/regencias" xmlDataType="string"/>
    </xmlCellPr>
  </singleXmlCell>
  <singleXmlCell id="946" r="J7" connectionId="8">
    <xmlCellPr id="1" uniqueName="relaciones_entre_las_líneas">
      <xmlPr mapId="7" xpath="/Hexagrama/ELEMENTOS_TECNICOS_Y_DISTINTOS_CONSIDERANDOS/relaciones_entre_las_líneas" xmlDataType="string"/>
    </xmlCellPr>
  </singleXmlCell>
  <singleXmlCell id="947" r="K7" connectionId="8">
    <xmlCellPr id="1" uniqueName="a">
      <xmlPr mapId="7" xpath="/Hexagrama/INTERPRETACION/a" xmlDataType="string"/>
    </xmlCellPr>
  </singleXmlCell>
  <singleXmlCell id="948" r="L7" connectionId="8">
    <xmlCellPr id="1" uniqueName="sin_preguntar_nada">
      <xmlPr mapId="7" xpath="/Hexagrama/INTERPRETACION/d/sin_preguntar_nada" xmlDataType="string"/>
    </xmlCellPr>
  </singleXmlCell>
  <singleXmlCell id="949" r="M7" connectionId="8">
    <xmlCellPr id="1" uniqueName="sobre_el_dia_hoy">
      <xmlPr mapId="7" xpath="/Hexagrama/INTERPRETACION/d/sobre_el_dia_hoy" xmlDataType="string"/>
    </xmlCellPr>
  </singleXmlCell>
  <singleXmlCell id="950" r="N7" connectionId="8">
    <xmlCellPr id="1" uniqueName="sobre_la_conducta_espiritual">
      <xmlPr mapId="7" xpath="/Hexagrama/INTERPRETACION/d/sobre_la_conducta_espiritual" xmlDataType="string"/>
    </xmlCellPr>
  </singleXmlCell>
  <singleXmlCell id="951" r="O7" connectionId="8">
    <xmlCellPr id="1" uniqueName="perspectiva_general_de_un_asunto_o_sobre_cómo_se_ve_al_consultante_entre_sus_asuntos">
      <xmlPr mapId="7" xpath="/Hexagrama/INTERPRETACION/d/perspectiva_general_de_un_asunto_o_sobre_cómo_se_ve_al_consultante_entre_sus_asuntos" xmlDataType="string"/>
    </xmlCellPr>
  </singleXmlCell>
  <singleXmlCell id="952" r="P7" connectionId="8">
    <xmlCellPr id="1" uniqueName="sobre_una_enfermedad">
      <xmlPr mapId="7" xpath="/Hexagrama/INTERPRETACION/d/sobre_una_enfermedad" xmlDataType="string"/>
    </xmlCellPr>
  </singleXmlCell>
  <singleXmlCell id="953" r="Q7" connectionId="8">
    <xmlCellPr id="1" uniqueName="remedios_soluciones_tratamientos_nuevos">
      <xmlPr mapId="7" xpath="/Hexagrama/INTERPRETACION/d/remedios_soluciones_tratamientos_nuevos" xmlDataType="string"/>
    </xmlCellPr>
  </singleXmlCell>
  <singleXmlCell id="954" r="R7" connectionId="8">
    <xmlCellPr id="1" uniqueName="sobre_temas_o_teorías_espirituales">
      <xmlPr mapId="7" xpath="/Hexagrama/INTERPRETACION/d/sobre_temas_o_teorías_espirituales" xmlDataType="string"/>
    </xmlCellPr>
  </singleXmlCell>
  <singleXmlCell id="955" r="S7" connectionId="8">
    <xmlCellPr id="1" uniqueName="sobre_una_época_tiempo_o_fecha_aproximada">
      <xmlPr mapId="7" xpath="/Hexagrama/INTERPRETACION/d/sobre_una_época_tiempo_o_fecha_aproximada" xmlDataType="string"/>
    </xmlCellPr>
  </singleXmlCell>
  <singleXmlCell id="956" r="T7" connectionId="8">
    <xmlCellPr id="1" uniqueName="Bernard_Ducourant">
      <xmlPr mapId="7" xpath="/Hexagrama/OTRAS_INTERPRETACIONES_Y_COMENTARIOS_DE_LOS_TEXTOS/Bernard_Ducourant" xmlDataType="string"/>
    </xmlCellPr>
  </singleXmlCell>
  <singleXmlCell id="957" r="U7" connectionId="8">
    <xmlCellPr id="1" uniqueName="Brian_Browne_Walker">
      <xmlPr mapId="7" xpath="/Hexagrama/OTRAS_INTERPRETACIONES_Y_COMENTARIOS_DE_LOS_TEXTOS/Brian_Browne_Walker" xmlDataType="string"/>
    </xmlCellPr>
  </singleXmlCell>
  <singleXmlCell id="958" r="V7" connectionId="8">
    <xmlCellPr id="1" uniqueName="Carol_K_Anthony">
      <xmlPr mapId="7" xpath="/Hexagrama/OTRAS_INTERPRETACIONES_Y_COMENTARIOS_DE_LOS_TEXTOS/Carol_K_Anthony" xmlDataType="string"/>
    </xmlCellPr>
  </singleXmlCell>
  <singleXmlCell id="959" r="W7" connectionId="8">
    <xmlCellPr id="1" uniqueName="Enrique_Zafra">
      <xmlPr mapId="7" xpath="/Hexagrama/OTRAS_INTERPRETACIONES_Y_COMENTARIOS_DE_LOS_TEXTOS/Enrique_Zafra" xmlDataType="string"/>
    </xmlCellPr>
  </singleXmlCell>
  <singleXmlCell id="960" r="X7" connectionId="8">
    <xmlCellPr id="1" uniqueName="Gustavo_Andrés_Rocco">
      <xmlPr mapId="7" xpath="/Hexagrama/OTRAS_INTERPRETACIONES_Y_COMENTARIOS_DE_LOS_TEXTOS/Gustavo_Andrés_Rocco" xmlDataType="string"/>
    </xmlCellPr>
  </singleXmlCell>
  <singleXmlCell id="961" r="Y7" connectionId="8">
    <xmlCellPr id="1" uniqueName="J_H_Brennan">
      <xmlPr mapId="7" xpath="/Hexagrama/OTRAS_INTERPRETACIONES_Y_COMENTARIOS_DE_LOS_TEXTOS/J_H_Brennan" xmlDataType="string"/>
    </xmlCellPr>
  </singleXmlCell>
  <singleXmlCell id="962" r="Z7" connectionId="8">
    <xmlCellPr id="1" uniqueName="Judica_Cordiglia">
      <xmlPr mapId="7" xpath="/Hexagrama/OTRAS_INTERPRETACIONES_Y_COMENTARIOS_DE_LOS_TEXTOS/Judica_Cordiglia" xmlDataType="string"/>
    </xmlCellPr>
  </singleXmlCell>
  <singleXmlCell id="963" r="AA7" connectionId="8">
    <xmlCellPr id="1" uniqueName="Maestro_Yüan-Kuang">
      <xmlPr mapId="7" xpath="/Hexagrama/OTRAS_INTERPRETACIONES_Y_COMENTARIOS_DE_LOS_TEXTOS/Maestro_Yüan-Kuang" xmlDataType="string"/>
    </xmlCellPr>
  </singleXmlCell>
  <singleXmlCell id="964" r="AB7" connectionId="8">
    <xmlCellPr id="1" uniqueName="Michel_Gall">
      <xmlPr mapId="7" xpath="/Hexagrama/OTRAS_INTERPRETACIONES_Y_COMENTARIOS_DE_LOS_TEXTOS/Michel_Gall" xmlDataType="string"/>
    </xmlCellPr>
  </singleXmlCell>
  <singleXmlCell id="965" r="AC7" connectionId="8">
    <xmlCellPr id="1" uniqueName="Stephen_Karcher">
      <xmlPr mapId="7" xpath="/Hexagrama/OTRAS_INTERPRETACIONES_Y_COMENTARIOS_DE_LOS_TEXTOS/Stephen_Karcher" xmlDataType="string"/>
    </xmlCellPr>
  </singleXmlCell>
  <singleXmlCell id="966" r="AD7" connectionId="8">
    <xmlCellPr id="1" uniqueName="Rudolf_Ritsema">
      <xmlPr mapId="7" xpath="/Hexagrama/OTRAS_INTERPRETACIONES_Y_COMENTARIOS_DE_LOS_TEXTOS/Rudolf_Ritsema" xmlDataType="string"/>
    </xmlCellPr>
  </singleXmlCell>
  <singleXmlCell id="967" r="AE7" connectionId="8">
    <xmlCellPr id="1" uniqueName="Thomas_Cleary">
      <xmlPr mapId="7" xpath="/Hexagrama/OTRAS_INTERPRETACIONES_Y_COMENTARIOS_DE_LOS_TEXTOS/Thomas_Cleary" xmlDataType="string"/>
    </xmlCellPr>
  </singleXmlCell>
  <singleXmlCell id="968" r="AF7" connectionId="8">
    <xmlCellPr id="1" uniqueName="COMENTARIO_A_LA_IMAGEN">
      <xmlPr mapId="7" xpath="/Hexagrama/IMAGEN/COMENTARIO_A_LA_IMAGEN" xmlDataType="string"/>
    </xmlCellPr>
  </singleXmlCell>
  <singleXmlCell id="969" r="AG7" connectionId="8">
    <xmlCellPr id="1" uniqueName="John_Tampion">
      <xmlPr mapId="7" xpath="/Hexagrama/IMAGEN/OTRAS_INTERPRETACIONES_Y_COMENTARIOS_DE_LOS_TEXTOS/John_Tampion" xmlDataType="string"/>
    </xmlCellPr>
  </singleXmlCell>
  <singleXmlCell id="970" r="AH7" connectionId="8">
    <xmlCellPr id="1" uniqueName="Judica_Cordiglia">
      <xmlPr mapId="7" xpath="/Hexagrama/IMAGEN/OTRAS_INTERPRETACIONES_Y_COMENTARIOS_DE_LOS_TEXTOS/Judica_Cordiglia" xmlDataType="string"/>
    </xmlCellPr>
  </singleXmlCell>
  <singleXmlCell id="971" r="AI7" connectionId="8">
    <xmlCellPr id="1" uniqueName="Ricardo_Andreé">
      <xmlPr mapId="7" xpath="/Hexagrama/IMAGEN/OTRAS_INTERPRETACIONES_Y_COMENTARIOS_DE_LOS_TEXTOS/Ricardo_Andreé" xmlDataType="string"/>
    </xmlCellPr>
  </singleXmlCell>
  <singleXmlCell id="972" r="AJ7" connectionId="8">
    <xmlCellPr id="1" uniqueName="Richard_Wilhelm">
      <xmlPr mapId="7" xpath="/Hexagrama/IMAGEN/OTRAS_INTERPRETACIONES_Y_COMENTARIOS_DE_LOS_TEXTOS/Richard_Wilhelm" xmlDataType="string"/>
    </xmlCellPr>
  </singleXmlCell>
  <singleXmlCell id="973" r="AK7" connectionId="8">
    <xmlCellPr id="1" uniqueName="COMENTARIO_A_LA_LINEA">
      <xmlPr mapId="7" xpath="/Hexagrama/LINEAS/PRIMERA/COMENTARIO_A_LA_LINEA" xmlDataType="string"/>
    </xmlCellPr>
  </singleXmlCell>
  <singleXmlCell id="974" r="AL7" connectionId="8">
    <xmlCellPr id="1" uniqueName="a">
      <xmlPr mapId="7" xpath="/Hexagrama/LINEAS/PRIMERA/INTERPRETACION/a" xmlDataType="string"/>
    </xmlCellPr>
  </singleXmlCell>
  <singleXmlCell id="975" r="AM7" connectionId="8">
    <xmlCellPr id="1" uniqueName="sin_preguntar_nada">
      <xmlPr mapId="7" xpath="/Hexagrama/LINEAS/PRIMERA/INTERPRETACION/d/sin_preguntar_nada" xmlDataType="string"/>
    </xmlCellPr>
  </singleXmlCell>
  <singleXmlCell id="976" r="AN7" connectionId="8">
    <xmlCellPr id="1" uniqueName="sobre_el_dia_hoy">
      <xmlPr mapId="7" xpath="/Hexagrama/LINEAS/PRIMERA/INTERPRETACION/d/sobre_el_dia_hoy" xmlDataType="string"/>
    </xmlCellPr>
  </singleXmlCell>
  <singleXmlCell id="977" r="AO7" connectionId="8">
    <xmlCellPr id="1" uniqueName="sobre_la_conducta_espiritual">
      <xmlPr mapId="7" xpath="/Hexagrama/LINEAS/PRIMERA/INTERPRETACION/d/sobre_la_conducta_espiritual" xmlDataType="string"/>
    </xmlCellPr>
  </singleXmlCell>
  <singleXmlCell id="978" r="AP7" connectionId="8">
    <xmlCellPr id="1" uniqueName="perspectiva_general_de_un_asunto_o_sobre_cómo_se_ve_al_consultante_entre_sus_asuntos">
      <xmlPr mapId="7" xpath="/Hexagrama/LINEAS/PRIMERA/INTERPRETACION/d/perspectiva_general_de_un_asunto_o_sobre_cómo_se_ve_al_consultante_entre_sus_asuntos" xmlDataType="string"/>
    </xmlCellPr>
  </singleXmlCell>
  <singleXmlCell id="979" r="AQ7" connectionId="8">
    <xmlCellPr id="1" uniqueName="sobre_una_enfermedad">
      <xmlPr mapId="7" xpath="/Hexagrama/LINEAS/PRIMERA/INTERPRETACION/d/sobre_una_enfermedad" xmlDataType="string"/>
    </xmlCellPr>
  </singleXmlCell>
  <singleXmlCell id="980" r="AR7" connectionId="8">
    <xmlCellPr id="1" uniqueName="remedios_soluciones_tratamientos_nuevos">
      <xmlPr mapId="7" xpath="/Hexagrama/LINEAS/PRIMERA/INTERPRETACION/d/remedios_soluciones_tratamientos_nuevos" xmlDataType="string"/>
    </xmlCellPr>
  </singleXmlCell>
  <singleXmlCell id="981" r="AS7" connectionId="8">
    <xmlCellPr id="1" uniqueName="sobre_temas_o_teorías_espirituales">
      <xmlPr mapId="7" xpath="/Hexagrama/LINEAS/PRIMERA/INTERPRETACION/d/sobre_temas_o_teorías_espirituales" xmlDataType="string"/>
    </xmlCellPr>
  </singleXmlCell>
  <singleXmlCell id="982" r="AT7" connectionId="8">
    <xmlCellPr id="1" uniqueName="sobre_una_época_tiempo_o_fecha_aproximada">
      <xmlPr mapId="7" xpath="/Hexagrama/LINEAS/PRIMERA/INTERPRETACION/d/sobre_una_época_tiempo_o_fecha_aproximada" xmlDataType="string"/>
    </xmlCellPr>
  </singleXmlCell>
  <singleXmlCell id="983" r="AU7" connectionId="8">
    <xmlCellPr id="1" uniqueName="Bernard_Ducourant">
      <xmlPr mapId="7" xpath="/Hexagrama/LINEAS/PRIMERA/OTRAS_INTERPRETACIONES_Y_COMENTARIOS_DE_LOS_TEXTOS/Bernard_Ducourant" xmlDataType="string"/>
    </xmlCellPr>
  </singleXmlCell>
  <singleXmlCell id="984" r="AV7" connectionId="8">
    <xmlCellPr id="1" uniqueName="Brian_Browne_Walker">
      <xmlPr mapId="7" xpath="/Hexagrama/LINEAS/PRIMERA/OTRAS_INTERPRETACIONES_Y_COMENTARIOS_DE_LOS_TEXTOS/Brian_Browne_Walker" xmlDataType="string"/>
    </xmlCellPr>
  </singleXmlCell>
  <singleXmlCell id="985" r="AW7" connectionId="8">
    <xmlCellPr id="1" uniqueName="Carol_K_Anthony">
      <xmlPr mapId="7" xpath="/Hexagrama/LINEAS/PRIMERA/OTRAS_INTERPRETACIONES_Y_COMENTARIOS_DE_LOS_TEXTOS/Carol_K_Anthony" xmlDataType="string"/>
    </xmlCellPr>
  </singleXmlCell>
  <singleXmlCell id="986" r="AX7" connectionId="8">
    <xmlCellPr id="1" uniqueName="Enrique_Zafra">
      <xmlPr mapId="7" xpath="/Hexagrama/LINEAS/PRIMERA/OTRAS_INTERPRETACIONES_Y_COMENTARIOS_DE_LOS_TEXTOS/Enrique_Zafra" xmlDataType="string"/>
    </xmlCellPr>
  </singleXmlCell>
  <singleXmlCell id="987" r="AY7" connectionId="8">
    <xmlCellPr id="1" uniqueName="J_H_Brennan">
      <xmlPr mapId="7" xpath="/Hexagrama/LINEAS/PRIMERA/OTRAS_INTERPRETACIONES_Y_COMENTARIOS_DE_LOS_TEXTOS/J_H_Brennan" xmlDataType="string"/>
    </xmlCellPr>
  </singleXmlCell>
  <singleXmlCell id="988" r="AZ7" connectionId="8">
    <xmlCellPr id="1" uniqueName="John_Tampion">
      <xmlPr mapId="7" xpath="/Hexagrama/LINEAS/PRIMERA/OTRAS_INTERPRETACIONES_Y_COMENTARIOS_DE_LOS_TEXTOS/John_Tampion" xmlDataType="string"/>
    </xmlCellPr>
  </singleXmlCell>
  <singleXmlCell id="989" r="BA7" connectionId="8">
    <xmlCellPr id="1" uniqueName="Judica_Cordiglia">
      <xmlPr mapId="7" xpath="/Hexagrama/LINEAS/PRIMERA/OTRAS_INTERPRETACIONES_Y_COMENTARIOS_DE_LOS_TEXTOS/Judica_Cordiglia" xmlDataType="string"/>
    </xmlCellPr>
  </singleXmlCell>
  <singleXmlCell id="990" r="BB7" connectionId="8">
    <xmlCellPr id="1" uniqueName="Maestro_Yüan-Kuang">
      <xmlPr mapId="7" xpath="/Hexagrama/LINEAS/PRIMERA/OTRAS_INTERPRETACIONES_Y_COMENTARIOS_DE_LOS_TEXTOS/Maestro_Yüan-Kuang" xmlDataType="string"/>
    </xmlCellPr>
  </singleXmlCell>
  <singleXmlCell id="991" r="BC7" connectionId="8">
    <xmlCellPr id="1" uniqueName="Michel_Gall">
      <xmlPr mapId="7" xpath="/Hexagrama/LINEAS/PRIMERA/OTRAS_INTERPRETACIONES_Y_COMENTARIOS_DE_LOS_TEXTOS/Michel_Gall" xmlDataType="string"/>
    </xmlCellPr>
  </singleXmlCell>
  <singleXmlCell id="992" r="BD7" connectionId="8">
    <xmlCellPr id="1" uniqueName="R_L_Wing">
      <xmlPr mapId="7" xpath="/Hexagrama/LINEAS/PRIMERA/OTRAS_INTERPRETACIONES_Y_COMENTARIOS_DE_LOS_TEXTOS/R_L_Wing" xmlDataType="string"/>
    </xmlCellPr>
  </singleXmlCell>
  <singleXmlCell id="993" r="BE7" connectionId="8">
    <xmlCellPr id="1" uniqueName="Ricardo_Andreé">
      <xmlPr mapId="7" xpath="/Hexagrama/LINEAS/PRIMERA/OTRAS_INTERPRETACIONES_Y_COMENTARIOS_DE_LOS_TEXTOS/Ricardo_Andreé" xmlDataType="string"/>
    </xmlCellPr>
  </singleXmlCell>
  <singleXmlCell id="994" r="BF7" connectionId="8">
    <xmlCellPr id="1" uniqueName="Richard_Wilhelm">
      <xmlPr mapId="7" xpath="/Hexagrama/LINEAS/PRIMERA/OTRAS_INTERPRETACIONES_Y_COMENTARIOS_DE_LOS_TEXTOS/Richard_Wilhelm" xmlDataType="string"/>
    </xmlCellPr>
  </singleXmlCell>
  <singleXmlCell id="995" r="BG7" connectionId="8">
    <xmlCellPr id="1" uniqueName="Stephen_Karcher">
      <xmlPr mapId="7" xpath="/Hexagrama/LINEAS/PRIMERA/OTRAS_INTERPRETACIONES_Y_COMENTARIOS_DE_LOS_TEXTOS/Stephen_Karcher" xmlDataType="string"/>
    </xmlCellPr>
  </singleXmlCell>
  <singleXmlCell id="996" r="BH7" connectionId="8">
    <xmlCellPr id="1" uniqueName="Thomas_Cleary">
      <xmlPr mapId="7" xpath="/Hexagrama/LINEAS/PRIMERA/OTRAS_INTERPRETACIONES_Y_COMENTARIOS_DE_LOS_TEXTOS/Thomas_Cleary" xmlDataType="string"/>
    </xmlCellPr>
  </singleXmlCell>
  <singleXmlCell id="997" r="BI7" connectionId="8">
    <xmlCellPr id="1" uniqueName="COMENTARIO_A_LA_LINEA">
      <xmlPr mapId="7" xpath="/Hexagrama/LINEAS/SEGUNDA/COMENTARIO_A_LA_LINEA" xmlDataType="string"/>
    </xmlCellPr>
  </singleXmlCell>
  <singleXmlCell id="998" r="BJ7" connectionId="8">
    <xmlCellPr id="1" uniqueName="a">
      <xmlPr mapId="7" xpath="/Hexagrama/LINEAS/SEGUNDA/INTERPRETACION/a" xmlDataType="string"/>
    </xmlCellPr>
  </singleXmlCell>
  <singleXmlCell id="999" r="BK7" connectionId="8">
    <xmlCellPr id="1" uniqueName="sin_preguntar_nada">
      <xmlPr mapId="7" xpath="/Hexagrama/LINEAS/SEGUNDA/INTERPRETACION/d/sin_preguntar_nada" xmlDataType="string"/>
    </xmlCellPr>
  </singleXmlCell>
  <singleXmlCell id="1000" r="BL7" connectionId="8">
    <xmlCellPr id="1" uniqueName="sobre_el_dia_hoy">
      <xmlPr mapId="7" xpath="/Hexagrama/LINEAS/SEGUNDA/INTERPRETACION/d/sobre_el_dia_hoy" xmlDataType="string"/>
    </xmlCellPr>
  </singleXmlCell>
  <singleXmlCell id="1001" r="BM7" connectionId="8">
    <xmlCellPr id="1" uniqueName="sobre_la_conducta_espiritual">
      <xmlPr mapId="7" xpath="/Hexagrama/LINEAS/SEGUNDA/INTERPRETACION/d/sobre_la_conducta_espiritual" xmlDataType="string"/>
    </xmlCellPr>
  </singleXmlCell>
  <singleXmlCell id="1002" r="BN7" connectionId="8">
    <xmlCellPr id="1" uniqueName="perspectiva_general_de_un_asunto_o_sobre_cómo_se_ve_al_consultante_entre_sus_asuntos">
      <xmlPr mapId="7" xpath="/Hexagrama/LINEAS/SEGUNDA/INTERPRETACION/d/perspectiva_general_de_un_asunto_o_sobre_cómo_se_ve_al_consultante_entre_sus_asuntos" xmlDataType="string"/>
    </xmlCellPr>
  </singleXmlCell>
  <singleXmlCell id="1003" r="BO7" connectionId="8">
    <xmlCellPr id="1" uniqueName="sobre_una_enfermedad">
      <xmlPr mapId="7" xpath="/Hexagrama/LINEAS/SEGUNDA/INTERPRETACION/d/sobre_una_enfermedad" xmlDataType="string"/>
    </xmlCellPr>
  </singleXmlCell>
  <singleXmlCell id="1004" r="BP7" connectionId="8">
    <xmlCellPr id="1" uniqueName="remedios_soluciones_tratamientos_nuevos">
      <xmlPr mapId="7" xpath="/Hexagrama/LINEAS/SEGUNDA/INTERPRETACION/d/remedios_soluciones_tratamientos_nuevos" xmlDataType="string"/>
    </xmlCellPr>
  </singleXmlCell>
  <singleXmlCell id="1005" r="BQ7" connectionId="8">
    <xmlCellPr id="1" uniqueName="sobre_temas_o_teorías_espirituales">
      <xmlPr mapId="7" xpath="/Hexagrama/LINEAS/SEGUNDA/INTERPRETACION/d/sobre_temas_o_teorías_espirituales" xmlDataType="string"/>
    </xmlCellPr>
  </singleXmlCell>
  <singleXmlCell id="1006" r="BR7" connectionId="8">
    <xmlCellPr id="1" uniqueName="sobre_una_época_tiempo_o_fecha_aproximada">
      <xmlPr mapId="7" xpath="/Hexagrama/LINEAS/SEGUNDA/INTERPRETACION/d/sobre_una_época_tiempo_o_fecha_aproximada" xmlDataType="string"/>
    </xmlCellPr>
  </singleXmlCell>
  <singleXmlCell id="1007" r="BS7" connectionId="8">
    <xmlCellPr id="1" uniqueName="Bernard_Ducourant">
      <xmlPr mapId="7" xpath="/Hexagrama/LINEAS/SEGUNDA/OTRAS_INTERPRETACIONES_Y_COMENTARIOS_DE_LOS_TEXTOS/Bernard_Ducourant" xmlDataType="string"/>
    </xmlCellPr>
  </singleXmlCell>
  <singleXmlCell id="1008" r="BT7" connectionId="8">
    <xmlCellPr id="1" uniqueName="Brian_Browne_Walker">
      <xmlPr mapId="7" xpath="/Hexagrama/LINEAS/SEGUNDA/OTRAS_INTERPRETACIONES_Y_COMENTARIOS_DE_LOS_TEXTOS/Brian_Browne_Walker" xmlDataType="string"/>
    </xmlCellPr>
  </singleXmlCell>
  <singleXmlCell id="1009" r="BU7" connectionId="8">
    <xmlCellPr id="1" uniqueName="Carol_K_Anthony">
      <xmlPr mapId="7" xpath="/Hexagrama/LINEAS/SEGUNDA/OTRAS_INTERPRETACIONES_Y_COMENTARIOS_DE_LOS_TEXTOS/Carol_K_Anthony" xmlDataType="string"/>
    </xmlCellPr>
  </singleXmlCell>
  <singleXmlCell id="1010" r="BV7" connectionId="8">
    <xmlCellPr id="1" uniqueName="Enrique_Zafra">
      <xmlPr mapId="7" xpath="/Hexagrama/LINEAS/SEGUNDA/OTRAS_INTERPRETACIONES_Y_COMENTARIOS_DE_LOS_TEXTOS/Enrique_Zafra" xmlDataType="string"/>
    </xmlCellPr>
  </singleXmlCell>
  <singleXmlCell id="1011" r="BW7" connectionId="8">
    <xmlCellPr id="1" uniqueName="J_H_Brennan">
      <xmlPr mapId="7" xpath="/Hexagrama/LINEAS/SEGUNDA/OTRAS_INTERPRETACIONES_Y_COMENTARIOS_DE_LOS_TEXTOS/J_H_Brennan" xmlDataType="string"/>
    </xmlCellPr>
  </singleXmlCell>
  <singleXmlCell id="1012" r="BX7" connectionId="8">
    <xmlCellPr id="1" uniqueName="John_Tampion">
      <xmlPr mapId="7" xpath="/Hexagrama/LINEAS/SEGUNDA/OTRAS_INTERPRETACIONES_Y_COMENTARIOS_DE_LOS_TEXTOS/John_Tampion" xmlDataType="string"/>
    </xmlCellPr>
  </singleXmlCell>
  <singleXmlCell id="1013" r="BY7" connectionId="8">
    <xmlCellPr id="1" uniqueName="Judica_Cordiglia">
      <xmlPr mapId="7" xpath="/Hexagrama/LINEAS/SEGUNDA/OTRAS_INTERPRETACIONES_Y_COMENTARIOS_DE_LOS_TEXTOS/Judica_Cordiglia" xmlDataType="string"/>
    </xmlCellPr>
  </singleXmlCell>
  <singleXmlCell id="1014" r="BZ7" connectionId="8">
    <xmlCellPr id="1" uniqueName="Maestro_Yüan-Kuang">
      <xmlPr mapId="7" xpath="/Hexagrama/LINEAS/SEGUNDA/OTRAS_INTERPRETACIONES_Y_COMENTARIOS_DE_LOS_TEXTOS/Maestro_Yüan-Kuang" xmlDataType="string"/>
    </xmlCellPr>
  </singleXmlCell>
  <singleXmlCell id="1015" r="CA7" connectionId="8">
    <xmlCellPr id="1" uniqueName="Michel_Gall">
      <xmlPr mapId="7" xpath="/Hexagrama/LINEAS/SEGUNDA/OTRAS_INTERPRETACIONES_Y_COMENTARIOS_DE_LOS_TEXTOS/Michel_Gall" xmlDataType="string"/>
    </xmlCellPr>
  </singleXmlCell>
  <singleXmlCell id="1016" r="CB7" connectionId="8">
    <xmlCellPr id="1" uniqueName="R_L_Wing">
      <xmlPr mapId="7" xpath="/Hexagrama/LINEAS/SEGUNDA/OTRAS_INTERPRETACIONES_Y_COMENTARIOS_DE_LOS_TEXTOS/R_L_Wing" xmlDataType="string"/>
    </xmlCellPr>
  </singleXmlCell>
  <singleXmlCell id="1017" r="CC7" connectionId="8">
    <xmlCellPr id="1" uniqueName="Ricardo_Andreé">
      <xmlPr mapId="7" xpath="/Hexagrama/LINEAS/SEGUNDA/OTRAS_INTERPRETACIONES_Y_COMENTARIOS_DE_LOS_TEXTOS/Ricardo_Andreé" xmlDataType="string"/>
    </xmlCellPr>
  </singleXmlCell>
  <singleXmlCell id="1018" r="CD7" connectionId="8">
    <xmlCellPr id="1" uniqueName="Richard_Wilhelm">
      <xmlPr mapId="7" xpath="/Hexagrama/LINEAS/SEGUNDA/OTRAS_INTERPRETACIONES_Y_COMENTARIOS_DE_LOS_TEXTOS/Richard_Wilhelm" xmlDataType="string"/>
    </xmlCellPr>
  </singleXmlCell>
  <singleXmlCell id="1019" r="CE7" connectionId="8">
    <xmlCellPr id="1" uniqueName="Stephen_Karcher">
      <xmlPr mapId="7" xpath="/Hexagrama/LINEAS/SEGUNDA/OTRAS_INTERPRETACIONES_Y_COMENTARIOS_DE_LOS_TEXTOS/Stephen_Karcher" xmlDataType="string"/>
    </xmlCellPr>
  </singleXmlCell>
  <singleXmlCell id="1020" r="CF7" connectionId="8">
    <xmlCellPr id="1" uniqueName="Thomas_Cleary">
      <xmlPr mapId="7" xpath="/Hexagrama/LINEAS/SEGUNDA/OTRAS_INTERPRETACIONES_Y_COMENTARIOS_DE_LOS_TEXTOS/Thomas_Cleary" xmlDataType="string"/>
    </xmlCellPr>
  </singleXmlCell>
  <singleXmlCell id="1021" r="CG7" connectionId="8">
    <xmlCellPr id="1" uniqueName="COMENTARIO_A_LA_LINEA">
      <xmlPr mapId="7" xpath="/Hexagrama/LINEAS/TERCERA/COMENTARIO_A_LA_LINEA" xmlDataType="string"/>
    </xmlCellPr>
  </singleXmlCell>
  <singleXmlCell id="1022" r="CH7" connectionId="8">
    <xmlCellPr id="1" uniqueName="a">
      <xmlPr mapId="7" xpath="/Hexagrama/LINEAS/TERCERA/INTERPRETACION/a" xmlDataType="string"/>
    </xmlCellPr>
  </singleXmlCell>
  <singleXmlCell id="1023" r="CI7" connectionId="8">
    <xmlCellPr id="1" uniqueName="sin_preguntar_nada">
      <xmlPr mapId="7" xpath="/Hexagrama/LINEAS/TERCERA/INTERPRETACION/d/sin_preguntar_nada" xmlDataType="string"/>
    </xmlCellPr>
  </singleXmlCell>
  <singleXmlCell id="1024" r="CJ7" connectionId="8">
    <xmlCellPr id="1" uniqueName="sobre_el_dia_hoy">
      <xmlPr mapId="7" xpath="/Hexagrama/LINEAS/TERCERA/INTERPRETACION/d/sobre_el_dia_hoy" xmlDataType="string"/>
    </xmlCellPr>
  </singleXmlCell>
  <singleXmlCell id="1025" r="CK7" connectionId="8">
    <xmlCellPr id="1" uniqueName="sobre_la_conducta_espiritual">
      <xmlPr mapId="7" xpath="/Hexagrama/LINEAS/TERCERA/INTERPRETACION/d/sobre_la_conducta_espiritual" xmlDataType="string"/>
    </xmlCellPr>
  </singleXmlCell>
  <singleXmlCell id="1026" r="CL7" connectionId="8">
    <xmlCellPr id="1" uniqueName="perspectiva_general_de_un_asunto_o_sobre_cómo_se_ve_al_consultante_entre_sus_asuntos">
      <xmlPr mapId="7" xpath="/Hexagrama/LINEAS/TERCERA/INTERPRETACION/d/perspectiva_general_de_un_asunto_o_sobre_cómo_se_ve_al_consultante_entre_sus_asuntos" xmlDataType="string"/>
    </xmlCellPr>
  </singleXmlCell>
  <singleXmlCell id="1027" r="CM7" connectionId="8">
    <xmlCellPr id="1" uniqueName="sobre_una_enfermedad">
      <xmlPr mapId="7" xpath="/Hexagrama/LINEAS/TERCERA/INTERPRETACION/d/sobre_una_enfermedad" xmlDataType="string"/>
    </xmlCellPr>
  </singleXmlCell>
  <singleXmlCell id="1028" r="CN7" connectionId="8">
    <xmlCellPr id="1" uniqueName="remedios_soluciones_tratamientos_nuevos">
      <xmlPr mapId="7" xpath="/Hexagrama/LINEAS/TERCERA/INTERPRETACION/d/remedios_soluciones_tratamientos_nuevos" xmlDataType="string"/>
    </xmlCellPr>
  </singleXmlCell>
  <singleXmlCell id="1029" r="CO7" connectionId="8">
    <xmlCellPr id="1" uniqueName="sobre_temas_o_teorías_espirituales">
      <xmlPr mapId="7" xpath="/Hexagrama/LINEAS/TERCERA/INTERPRETACION/d/sobre_temas_o_teorías_espirituales" xmlDataType="string"/>
    </xmlCellPr>
  </singleXmlCell>
  <singleXmlCell id="1030" r="CP7" connectionId="8">
    <xmlCellPr id="1" uniqueName="sobre_una_época_tiempo_o_fecha_aproximada">
      <xmlPr mapId="7" xpath="/Hexagrama/LINEAS/TERCERA/INTERPRETACION/d/sobre_una_época_tiempo_o_fecha_aproximada" xmlDataType="string"/>
    </xmlCellPr>
  </singleXmlCell>
  <singleXmlCell id="1031" r="CQ7" connectionId="8">
    <xmlCellPr id="1" uniqueName="Bernard_Ducourant">
      <xmlPr mapId="7" xpath="/Hexagrama/LINEAS/TERCERA/OTRAS_INTERPRETACIONES_Y_COMENTARIOS_DE_LOS_TEXTOS/Bernard_Ducourant" xmlDataType="string"/>
    </xmlCellPr>
  </singleXmlCell>
  <singleXmlCell id="1032" r="CR7" connectionId="8">
    <xmlCellPr id="1" uniqueName="Brian_Browne_Walker">
      <xmlPr mapId="7" xpath="/Hexagrama/LINEAS/TERCERA/OTRAS_INTERPRETACIONES_Y_COMENTARIOS_DE_LOS_TEXTOS/Brian_Browne_Walker" xmlDataType="string"/>
    </xmlCellPr>
  </singleXmlCell>
  <singleXmlCell id="1033" r="CS7" connectionId="8">
    <xmlCellPr id="1" uniqueName="Carol_K_Anthony">
      <xmlPr mapId="7" xpath="/Hexagrama/LINEAS/TERCERA/OTRAS_INTERPRETACIONES_Y_COMENTARIOS_DE_LOS_TEXTOS/Carol_K_Anthony" xmlDataType="string"/>
    </xmlCellPr>
  </singleXmlCell>
  <singleXmlCell id="1034" r="CT7" connectionId="8">
    <xmlCellPr id="1" uniqueName="Enrique_Zafra">
      <xmlPr mapId="7" xpath="/Hexagrama/LINEAS/TERCERA/OTRAS_INTERPRETACIONES_Y_COMENTARIOS_DE_LOS_TEXTOS/Enrique_Zafra" xmlDataType="string"/>
    </xmlCellPr>
  </singleXmlCell>
  <singleXmlCell id="1035" r="CU7" connectionId="8">
    <xmlCellPr id="1" uniqueName="J_H_Brennan">
      <xmlPr mapId="7" xpath="/Hexagrama/LINEAS/TERCERA/OTRAS_INTERPRETACIONES_Y_COMENTARIOS_DE_LOS_TEXTOS/J_H_Brennan" xmlDataType="string"/>
    </xmlCellPr>
  </singleXmlCell>
  <singleXmlCell id="1036" r="CV7" connectionId="8">
    <xmlCellPr id="1" uniqueName="John_Tampion">
      <xmlPr mapId="7" xpath="/Hexagrama/LINEAS/TERCERA/OTRAS_INTERPRETACIONES_Y_COMENTARIOS_DE_LOS_TEXTOS/John_Tampion" xmlDataType="string"/>
    </xmlCellPr>
  </singleXmlCell>
  <singleXmlCell id="1037" r="CW7" connectionId="8">
    <xmlCellPr id="1" uniqueName="Judica_Cordiglia">
      <xmlPr mapId="7" xpath="/Hexagrama/LINEAS/TERCERA/OTRAS_INTERPRETACIONES_Y_COMENTARIOS_DE_LOS_TEXTOS/Judica_Cordiglia" xmlDataType="string"/>
    </xmlCellPr>
  </singleXmlCell>
  <singleXmlCell id="1038" r="CX7" connectionId="8">
    <xmlCellPr id="1" uniqueName="Maestro_Yüan-Kuang">
      <xmlPr mapId="7" xpath="/Hexagrama/LINEAS/TERCERA/OTRAS_INTERPRETACIONES_Y_COMENTARIOS_DE_LOS_TEXTOS/Maestro_Yüan-Kuang" xmlDataType="string"/>
    </xmlCellPr>
  </singleXmlCell>
  <singleXmlCell id="1039" r="CY7" connectionId="8">
    <xmlCellPr id="1" uniqueName="Michel_Gall">
      <xmlPr mapId="7" xpath="/Hexagrama/LINEAS/TERCERA/OTRAS_INTERPRETACIONES_Y_COMENTARIOS_DE_LOS_TEXTOS/Michel_Gall" xmlDataType="string"/>
    </xmlCellPr>
  </singleXmlCell>
  <singleXmlCell id="1040" r="CZ7" connectionId="8">
    <xmlCellPr id="1" uniqueName="R_L_Wing">
      <xmlPr mapId="7" xpath="/Hexagrama/LINEAS/TERCERA/OTRAS_INTERPRETACIONES_Y_COMENTARIOS_DE_LOS_TEXTOS/R_L_Wing" xmlDataType="string"/>
    </xmlCellPr>
  </singleXmlCell>
  <singleXmlCell id="1041" r="DA7" connectionId="8">
    <xmlCellPr id="1" uniqueName="Ricardo_Andreé">
      <xmlPr mapId="7" xpath="/Hexagrama/LINEAS/TERCERA/OTRAS_INTERPRETACIONES_Y_COMENTARIOS_DE_LOS_TEXTOS/Ricardo_Andreé" xmlDataType="string"/>
    </xmlCellPr>
  </singleXmlCell>
  <singleXmlCell id="1042" r="DB7" connectionId="8">
    <xmlCellPr id="1" uniqueName="Richard_Wilhelm">
      <xmlPr mapId="7" xpath="/Hexagrama/LINEAS/TERCERA/OTRAS_INTERPRETACIONES_Y_COMENTARIOS_DE_LOS_TEXTOS/Richard_Wilhelm" xmlDataType="string"/>
    </xmlCellPr>
  </singleXmlCell>
  <singleXmlCell id="1043" r="DC7" connectionId="8">
    <xmlCellPr id="1" uniqueName="Stephen_Karcher">
      <xmlPr mapId="7" xpath="/Hexagrama/LINEAS/TERCERA/OTRAS_INTERPRETACIONES_Y_COMENTARIOS_DE_LOS_TEXTOS/Stephen_Karcher" xmlDataType="string"/>
    </xmlCellPr>
  </singleXmlCell>
  <singleXmlCell id="1044" r="DD7" connectionId="8">
    <xmlCellPr id="1" uniqueName="Thomas_Cleary">
      <xmlPr mapId="7" xpath="/Hexagrama/LINEAS/TERCERA/OTRAS_INTERPRETACIONES_Y_COMENTARIOS_DE_LOS_TEXTOS/Thomas_Cleary" xmlDataType="string"/>
    </xmlCellPr>
  </singleXmlCell>
  <singleXmlCell id="1045" r="DE7" connectionId="8">
    <xmlCellPr id="1" uniqueName="COMENTARIO_A_LA_LINEA">
      <xmlPr mapId="7" xpath="/Hexagrama/LINEAS/CUARTA/COMENTARIO_A_LA_LINEA" xmlDataType="string"/>
    </xmlCellPr>
  </singleXmlCell>
  <singleXmlCell id="1046" r="DF7" connectionId="8">
    <xmlCellPr id="1" uniqueName="a">
      <xmlPr mapId="7" xpath="/Hexagrama/LINEAS/CUARTA/INTERPRETACION/a" xmlDataType="string"/>
    </xmlCellPr>
  </singleXmlCell>
  <singleXmlCell id="1047" r="DG7" connectionId="8">
    <xmlCellPr id="1" uniqueName="sin_preguntar_nada">
      <xmlPr mapId="7" xpath="/Hexagrama/LINEAS/CUARTA/INTERPRETACION/d/sin_preguntar_nada" xmlDataType="string"/>
    </xmlCellPr>
  </singleXmlCell>
  <singleXmlCell id="1048" r="DH7" connectionId="8">
    <xmlCellPr id="1" uniqueName="sobre_el_dia_hoy">
      <xmlPr mapId="7" xpath="/Hexagrama/LINEAS/CUARTA/INTERPRETACION/d/sobre_el_dia_hoy" xmlDataType="string"/>
    </xmlCellPr>
  </singleXmlCell>
  <singleXmlCell id="1049" r="DI7" connectionId="8">
    <xmlCellPr id="1" uniqueName="sobre_la_conducta_espiritual">
      <xmlPr mapId="7" xpath="/Hexagrama/LINEAS/CUARTA/INTERPRETACION/d/sobre_la_conducta_espiritual" xmlDataType="string"/>
    </xmlCellPr>
  </singleXmlCell>
  <singleXmlCell id="1050" r="DJ7" connectionId="8">
    <xmlCellPr id="1" uniqueName="perspectiva_general_de_un_asunto_o_sobre_cómo_se_ve_al_consultante_entre_sus_asuntos">
      <xmlPr mapId="7" xpath="/Hexagrama/LINEAS/CUARTA/INTERPRETACION/d/perspectiva_general_de_un_asunto_o_sobre_cómo_se_ve_al_consultante_entre_sus_asuntos" xmlDataType="string"/>
    </xmlCellPr>
  </singleXmlCell>
  <singleXmlCell id="1051" r="DK7" connectionId="8">
    <xmlCellPr id="1" uniqueName="sobre_una_enfermedad">
      <xmlPr mapId="7" xpath="/Hexagrama/LINEAS/CUARTA/INTERPRETACION/d/sobre_una_enfermedad" xmlDataType="string"/>
    </xmlCellPr>
  </singleXmlCell>
  <singleXmlCell id="1052" r="DL7" connectionId="8">
    <xmlCellPr id="1" uniqueName="remedios_soluciones_tratamientos_nuevos">
      <xmlPr mapId="7" xpath="/Hexagrama/LINEAS/CUARTA/INTERPRETACION/d/remedios_soluciones_tratamientos_nuevos" xmlDataType="string"/>
    </xmlCellPr>
  </singleXmlCell>
  <singleXmlCell id="1053" r="DM7" connectionId="8">
    <xmlCellPr id="1" uniqueName="sobre_temas_o_teorías_espirituales">
      <xmlPr mapId="7" xpath="/Hexagrama/LINEAS/CUARTA/INTERPRETACION/d/sobre_temas_o_teorías_espirituales" xmlDataType="string"/>
    </xmlCellPr>
  </singleXmlCell>
  <singleXmlCell id="1054" r="DN7" connectionId="8">
    <xmlCellPr id="1" uniqueName="sobre_una_época_tiempo_o_fecha_aproximada">
      <xmlPr mapId="7" xpath="/Hexagrama/LINEAS/CUARTA/INTERPRETACION/d/sobre_una_época_tiempo_o_fecha_aproximada" xmlDataType="string"/>
    </xmlCellPr>
  </singleXmlCell>
  <singleXmlCell id="1055" r="DO7" connectionId="8">
    <xmlCellPr id="1" uniqueName="Bernard_Ducourant">
      <xmlPr mapId="7" xpath="/Hexagrama/LINEAS/CUARTA/OTRAS_INTERPRETACIONES_Y_COMENTARIOS_DE_LOS_TEXTOS/Bernard_Ducourant" xmlDataType="string"/>
    </xmlCellPr>
  </singleXmlCell>
  <singleXmlCell id="1056" r="DP7" connectionId="8">
    <xmlCellPr id="1" uniqueName="Brian_Browne_Walker">
      <xmlPr mapId="7" xpath="/Hexagrama/LINEAS/CUARTA/OTRAS_INTERPRETACIONES_Y_COMENTARIOS_DE_LOS_TEXTOS/Brian_Browne_Walker" xmlDataType="string"/>
    </xmlCellPr>
  </singleXmlCell>
  <singleXmlCell id="1057" r="DQ7" connectionId="8">
    <xmlCellPr id="1" uniqueName="Carol_K_Anthony">
      <xmlPr mapId="7" xpath="/Hexagrama/LINEAS/CUARTA/OTRAS_INTERPRETACIONES_Y_COMENTARIOS_DE_LOS_TEXTOS/Carol_K_Anthony" xmlDataType="string"/>
    </xmlCellPr>
  </singleXmlCell>
  <singleXmlCell id="1058" r="DR7" connectionId="8">
    <xmlCellPr id="1" uniqueName="Enrique_Zafra">
      <xmlPr mapId="7" xpath="/Hexagrama/LINEAS/CUARTA/OTRAS_INTERPRETACIONES_Y_COMENTARIOS_DE_LOS_TEXTOS/Enrique_Zafra" xmlDataType="string"/>
    </xmlCellPr>
  </singleXmlCell>
  <singleXmlCell id="1059" r="DS7" connectionId="8">
    <xmlCellPr id="1" uniqueName="J_H_Brennan">
      <xmlPr mapId="7" xpath="/Hexagrama/LINEAS/CUARTA/OTRAS_INTERPRETACIONES_Y_COMENTARIOS_DE_LOS_TEXTOS/J_H_Brennan" xmlDataType="string"/>
    </xmlCellPr>
  </singleXmlCell>
  <singleXmlCell id="1060" r="DT7" connectionId="8">
    <xmlCellPr id="1" uniqueName="John_Tampion">
      <xmlPr mapId="7" xpath="/Hexagrama/LINEAS/CUARTA/OTRAS_INTERPRETACIONES_Y_COMENTARIOS_DE_LOS_TEXTOS/John_Tampion" xmlDataType="string"/>
    </xmlCellPr>
  </singleXmlCell>
  <singleXmlCell id="1061" r="DU7" connectionId="8">
    <xmlCellPr id="1" uniqueName="Judica_Cordiglia">
      <xmlPr mapId="7" xpath="/Hexagrama/LINEAS/CUARTA/OTRAS_INTERPRETACIONES_Y_COMENTARIOS_DE_LOS_TEXTOS/Judica_Cordiglia" xmlDataType="string"/>
    </xmlCellPr>
  </singleXmlCell>
  <singleXmlCell id="1062" r="DV7" connectionId="8">
    <xmlCellPr id="1" uniqueName="Maestro_Yüan-Kuang">
      <xmlPr mapId="7" xpath="/Hexagrama/LINEAS/CUARTA/OTRAS_INTERPRETACIONES_Y_COMENTARIOS_DE_LOS_TEXTOS/Maestro_Yüan-Kuang" xmlDataType="string"/>
    </xmlCellPr>
  </singleXmlCell>
  <singleXmlCell id="1063" r="DW7" connectionId="8">
    <xmlCellPr id="1" uniqueName="Michel_Gall">
      <xmlPr mapId="7" xpath="/Hexagrama/LINEAS/CUARTA/OTRAS_INTERPRETACIONES_Y_COMENTARIOS_DE_LOS_TEXTOS/Michel_Gall" xmlDataType="string"/>
    </xmlCellPr>
  </singleXmlCell>
  <singleXmlCell id="1064" r="DX7" connectionId="8">
    <xmlCellPr id="1" uniqueName="R_L_Wing">
      <xmlPr mapId="7" xpath="/Hexagrama/LINEAS/CUARTA/OTRAS_INTERPRETACIONES_Y_COMENTARIOS_DE_LOS_TEXTOS/R_L_Wing" xmlDataType="string"/>
    </xmlCellPr>
  </singleXmlCell>
  <singleXmlCell id="1065" r="DY7" connectionId="8">
    <xmlCellPr id="1" uniqueName="Ricardo_Andreé">
      <xmlPr mapId="7" xpath="/Hexagrama/LINEAS/CUARTA/OTRAS_INTERPRETACIONES_Y_COMENTARIOS_DE_LOS_TEXTOS/Ricardo_Andreé" xmlDataType="string"/>
    </xmlCellPr>
  </singleXmlCell>
  <singleXmlCell id="1066" r="DZ7" connectionId="8">
    <xmlCellPr id="1" uniqueName="Richard_Wilhelm">
      <xmlPr mapId="7" xpath="/Hexagrama/LINEAS/CUARTA/OTRAS_INTERPRETACIONES_Y_COMENTARIOS_DE_LOS_TEXTOS/Richard_Wilhelm" xmlDataType="string"/>
    </xmlCellPr>
  </singleXmlCell>
  <singleXmlCell id="1067" r="EA7" connectionId="8">
    <xmlCellPr id="1" uniqueName="Stephen_Karcher">
      <xmlPr mapId="7" xpath="/Hexagrama/LINEAS/CUARTA/OTRAS_INTERPRETACIONES_Y_COMENTARIOS_DE_LOS_TEXTOS/Stephen_Karcher" xmlDataType="string"/>
    </xmlCellPr>
  </singleXmlCell>
  <singleXmlCell id="1068" r="EB7" connectionId="8">
    <xmlCellPr id="1" uniqueName="Thomas_Cleary">
      <xmlPr mapId="7" xpath="/Hexagrama/LINEAS/CUARTA/OTRAS_INTERPRETACIONES_Y_COMENTARIOS_DE_LOS_TEXTOS/Thomas_Cleary" xmlDataType="string"/>
    </xmlCellPr>
  </singleXmlCell>
  <singleXmlCell id="1069" r="EC7" connectionId="8">
    <xmlCellPr id="1" uniqueName="COMENTARIO_A_LA_LINEA">
      <xmlPr mapId="7" xpath="/Hexagrama/LINEAS/QUINTA/COMENTARIO_A_LA_LINEA" xmlDataType="string"/>
    </xmlCellPr>
  </singleXmlCell>
  <singleXmlCell id="1070" r="ED7" connectionId="8">
    <xmlCellPr id="1" uniqueName="a">
      <xmlPr mapId="7" xpath="/Hexagrama/LINEAS/QUINTA/INTERPRETACION/a" xmlDataType="string"/>
    </xmlCellPr>
  </singleXmlCell>
  <singleXmlCell id="1071" r="EE7" connectionId="8">
    <xmlCellPr id="1" uniqueName="sin_preguntar_nada">
      <xmlPr mapId="7" xpath="/Hexagrama/LINEAS/QUINTA/INTERPRETACION/d/sin_preguntar_nada" xmlDataType="string"/>
    </xmlCellPr>
  </singleXmlCell>
  <singleXmlCell id="1072" r="EF7" connectionId="8">
    <xmlCellPr id="1" uniqueName="sobre_el_dia_hoy">
      <xmlPr mapId="7" xpath="/Hexagrama/LINEAS/QUINTA/INTERPRETACION/d/sobre_el_dia_hoy" xmlDataType="string"/>
    </xmlCellPr>
  </singleXmlCell>
  <singleXmlCell id="1073" r="EG7" connectionId="8">
    <xmlCellPr id="1" uniqueName="sobre_la_conducta_espiritual">
      <xmlPr mapId="7" xpath="/Hexagrama/LINEAS/QUINTA/INTERPRETACION/d/sobre_la_conducta_espiritual" xmlDataType="string"/>
    </xmlCellPr>
  </singleXmlCell>
  <singleXmlCell id="1074" r="EH7" connectionId="8">
    <xmlCellPr id="1" uniqueName="perspectiva_general_de_un_asunto_o_sobre_cómo_se_ve_al_consultante_entre_sus_asuntos">
      <xmlPr mapId="7" xpath="/Hexagrama/LINEAS/QUINTA/INTERPRETACION/d/perspectiva_general_de_un_asunto_o_sobre_cómo_se_ve_al_consultante_entre_sus_asuntos" xmlDataType="string"/>
    </xmlCellPr>
  </singleXmlCell>
  <singleXmlCell id="1075" r="EI7" connectionId="8">
    <xmlCellPr id="1" uniqueName="sobre_una_enfermedad">
      <xmlPr mapId="7" xpath="/Hexagrama/LINEAS/QUINTA/INTERPRETACION/d/sobre_una_enfermedad" xmlDataType="string"/>
    </xmlCellPr>
  </singleXmlCell>
  <singleXmlCell id="1076" r="EJ7" connectionId="8">
    <xmlCellPr id="1" uniqueName="remedios_soluciones_tratamientos_nuevos">
      <xmlPr mapId="7" xpath="/Hexagrama/LINEAS/QUINTA/INTERPRETACION/d/remedios_soluciones_tratamientos_nuevos" xmlDataType="string"/>
    </xmlCellPr>
  </singleXmlCell>
  <singleXmlCell id="1077" r="EK7" connectionId="8">
    <xmlCellPr id="1" uniqueName="sobre_temas_o_teorías_espirituales">
      <xmlPr mapId="7" xpath="/Hexagrama/LINEAS/QUINTA/INTERPRETACION/d/sobre_temas_o_teorías_espirituales" xmlDataType="string"/>
    </xmlCellPr>
  </singleXmlCell>
  <singleXmlCell id="1078" r="EL7" connectionId="8">
    <xmlCellPr id="1" uniqueName="sobre_una_época_tiempo_o_fecha_aproximada">
      <xmlPr mapId="7" xpath="/Hexagrama/LINEAS/QUINTA/INTERPRETACION/d/sobre_una_época_tiempo_o_fecha_aproximada" xmlDataType="string"/>
    </xmlCellPr>
  </singleXmlCell>
  <singleXmlCell id="1079" r="EM7" connectionId="8">
    <xmlCellPr id="1" uniqueName="Bernard_Ducourant">
      <xmlPr mapId="7" xpath="/Hexagrama/LINEAS/QUINTA/OTRAS_INTERPRETACIONES_Y_COMENTARIOS_DE_LOS_TEXTOS/Bernard_Ducourant" xmlDataType="string"/>
    </xmlCellPr>
  </singleXmlCell>
  <singleXmlCell id="1080" r="EN7" connectionId="8">
    <xmlCellPr id="1" uniqueName="Brian_Browne_Walker">
      <xmlPr mapId="7" xpath="/Hexagrama/LINEAS/QUINTA/OTRAS_INTERPRETACIONES_Y_COMENTARIOS_DE_LOS_TEXTOS/Brian_Browne_Walker" xmlDataType="string"/>
    </xmlCellPr>
  </singleXmlCell>
  <singleXmlCell id="1081" r="EO7" connectionId="8">
    <xmlCellPr id="1" uniqueName="Carol_K_Anthony">
      <xmlPr mapId="7" xpath="/Hexagrama/LINEAS/QUINTA/OTRAS_INTERPRETACIONES_Y_COMENTARIOS_DE_LOS_TEXTOS/Carol_K_Anthony" xmlDataType="string"/>
    </xmlCellPr>
  </singleXmlCell>
  <singleXmlCell id="1082" r="EP7" connectionId="8">
    <xmlCellPr id="1" uniqueName="Enrique_Zafra">
      <xmlPr mapId="7" xpath="/Hexagrama/LINEAS/QUINTA/OTRAS_INTERPRETACIONES_Y_COMENTARIOS_DE_LOS_TEXTOS/Enrique_Zafra" xmlDataType="string"/>
    </xmlCellPr>
  </singleXmlCell>
  <singleXmlCell id="1083" r="EQ7" connectionId="8">
    <xmlCellPr id="1" uniqueName="J_H_Brennan">
      <xmlPr mapId="7" xpath="/Hexagrama/LINEAS/QUINTA/OTRAS_INTERPRETACIONES_Y_COMENTARIOS_DE_LOS_TEXTOS/J_H_Brennan" xmlDataType="string"/>
    </xmlCellPr>
  </singleXmlCell>
  <singleXmlCell id="1084" r="ER7" connectionId="8">
    <xmlCellPr id="1" uniqueName="John_Tampion">
      <xmlPr mapId="7" xpath="/Hexagrama/LINEAS/QUINTA/OTRAS_INTERPRETACIONES_Y_COMENTARIOS_DE_LOS_TEXTOS/John_Tampion" xmlDataType="string"/>
    </xmlCellPr>
  </singleXmlCell>
  <singleXmlCell id="1085" r="ES7" connectionId="8">
    <xmlCellPr id="1" uniqueName="Judica_Cordiglia">
      <xmlPr mapId="7" xpath="/Hexagrama/LINEAS/QUINTA/OTRAS_INTERPRETACIONES_Y_COMENTARIOS_DE_LOS_TEXTOS/Judica_Cordiglia" xmlDataType="string"/>
    </xmlCellPr>
  </singleXmlCell>
  <singleXmlCell id="1086" r="ET7" connectionId="8">
    <xmlCellPr id="1" uniqueName="Maestro_Yüan-Kuang">
      <xmlPr mapId="7" xpath="/Hexagrama/LINEAS/QUINTA/OTRAS_INTERPRETACIONES_Y_COMENTARIOS_DE_LOS_TEXTOS/Maestro_Yüan-Kuang" xmlDataType="string"/>
    </xmlCellPr>
  </singleXmlCell>
  <singleXmlCell id="1087" r="EU7" connectionId="8">
    <xmlCellPr id="1" uniqueName="Michel_Gall">
      <xmlPr mapId="7" xpath="/Hexagrama/LINEAS/QUINTA/OTRAS_INTERPRETACIONES_Y_COMENTARIOS_DE_LOS_TEXTOS/Michel_Gall" xmlDataType="string"/>
    </xmlCellPr>
  </singleXmlCell>
  <singleXmlCell id="1088" r="EV7" connectionId="8">
    <xmlCellPr id="1" uniqueName="R_L_Wing">
      <xmlPr mapId="7" xpath="/Hexagrama/LINEAS/QUINTA/OTRAS_INTERPRETACIONES_Y_COMENTARIOS_DE_LOS_TEXTOS/R_L_Wing" xmlDataType="string"/>
    </xmlCellPr>
  </singleXmlCell>
  <singleXmlCell id="1089" r="EW7" connectionId="8">
    <xmlCellPr id="1" uniqueName="Ricardo_Andreé">
      <xmlPr mapId="7" xpath="/Hexagrama/LINEAS/QUINTA/OTRAS_INTERPRETACIONES_Y_COMENTARIOS_DE_LOS_TEXTOS/Ricardo_Andreé" xmlDataType="string"/>
    </xmlCellPr>
  </singleXmlCell>
  <singleXmlCell id="1090" r="EX7" connectionId="8">
    <xmlCellPr id="1" uniqueName="Richard_Wilhelm">
      <xmlPr mapId="7" xpath="/Hexagrama/LINEAS/QUINTA/OTRAS_INTERPRETACIONES_Y_COMENTARIOS_DE_LOS_TEXTOS/Richard_Wilhelm" xmlDataType="string"/>
    </xmlCellPr>
  </singleXmlCell>
  <singleXmlCell id="1091" r="EY7" connectionId="8">
    <xmlCellPr id="1" uniqueName="Stephen_Karcher">
      <xmlPr mapId="7" xpath="/Hexagrama/LINEAS/QUINTA/OTRAS_INTERPRETACIONES_Y_COMENTARIOS_DE_LOS_TEXTOS/Stephen_Karcher" xmlDataType="string"/>
    </xmlCellPr>
  </singleXmlCell>
  <singleXmlCell id="1092" r="EZ7" connectionId="8">
    <xmlCellPr id="1" uniqueName="Thomas_Cleary">
      <xmlPr mapId="7" xpath="/Hexagrama/LINEAS/QUINTA/OTRAS_INTERPRETACIONES_Y_COMENTARIOS_DE_LOS_TEXTOS/Thomas_Cleary" xmlDataType="string"/>
    </xmlCellPr>
  </singleXmlCell>
  <singleXmlCell id="1093" r="FA7" connectionId="8">
    <xmlCellPr id="1" uniqueName="COMENTARIO_A_LA_LINEA">
      <xmlPr mapId="7" xpath="/Hexagrama/LINEAS/SEXTA/COMENTARIO_A_LA_LINEA" xmlDataType="string"/>
    </xmlCellPr>
  </singleXmlCell>
  <singleXmlCell id="1094" r="FB7" connectionId="8">
    <xmlCellPr id="1" uniqueName="a">
      <xmlPr mapId="7" xpath="/Hexagrama/LINEAS/SEXTA/INTERPRETACION/a" xmlDataType="string"/>
    </xmlCellPr>
  </singleXmlCell>
  <singleXmlCell id="1095" r="FC7" connectionId="8">
    <xmlCellPr id="1" uniqueName="sin_preguntar_nada">
      <xmlPr mapId="7" xpath="/Hexagrama/LINEAS/SEXTA/INTERPRETACION/d/sin_preguntar_nada" xmlDataType="string"/>
    </xmlCellPr>
  </singleXmlCell>
  <singleXmlCell id="1096" r="FD7" connectionId="8">
    <xmlCellPr id="1" uniqueName="sobre_el_dia_hoy">
      <xmlPr mapId="7" xpath="/Hexagrama/LINEAS/SEXTA/INTERPRETACION/d/sobre_el_dia_hoy" xmlDataType="string"/>
    </xmlCellPr>
  </singleXmlCell>
  <singleXmlCell id="1097" r="FE7" connectionId="8">
    <xmlCellPr id="1" uniqueName="sobre_la_conducta_espiritual">
      <xmlPr mapId="7" xpath="/Hexagrama/LINEAS/SEXTA/INTERPRETACION/d/sobre_la_conducta_espiritual" xmlDataType="string"/>
    </xmlCellPr>
  </singleXmlCell>
  <singleXmlCell id="1098" r="FF7" connectionId="8">
    <xmlCellPr id="1" uniqueName="perspectiva_general_de_un_asunto_o_sobre_cómo_se_ve_al_consultante_entre_sus_asuntos">
      <xmlPr mapId="7" xpath="/Hexagrama/LINEAS/SEXTA/INTERPRETACION/d/perspectiva_general_de_un_asunto_o_sobre_cómo_se_ve_al_consultante_entre_sus_asuntos" xmlDataType="string"/>
    </xmlCellPr>
  </singleXmlCell>
  <singleXmlCell id="1099" r="FG7" connectionId="8">
    <xmlCellPr id="1" uniqueName="sobre_una_enfermedad">
      <xmlPr mapId="7" xpath="/Hexagrama/LINEAS/SEXTA/INTERPRETACION/d/sobre_una_enfermedad" xmlDataType="string"/>
    </xmlCellPr>
  </singleXmlCell>
  <singleXmlCell id="1100" r="FH7" connectionId="8">
    <xmlCellPr id="1" uniqueName="remedios_soluciones_tratamientos_nuevos">
      <xmlPr mapId="7" xpath="/Hexagrama/LINEAS/SEXTA/INTERPRETACION/d/remedios_soluciones_tratamientos_nuevos" xmlDataType="string"/>
    </xmlCellPr>
  </singleXmlCell>
  <singleXmlCell id="1101" r="FI7" connectionId="8">
    <xmlCellPr id="1" uniqueName="sobre_temas_o_teorías_espirituales">
      <xmlPr mapId="7" xpath="/Hexagrama/LINEAS/SEXTA/INTERPRETACION/d/sobre_temas_o_teorías_espirituales" xmlDataType="string"/>
    </xmlCellPr>
  </singleXmlCell>
  <singleXmlCell id="1102" r="FJ7" connectionId="8">
    <xmlCellPr id="1" uniqueName="sobre_una_época_tiempo_o_fecha_aproximada">
      <xmlPr mapId="7" xpath="/Hexagrama/LINEAS/SEXTA/INTERPRETACION/d/sobre_una_época_tiempo_o_fecha_aproximada" xmlDataType="string"/>
    </xmlCellPr>
  </singleXmlCell>
  <singleXmlCell id="1103" r="FK7" connectionId="8">
    <xmlCellPr id="1" uniqueName="Bernard_Ducourant">
      <xmlPr mapId="7" xpath="/Hexagrama/LINEAS/SEXTA/OTRAS_INTERPRETACIONES_Y_COMENTARIOS_DE_LOS_TEXTOS/Bernard_Ducourant" xmlDataType="string"/>
    </xmlCellPr>
  </singleXmlCell>
  <singleXmlCell id="1104" r="FL7" connectionId="8">
    <xmlCellPr id="1" uniqueName="Brian_Browne_Walker">
      <xmlPr mapId="7" xpath="/Hexagrama/LINEAS/SEXTA/OTRAS_INTERPRETACIONES_Y_COMENTARIOS_DE_LOS_TEXTOS/Brian_Browne_Walker" xmlDataType="string"/>
    </xmlCellPr>
  </singleXmlCell>
  <singleXmlCell id="1105" r="FM7" connectionId="8">
    <xmlCellPr id="1" uniqueName="Carol_K_Anthony">
      <xmlPr mapId="7" xpath="/Hexagrama/LINEAS/SEXTA/OTRAS_INTERPRETACIONES_Y_COMENTARIOS_DE_LOS_TEXTOS/Carol_K_Anthony" xmlDataType="string"/>
    </xmlCellPr>
  </singleXmlCell>
  <singleXmlCell id="1106" r="FN7" connectionId="8">
    <xmlCellPr id="1" uniqueName="Enrique_Zafra">
      <xmlPr mapId="7" xpath="/Hexagrama/LINEAS/SEXTA/OTRAS_INTERPRETACIONES_Y_COMENTARIOS_DE_LOS_TEXTOS/Enrique_Zafra" xmlDataType="string"/>
    </xmlCellPr>
  </singleXmlCell>
  <singleXmlCell id="1107" r="FO7" connectionId="8">
    <xmlCellPr id="1" uniqueName="J_H_Brennan">
      <xmlPr mapId="7" xpath="/Hexagrama/LINEAS/SEXTA/OTRAS_INTERPRETACIONES_Y_COMENTARIOS_DE_LOS_TEXTOS/J_H_Brennan" xmlDataType="string"/>
    </xmlCellPr>
  </singleXmlCell>
  <singleXmlCell id="1108" r="FP7" connectionId="8">
    <xmlCellPr id="1" uniqueName="John_Tampion">
      <xmlPr mapId="7" xpath="/Hexagrama/LINEAS/SEXTA/OTRAS_INTERPRETACIONES_Y_COMENTARIOS_DE_LOS_TEXTOS/John_Tampion" xmlDataType="string"/>
    </xmlCellPr>
  </singleXmlCell>
  <singleXmlCell id="1109" r="FQ7" connectionId="8">
    <xmlCellPr id="1" uniqueName="Judica_Cordiglia">
      <xmlPr mapId="7" xpath="/Hexagrama/LINEAS/SEXTA/OTRAS_INTERPRETACIONES_Y_COMENTARIOS_DE_LOS_TEXTOS/Judica_Cordiglia" xmlDataType="string"/>
    </xmlCellPr>
  </singleXmlCell>
  <singleXmlCell id="1110" r="FR7" connectionId="8">
    <xmlCellPr id="1" uniqueName="Maestro_Yüan-Kuang">
      <xmlPr mapId="7" xpath="/Hexagrama/LINEAS/SEXTA/OTRAS_INTERPRETACIONES_Y_COMENTARIOS_DE_LOS_TEXTOS/Maestro_Yüan-Kuang" xmlDataType="string"/>
    </xmlCellPr>
  </singleXmlCell>
  <singleXmlCell id="1111" r="FS7" connectionId="8">
    <xmlCellPr id="1" uniqueName="Michel_Gall">
      <xmlPr mapId="7" xpath="/Hexagrama/LINEAS/SEXTA/OTRAS_INTERPRETACIONES_Y_COMENTARIOS_DE_LOS_TEXTOS/Michel_Gall" xmlDataType="string"/>
    </xmlCellPr>
  </singleXmlCell>
  <singleXmlCell id="1112" r="FT7" connectionId="8">
    <xmlCellPr id="1" uniqueName="R_L_Wing">
      <xmlPr mapId="7" xpath="/Hexagrama/LINEAS/SEXTA/OTRAS_INTERPRETACIONES_Y_COMENTARIOS_DE_LOS_TEXTOS/R_L_Wing" xmlDataType="string"/>
    </xmlCellPr>
  </singleXmlCell>
  <singleXmlCell id="1113" r="FU7" connectionId="8">
    <xmlCellPr id="1" uniqueName="Ricardo_Andreé">
      <xmlPr mapId="7" xpath="/Hexagrama/LINEAS/SEXTA/OTRAS_INTERPRETACIONES_Y_COMENTARIOS_DE_LOS_TEXTOS/Ricardo_Andreé" xmlDataType="string"/>
    </xmlCellPr>
  </singleXmlCell>
  <singleXmlCell id="1114" r="FV7" connectionId="8">
    <xmlCellPr id="1" uniqueName="Richard_Wilhelm">
      <xmlPr mapId="7" xpath="/Hexagrama/LINEAS/SEXTA/OTRAS_INTERPRETACIONES_Y_COMENTARIOS_DE_LOS_TEXTOS/Richard_Wilhelm" xmlDataType="string"/>
    </xmlCellPr>
  </singleXmlCell>
  <singleXmlCell id="1115" r="FW7" connectionId="8">
    <xmlCellPr id="1" uniqueName="Stephen_Karcher">
      <xmlPr mapId="7" xpath="/Hexagrama/LINEAS/SEXTA/OTRAS_INTERPRETACIONES_Y_COMENTARIOS_DE_LOS_TEXTOS/Stephen_Karcher" xmlDataType="string"/>
    </xmlCellPr>
  </singleXmlCell>
  <singleXmlCell id="1116" r="FX7" connectionId="8">
    <xmlCellPr id="1" uniqueName="Thomas_Cleary">
      <xmlPr mapId="7" xpath="/Hexagrama/LINEAS/SEXTA/OTRAS_INTERPRETACIONES_Y_COMENTARIOS_DE_LOS_TEXTOS/Thomas_Cleary" xmlDataType="string"/>
    </xmlCellPr>
  </singleXmlCell>
  <singleXmlCell id="1117" r="A8" connectionId="9">
    <xmlCellPr id="1" uniqueName="Numero">
      <xmlPr mapId="8" xpath="/Hexagrama/Numero" xmlDataType="integer"/>
    </xmlCellPr>
  </singleXmlCell>
  <singleXmlCell id="1118" r="B8" connectionId="9">
    <xmlCellPr id="1" uniqueName="Nombre">
      <xmlPr mapId="8" xpath="/Hexagrama/Nombre" xmlDataType="string"/>
    </xmlCellPr>
  </singleXmlCell>
  <singleXmlCell id="1119" r="C8" connectionId="9">
    <xmlCellPr id="1" uniqueName="Traduccion">
      <xmlPr mapId="8" xpath="/Hexagrama/Traduccion" xmlDataType="string"/>
    </xmlCellPr>
  </singleXmlCell>
  <singleXmlCell id="1120" r="D8" connectionId="9">
    <xmlCellPr id="1" uniqueName="TrigInf">
      <xmlPr mapId="8" xpath="/Hexagrama/TrigInf" xmlDataType="string"/>
    </xmlCellPr>
  </singleXmlCell>
  <singleXmlCell id="1121" r="E8" connectionId="9">
    <xmlCellPr id="1" uniqueName="TrigSup">
      <xmlPr mapId="8" xpath="/Hexagrama/TrigSup" xmlDataType="string"/>
    </xmlCellPr>
  </singleXmlCell>
  <singleXmlCell id="1122" r="F8" connectionId="9">
    <xmlCellPr id="1" uniqueName="DICTAMEN">
      <xmlPr mapId="8" xpath="/Hexagrama/DICTAMEN" xmlDataType="string"/>
    </xmlCellPr>
  </singleXmlCell>
  <singleXmlCell id="1123" r="G8" connectionId="9">
    <xmlCellPr id="1" uniqueName="COMENTARIO">
      <xmlPr mapId="8" xpath="/Hexagrama/COMENTARIO" xmlDataType="string"/>
    </xmlCellPr>
  </singleXmlCell>
  <singleXmlCell id="1124" r="H8" connectionId="9">
    <xmlCellPr id="1" uniqueName="líneas">
      <xmlPr mapId="8" xpath="/Hexagrama/ELEMENTOS_TECNICOS_Y_DISTINTOS_CONSIDERANDOS/líneas" xmlDataType="string"/>
    </xmlCellPr>
  </singleXmlCell>
  <singleXmlCell id="1125" r="I8" connectionId="9">
    <xmlCellPr id="1" uniqueName="regencias">
      <xmlPr mapId="8" xpath="/Hexagrama/ELEMENTOS_TECNICOS_Y_DISTINTOS_CONSIDERANDOS/regencias" xmlDataType="string"/>
    </xmlCellPr>
  </singleXmlCell>
  <singleXmlCell id="1126" r="J8" connectionId="9">
    <xmlCellPr id="1" uniqueName="relaciones_entre_las_líneas">
      <xmlPr mapId="8" xpath="/Hexagrama/ELEMENTOS_TECNICOS_Y_DISTINTOS_CONSIDERANDOS/relaciones_entre_las_líneas" xmlDataType="string"/>
    </xmlCellPr>
  </singleXmlCell>
  <singleXmlCell id="1127" r="K8" connectionId="9">
    <xmlCellPr id="1" uniqueName="a">
      <xmlPr mapId="8" xpath="/Hexagrama/INTERPRETACION/a" xmlDataType="string"/>
    </xmlCellPr>
  </singleXmlCell>
  <singleXmlCell id="1128" r="L8" connectionId="9">
    <xmlCellPr id="1" uniqueName="sin_preguntar_nada">
      <xmlPr mapId="8" xpath="/Hexagrama/INTERPRETACION/d/sin_preguntar_nada" xmlDataType="string"/>
    </xmlCellPr>
  </singleXmlCell>
  <singleXmlCell id="1129" r="M8" connectionId="9">
    <xmlCellPr id="1" uniqueName="sobre_el_dia_hoy">
      <xmlPr mapId="8" xpath="/Hexagrama/INTERPRETACION/d/sobre_el_dia_hoy" xmlDataType="string"/>
    </xmlCellPr>
  </singleXmlCell>
  <singleXmlCell id="1130" r="N8" connectionId="9">
    <xmlCellPr id="1" uniqueName="sobre_la_conducta_espiritual">
      <xmlPr mapId="8" xpath="/Hexagrama/INTERPRETACION/d/sobre_la_conducta_espiritual" xmlDataType="string"/>
    </xmlCellPr>
  </singleXmlCell>
  <singleXmlCell id="1131" r="O8" connectionId="9">
    <xmlCellPr id="1" uniqueName="perspectiva_general_de_un_asunto_o_sobre_cómo_se_ve_al_consultante_entre_sus_asuntos">
      <xmlPr mapId="8" xpath="/Hexagrama/INTERPRETACION/d/perspectiva_general_de_un_asunto_o_sobre_cómo_se_ve_al_consultante_entre_sus_asuntos" xmlDataType="string"/>
    </xmlCellPr>
  </singleXmlCell>
  <singleXmlCell id="1132" r="P8" connectionId="9">
    <xmlCellPr id="1" uniqueName="sobre_una_enfermedad">
      <xmlPr mapId="8" xpath="/Hexagrama/INTERPRETACION/d/sobre_una_enfermedad" xmlDataType="string"/>
    </xmlCellPr>
  </singleXmlCell>
  <singleXmlCell id="1133" r="Q8" connectionId="9">
    <xmlCellPr id="1" uniqueName="remedios_soluciones_tratamientos_nuevos">
      <xmlPr mapId="8" xpath="/Hexagrama/INTERPRETACION/d/remedios_soluciones_tratamientos_nuevos" xmlDataType="string"/>
    </xmlCellPr>
  </singleXmlCell>
  <singleXmlCell id="1134" r="R8" connectionId="9">
    <xmlCellPr id="1" uniqueName="sobre_temas_o_teorías_espirituales">
      <xmlPr mapId="8" xpath="/Hexagrama/INTERPRETACION/d/sobre_temas_o_teorías_espirituales" xmlDataType="string"/>
    </xmlCellPr>
  </singleXmlCell>
  <singleXmlCell id="1135" r="S8" connectionId="9">
    <xmlCellPr id="1" uniqueName="sobre_una_época_tiempo_o_fecha_aproximada">
      <xmlPr mapId="8" xpath="/Hexagrama/INTERPRETACION/d/sobre_una_época_tiempo_o_fecha_aproximada" xmlDataType="string"/>
    </xmlCellPr>
  </singleXmlCell>
  <singleXmlCell id="1136" r="T8" connectionId="9">
    <xmlCellPr id="1" uniqueName="Bernard_Ducourant">
      <xmlPr mapId="8" xpath="/Hexagrama/OTRAS_INTERPRETACIONES_Y_COMENTARIOS_DE_LOS_TEXTOS/Bernard_Ducourant" xmlDataType="string"/>
    </xmlCellPr>
  </singleXmlCell>
  <singleXmlCell id="1137" r="U8" connectionId="9">
    <xmlCellPr id="1" uniqueName="Brian_Browne_Walker">
      <xmlPr mapId="8" xpath="/Hexagrama/OTRAS_INTERPRETACIONES_Y_COMENTARIOS_DE_LOS_TEXTOS/Brian_Browne_Walker" xmlDataType="string"/>
    </xmlCellPr>
  </singleXmlCell>
  <singleXmlCell id="1138" r="V8" connectionId="9">
    <xmlCellPr id="1" uniqueName="Carol_K_Anthony">
      <xmlPr mapId="8" xpath="/Hexagrama/OTRAS_INTERPRETACIONES_Y_COMENTARIOS_DE_LOS_TEXTOS/Carol_K_Anthony" xmlDataType="string"/>
    </xmlCellPr>
  </singleXmlCell>
  <singleXmlCell id="1139" r="W8" connectionId="9">
    <xmlCellPr id="1" uniqueName="Enrique_Zafra">
      <xmlPr mapId="8" xpath="/Hexagrama/OTRAS_INTERPRETACIONES_Y_COMENTARIOS_DE_LOS_TEXTOS/Enrique_Zafra" xmlDataType="string"/>
    </xmlCellPr>
  </singleXmlCell>
  <singleXmlCell id="1140" r="X8" connectionId="9">
    <xmlCellPr id="1" uniqueName="Gustavo_Andrés_Rocco">
      <xmlPr mapId="8" xpath="/Hexagrama/OTRAS_INTERPRETACIONES_Y_COMENTARIOS_DE_LOS_TEXTOS/Gustavo_Andrés_Rocco" xmlDataType="string"/>
    </xmlCellPr>
  </singleXmlCell>
  <singleXmlCell id="1141" r="Y8" connectionId="9">
    <xmlCellPr id="1" uniqueName="J_H_Brennan">
      <xmlPr mapId="8" xpath="/Hexagrama/OTRAS_INTERPRETACIONES_Y_COMENTARIOS_DE_LOS_TEXTOS/J_H_Brennan" xmlDataType="string"/>
    </xmlCellPr>
  </singleXmlCell>
  <singleXmlCell id="1142" r="Z8" connectionId="9">
    <xmlCellPr id="1" uniqueName="Judica_Cordiglia">
      <xmlPr mapId="8" xpath="/Hexagrama/OTRAS_INTERPRETACIONES_Y_COMENTARIOS_DE_LOS_TEXTOS/Judica_Cordiglia" xmlDataType="string"/>
    </xmlCellPr>
  </singleXmlCell>
  <singleXmlCell id="1143" r="AA8" connectionId="9">
    <xmlCellPr id="1" uniqueName="Maestro_Yüan-Kuang">
      <xmlPr mapId="8" xpath="/Hexagrama/OTRAS_INTERPRETACIONES_Y_COMENTARIOS_DE_LOS_TEXTOS/Maestro_Yüan-Kuang" xmlDataType="string"/>
    </xmlCellPr>
  </singleXmlCell>
  <singleXmlCell id="1144" r="AB8" connectionId="9">
    <xmlCellPr id="1" uniqueName="Michel_Gall">
      <xmlPr mapId="8" xpath="/Hexagrama/OTRAS_INTERPRETACIONES_Y_COMENTARIOS_DE_LOS_TEXTOS/Michel_Gall" xmlDataType="string"/>
    </xmlCellPr>
  </singleXmlCell>
  <singleXmlCell id="1145" r="AC8" connectionId="9">
    <xmlCellPr id="1" uniqueName="Stephen_Karcher">
      <xmlPr mapId="8" xpath="/Hexagrama/OTRAS_INTERPRETACIONES_Y_COMENTARIOS_DE_LOS_TEXTOS/Stephen_Karcher" xmlDataType="string"/>
    </xmlCellPr>
  </singleXmlCell>
  <singleXmlCell id="1146" r="AD8" connectionId="9">
    <xmlCellPr id="1" uniqueName="Rudolf_Ritsema">
      <xmlPr mapId="8" xpath="/Hexagrama/OTRAS_INTERPRETACIONES_Y_COMENTARIOS_DE_LOS_TEXTOS/Rudolf_Ritsema" xmlDataType="string"/>
    </xmlCellPr>
  </singleXmlCell>
  <singleXmlCell id="1147" r="AE8" connectionId="9">
    <xmlCellPr id="1" uniqueName="Thomas_Cleary">
      <xmlPr mapId="8" xpath="/Hexagrama/OTRAS_INTERPRETACIONES_Y_COMENTARIOS_DE_LOS_TEXTOS/Thomas_Cleary" xmlDataType="string"/>
    </xmlCellPr>
  </singleXmlCell>
  <singleXmlCell id="1148" r="AF8" connectionId="9">
    <xmlCellPr id="1" uniqueName="COMENTARIO_A_LA_IMAGEN">
      <xmlPr mapId="8" xpath="/Hexagrama/IMAGEN/COMENTARIO_A_LA_IMAGEN" xmlDataType="string"/>
    </xmlCellPr>
  </singleXmlCell>
  <singleXmlCell id="1149" r="AG8" connectionId="9">
    <xmlCellPr id="1" uniqueName="John_Tampion">
      <xmlPr mapId="8" xpath="/Hexagrama/IMAGEN/OTRAS_INTERPRETACIONES_Y_COMENTARIOS_DE_LOS_TEXTOS/John_Tampion" xmlDataType="string"/>
    </xmlCellPr>
  </singleXmlCell>
  <singleXmlCell id="1150" r="AH8" connectionId="9">
    <xmlCellPr id="1" uniqueName="Judica_Cordiglia">
      <xmlPr mapId="8" xpath="/Hexagrama/IMAGEN/OTRAS_INTERPRETACIONES_Y_COMENTARIOS_DE_LOS_TEXTOS/Judica_Cordiglia" xmlDataType="string"/>
    </xmlCellPr>
  </singleXmlCell>
  <singleXmlCell id="1151" r="AI8" connectionId="9">
    <xmlCellPr id="1" uniqueName="Ricardo_Andreé">
      <xmlPr mapId="8" xpath="/Hexagrama/IMAGEN/OTRAS_INTERPRETACIONES_Y_COMENTARIOS_DE_LOS_TEXTOS/Ricardo_Andreé" xmlDataType="string"/>
    </xmlCellPr>
  </singleXmlCell>
  <singleXmlCell id="1152" r="AJ8" connectionId="9">
    <xmlCellPr id="1" uniqueName="Richard_Wilhelm">
      <xmlPr mapId="8" xpath="/Hexagrama/IMAGEN/OTRAS_INTERPRETACIONES_Y_COMENTARIOS_DE_LOS_TEXTOS/Richard_Wilhelm" xmlDataType="string"/>
    </xmlCellPr>
  </singleXmlCell>
  <singleXmlCell id="1153" r="AK8" connectionId="9">
    <xmlCellPr id="1" uniqueName="COMENTARIO_A_LA_LINEA">
      <xmlPr mapId="8" xpath="/Hexagrama/LINEAS/PRIMERA/COMENTARIO_A_LA_LINEA" xmlDataType="string"/>
    </xmlCellPr>
  </singleXmlCell>
  <singleXmlCell id="1154" r="AL8" connectionId="9">
    <xmlCellPr id="1" uniqueName="a">
      <xmlPr mapId="8" xpath="/Hexagrama/LINEAS/PRIMERA/INTERPRETACION/a" xmlDataType="string"/>
    </xmlCellPr>
  </singleXmlCell>
  <singleXmlCell id="1155" r="AM8" connectionId="9">
    <xmlCellPr id="1" uniqueName="sin_preguntar_nada">
      <xmlPr mapId="8" xpath="/Hexagrama/LINEAS/PRIMERA/INTERPRETACION/d/sin_preguntar_nada" xmlDataType="string"/>
    </xmlCellPr>
  </singleXmlCell>
  <singleXmlCell id="1156" r="AN8" connectionId="9">
    <xmlCellPr id="1" uniqueName="sobre_el_dia_hoy">
      <xmlPr mapId="8" xpath="/Hexagrama/LINEAS/PRIMERA/INTERPRETACION/d/sobre_el_dia_hoy" xmlDataType="string"/>
    </xmlCellPr>
  </singleXmlCell>
  <singleXmlCell id="1157" r="AO8" connectionId="9">
    <xmlCellPr id="1" uniqueName="sobre_la_conducta_espiritual">
      <xmlPr mapId="8" xpath="/Hexagrama/LINEAS/PRIMERA/INTERPRETACION/d/sobre_la_conducta_espiritual" xmlDataType="string"/>
    </xmlCellPr>
  </singleXmlCell>
  <singleXmlCell id="1158" r="AP8" connectionId="9">
    <xmlCellPr id="1" uniqueName="perspectiva_general_de_un_asunto_o_sobre_cómo_se_ve_al_consultante_entre_sus_asuntos">
      <xmlPr mapId="8" xpath="/Hexagrama/LINEAS/PRIMERA/INTERPRETACION/d/perspectiva_general_de_un_asunto_o_sobre_cómo_se_ve_al_consultante_entre_sus_asuntos" xmlDataType="string"/>
    </xmlCellPr>
  </singleXmlCell>
  <singleXmlCell id="1159" r="AQ8" connectionId="9">
    <xmlCellPr id="1" uniqueName="sobre_una_enfermedad">
      <xmlPr mapId="8" xpath="/Hexagrama/LINEAS/PRIMERA/INTERPRETACION/d/sobre_una_enfermedad" xmlDataType="string"/>
    </xmlCellPr>
  </singleXmlCell>
  <singleXmlCell id="1160" r="AR8" connectionId="9">
    <xmlCellPr id="1" uniqueName="remedios_soluciones_tratamientos_nuevos">
      <xmlPr mapId="8" xpath="/Hexagrama/LINEAS/PRIMERA/INTERPRETACION/d/remedios_soluciones_tratamientos_nuevos" xmlDataType="string"/>
    </xmlCellPr>
  </singleXmlCell>
  <singleXmlCell id="1161" r="AS8" connectionId="9">
    <xmlCellPr id="1" uniqueName="sobre_temas_o_teorías_espirituales">
      <xmlPr mapId="8" xpath="/Hexagrama/LINEAS/PRIMERA/INTERPRETACION/d/sobre_temas_o_teorías_espirituales" xmlDataType="string"/>
    </xmlCellPr>
  </singleXmlCell>
  <singleXmlCell id="1162" r="AT8" connectionId="9">
    <xmlCellPr id="1" uniqueName="sobre_una_época_tiempo_o_fecha_aproximada">
      <xmlPr mapId="8" xpath="/Hexagrama/LINEAS/PRIMERA/INTERPRETACION/d/sobre_una_época_tiempo_o_fecha_aproximada" xmlDataType="string"/>
    </xmlCellPr>
  </singleXmlCell>
  <singleXmlCell id="1163" r="AU8" connectionId="9">
    <xmlCellPr id="1" uniqueName="Bernard_Ducourant">
      <xmlPr mapId="8" xpath="/Hexagrama/LINEAS/PRIMERA/OTRAS_INTERPRETACIONES_Y_COMENTARIOS_DE_LOS_TEXTOS/Bernard_Ducourant" xmlDataType="string"/>
    </xmlCellPr>
  </singleXmlCell>
  <singleXmlCell id="1164" r="AV8" connectionId="9">
    <xmlCellPr id="1" uniqueName="Brian_Browne_Walker">
      <xmlPr mapId="8" xpath="/Hexagrama/LINEAS/PRIMERA/OTRAS_INTERPRETACIONES_Y_COMENTARIOS_DE_LOS_TEXTOS/Brian_Browne_Walker" xmlDataType="string"/>
    </xmlCellPr>
  </singleXmlCell>
  <singleXmlCell id="1165" r="AW8" connectionId="9">
    <xmlCellPr id="1" uniqueName="Carol_K_Anthony">
      <xmlPr mapId="8" xpath="/Hexagrama/LINEAS/PRIMERA/OTRAS_INTERPRETACIONES_Y_COMENTARIOS_DE_LOS_TEXTOS/Carol_K_Anthony" xmlDataType="string"/>
    </xmlCellPr>
  </singleXmlCell>
  <singleXmlCell id="1166" r="AX8" connectionId="9">
    <xmlCellPr id="1" uniqueName="Enrique_Zafra">
      <xmlPr mapId="8" xpath="/Hexagrama/LINEAS/PRIMERA/OTRAS_INTERPRETACIONES_Y_COMENTARIOS_DE_LOS_TEXTOS/Enrique_Zafra" xmlDataType="string"/>
    </xmlCellPr>
  </singleXmlCell>
  <singleXmlCell id="1167" r="AY8" connectionId="9">
    <xmlCellPr id="1" uniqueName="J_H_Brennan">
      <xmlPr mapId="8" xpath="/Hexagrama/LINEAS/PRIMERA/OTRAS_INTERPRETACIONES_Y_COMENTARIOS_DE_LOS_TEXTOS/J_H_Brennan" xmlDataType="string"/>
    </xmlCellPr>
  </singleXmlCell>
  <singleXmlCell id="1168" r="AZ8" connectionId="9">
    <xmlCellPr id="1" uniqueName="John_Tampion">
      <xmlPr mapId="8" xpath="/Hexagrama/LINEAS/PRIMERA/OTRAS_INTERPRETACIONES_Y_COMENTARIOS_DE_LOS_TEXTOS/John_Tampion" xmlDataType="string"/>
    </xmlCellPr>
  </singleXmlCell>
  <singleXmlCell id="1169" r="BA8" connectionId="9">
    <xmlCellPr id="1" uniqueName="Judica_Cordiglia">
      <xmlPr mapId="8" xpath="/Hexagrama/LINEAS/PRIMERA/OTRAS_INTERPRETACIONES_Y_COMENTARIOS_DE_LOS_TEXTOS/Judica_Cordiglia" xmlDataType="string"/>
    </xmlCellPr>
  </singleXmlCell>
  <singleXmlCell id="1170" r="BB8" connectionId="9">
    <xmlCellPr id="1" uniqueName="Maestro_Yüan-Kuang">
      <xmlPr mapId="8" xpath="/Hexagrama/LINEAS/PRIMERA/OTRAS_INTERPRETACIONES_Y_COMENTARIOS_DE_LOS_TEXTOS/Maestro_Yüan-Kuang" xmlDataType="string"/>
    </xmlCellPr>
  </singleXmlCell>
  <singleXmlCell id="1171" r="BC8" connectionId="9">
    <xmlCellPr id="1" uniqueName="Michel_Gall">
      <xmlPr mapId="8" xpath="/Hexagrama/LINEAS/PRIMERA/OTRAS_INTERPRETACIONES_Y_COMENTARIOS_DE_LOS_TEXTOS/Michel_Gall" xmlDataType="string"/>
    </xmlCellPr>
  </singleXmlCell>
  <singleXmlCell id="1172" r="BD8" connectionId="9">
    <xmlCellPr id="1" uniqueName="R_L_Wing">
      <xmlPr mapId="8" xpath="/Hexagrama/LINEAS/PRIMERA/OTRAS_INTERPRETACIONES_Y_COMENTARIOS_DE_LOS_TEXTOS/R_L_Wing" xmlDataType="string"/>
    </xmlCellPr>
  </singleXmlCell>
  <singleXmlCell id="1173" r="BE8" connectionId="9">
    <xmlCellPr id="1" uniqueName="Ricardo_Andreé">
      <xmlPr mapId="8" xpath="/Hexagrama/LINEAS/PRIMERA/OTRAS_INTERPRETACIONES_Y_COMENTARIOS_DE_LOS_TEXTOS/Ricardo_Andreé" xmlDataType="string"/>
    </xmlCellPr>
  </singleXmlCell>
  <singleXmlCell id="1174" r="BF8" connectionId="9">
    <xmlCellPr id="1" uniqueName="Richard_Wilhelm">
      <xmlPr mapId="8" xpath="/Hexagrama/LINEAS/PRIMERA/OTRAS_INTERPRETACIONES_Y_COMENTARIOS_DE_LOS_TEXTOS/Richard_Wilhelm" xmlDataType="string"/>
    </xmlCellPr>
  </singleXmlCell>
  <singleXmlCell id="1175" r="BG8" connectionId="9">
    <xmlCellPr id="1" uniqueName="Stephen_Karcher">
      <xmlPr mapId="8" xpath="/Hexagrama/LINEAS/PRIMERA/OTRAS_INTERPRETACIONES_Y_COMENTARIOS_DE_LOS_TEXTOS/Stephen_Karcher" xmlDataType="string"/>
    </xmlCellPr>
  </singleXmlCell>
  <singleXmlCell id="1176" r="BH8" connectionId="9">
    <xmlCellPr id="1" uniqueName="Thomas_Cleary">
      <xmlPr mapId="8" xpath="/Hexagrama/LINEAS/PRIMERA/OTRAS_INTERPRETACIONES_Y_COMENTARIOS_DE_LOS_TEXTOS/Thomas_Cleary" xmlDataType="string"/>
    </xmlCellPr>
  </singleXmlCell>
  <singleXmlCell id="1177" r="BI8" connectionId="9">
    <xmlCellPr id="1" uniqueName="COMENTARIO_A_LA_LINEA">
      <xmlPr mapId="8" xpath="/Hexagrama/LINEAS/SEGUNDA/COMENTARIO_A_LA_LINEA" xmlDataType="string"/>
    </xmlCellPr>
  </singleXmlCell>
  <singleXmlCell id="1178" r="BJ8" connectionId="9">
    <xmlCellPr id="1" uniqueName="a">
      <xmlPr mapId="8" xpath="/Hexagrama/LINEAS/SEGUNDA/INTERPRETACION/a" xmlDataType="string"/>
    </xmlCellPr>
  </singleXmlCell>
  <singleXmlCell id="1179" r="BK8" connectionId="9">
    <xmlCellPr id="1" uniqueName="sin_preguntar_nada">
      <xmlPr mapId="8" xpath="/Hexagrama/LINEAS/SEGUNDA/INTERPRETACION/d/sin_preguntar_nada" xmlDataType="string"/>
    </xmlCellPr>
  </singleXmlCell>
  <singleXmlCell id="1180" r="BL8" connectionId="9">
    <xmlCellPr id="1" uniqueName="sobre_el_dia_hoy">
      <xmlPr mapId="8" xpath="/Hexagrama/LINEAS/SEGUNDA/INTERPRETACION/d/sobre_el_dia_hoy" xmlDataType="string"/>
    </xmlCellPr>
  </singleXmlCell>
  <singleXmlCell id="1181" r="BM8" connectionId="9">
    <xmlCellPr id="1" uniqueName="sobre_la_conducta_espiritual">
      <xmlPr mapId="8" xpath="/Hexagrama/LINEAS/SEGUNDA/INTERPRETACION/d/sobre_la_conducta_espiritual" xmlDataType="string"/>
    </xmlCellPr>
  </singleXmlCell>
  <singleXmlCell id="1182" r="BN8" connectionId="9">
    <xmlCellPr id="1" uniqueName="perspectiva_general_de_un_asunto_o_sobre_cómo_se_ve_al_consultante_entre_sus_asuntos">
      <xmlPr mapId="8" xpath="/Hexagrama/LINEAS/SEGUNDA/INTERPRETACION/d/perspectiva_general_de_un_asunto_o_sobre_cómo_se_ve_al_consultante_entre_sus_asuntos" xmlDataType="string"/>
    </xmlCellPr>
  </singleXmlCell>
  <singleXmlCell id="1183" r="BO8" connectionId="9">
    <xmlCellPr id="1" uniqueName="sobre_una_enfermedad">
      <xmlPr mapId="8" xpath="/Hexagrama/LINEAS/SEGUNDA/INTERPRETACION/d/sobre_una_enfermedad" xmlDataType="string"/>
    </xmlCellPr>
  </singleXmlCell>
  <singleXmlCell id="1184" r="BP8" connectionId="9">
    <xmlCellPr id="1" uniqueName="remedios_soluciones_tratamientos_nuevos">
      <xmlPr mapId="8" xpath="/Hexagrama/LINEAS/SEGUNDA/INTERPRETACION/d/remedios_soluciones_tratamientos_nuevos" xmlDataType="string"/>
    </xmlCellPr>
  </singleXmlCell>
  <singleXmlCell id="1185" r="BQ8" connectionId="9">
    <xmlCellPr id="1" uniqueName="sobre_temas_o_teorías_espirituales">
      <xmlPr mapId="8" xpath="/Hexagrama/LINEAS/SEGUNDA/INTERPRETACION/d/sobre_temas_o_teorías_espirituales" xmlDataType="string"/>
    </xmlCellPr>
  </singleXmlCell>
  <singleXmlCell id="1186" r="BR8" connectionId="9">
    <xmlCellPr id="1" uniqueName="sobre_una_época_tiempo_o_fecha_aproximada">
      <xmlPr mapId="8" xpath="/Hexagrama/LINEAS/SEGUNDA/INTERPRETACION/d/sobre_una_época_tiempo_o_fecha_aproximada" xmlDataType="string"/>
    </xmlCellPr>
  </singleXmlCell>
  <singleXmlCell id="1187" r="BS8" connectionId="9">
    <xmlCellPr id="1" uniqueName="Bernard_Ducourant">
      <xmlPr mapId="8" xpath="/Hexagrama/LINEAS/SEGUNDA/OTRAS_INTERPRETACIONES_Y_COMENTARIOS_DE_LOS_TEXTOS/Bernard_Ducourant" xmlDataType="string"/>
    </xmlCellPr>
  </singleXmlCell>
  <singleXmlCell id="1188" r="BT8" connectionId="9">
    <xmlCellPr id="1" uniqueName="Brian_Browne_Walker">
      <xmlPr mapId="8" xpath="/Hexagrama/LINEAS/SEGUNDA/OTRAS_INTERPRETACIONES_Y_COMENTARIOS_DE_LOS_TEXTOS/Brian_Browne_Walker" xmlDataType="string"/>
    </xmlCellPr>
  </singleXmlCell>
  <singleXmlCell id="1189" r="BU8" connectionId="9">
    <xmlCellPr id="1" uniqueName="Carol_K_Anthony">
      <xmlPr mapId="8" xpath="/Hexagrama/LINEAS/SEGUNDA/OTRAS_INTERPRETACIONES_Y_COMENTARIOS_DE_LOS_TEXTOS/Carol_K_Anthony" xmlDataType="string"/>
    </xmlCellPr>
  </singleXmlCell>
  <singleXmlCell id="1190" r="BV8" connectionId="9">
    <xmlCellPr id="1" uniqueName="Enrique_Zafra">
      <xmlPr mapId="8" xpath="/Hexagrama/LINEAS/SEGUNDA/OTRAS_INTERPRETACIONES_Y_COMENTARIOS_DE_LOS_TEXTOS/Enrique_Zafra" xmlDataType="string"/>
    </xmlCellPr>
  </singleXmlCell>
  <singleXmlCell id="1191" r="BW8" connectionId="9">
    <xmlCellPr id="1" uniqueName="J_H_Brennan">
      <xmlPr mapId="8" xpath="/Hexagrama/LINEAS/SEGUNDA/OTRAS_INTERPRETACIONES_Y_COMENTARIOS_DE_LOS_TEXTOS/J_H_Brennan" xmlDataType="string"/>
    </xmlCellPr>
  </singleXmlCell>
  <singleXmlCell id="1192" r="BX8" connectionId="9">
    <xmlCellPr id="1" uniqueName="John_Tampion">
      <xmlPr mapId="8" xpath="/Hexagrama/LINEAS/SEGUNDA/OTRAS_INTERPRETACIONES_Y_COMENTARIOS_DE_LOS_TEXTOS/John_Tampion" xmlDataType="string"/>
    </xmlCellPr>
  </singleXmlCell>
  <singleXmlCell id="1193" r="BY8" connectionId="9">
    <xmlCellPr id="1" uniqueName="Judica_Cordiglia">
      <xmlPr mapId="8" xpath="/Hexagrama/LINEAS/SEGUNDA/OTRAS_INTERPRETACIONES_Y_COMENTARIOS_DE_LOS_TEXTOS/Judica_Cordiglia" xmlDataType="string"/>
    </xmlCellPr>
  </singleXmlCell>
  <singleXmlCell id="1194" r="BZ8" connectionId="9">
    <xmlCellPr id="1" uniqueName="Maestro_Yüan-Kuang">
      <xmlPr mapId="8" xpath="/Hexagrama/LINEAS/SEGUNDA/OTRAS_INTERPRETACIONES_Y_COMENTARIOS_DE_LOS_TEXTOS/Maestro_Yüan-Kuang" xmlDataType="string"/>
    </xmlCellPr>
  </singleXmlCell>
  <singleXmlCell id="1195" r="CA8" connectionId="9">
    <xmlCellPr id="1" uniqueName="Michel_Gall">
      <xmlPr mapId="8" xpath="/Hexagrama/LINEAS/SEGUNDA/OTRAS_INTERPRETACIONES_Y_COMENTARIOS_DE_LOS_TEXTOS/Michel_Gall" xmlDataType="string"/>
    </xmlCellPr>
  </singleXmlCell>
  <singleXmlCell id="1196" r="CB8" connectionId="9">
    <xmlCellPr id="1" uniqueName="R_L_Wing">
      <xmlPr mapId="8" xpath="/Hexagrama/LINEAS/SEGUNDA/OTRAS_INTERPRETACIONES_Y_COMENTARIOS_DE_LOS_TEXTOS/R_L_Wing" xmlDataType="string"/>
    </xmlCellPr>
  </singleXmlCell>
  <singleXmlCell id="1197" r="CC8" connectionId="9">
    <xmlCellPr id="1" uniqueName="Ricardo_Andreé">
      <xmlPr mapId="8" xpath="/Hexagrama/LINEAS/SEGUNDA/OTRAS_INTERPRETACIONES_Y_COMENTARIOS_DE_LOS_TEXTOS/Ricardo_Andreé" xmlDataType="string"/>
    </xmlCellPr>
  </singleXmlCell>
  <singleXmlCell id="1198" r="CD8" connectionId="9">
    <xmlCellPr id="1" uniqueName="Richard_Wilhelm">
      <xmlPr mapId="8" xpath="/Hexagrama/LINEAS/SEGUNDA/OTRAS_INTERPRETACIONES_Y_COMENTARIOS_DE_LOS_TEXTOS/Richard_Wilhelm" xmlDataType="string"/>
    </xmlCellPr>
  </singleXmlCell>
  <singleXmlCell id="1199" r="CE8" connectionId="9">
    <xmlCellPr id="1" uniqueName="Stephen_Karcher">
      <xmlPr mapId="8" xpath="/Hexagrama/LINEAS/SEGUNDA/OTRAS_INTERPRETACIONES_Y_COMENTARIOS_DE_LOS_TEXTOS/Stephen_Karcher" xmlDataType="string"/>
    </xmlCellPr>
  </singleXmlCell>
  <singleXmlCell id="1200" r="CF8" connectionId="9">
    <xmlCellPr id="1" uniqueName="Thomas_Cleary">
      <xmlPr mapId="8" xpath="/Hexagrama/LINEAS/SEGUNDA/OTRAS_INTERPRETACIONES_Y_COMENTARIOS_DE_LOS_TEXTOS/Thomas_Cleary" xmlDataType="string"/>
    </xmlCellPr>
  </singleXmlCell>
  <singleXmlCell id="1201" r="CG8" connectionId="9">
    <xmlCellPr id="1" uniqueName="COMENTARIO_A_LA_LINEA">
      <xmlPr mapId="8" xpath="/Hexagrama/LINEAS/TERCERA/COMENTARIO_A_LA_LINEA" xmlDataType="string"/>
    </xmlCellPr>
  </singleXmlCell>
  <singleXmlCell id="1202" r="CH8" connectionId="9">
    <xmlCellPr id="1" uniqueName="a">
      <xmlPr mapId="8" xpath="/Hexagrama/LINEAS/TERCERA/INTERPRETACION/a" xmlDataType="string"/>
    </xmlCellPr>
  </singleXmlCell>
  <singleXmlCell id="1203" r="CI8" connectionId="9">
    <xmlCellPr id="1" uniqueName="sin_preguntar_nada">
      <xmlPr mapId="8" xpath="/Hexagrama/LINEAS/TERCERA/INTERPRETACION/d/sin_preguntar_nada" xmlDataType="string"/>
    </xmlCellPr>
  </singleXmlCell>
  <singleXmlCell id="1204" r="CJ8" connectionId="9">
    <xmlCellPr id="1" uniqueName="sobre_el_dia_hoy">
      <xmlPr mapId="8" xpath="/Hexagrama/LINEAS/TERCERA/INTERPRETACION/d/sobre_el_dia_hoy" xmlDataType="string"/>
    </xmlCellPr>
  </singleXmlCell>
  <singleXmlCell id="1205" r="CK8" connectionId="9">
    <xmlCellPr id="1" uniqueName="sobre_la_conducta_espiritual">
      <xmlPr mapId="8" xpath="/Hexagrama/LINEAS/TERCERA/INTERPRETACION/d/sobre_la_conducta_espiritual" xmlDataType="string"/>
    </xmlCellPr>
  </singleXmlCell>
  <singleXmlCell id="1206" r="CL8" connectionId="9">
    <xmlCellPr id="1" uniqueName="perspectiva_general_de_un_asunto_o_sobre_cómo_se_ve_al_consultante_entre_sus_asuntos">
      <xmlPr mapId="8" xpath="/Hexagrama/LINEAS/TERCERA/INTERPRETACION/d/perspectiva_general_de_un_asunto_o_sobre_cómo_se_ve_al_consultante_entre_sus_asuntos" xmlDataType="string"/>
    </xmlCellPr>
  </singleXmlCell>
  <singleXmlCell id="1207" r="CM8" connectionId="9">
    <xmlCellPr id="1" uniqueName="sobre_una_enfermedad">
      <xmlPr mapId="8" xpath="/Hexagrama/LINEAS/TERCERA/INTERPRETACION/d/sobre_una_enfermedad" xmlDataType="string"/>
    </xmlCellPr>
  </singleXmlCell>
  <singleXmlCell id="1208" r="CN8" connectionId="9">
    <xmlCellPr id="1" uniqueName="remedios_soluciones_tratamientos_nuevos">
      <xmlPr mapId="8" xpath="/Hexagrama/LINEAS/TERCERA/INTERPRETACION/d/remedios_soluciones_tratamientos_nuevos" xmlDataType="string"/>
    </xmlCellPr>
  </singleXmlCell>
  <singleXmlCell id="1209" r="CO8" connectionId="9">
    <xmlCellPr id="1" uniqueName="sobre_temas_o_teorías_espirituales">
      <xmlPr mapId="8" xpath="/Hexagrama/LINEAS/TERCERA/INTERPRETACION/d/sobre_temas_o_teorías_espirituales" xmlDataType="string"/>
    </xmlCellPr>
  </singleXmlCell>
  <singleXmlCell id="1210" r="CP8" connectionId="9">
    <xmlCellPr id="1" uniqueName="sobre_una_época_tiempo_o_fecha_aproximada">
      <xmlPr mapId="8" xpath="/Hexagrama/LINEAS/TERCERA/INTERPRETACION/d/sobre_una_época_tiempo_o_fecha_aproximada" xmlDataType="string"/>
    </xmlCellPr>
  </singleXmlCell>
  <singleXmlCell id="1211" r="CQ8" connectionId="9">
    <xmlCellPr id="1" uniqueName="Bernard_Ducourant">
      <xmlPr mapId="8" xpath="/Hexagrama/LINEAS/TERCERA/OTRAS_INTERPRETACIONES_Y_COMENTARIOS_DE_LOS_TEXTOS/Bernard_Ducourant" xmlDataType="string"/>
    </xmlCellPr>
  </singleXmlCell>
  <singleXmlCell id="1212" r="CR8" connectionId="9">
    <xmlCellPr id="1" uniqueName="Brian_Browne_Walker">
      <xmlPr mapId="8" xpath="/Hexagrama/LINEAS/TERCERA/OTRAS_INTERPRETACIONES_Y_COMENTARIOS_DE_LOS_TEXTOS/Brian_Browne_Walker" xmlDataType="string"/>
    </xmlCellPr>
  </singleXmlCell>
  <singleXmlCell id="1213" r="CS8" connectionId="9">
    <xmlCellPr id="1" uniqueName="Carol_K_Anthony">
      <xmlPr mapId="8" xpath="/Hexagrama/LINEAS/TERCERA/OTRAS_INTERPRETACIONES_Y_COMENTARIOS_DE_LOS_TEXTOS/Carol_K_Anthony" xmlDataType="string"/>
    </xmlCellPr>
  </singleXmlCell>
  <singleXmlCell id="1214" r="CT8" connectionId="9">
    <xmlCellPr id="1" uniqueName="Enrique_Zafra">
      <xmlPr mapId="8" xpath="/Hexagrama/LINEAS/TERCERA/OTRAS_INTERPRETACIONES_Y_COMENTARIOS_DE_LOS_TEXTOS/Enrique_Zafra" xmlDataType="string"/>
    </xmlCellPr>
  </singleXmlCell>
  <singleXmlCell id="1215" r="CU8" connectionId="9">
    <xmlCellPr id="1" uniqueName="J_H_Brennan">
      <xmlPr mapId="8" xpath="/Hexagrama/LINEAS/TERCERA/OTRAS_INTERPRETACIONES_Y_COMENTARIOS_DE_LOS_TEXTOS/J_H_Brennan" xmlDataType="string"/>
    </xmlCellPr>
  </singleXmlCell>
  <singleXmlCell id="1216" r="CV8" connectionId="9">
    <xmlCellPr id="1" uniqueName="John_Tampion">
      <xmlPr mapId="8" xpath="/Hexagrama/LINEAS/TERCERA/OTRAS_INTERPRETACIONES_Y_COMENTARIOS_DE_LOS_TEXTOS/John_Tampion" xmlDataType="string"/>
    </xmlCellPr>
  </singleXmlCell>
  <singleXmlCell id="1217" r="CW8" connectionId="9">
    <xmlCellPr id="1" uniqueName="Judica_Cordiglia">
      <xmlPr mapId="8" xpath="/Hexagrama/LINEAS/TERCERA/OTRAS_INTERPRETACIONES_Y_COMENTARIOS_DE_LOS_TEXTOS/Judica_Cordiglia" xmlDataType="string"/>
    </xmlCellPr>
  </singleXmlCell>
  <singleXmlCell id="1218" r="CX8" connectionId="9">
    <xmlCellPr id="1" uniqueName="Maestro_Yüan-Kuang">
      <xmlPr mapId="8" xpath="/Hexagrama/LINEAS/TERCERA/OTRAS_INTERPRETACIONES_Y_COMENTARIOS_DE_LOS_TEXTOS/Maestro_Yüan-Kuang" xmlDataType="string"/>
    </xmlCellPr>
  </singleXmlCell>
  <singleXmlCell id="1219" r="CY8" connectionId="9">
    <xmlCellPr id="1" uniqueName="Michel_Gall">
      <xmlPr mapId="8" xpath="/Hexagrama/LINEAS/TERCERA/OTRAS_INTERPRETACIONES_Y_COMENTARIOS_DE_LOS_TEXTOS/Michel_Gall" xmlDataType="string"/>
    </xmlCellPr>
  </singleXmlCell>
  <singleXmlCell id="1220" r="CZ8" connectionId="9">
    <xmlCellPr id="1" uniqueName="R_L_Wing">
      <xmlPr mapId="8" xpath="/Hexagrama/LINEAS/TERCERA/OTRAS_INTERPRETACIONES_Y_COMENTARIOS_DE_LOS_TEXTOS/R_L_Wing" xmlDataType="string"/>
    </xmlCellPr>
  </singleXmlCell>
  <singleXmlCell id="1221" r="DA8" connectionId="9">
    <xmlCellPr id="1" uniqueName="Ricardo_Andreé">
      <xmlPr mapId="8" xpath="/Hexagrama/LINEAS/TERCERA/OTRAS_INTERPRETACIONES_Y_COMENTARIOS_DE_LOS_TEXTOS/Ricardo_Andreé" xmlDataType="string"/>
    </xmlCellPr>
  </singleXmlCell>
  <singleXmlCell id="1222" r="DB8" connectionId="9">
    <xmlCellPr id="1" uniqueName="Richard_Wilhelm">
      <xmlPr mapId="8" xpath="/Hexagrama/LINEAS/TERCERA/OTRAS_INTERPRETACIONES_Y_COMENTARIOS_DE_LOS_TEXTOS/Richard_Wilhelm" xmlDataType="string"/>
    </xmlCellPr>
  </singleXmlCell>
  <singleXmlCell id="1223" r="DC8" connectionId="9">
    <xmlCellPr id="1" uniqueName="Stephen_Karcher">
      <xmlPr mapId="8" xpath="/Hexagrama/LINEAS/TERCERA/OTRAS_INTERPRETACIONES_Y_COMENTARIOS_DE_LOS_TEXTOS/Stephen_Karcher" xmlDataType="string"/>
    </xmlCellPr>
  </singleXmlCell>
  <singleXmlCell id="1224" r="DD8" connectionId="9">
    <xmlCellPr id="1" uniqueName="Thomas_Cleary">
      <xmlPr mapId="8" xpath="/Hexagrama/LINEAS/TERCERA/OTRAS_INTERPRETACIONES_Y_COMENTARIOS_DE_LOS_TEXTOS/Thomas_Cleary" xmlDataType="string"/>
    </xmlCellPr>
  </singleXmlCell>
  <singleXmlCell id="1225" r="DE8" connectionId="9">
    <xmlCellPr id="1" uniqueName="COMENTARIO_A_LA_LINEA">
      <xmlPr mapId="8" xpath="/Hexagrama/LINEAS/CUARTA/COMENTARIO_A_LA_LINEA" xmlDataType="string"/>
    </xmlCellPr>
  </singleXmlCell>
  <singleXmlCell id="1226" r="DF8" connectionId="9">
    <xmlCellPr id="1" uniqueName="a">
      <xmlPr mapId="8" xpath="/Hexagrama/LINEAS/CUARTA/INTERPRETACION/a" xmlDataType="string"/>
    </xmlCellPr>
  </singleXmlCell>
  <singleXmlCell id="1227" r="DG8" connectionId="9">
    <xmlCellPr id="1" uniqueName="sin_preguntar_nada">
      <xmlPr mapId="8" xpath="/Hexagrama/LINEAS/CUARTA/INTERPRETACION/d/sin_preguntar_nada" xmlDataType="string"/>
    </xmlCellPr>
  </singleXmlCell>
  <singleXmlCell id="1228" r="DH8" connectionId="9">
    <xmlCellPr id="1" uniqueName="sobre_el_dia_hoy">
      <xmlPr mapId="8" xpath="/Hexagrama/LINEAS/CUARTA/INTERPRETACION/d/sobre_el_dia_hoy" xmlDataType="string"/>
    </xmlCellPr>
  </singleXmlCell>
  <singleXmlCell id="1229" r="DI8" connectionId="9">
    <xmlCellPr id="1" uniqueName="sobre_la_conducta_espiritual">
      <xmlPr mapId="8" xpath="/Hexagrama/LINEAS/CUARTA/INTERPRETACION/d/sobre_la_conducta_espiritual" xmlDataType="string"/>
    </xmlCellPr>
  </singleXmlCell>
  <singleXmlCell id="1230" r="DJ8" connectionId="9">
    <xmlCellPr id="1" uniqueName="perspectiva_general_de_un_asunto_o_sobre_cómo_se_ve_al_consultante_entre_sus_asuntos">
      <xmlPr mapId="8" xpath="/Hexagrama/LINEAS/CUARTA/INTERPRETACION/d/perspectiva_general_de_un_asunto_o_sobre_cómo_se_ve_al_consultante_entre_sus_asuntos" xmlDataType="string"/>
    </xmlCellPr>
  </singleXmlCell>
  <singleXmlCell id="1231" r="DK8" connectionId="9">
    <xmlCellPr id="1" uniqueName="sobre_una_enfermedad">
      <xmlPr mapId="8" xpath="/Hexagrama/LINEAS/CUARTA/INTERPRETACION/d/sobre_una_enfermedad" xmlDataType="string"/>
    </xmlCellPr>
  </singleXmlCell>
  <singleXmlCell id="1232" r="DL8" connectionId="9">
    <xmlCellPr id="1" uniqueName="remedios_soluciones_tratamientos_nuevos">
      <xmlPr mapId="8" xpath="/Hexagrama/LINEAS/CUARTA/INTERPRETACION/d/remedios_soluciones_tratamientos_nuevos" xmlDataType="string"/>
    </xmlCellPr>
  </singleXmlCell>
  <singleXmlCell id="1233" r="DM8" connectionId="9">
    <xmlCellPr id="1" uniqueName="sobre_temas_o_teorías_espirituales">
      <xmlPr mapId="8" xpath="/Hexagrama/LINEAS/CUARTA/INTERPRETACION/d/sobre_temas_o_teorías_espirituales" xmlDataType="string"/>
    </xmlCellPr>
  </singleXmlCell>
  <singleXmlCell id="1234" r="DN8" connectionId="9">
    <xmlCellPr id="1" uniqueName="sobre_una_época_tiempo_o_fecha_aproximada">
      <xmlPr mapId="8" xpath="/Hexagrama/LINEAS/CUARTA/INTERPRETACION/d/sobre_una_época_tiempo_o_fecha_aproximada" xmlDataType="string"/>
    </xmlCellPr>
  </singleXmlCell>
  <singleXmlCell id="1235" r="DO8" connectionId="9">
    <xmlCellPr id="1" uniqueName="Bernard_Ducourant">
      <xmlPr mapId="8" xpath="/Hexagrama/LINEAS/CUARTA/OTRAS_INTERPRETACIONES_Y_COMENTARIOS_DE_LOS_TEXTOS/Bernard_Ducourant" xmlDataType="string"/>
    </xmlCellPr>
  </singleXmlCell>
  <singleXmlCell id="1236" r="DP8" connectionId="9">
    <xmlCellPr id="1" uniqueName="Brian_Browne_Walker">
      <xmlPr mapId="8" xpath="/Hexagrama/LINEAS/CUARTA/OTRAS_INTERPRETACIONES_Y_COMENTARIOS_DE_LOS_TEXTOS/Brian_Browne_Walker" xmlDataType="string"/>
    </xmlCellPr>
  </singleXmlCell>
  <singleXmlCell id="1237" r="DQ8" connectionId="9">
    <xmlCellPr id="1" uniqueName="Carol_K_Anthony">
      <xmlPr mapId="8" xpath="/Hexagrama/LINEAS/CUARTA/OTRAS_INTERPRETACIONES_Y_COMENTARIOS_DE_LOS_TEXTOS/Carol_K_Anthony" xmlDataType="string"/>
    </xmlCellPr>
  </singleXmlCell>
  <singleXmlCell id="1238" r="DR8" connectionId="9">
    <xmlCellPr id="1" uniqueName="Enrique_Zafra">
      <xmlPr mapId="8" xpath="/Hexagrama/LINEAS/CUARTA/OTRAS_INTERPRETACIONES_Y_COMENTARIOS_DE_LOS_TEXTOS/Enrique_Zafra" xmlDataType="string"/>
    </xmlCellPr>
  </singleXmlCell>
  <singleXmlCell id="1239" r="DS8" connectionId="9">
    <xmlCellPr id="1" uniqueName="J_H_Brennan">
      <xmlPr mapId="8" xpath="/Hexagrama/LINEAS/CUARTA/OTRAS_INTERPRETACIONES_Y_COMENTARIOS_DE_LOS_TEXTOS/J_H_Brennan" xmlDataType="string"/>
    </xmlCellPr>
  </singleXmlCell>
  <singleXmlCell id="1240" r="DT8" connectionId="9">
    <xmlCellPr id="1" uniqueName="John_Tampion">
      <xmlPr mapId="8" xpath="/Hexagrama/LINEAS/CUARTA/OTRAS_INTERPRETACIONES_Y_COMENTARIOS_DE_LOS_TEXTOS/John_Tampion" xmlDataType="string"/>
    </xmlCellPr>
  </singleXmlCell>
  <singleXmlCell id="1241" r="DU8" connectionId="9">
    <xmlCellPr id="1" uniqueName="Judica_Cordiglia">
      <xmlPr mapId="8" xpath="/Hexagrama/LINEAS/CUARTA/OTRAS_INTERPRETACIONES_Y_COMENTARIOS_DE_LOS_TEXTOS/Judica_Cordiglia" xmlDataType="string"/>
    </xmlCellPr>
  </singleXmlCell>
  <singleXmlCell id="1242" r="DV8" connectionId="9">
    <xmlCellPr id="1" uniqueName="Maestro_Yüan-Kuang">
      <xmlPr mapId="8" xpath="/Hexagrama/LINEAS/CUARTA/OTRAS_INTERPRETACIONES_Y_COMENTARIOS_DE_LOS_TEXTOS/Maestro_Yüan-Kuang" xmlDataType="string"/>
    </xmlCellPr>
  </singleXmlCell>
  <singleXmlCell id="1243" r="DW8" connectionId="9">
    <xmlCellPr id="1" uniqueName="Michel_Gall">
      <xmlPr mapId="8" xpath="/Hexagrama/LINEAS/CUARTA/OTRAS_INTERPRETACIONES_Y_COMENTARIOS_DE_LOS_TEXTOS/Michel_Gall" xmlDataType="string"/>
    </xmlCellPr>
  </singleXmlCell>
  <singleXmlCell id="1244" r="DX8" connectionId="9">
    <xmlCellPr id="1" uniqueName="R_L_Wing">
      <xmlPr mapId="8" xpath="/Hexagrama/LINEAS/CUARTA/OTRAS_INTERPRETACIONES_Y_COMENTARIOS_DE_LOS_TEXTOS/R_L_Wing" xmlDataType="string"/>
    </xmlCellPr>
  </singleXmlCell>
  <singleXmlCell id="1245" r="DY8" connectionId="9">
    <xmlCellPr id="1" uniqueName="Ricardo_Andreé">
      <xmlPr mapId="8" xpath="/Hexagrama/LINEAS/CUARTA/OTRAS_INTERPRETACIONES_Y_COMENTARIOS_DE_LOS_TEXTOS/Ricardo_Andreé" xmlDataType="string"/>
    </xmlCellPr>
  </singleXmlCell>
  <singleXmlCell id="1246" r="DZ8" connectionId="9">
    <xmlCellPr id="1" uniqueName="Richard_Wilhelm">
      <xmlPr mapId="8" xpath="/Hexagrama/LINEAS/CUARTA/OTRAS_INTERPRETACIONES_Y_COMENTARIOS_DE_LOS_TEXTOS/Richard_Wilhelm" xmlDataType="string"/>
    </xmlCellPr>
  </singleXmlCell>
  <singleXmlCell id="1247" r="EA8" connectionId="9">
    <xmlCellPr id="1" uniqueName="Stephen_Karcher">
      <xmlPr mapId="8" xpath="/Hexagrama/LINEAS/CUARTA/OTRAS_INTERPRETACIONES_Y_COMENTARIOS_DE_LOS_TEXTOS/Stephen_Karcher" xmlDataType="string"/>
    </xmlCellPr>
  </singleXmlCell>
  <singleXmlCell id="1248" r="EB8" connectionId="9">
    <xmlCellPr id="1" uniqueName="Thomas_Cleary">
      <xmlPr mapId="8" xpath="/Hexagrama/LINEAS/CUARTA/OTRAS_INTERPRETACIONES_Y_COMENTARIOS_DE_LOS_TEXTOS/Thomas_Cleary" xmlDataType="string"/>
    </xmlCellPr>
  </singleXmlCell>
  <singleXmlCell id="1249" r="EC8" connectionId="9">
    <xmlCellPr id="1" uniqueName="COMENTARIO_A_LA_LINEA">
      <xmlPr mapId="8" xpath="/Hexagrama/LINEAS/QUINTA/COMENTARIO_A_LA_LINEA" xmlDataType="string"/>
    </xmlCellPr>
  </singleXmlCell>
  <singleXmlCell id="1250" r="ED8" connectionId="9">
    <xmlCellPr id="1" uniqueName="a">
      <xmlPr mapId="8" xpath="/Hexagrama/LINEAS/QUINTA/INTERPRETACION/a" xmlDataType="string"/>
    </xmlCellPr>
  </singleXmlCell>
  <singleXmlCell id="1251" r="EE8" connectionId="9">
    <xmlCellPr id="1" uniqueName="sin_preguntar_nada">
      <xmlPr mapId="8" xpath="/Hexagrama/LINEAS/QUINTA/INTERPRETACION/d/sin_preguntar_nada" xmlDataType="string"/>
    </xmlCellPr>
  </singleXmlCell>
  <singleXmlCell id="1252" r="EF8" connectionId="9">
    <xmlCellPr id="1" uniqueName="sobre_el_dia_hoy">
      <xmlPr mapId="8" xpath="/Hexagrama/LINEAS/QUINTA/INTERPRETACION/d/sobre_el_dia_hoy" xmlDataType="string"/>
    </xmlCellPr>
  </singleXmlCell>
  <singleXmlCell id="1253" r="EG8" connectionId="9">
    <xmlCellPr id="1" uniqueName="sobre_la_conducta_espiritual">
      <xmlPr mapId="8" xpath="/Hexagrama/LINEAS/QUINTA/INTERPRETACION/d/sobre_la_conducta_espiritual" xmlDataType="string"/>
    </xmlCellPr>
  </singleXmlCell>
  <singleXmlCell id="1254" r="EH8" connectionId="9">
    <xmlCellPr id="1" uniqueName="perspectiva_general_de_un_asunto_o_sobre_cómo_se_ve_al_consultante_entre_sus_asuntos">
      <xmlPr mapId="8" xpath="/Hexagrama/LINEAS/QUINTA/INTERPRETACION/d/perspectiva_general_de_un_asunto_o_sobre_cómo_se_ve_al_consultante_entre_sus_asuntos" xmlDataType="string"/>
    </xmlCellPr>
  </singleXmlCell>
  <singleXmlCell id="1255" r="EI8" connectionId="9">
    <xmlCellPr id="1" uniqueName="sobre_una_enfermedad">
      <xmlPr mapId="8" xpath="/Hexagrama/LINEAS/QUINTA/INTERPRETACION/d/sobre_una_enfermedad" xmlDataType="string"/>
    </xmlCellPr>
  </singleXmlCell>
  <singleXmlCell id="1256" r="EJ8" connectionId="9">
    <xmlCellPr id="1" uniqueName="remedios_soluciones_tratamientos_nuevos">
      <xmlPr mapId="8" xpath="/Hexagrama/LINEAS/QUINTA/INTERPRETACION/d/remedios_soluciones_tratamientos_nuevos" xmlDataType="string"/>
    </xmlCellPr>
  </singleXmlCell>
  <singleXmlCell id="1257" r="EK8" connectionId="9">
    <xmlCellPr id="1" uniqueName="sobre_temas_o_teorías_espirituales">
      <xmlPr mapId="8" xpath="/Hexagrama/LINEAS/QUINTA/INTERPRETACION/d/sobre_temas_o_teorías_espirituales" xmlDataType="string"/>
    </xmlCellPr>
  </singleXmlCell>
  <singleXmlCell id="1258" r="EL8" connectionId="9">
    <xmlCellPr id="1" uniqueName="sobre_una_época_tiempo_o_fecha_aproximada">
      <xmlPr mapId="8" xpath="/Hexagrama/LINEAS/QUINTA/INTERPRETACION/d/sobre_una_época_tiempo_o_fecha_aproximada" xmlDataType="string"/>
    </xmlCellPr>
  </singleXmlCell>
  <singleXmlCell id="1259" r="EM8" connectionId="9">
    <xmlCellPr id="1" uniqueName="Bernard_Ducourant">
      <xmlPr mapId="8" xpath="/Hexagrama/LINEAS/QUINTA/OTRAS_INTERPRETACIONES_Y_COMENTARIOS_DE_LOS_TEXTOS/Bernard_Ducourant" xmlDataType="string"/>
    </xmlCellPr>
  </singleXmlCell>
  <singleXmlCell id="1260" r="EN8" connectionId="9">
    <xmlCellPr id="1" uniqueName="Brian_Browne_Walker">
      <xmlPr mapId="8" xpath="/Hexagrama/LINEAS/QUINTA/OTRAS_INTERPRETACIONES_Y_COMENTARIOS_DE_LOS_TEXTOS/Brian_Browne_Walker" xmlDataType="string"/>
    </xmlCellPr>
  </singleXmlCell>
  <singleXmlCell id="1261" r="EO8" connectionId="9">
    <xmlCellPr id="1" uniqueName="Carol_K_Anthony">
      <xmlPr mapId="8" xpath="/Hexagrama/LINEAS/QUINTA/OTRAS_INTERPRETACIONES_Y_COMENTARIOS_DE_LOS_TEXTOS/Carol_K_Anthony" xmlDataType="string"/>
    </xmlCellPr>
  </singleXmlCell>
  <singleXmlCell id="1262" r="EP8" connectionId="9">
    <xmlCellPr id="1" uniqueName="Enrique_Zafra">
      <xmlPr mapId="8" xpath="/Hexagrama/LINEAS/QUINTA/OTRAS_INTERPRETACIONES_Y_COMENTARIOS_DE_LOS_TEXTOS/Enrique_Zafra" xmlDataType="string"/>
    </xmlCellPr>
  </singleXmlCell>
  <singleXmlCell id="1263" r="EQ8" connectionId="9">
    <xmlCellPr id="1" uniqueName="J_H_Brennan">
      <xmlPr mapId="8" xpath="/Hexagrama/LINEAS/QUINTA/OTRAS_INTERPRETACIONES_Y_COMENTARIOS_DE_LOS_TEXTOS/J_H_Brennan" xmlDataType="string"/>
    </xmlCellPr>
  </singleXmlCell>
  <singleXmlCell id="1264" r="ER8" connectionId="9">
    <xmlCellPr id="1" uniqueName="John_Tampion">
      <xmlPr mapId="8" xpath="/Hexagrama/LINEAS/QUINTA/OTRAS_INTERPRETACIONES_Y_COMENTARIOS_DE_LOS_TEXTOS/John_Tampion" xmlDataType="string"/>
    </xmlCellPr>
  </singleXmlCell>
  <singleXmlCell id="1265" r="ES8" connectionId="9">
    <xmlCellPr id="1" uniqueName="Judica_Cordiglia">
      <xmlPr mapId="8" xpath="/Hexagrama/LINEAS/QUINTA/OTRAS_INTERPRETACIONES_Y_COMENTARIOS_DE_LOS_TEXTOS/Judica_Cordiglia" xmlDataType="string"/>
    </xmlCellPr>
  </singleXmlCell>
  <singleXmlCell id="1266" r="ET8" connectionId="9">
    <xmlCellPr id="1" uniqueName="Maestro_Yüan-Kuang">
      <xmlPr mapId="8" xpath="/Hexagrama/LINEAS/QUINTA/OTRAS_INTERPRETACIONES_Y_COMENTARIOS_DE_LOS_TEXTOS/Maestro_Yüan-Kuang" xmlDataType="string"/>
    </xmlCellPr>
  </singleXmlCell>
  <singleXmlCell id="1267" r="EU8" connectionId="9">
    <xmlCellPr id="1" uniqueName="Michel_Gall">
      <xmlPr mapId="8" xpath="/Hexagrama/LINEAS/QUINTA/OTRAS_INTERPRETACIONES_Y_COMENTARIOS_DE_LOS_TEXTOS/Michel_Gall" xmlDataType="string"/>
    </xmlCellPr>
  </singleXmlCell>
  <singleXmlCell id="1268" r="EV8" connectionId="9">
    <xmlCellPr id="1" uniqueName="R_L_Wing">
      <xmlPr mapId="8" xpath="/Hexagrama/LINEAS/QUINTA/OTRAS_INTERPRETACIONES_Y_COMENTARIOS_DE_LOS_TEXTOS/R_L_Wing" xmlDataType="string"/>
    </xmlCellPr>
  </singleXmlCell>
  <singleXmlCell id="1269" r="EW8" connectionId="9">
    <xmlCellPr id="1" uniqueName="Ricardo_Andreé">
      <xmlPr mapId="8" xpath="/Hexagrama/LINEAS/QUINTA/OTRAS_INTERPRETACIONES_Y_COMENTARIOS_DE_LOS_TEXTOS/Ricardo_Andreé" xmlDataType="string"/>
    </xmlCellPr>
  </singleXmlCell>
  <singleXmlCell id="1270" r="EX8" connectionId="9">
    <xmlCellPr id="1" uniqueName="Richard_Wilhelm">
      <xmlPr mapId="8" xpath="/Hexagrama/LINEAS/QUINTA/OTRAS_INTERPRETACIONES_Y_COMENTARIOS_DE_LOS_TEXTOS/Richard_Wilhelm" xmlDataType="string"/>
    </xmlCellPr>
  </singleXmlCell>
  <singleXmlCell id="1271" r="EY8" connectionId="9">
    <xmlCellPr id="1" uniqueName="Stephen_Karcher">
      <xmlPr mapId="8" xpath="/Hexagrama/LINEAS/QUINTA/OTRAS_INTERPRETACIONES_Y_COMENTARIOS_DE_LOS_TEXTOS/Stephen_Karcher" xmlDataType="string"/>
    </xmlCellPr>
  </singleXmlCell>
  <singleXmlCell id="1272" r="EZ8" connectionId="9">
    <xmlCellPr id="1" uniqueName="Thomas_Cleary">
      <xmlPr mapId="8" xpath="/Hexagrama/LINEAS/QUINTA/OTRAS_INTERPRETACIONES_Y_COMENTARIOS_DE_LOS_TEXTOS/Thomas_Cleary" xmlDataType="string"/>
    </xmlCellPr>
  </singleXmlCell>
  <singleXmlCell id="1273" r="FA8" connectionId="9">
    <xmlCellPr id="1" uniqueName="COMENTARIO_A_LA_LINEA">
      <xmlPr mapId="8" xpath="/Hexagrama/LINEAS/SEXTA/COMENTARIO_A_LA_LINEA" xmlDataType="string"/>
    </xmlCellPr>
  </singleXmlCell>
  <singleXmlCell id="1274" r="FB8" connectionId="9">
    <xmlCellPr id="1" uniqueName="a">
      <xmlPr mapId="8" xpath="/Hexagrama/LINEAS/SEXTA/INTERPRETACION/a" xmlDataType="string"/>
    </xmlCellPr>
  </singleXmlCell>
  <singleXmlCell id="1275" r="FC8" connectionId="9">
    <xmlCellPr id="1" uniqueName="sin_preguntar_nada">
      <xmlPr mapId="8" xpath="/Hexagrama/LINEAS/SEXTA/INTERPRETACION/d/sin_preguntar_nada" xmlDataType="string"/>
    </xmlCellPr>
  </singleXmlCell>
  <singleXmlCell id="1276" r="FD8" connectionId="9">
    <xmlCellPr id="1" uniqueName="sobre_el_dia_hoy">
      <xmlPr mapId="8" xpath="/Hexagrama/LINEAS/SEXTA/INTERPRETACION/d/sobre_el_dia_hoy" xmlDataType="string"/>
    </xmlCellPr>
  </singleXmlCell>
  <singleXmlCell id="1277" r="FE8" connectionId="9">
    <xmlCellPr id="1" uniqueName="sobre_la_conducta_espiritual">
      <xmlPr mapId="8" xpath="/Hexagrama/LINEAS/SEXTA/INTERPRETACION/d/sobre_la_conducta_espiritual" xmlDataType="string"/>
    </xmlCellPr>
  </singleXmlCell>
  <singleXmlCell id="1278" r="FF8" connectionId="9">
    <xmlCellPr id="1" uniqueName="perspectiva_general_de_un_asunto_o_sobre_cómo_se_ve_al_consultante_entre_sus_asuntos">
      <xmlPr mapId="8" xpath="/Hexagrama/LINEAS/SEXTA/INTERPRETACION/d/perspectiva_general_de_un_asunto_o_sobre_cómo_se_ve_al_consultante_entre_sus_asuntos" xmlDataType="string"/>
    </xmlCellPr>
  </singleXmlCell>
  <singleXmlCell id="1279" r="FG8" connectionId="9">
    <xmlCellPr id="1" uniqueName="sobre_una_enfermedad">
      <xmlPr mapId="8" xpath="/Hexagrama/LINEAS/SEXTA/INTERPRETACION/d/sobre_una_enfermedad" xmlDataType="string"/>
    </xmlCellPr>
  </singleXmlCell>
  <singleXmlCell id="1280" r="FH8" connectionId="9">
    <xmlCellPr id="1" uniqueName="remedios_soluciones_tratamientos_nuevos">
      <xmlPr mapId="8" xpath="/Hexagrama/LINEAS/SEXTA/INTERPRETACION/d/remedios_soluciones_tratamientos_nuevos" xmlDataType="string"/>
    </xmlCellPr>
  </singleXmlCell>
  <singleXmlCell id="1281" r="FI8" connectionId="9">
    <xmlCellPr id="1" uniqueName="sobre_temas_o_teorías_espirituales">
      <xmlPr mapId="8" xpath="/Hexagrama/LINEAS/SEXTA/INTERPRETACION/d/sobre_temas_o_teorías_espirituales" xmlDataType="string"/>
    </xmlCellPr>
  </singleXmlCell>
  <singleXmlCell id="1282" r="FJ8" connectionId="9">
    <xmlCellPr id="1" uniqueName="sobre_una_época_tiempo_o_fecha_aproximada">
      <xmlPr mapId="8" xpath="/Hexagrama/LINEAS/SEXTA/INTERPRETACION/d/sobre_una_época_tiempo_o_fecha_aproximada" xmlDataType="string"/>
    </xmlCellPr>
  </singleXmlCell>
  <singleXmlCell id="1283" r="FK8" connectionId="9">
    <xmlCellPr id="1" uniqueName="Bernard_Ducourant">
      <xmlPr mapId="8" xpath="/Hexagrama/LINEAS/SEXTA/OTRAS_INTERPRETACIONES_Y_COMENTARIOS_DE_LOS_TEXTOS/Bernard_Ducourant" xmlDataType="string"/>
    </xmlCellPr>
  </singleXmlCell>
  <singleXmlCell id="1284" r="FL8" connectionId="9">
    <xmlCellPr id="1" uniqueName="Brian_Browne_Walker">
      <xmlPr mapId="8" xpath="/Hexagrama/LINEAS/SEXTA/OTRAS_INTERPRETACIONES_Y_COMENTARIOS_DE_LOS_TEXTOS/Brian_Browne_Walker" xmlDataType="string"/>
    </xmlCellPr>
  </singleXmlCell>
  <singleXmlCell id="1285" r="FM8" connectionId="9">
    <xmlCellPr id="1" uniqueName="Carol_K_Anthony">
      <xmlPr mapId="8" xpath="/Hexagrama/LINEAS/SEXTA/OTRAS_INTERPRETACIONES_Y_COMENTARIOS_DE_LOS_TEXTOS/Carol_K_Anthony" xmlDataType="string"/>
    </xmlCellPr>
  </singleXmlCell>
  <singleXmlCell id="1286" r="FN8" connectionId="9">
    <xmlCellPr id="1" uniqueName="Enrique_Zafra">
      <xmlPr mapId="8" xpath="/Hexagrama/LINEAS/SEXTA/OTRAS_INTERPRETACIONES_Y_COMENTARIOS_DE_LOS_TEXTOS/Enrique_Zafra" xmlDataType="string"/>
    </xmlCellPr>
  </singleXmlCell>
  <singleXmlCell id="1287" r="FO8" connectionId="9">
    <xmlCellPr id="1" uniqueName="J_H_Brennan">
      <xmlPr mapId="8" xpath="/Hexagrama/LINEAS/SEXTA/OTRAS_INTERPRETACIONES_Y_COMENTARIOS_DE_LOS_TEXTOS/J_H_Brennan" xmlDataType="string"/>
    </xmlCellPr>
  </singleXmlCell>
  <singleXmlCell id="1288" r="FP8" connectionId="9">
    <xmlCellPr id="1" uniqueName="John_Tampion">
      <xmlPr mapId="8" xpath="/Hexagrama/LINEAS/SEXTA/OTRAS_INTERPRETACIONES_Y_COMENTARIOS_DE_LOS_TEXTOS/John_Tampion" xmlDataType="string"/>
    </xmlCellPr>
  </singleXmlCell>
  <singleXmlCell id="1289" r="FQ8" connectionId="9">
    <xmlCellPr id="1" uniqueName="Judica_Cordiglia">
      <xmlPr mapId="8" xpath="/Hexagrama/LINEAS/SEXTA/OTRAS_INTERPRETACIONES_Y_COMENTARIOS_DE_LOS_TEXTOS/Judica_Cordiglia" xmlDataType="string"/>
    </xmlCellPr>
  </singleXmlCell>
  <singleXmlCell id="1290" r="FR8" connectionId="9">
    <xmlCellPr id="1" uniqueName="Maestro_Yüan-Kuang">
      <xmlPr mapId="8" xpath="/Hexagrama/LINEAS/SEXTA/OTRAS_INTERPRETACIONES_Y_COMENTARIOS_DE_LOS_TEXTOS/Maestro_Yüan-Kuang" xmlDataType="string"/>
    </xmlCellPr>
  </singleXmlCell>
  <singleXmlCell id="1291" r="FS8" connectionId="9">
    <xmlCellPr id="1" uniqueName="Michel_Gall">
      <xmlPr mapId="8" xpath="/Hexagrama/LINEAS/SEXTA/OTRAS_INTERPRETACIONES_Y_COMENTARIOS_DE_LOS_TEXTOS/Michel_Gall" xmlDataType="string"/>
    </xmlCellPr>
  </singleXmlCell>
  <singleXmlCell id="1292" r="FT8" connectionId="9">
    <xmlCellPr id="1" uniqueName="R_L_Wing">
      <xmlPr mapId="8" xpath="/Hexagrama/LINEAS/SEXTA/OTRAS_INTERPRETACIONES_Y_COMENTARIOS_DE_LOS_TEXTOS/R_L_Wing" xmlDataType="string"/>
    </xmlCellPr>
  </singleXmlCell>
  <singleXmlCell id="1293" r="FU8" connectionId="9">
    <xmlCellPr id="1" uniqueName="Ricardo_Andreé">
      <xmlPr mapId="8" xpath="/Hexagrama/LINEAS/SEXTA/OTRAS_INTERPRETACIONES_Y_COMENTARIOS_DE_LOS_TEXTOS/Ricardo_Andreé" xmlDataType="string"/>
    </xmlCellPr>
  </singleXmlCell>
  <singleXmlCell id="1294" r="FV8" connectionId="9">
    <xmlCellPr id="1" uniqueName="Richard_Wilhelm">
      <xmlPr mapId="8" xpath="/Hexagrama/LINEAS/SEXTA/OTRAS_INTERPRETACIONES_Y_COMENTARIOS_DE_LOS_TEXTOS/Richard_Wilhelm" xmlDataType="string"/>
    </xmlCellPr>
  </singleXmlCell>
  <singleXmlCell id="1295" r="FW8" connectionId="9">
    <xmlCellPr id="1" uniqueName="Stephen_Karcher">
      <xmlPr mapId="8" xpath="/Hexagrama/LINEAS/SEXTA/OTRAS_INTERPRETACIONES_Y_COMENTARIOS_DE_LOS_TEXTOS/Stephen_Karcher" xmlDataType="string"/>
    </xmlCellPr>
  </singleXmlCell>
  <singleXmlCell id="1296" r="FX8" connectionId="9">
    <xmlCellPr id="1" uniqueName="Thomas_Cleary">
      <xmlPr mapId="8" xpath="/Hexagrama/LINEAS/SEXTA/OTRAS_INTERPRETACIONES_Y_COMENTARIOS_DE_LOS_TEXTOS/Thomas_Cleary" xmlDataType="string"/>
    </xmlCellPr>
  </singleXmlCell>
  <singleXmlCell id="1297" r="A9" connectionId="10">
    <xmlCellPr id="1" uniqueName="Numero">
      <xmlPr mapId="9" xpath="/Hexagrama/Numero" xmlDataType="integer"/>
    </xmlCellPr>
  </singleXmlCell>
  <singleXmlCell id="1298" r="B9" connectionId="10">
    <xmlCellPr id="1" uniqueName="Nombre">
      <xmlPr mapId="9" xpath="/Hexagrama/Nombre" xmlDataType="string"/>
    </xmlCellPr>
  </singleXmlCell>
  <singleXmlCell id="1299" r="C9" connectionId="10">
    <xmlCellPr id="1" uniqueName="Traduccion">
      <xmlPr mapId="9" xpath="/Hexagrama/Traduccion" xmlDataType="string"/>
    </xmlCellPr>
  </singleXmlCell>
  <singleXmlCell id="1300" r="D9" connectionId="10">
    <xmlCellPr id="1" uniqueName="TrigInf">
      <xmlPr mapId="9" xpath="/Hexagrama/TrigInf" xmlDataType="string"/>
    </xmlCellPr>
  </singleXmlCell>
  <singleXmlCell id="1301" r="E9" connectionId="10">
    <xmlCellPr id="1" uniqueName="TrigSup">
      <xmlPr mapId="9" xpath="/Hexagrama/TrigSup" xmlDataType="string"/>
    </xmlCellPr>
  </singleXmlCell>
  <singleXmlCell id="1302" r="F9" connectionId="10">
    <xmlCellPr id="1" uniqueName="DICTAMEN">
      <xmlPr mapId="9" xpath="/Hexagrama/DICTAMEN" xmlDataType="string"/>
    </xmlCellPr>
  </singleXmlCell>
  <singleXmlCell id="1303" r="G9" connectionId="10">
    <xmlCellPr id="1" uniqueName="COMENTARIO">
      <xmlPr mapId="9" xpath="/Hexagrama/COMENTARIO" xmlDataType="string"/>
    </xmlCellPr>
  </singleXmlCell>
  <singleXmlCell id="1304" r="H9" connectionId="10">
    <xmlCellPr id="1" uniqueName="líneas">
      <xmlPr mapId="9" xpath="/Hexagrama/ELEMENTOS_TECNICOS_Y_DISTINTOS_CONSIDERANDOS/líneas" xmlDataType="string"/>
    </xmlCellPr>
  </singleXmlCell>
  <singleXmlCell id="1305" r="I9" connectionId="10">
    <xmlCellPr id="1" uniqueName="regencias">
      <xmlPr mapId="9" xpath="/Hexagrama/ELEMENTOS_TECNICOS_Y_DISTINTOS_CONSIDERANDOS/regencias" xmlDataType="string"/>
    </xmlCellPr>
  </singleXmlCell>
  <singleXmlCell id="1306" r="J9" connectionId="10">
    <xmlCellPr id="1" uniqueName="relaciones_entre_las_líneas">
      <xmlPr mapId="9" xpath="/Hexagrama/ELEMENTOS_TECNICOS_Y_DISTINTOS_CONSIDERANDOS/relaciones_entre_las_líneas" xmlDataType="string"/>
    </xmlCellPr>
  </singleXmlCell>
  <singleXmlCell id="1307" r="K9" connectionId="10">
    <xmlCellPr id="1" uniqueName="a">
      <xmlPr mapId="9" xpath="/Hexagrama/INTERPRETACION/a" xmlDataType="string"/>
    </xmlCellPr>
  </singleXmlCell>
  <singleXmlCell id="1308" r="L9" connectionId="10">
    <xmlCellPr id="1" uniqueName="sin_preguntar_nada">
      <xmlPr mapId="9" xpath="/Hexagrama/INTERPRETACION/d/sin_preguntar_nada" xmlDataType="string"/>
    </xmlCellPr>
  </singleXmlCell>
  <singleXmlCell id="1309" r="M9" connectionId="10">
    <xmlCellPr id="1" uniqueName="sobre_el_dia_hoy">
      <xmlPr mapId="9" xpath="/Hexagrama/INTERPRETACION/d/sobre_el_dia_hoy" xmlDataType="string"/>
    </xmlCellPr>
  </singleXmlCell>
  <singleXmlCell id="1310" r="N9" connectionId="10">
    <xmlCellPr id="1" uniqueName="sobre_la_conducta_espiritual">
      <xmlPr mapId="9" xpath="/Hexagrama/INTERPRETACION/d/sobre_la_conducta_espiritual" xmlDataType="string"/>
    </xmlCellPr>
  </singleXmlCell>
  <singleXmlCell id="1311" r="O9" connectionId="10">
    <xmlCellPr id="1" uniqueName="perspectiva_general_de_un_asunto_o_sobre_cómo_se_ve_al_consultante_entre_sus_asuntos">
      <xmlPr mapId="9" xpath="/Hexagrama/INTERPRETACION/d/perspectiva_general_de_un_asunto_o_sobre_cómo_se_ve_al_consultante_entre_sus_asuntos" xmlDataType="string"/>
    </xmlCellPr>
  </singleXmlCell>
  <singleXmlCell id="1312" r="P9" connectionId="10">
    <xmlCellPr id="1" uniqueName="sobre_una_enfermedad">
      <xmlPr mapId="9" xpath="/Hexagrama/INTERPRETACION/d/sobre_una_enfermedad" xmlDataType="string"/>
    </xmlCellPr>
  </singleXmlCell>
  <singleXmlCell id="1313" r="Q9" connectionId="10">
    <xmlCellPr id="1" uniqueName="remedios_soluciones_tratamientos_nuevos">
      <xmlPr mapId="9" xpath="/Hexagrama/INTERPRETACION/d/remedios_soluciones_tratamientos_nuevos" xmlDataType="string"/>
    </xmlCellPr>
  </singleXmlCell>
  <singleXmlCell id="1314" r="R9" connectionId="10">
    <xmlCellPr id="1" uniqueName="sobre_temas_o_teorías_espirituales">
      <xmlPr mapId="9" xpath="/Hexagrama/INTERPRETACION/d/sobre_temas_o_teorías_espirituales" xmlDataType="string"/>
    </xmlCellPr>
  </singleXmlCell>
  <singleXmlCell id="1315" r="S9" connectionId="10">
    <xmlCellPr id="1" uniqueName="sobre_una_época_tiempo_o_fecha_aproximada">
      <xmlPr mapId="9" xpath="/Hexagrama/INTERPRETACION/d/sobre_una_época_tiempo_o_fecha_aproximada" xmlDataType="string"/>
    </xmlCellPr>
  </singleXmlCell>
  <singleXmlCell id="1316" r="T9" connectionId="10">
    <xmlCellPr id="1" uniqueName="Bernard_Ducourant">
      <xmlPr mapId="9" xpath="/Hexagrama/OTRAS_INTERPRETACIONES_Y_COMENTARIOS_DE_LOS_TEXTOS/Bernard_Ducourant" xmlDataType="string"/>
    </xmlCellPr>
  </singleXmlCell>
  <singleXmlCell id="1317" r="U9" connectionId="10">
    <xmlCellPr id="1" uniqueName="Brian_Browne_Walker">
      <xmlPr mapId="9" xpath="/Hexagrama/OTRAS_INTERPRETACIONES_Y_COMENTARIOS_DE_LOS_TEXTOS/Brian_Browne_Walker" xmlDataType="string"/>
    </xmlCellPr>
  </singleXmlCell>
  <singleXmlCell id="1318" r="V9" connectionId="10">
    <xmlCellPr id="1" uniqueName="Carol_K_Anthony">
      <xmlPr mapId="9" xpath="/Hexagrama/OTRAS_INTERPRETACIONES_Y_COMENTARIOS_DE_LOS_TEXTOS/Carol_K_Anthony" xmlDataType="string"/>
    </xmlCellPr>
  </singleXmlCell>
  <singleXmlCell id="1319" r="W9" connectionId="10">
    <xmlCellPr id="1" uniqueName="Enrique_Zafra">
      <xmlPr mapId="9" xpath="/Hexagrama/OTRAS_INTERPRETACIONES_Y_COMENTARIOS_DE_LOS_TEXTOS/Enrique_Zafra" xmlDataType="string"/>
    </xmlCellPr>
  </singleXmlCell>
  <singleXmlCell id="1320" r="X9" connectionId="10">
    <xmlCellPr id="1" uniqueName="Gustavo_Andrés_Rocco">
      <xmlPr mapId="9" xpath="/Hexagrama/OTRAS_INTERPRETACIONES_Y_COMENTARIOS_DE_LOS_TEXTOS/Gustavo_Andrés_Rocco" xmlDataType="string"/>
    </xmlCellPr>
  </singleXmlCell>
  <singleXmlCell id="1321" r="Y9" connectionId="10">
    <xmlCellPr id="1" uniqueName="J_H_Brennan">
      <xmlPr mapId="9" xpath="/Hexagrama/OTRAS_INTERPRETACIONES_Y_COMENTARIOS_DE_LOS_TEXTOS/J_H_Brennan" xmlDataType="string"/>
    </xmlCellPr>
  </singleXmlCell>
  <singleXmlCell id="1322" r="Z9" connectionId="10">
    <xmlCellPr id="1" uniqueName="Judica_Cordiglia">
      <xmlPr mapId="9" xpath="/Hexagrama/OTRAS_INTERPRETACIONES_Y_COMENTARIOS_DE_LOS_TEXTOS/Judica_Cordiglia" xmlDataType="string"/>
    </xmlCellPr>
  </singleXmlCell>
  <singleXmlCell id="1323" r="AA9" connectionId="10">
    <xmlCellPr id="1" uniqueName="Maestro_Yüan-Kuang">
      <xmlPr mapId="9" xpath="/Hexagrama/OTRAS_INTERPRETACIONES_Y_COMENTARIOS_DE_LOS_TEXTOS/Maestro_Yüan-Kuang" xmlDataType="string"/>
    </xmlCellPr>
  </singleXmlCell>
  <singleXmlCell id="1324" r="AB9" connectionId="10">
    <xmlCellPr id="1" uniqueName="Michel_Gall">
      <xmlPr mapId="9" xpath="/Hexagrama/OTRAS_INTERPRETACIONES_Y_COMENTARIOS_DE_LOS_TEXTOS/Michel_Gall" xmlDataType="string"/>
    </xmlCellPr>
  </singleXmlCell>
  <singleXmlCell id="1325" r="AC9" connectionId="10">
    <xmlCellPr id="1" uniqueName="Stephen_Karcher">
      <xmlPr mapId="9" xpath="/Hexagrama/OTRAS_INTERPRETACIONES_Y_COMENTARIOS_DE_LOS_TEXTOS/Stephen_Karcher" xmlDataType="string"/>
    </xmlCellPr>
  </singleXmlCell>
  <singleXmlCell id="1326" r="AD9" connectionId="10">
    <xmlCellPr id="1" uniqueName="Rudolf_Ritsema">
      <xmlPr mapId="9" xpath="/Hexagrama/OTRAS_INTERPRETACIONES_Y_COMENTARIOS_DE_LOS_TEXTOS/Rudolf_Ritsema" xmlDataType="string"/>
    </xmlCellPr>
  </singleXmlCell>
  <singleXmlCell id="1327" r="AE9" connectionId="10">
    <xmlCellPr id="1" uniqueName="Thomas_Cleary">
      <xmlPr mapId="9" xpath="/Hexagrama/OTRAS_INTERPRETACIONES_Y_COMENTARIOS_DE_LOS_TEXTOS/Thomas_Cleary" xmlDataType="string"/>
    </xmlCellPr>
  </singleXmlCell>
  <singleXmlCell id="1328" r="AF9" connectionId="10">
    <xmlCellPr id="1" uniqueName="COMENTARIO_A_LA_IMAGEN">
      <xmlPr mapId="9" xpath="/Hexagrama/IMAGEN/COMENTARIO_A_LA_IMAGEN" xmlDataType="string"/>
    </xmlCellPr>
  </singleXmlCell>
  <singleXmlCell id="1329" r="AG9" connectionId="10">
    <xmlCellPr id="1" uniqueName="John_Tampion">
      <xmlPr mapId="9" xpath="/Hexagrama/IMAGEN/OTRAS_INTERPRETACIONES_Y_COMENTARIOS_DE_LOS_TEXTOS/John_Tampion" xmlDataType="string"/>
    </xmlCellPr>
  </singleXmlCell>
  <singleXmlCell id="1330" r="AH9" connectionId="10">
    <xmlCellPr id="1" uniqueName="Judica_Cordiglia">
      <xmlPr mapId="9" xpath="/Hexagrama/IMAGEN/OTRAS_INTERPRETACIONES_Y_COMENTARIOS_DE_LOS_TEXTOS/Judica_Cordiglia" xmlDataType="string"/>
    </xmlCellPr>
  </singleXmlCell>
  <singleXmlCell id="1331" r="AI9" connectionId="10">
    <xmlCellPr id="1" uniqueName="Ricardo_Andreé">
      <xmlPr mapId="9" xpath="/Hexagrama/IMAGEN/OTRAS_INTERPRETACIONES_Y_COMENTARIOS_DE_LOS_TEXTOS/Ricardo_Andreé" xmlDataType="string"/>
    </xmlCellPr>
  </singleXmlCell>
  <singleXmlCell id="1332" r="AJ9" connectionId="10">
    <xmlCellPr id="1" uniqueName="Richard_Wilhelm">
      <xmlPr mapId="9" xpath="/Hexagrama/IMAGEN/OTRAS_INTERPRETACIONES_Y_COMENTARIOS_DE_LOS_TEXTOS/Richard_Wilhelm" xmlDataType="string"/>
    </xmlCellPr>
  </singleXmlCell>
  <singleXmlCell id="1333" r="AK9" connectionId="10">
    <xmlCellPr id="1" uniqueName="COMENTARIO_A_LA_LINEA">
      <xmlPr mapId="9" xpath="/Hexagrama/LINEAS/PRIMERA/COMENTARIO_A_LA_LINEA" xmlDataType="string"/>
    </xmlCellPr>
  </singleXmlCell>
  <singleXmlCell id="1334" r="AL9" connectionId="10">
    <xmlCellPr id="1" uniqueName="a">
      <xmlPr mapId="9" xpath="/Hexagrama/LINEAS/PRIMERA/INTERPRETACION/a" xmlDataType="string"/>
    </xmlCellPr>
  </singleXmlCell>
  <singleXmlCell id="1335" r="AM9" connectionId="10">
    <xmlCellPr id="1" uniqueName="sin_preguntar_nada">
      <xmlPr mapId="9" xpath="/Hexagrama/LINEAS/PRIMERA/INTERPRETACION/d/sin_preguntar_nada" xmlDataType="string"/>
    </xmlCellPr>
  </singleXmlCell>
  <singleXmlCell id="1336" r="AN9" connectionId="10">
    <xmlCellPr id="1" uniqueName="sobre_el_dia_hoy">
      <xmlPr mapId="9" xpath="/Hexagrama/LINEAS/PRIMERA/INTERPRETACION/d/sobre_el_dia_hoy" xmlDataType="string"/>
    </xmlCellPr>
  </singleXmlCell>
  <singleXmlCell id="1337" r="AO9" connectionId="10">
    <xmlCellPr id="1" uniqueName="sobre_la_conducta_espiritual">
      <xmlPr mapId="9" xpath="/Hexagrama/LINEAS/PRIMERA/INTERPRETACION/d/sobre_la_conducta_espiritual" xmlDataType="string"/>
    </xmlCellPr>
  </singleXmlCell>
  <singleXmlCell id="1338" r="AP9" connectionId="10">
    <xmlCellPr id="1" uniqueName="perspectiva_general_de_un_asunto_o_sobre_cómo_se_ve_al_consultante_entre_sus_asuntos">
      <xmlPr mapId="9" xpath="/Hexagrama/LINEAS/PRIMERA/INTERPRETACION/d/perspectiva_general_de_un_asunto_o_sobre_cómo_se_ve_al_consultante_entre_sus_asuntos" xmlDataType="string"/>
    </xmlCellPr>
  </singleXmlCell>
  <singleXmlCell id="1339" r="AQ9" connectionId="10">
    <xmlCellPr id="1" uniqueName="sobre_una_enfermedad">
      <xmlPr mapId="9" xpath="/Hexagrama/LINEAS/PRIMERA/INTERPRETACION/d/sobre_una_enfermedad" xmlDataType="string"/>
    </xmlCellPr>
  </singleXmlCell>
  <singleXmlCell id="1340" r="AR9" connectionId="10">
    <xmlCellPr id="1" uniqueName="remedios_soluciones_tratamientos_nuevos">
      <xmlPr mapId="9" xpath="/Hexagrama/LINEAS/PRIMERA/INTERPRETACION/d/remedios_soluciones_tratamientos_nuevos" xmlDataType="string"/>
    </xmlCellPr>
  </singleXmlCell>
  <singleXmlCell id="1341" r="AS9" connectionId="10">
    <xmlCellPr id="1" uniqueName="sobre_temas_o_teorías_espirituales">
      <xmlPr mapId="9" xpath="/Hexagrama/LINEAS/PRIMERA/INTERPRETACION/d/sobre_temas_o_teorías_espirituales" xmlDataType="string"/>
    </xmlCellPr>
  </singleXmlCell>
  <singleXmlCell id="1342" r="AT9" connectionId="10">
    <xmlCellPr id="1" uniqueName="sobre_una_época_tiempo_o_fecha_aproximada">
      <xmlPr mapId="9" xpath="/Hexagrama/LINEAS/PRIMERA/INTERPRETACION/d/sobre_una_época_tiempo_o_fecha_aproximada" xmlDataType="string"/>
    </xmlCellPr>
  </singleXmlCell>
  <singleXmlCell id="1343" r="AU9" connectionId="10">
    <xmlCellPr id="1" uniqueName="Bernard_Ducourant">
      <xmlPr mapId="9" xpath="/Hexagrama/LINEAS/PRIMERA/OTRAS_INTERPRETACIONES_Y_COMENTARIOS_DE_LOS_TEXTOS/Bernard_Ducourant" xmlDataType="string"/>
    </xmlCellPr>
  </singleXmlCell>
  <singleXmlCell id="1344" r="AV9" connectionId="10">
    <xmlCellPr id="1" uniqueName="Brian_Browne_Walker">
      <xmlPr mapId="9" xpath="/Hexagrama/LINEAS/PRIMERA/OTRAS_INTERPRETACIONES_Y_COMENTARIOS_DE_LOS_TEXTOS/Brian_Browne_Walker" xmlDataType="string"/>
    </xmlCellPr>
  </singleXmlCell>
  <singleXmlCell id="1345" r="AW9" connectionId="10">
    <xmlCellPr id="1" uniqueName="Carol_K_Anthony">
      <xmlPr mapId="9" xpath="/Hexagrama/LINEAS/PRIMERA/OTRAS_INTERPRETACIONES_Y_COMENTARIOS_DE_LOS_TEXTOS/Carol_K_Anthony" xmlDataType="string"/>
    </xmlCellPr>
  </singleXmlCell>
  <singleXmlCell id="1346" r="AX9" connectionId="10">
    <xmlCellPr id="1" uniqueName="Enrique_Zafra">
      <xmlPr mapId="9" xpath="/Hexagrama/LINEAS/PRIMERA/OTRAS_INTERPRETACIONES_Y_COMENTARIOS_DE_LOS_TEXTOS/Enrique_Zafra" xmlDataType="string"/>
    </xmlCellPr>
  </singleXmlCell>
  <singleXmlCell id="1347" r="AY9" connectionId="10">
    <xmlCellPr id="1" uniqueName="J_H_Brennan">
      <xmlPr mapId="9" xpath="/Hexagrama/LINEAS/PRIMERA/OTRAS_INTERPRETACIONES_Y_COMENTARIOS_DE_LOS_TEXTOS/J_H_Brennan" xmlDataType="string"/>
    </xmlCellPr>
  </singleXmlCell>
  <singleXmlCell id="1348" r="AZ9" connectionId="10">
    <xmlCellPr id="1" uniqueName="John_Tampion">
      <xmlPr mapId="9" xpath="/Hexagrama/LINEAS/PRIMERA/OTRAS_INTERPRETACIONES_Y_COMENTARIOS_DE_LOS_TEXTOS/John_Tampion" xmlDataType="string"/>
    </xmlCellPr>
  </singleXmlCell>
  <singleXmlCell id="1349" r="BA9" connectionId="10">
    <xmlCellPr id="1" uniqueName="Judica_Cordiglia">
      <xmlPr mapId="9" xpath="/Hexagrama/LINEAS/PRIMERA/OTRAS_INTERPRETACIONES_Y_COMENTARIOS_DE_LOS_TEXTOS/Judica_Cordiglia" xmlDataType="string"/>
    </xmlCellPr>
  </singleXmlCell>
  <singleXmlCell id="1350" r="BB9" connectionId="10">
    <xmlCellPr id="1" uniqueName="Maestro_Yüan-Kuang">
      <xmlPr mapId="9" xpath="/Hexagrama/LINEAS/PRIMERA/OTRAS_INTERPRETACIONES_Y_COMENTARIOS_DE_LOS_TEXTOS/Maestro_Yüan-Kuang" xmlDataType="string"/>
    </xmlCellPr>
  </singleXmlCell>
  <singleXmlCell id="1351" r="BC9" connectionId="10">
    <xmlCellPr id="1" uniqueName="Michel_Gall">
      <xmlPr mapId="9" xpath="/Hexagrama/LINEAS/PRIMERA/OTRAS_INTERPRETACIONES_Y_COMENTARIOS_DE_LOS_TEXTOS/Michel_Gall" xmlDataType="string"/>
    </xmlCellPr>
  </singleXmlCell>
  <singleXmlCell id="1352" r="BD9" connectionId="10">
    <xmlCellPr id="1" uniqueName="R_L_Wing">
      <xmlPr mapId="9" xpath="/Hexagrama/LINEAS/PRIMERA/OTRAS_INTERPRETACIONES_Y_COMENTARIOS_DE_LOS_TEXTOS/R_L_Wing" xmlDataType="string"/>
    </xmlCellPr>
  </singleXmlCell>
  <singleXmlCell id="1353" r="BE9" connectionId="10">
    <xmlCellPr id="1" uniqueName="Ricardo_Andreé">
      <xmlPr mapId="9" xpath="/Hexagrama/LINEAS/PRIMERA/OTRAS_INTERPRETACIONES_Y_COMENTARIOS_DE_LOS_TEXTOS/Ricardo_Andreé" xmlDataType="string"/>
    </xmlCellPr>
  </singleXmlCell>
  <singleXmlCell id="1354" r="BF9" connectionId="10">
    <xmlCellPr id="1" uniqueName="Richard_Wilhelm">
      <xmlPr mapId="9" xpath="/Hexagrama/LINEAS/PRIMERA/OTRAS_INTERPRETACIONES_Y_COMENTARIOS_DE_LOS_TEXTOS/Richard_Wilhelm" xmlDataType="string"/>
    </xmlCellPr>
  </singleXmlCell>
  <singleXmlCell id="1355" r="BG9" connectionId="10">
    <xmlCellPr id="1" uniqueName="Stephen_Karcher">
      <xmlPr mapId="9" xpath="/Hexagrama/LINEAS/PRIMERA/OTRAS_INTERPRETACIONES_Y_COMENTARIOS_DE_LOS_TEXTOS/Stephen_Karcher" xmlDataType="string"/>
    </xmlCellPr>
  </singleXmlCell>
  <singleXmlCell id="1356" r="BH9" connectionId="10">
    <xmlCellPr id="1" uniqueName="Thomas_Cleary">
      <xmlPr mapId="9" xpath="/Hexagrama/LINEAS/PRIMERA/OTRAS_INTERPRETACIONES_Y_COMENTARIOS_DE_LOS_TEXTOS/Thomas_Cleary" xmlDataType="string"/>
    </xmlCellPr>
  </singleXmlCell>
  <singleXmlCell id="1357" r="BI9" connectionId="10">
    <xmlCellPr id="1" uniqueName="COMENTARIO_A_LA_LINEA">
      <xmlPr mapId="9" xpath="/Hexagrama/LINEAS/SEGUNDA/COMENTARIO_A_LA_LINEA" xmlDataType="string"/>
    </xmlCellPr>
  </singleXmlCell>
  <singleXmlCell id="1358" r="BJ9" connectionId="10">
    <xmlCellPr id="1" uniqueName="a">
      <xmlPr mapId="9" xpath="/Hexagrama/LINEAS/SEGUNDA/INTERPRETACION/a" xmlDataType="string"/>
    </xmlCellPr>
  </singleXmlCell>
  <singleXmlCell id="1359" r="BK9" connectionId="10">
    <xmlCellPr id="1" uniqueName="sin_preguntar_nada">
      <xmlPr mapId="9" xpath="/Hexagrama/LINEAS/SEGUNDA/INTERPRETACION/d/sin_preguntar_nada" xmlDataType="string"/>
    </xmlCellPr>
  </singleXmlCell>
  <singleXmlCell id="1360" r="BL9" connectionId="10">
    <xmlCellPr id="1" uniqueName="sobre_el_dia_hoy">
      <xmlPr mapId="9" xpath="/Hexagrama/LINEAS/SEGUNDA/INTERPRETACION/d/sobre_el_dia_hoy" xmlDataType="string"/>
    </xmlCellPr>
  </singleXmlCell>
  <singleXmlCell id="1361" r="BM9" connectionId="10">
    <xmlCellPr id="1" uniqueName="sobre_la_conducta_espiritual">
      <xmlPr mapId="9" xpath="/Hexagrama/LINEAS/SEGUNDA/INTERPRETACION/d/sobre_la_conducta_espiritual" xmlDataType="string"/>
    </xmlCellPr>
  </singleXmlCell>
  <singleXmlCell id="1362" r="BN9" connectionId="10">
    <xmlCellPr id="1" uniqueName="perspectiva_general_de_un_asunto_o_sobre_cómo_se_ve_al_consultante_entre_sus_asuntos">
      <xmlPr mapId="9" xpath="/Hexagrama/LINEAS/SEGUNDA/INTERPRETACION/d/perspectiva_general_de_un_asunto_o_sobre_cómo_se_ve_al_consultante_entre_sus_asuntos" xmlDataType="string"/>
    </xmlCellPr>
  </singleXmlCell>
  <singleXmlCell id="1363" r="BO9" connectionId="10">
    <xmlCellPr id="1" uniqueName="sobre_una_enfermedad">
      <xmlPr mapId="9" xpath="/Hexagrama/LINEAS/SEGUNDA/INTERPRETACION/d/sobre_una_enfermedad" xmlDataType="string"/>
    </xmlCellPr>
  </singleXmlCell>
  <singleXmlCell id="1364" r="BP9" connectionId="10">
    <xmlCellPr id="1" uniqueName="remedios_soluciones_tratamientos_nuevos">
      <xmlPr mapId="9" xpath="/Hexagrama/LINEAS/SEGUNDA/INTERPRETACION/d/remedios_soluciones_tratamientos_nuevos" xmlDataType="string"/>
    </xmlCellPr>
  </singleXmlCell>
  <singleXmlCell id="1365" r="BQ9" connectionId="10">
    <xmlCellPr id="1" uniqueName="sobre_temas_o_teorías_espirituales">
      <xmlPr mapId="9" xpath="/Hexagrama/LINEAS/SEGUNDA/INTERPRETACION/d/sobre_temas_o_teorías_espirituales" xmlDataType="string"/>
    </xmlCellPr>
  </singleXmlCell>
  <singleXmlCell id="1366" r="BR9" connectionId="10">
    <xmlCellPr id="1" uniqueName="sobre_una_época_tiempo_o_fecha_aproximada">
      <xmlPr mapId="9" xpath="/Hexagrama/LINEAS/SEGUNDA/INTERPRETACION/d/sobre_una_época_tiempo_o_fecha_aproximada" xmlDataType="string"/>
    </xmlCellPr>
  </singleXmlCell>
  <singleXmlCell id="1367" r="BS9" connectionId="10">
    <xmlCellPr id="1" uniqueName="Bernard_Ducourant">
      <xmlPr mapId="9" xpath="/Hexagrama/LINEAS/SEGUNDA/OTRAS_INTERPRETACIONES_Y_COMENTARIOS_DE_LOS_TEXTOS/Bernard_Ducourant" xmlDataType="string"/>
    </xmlCellPr>
  </singleXmlCell>
  <singleXmlCell id="1368" r="BT9" connectionId="10">
    <xmlCellPr id="1" uniqueName="Brian_Browne_Walker">
      <xmlPr mapId="9" xpath="/Hexagrama/LINEAS/SEGUNDA/OTRAS_INTERPRETACIONES_Y_COMENTARIOS_DE_LOS_TEXTOS/Brian_Browne_Walker" xmlDataType="string"/>
    </xmlCellPr>
  </singleXmlCell>
  <singleXmlCell id="1369" r="BU9" connectionId="10">
    <xmlCellPr id="1" uniqueName="Carol_K_Anthony">
      <xmlPr mapId="9" xpath="/Hexagrama/LINEAS/SEGUNDA/OTRAS_INTERPRETACIONES_Y_COMENTARIOS_DE_LOS_TEXTOS/Carol_K_Anthony" xmlDataType="string"/>
    </xmlCellPr>
  </singleXmlCell>
  <singleXmlCell id="1370" r="BV9" connectionId="10">
    <xmlCellPr id="1" uniqueName="Enrique_Zafra">
      <xmlPr mapId="9" xpath="/Hexagrama/LINEAS/SEGUNDA/OTRAS_INTERPRETACIONES_Y_COMENTARIOS_DE_LOS_TEXTOS/Enrique_Zafra" xmlDataType="string"/>
    </xmlCellPr>
  </singleXmlCell>
  <singleXmlCell id="1371" r="BW9" connectionId="10">
    <xmlCellPr id="1" uniqueName="J_H_Brennan">
      <xmlPr mapId="9" xpath="/Hexagrama/LINEAS/SEGUNDA/OTRAS_INTERPRETACIONES_Y_COMENTARIOS_DE_LOS_TEXTOS/J_H_Brennan" xmlDataType="string"/>
    </xmlCellPr>
  </singleXmlCell>
  <singleXmlCell id="1372" r="BX9" connectionId="10">
    <xmlCellPr id="1" uniqueName="John_Tampion">
      <xmlPr mapId="9" xpath="/Hexagrama/LINEAS/SEGUNDA/OTRAS_INTERPRETACIONES_Y_COMENTARIOS_DE_LOS_TEXTOS/John_Tampion" xmlDataType="string"/>
    </xmlCellPr>
  </singleXmlCell>
  <singleXmlCell id="1373" r="BY9" connectionId="10">
    <xmlCellPr id="1" uniqueName="Judica_Cordiglia">
      <xmlPr mapId="9" xpath="/Hexagrama/LINEAS/SEGUNDA/OTRAS_INTERPRETACIONES_Y_COMENTARIOS_DE_LOS_TEXTOS/Judica_Cordiglia" xmlDataType="string"/>
    </xmlCellPr>
  </singleXmlCell>
  <singleXmlCell id="1374" r="BZ9" connectionId="10">
    <xmlCellPr id="1" uniqueName="Maestro_Yüan-Kuang">
      <xmlPr mapId="9" xpath="/Hexagrama/LINEAS/SEGUNDA/OTRAS_INTERPRETACIONES_Y_COMENTARIOS_DE_LOS_TEXTOS/Maestro_Yüan-Kuang" xmlDataType="string"/>
    </xmlCellPr>
  </singleXmlCell>
  <singleXmlCell id="1375" r="CA9" connectionId="10">
    <xmlCellPr id="1" uniqueName="Michel_Gall">
      <xmlPr mapId="9" xpath="/Hexagrama/LINEAS/SEGUNDA/OTRAS_INTERPRETACIONES_Y_COMENTARIOS_DE_LOS_TEXTOS/Michel_Gall" xmlDataType="string"/>
    </xmlCellPr>
  </singleXmlCell>
  <singleXmlCell id="1376" r="CB9" connectionId="10">
    <xmlCellPr id="1" uniqueName="R_L_Wing">
      <xmlPr mapId="9" xpath="/Hexagrama/LINEAS/SEGUNDA/OTRAS_INTERPRETACIONES_Y_COMENTARIOS_DE_LOS_TEXTOS/R_L_Wing" xmlDataType="string"/>
    </xmlCellPr>
  </singleXmlCell>
  <singleXmlCell id="1377" r="CC9" connectionId="10">
    <xmlCellPr id="1" uniqueName="Ricardo_Andreé">
      <xmlPr mapId="9" xpath="/Hexagrama/LINEAS/SEGUNDA/OTRAS_INTERPRETACIONES_Y_COMENTARIOS_DE_LOS_TEXTOS/Ricardo_Andreé" xmlDataType="string"/>
    </xmlCellPr>
  </singleXmlCell>
  <singleXmlCell id="1378" r="CD9" connectionId="10">
    <xmlCellPr id="1" uniqueName="Richard_Wilhelm">
      <xmlPr mapId="9" xpath="/Hexagrama/LINEAS/SEGUNDA/OTRAS_INTERPRETACIONES_Y_COMENTARIOS_DE_LOS_TEXTOS/Richard_Wilhelm" xmlDataType="string"/>
    </xmlCellPr>
  </singleXmlCell>
  <singleXmlCell id="1379" r="CE9" connectionId="10">
    <xmlCellPr id="1" uniqueName="Stephen_Karcher">
      <xmlPr mapId="9" xpath="/Hexagrama/LINEAS/SEGUNDA/OTRAS_INTERPRETACIONES_Y_COMENTARIOS_DE_LOS_TEXTOS/Stephen_Karcher" xmlDataType="string"/>
    </xmlCellPr>
  </singleXmlCell>
  <singleXmlCell id="1380" r="CF9" connectionId="10">
    <xmlCellPr id="1" uniqueName="Thomas_Cleary">
      <xmlPr mapId="9" xpath="/Hexagrama/LINEAS/SEGUNDA/OTRAS_INTERPRETACIONES_Y_COMENTARIOS_DE_LOS_TEXTOS/Thomas_Cleary" xmlDataType="string"/>
    </xmlCellPr>
  </singleXmlCell>
  <singleXmlCell id="1381" r="CG9" connectionId="10">
    <xmlCellPr id="1" uniqueName="COMENTARIO_A_LA_LINEA">
      <xmlPr mapId="9" xpath="/Hexagrama/LINEAS/TERCERA/COMENTARIO_A_LA_LINEA" xmlDataType="string"/>
    </xmlCellPr>
  </singleXmlCell>
  <singleXmlCell id="1382" r="CH9" connectionId="10">
    <xmlCellPr id="1" uniqueName="a">
      <xmlPr mapId="9" xpath="/Hexagrama/LINEAS/TERCERA/INTERPRETACION/a" xmlDataType="string"/>
    </xmlCellPr>
  </singleXmlCell>
  <singleXmlCell id="1383" r="CI9" connectionId="10">
    <xmlCellPr id="1" uniqueName="sin_preguntar_nada">
      <xmlPr mapId="9" xpath="/Hexagrama/LINEAS/TERCERA/INTERPRETACION/d/sin_preguntar_nada" xmlDataType="string"/>
    </xmlCellPr>
  </singleXmlCell>
  <singleXmlCell id="1384" r="CJ9" connectionId="10">
    <xmlCellPr id="1" uniqueName="sobre_el_dia_hoy">
      <xmlPr mapId="9" xpath="/Hexagrama/LINEAS/TERCERA/INTERPRETACION/d/sobre_el_dia_hoy" xmlDataType="string"/>
    </xmlCellPr>
  </singleXmlCell>
  <singleXmlCell id="1385" r="CK9" connectionId="10">
    <xmlCellPr id="1" uniqueName="sobre_la_conducta_espiritual">
      <xmlPr mapId="9" xpath="/Hexagrama/LINEAS/TERCERA/INTERPRETACION/d/sobre_la_conducta_espiritual" xmlDataType="string"/>
    </xmlCellPr>
  </singleXmlCell>
  <singleXmlCell id="1386" r="CL9" connectionId="10">
    <xmlCellPr id="1" uniqueName="perspectiva_general_de_un_asunto_o_sobre_cómo_se_ve_al_consultante_entre_sus_asuntos">
      <xmlPr mapId="9" xpath="/Hexagrama/LINEAS/TERCERA/INTERPRETACION/d/perspectiva_general_de_un_asunto_o_sobre_cómo_se_ve_al_consultante_entre_sus_asuntos" xmlDataType="string"/>
    </xmlCellPr>
  </singleXmlCell>
  <singleXmlCell id="1387" r="CM9" connectionId="10">
    <xmlCellPr id="1" uniqueName="sobre_una_enfermedad">
      <xmlPr mapId="9" xpath="/Hexagrama/LINEAS/TERCERA/INTERPRETACION/d/sobre_una_enfermedad" xmlDataType="string"/>
    </xmlCellPr>
  </singleXmlCell>
  <singleXmlCell id="1388" r="CN9" connectionId="10">
    <xmlCellPr id="1" uniqueName="remedios_soluciones_tratamientos_nuevos">
      <xmlPr mapId="9" xpath="/Hexagrama/LINEAS/TERCERA/INTERPRETACION/d/remedios_soluciones_tratamientos_nuevos" xmlDataType="string"/>
    </xmlCellPr>
  </singleXmlCell>
  <singleXmlCell id="1389" r="CO9" connectionId="10">
    <xmlCellPr id="1" uniqueName="sobre_temas_o_teorías_espirituales">
      <xmlPr mapId="9" xpath="/Hexagrama/LINEAS/TERCERA/INTERPRETACION/d/sobre_temas_o_teorías_espirituales" xmlDataType="string"/>
    </xmlCellPr>
  </singleXmlCell>
  <singleXmlCell id="1390" r="CP9" connectionId="10">
    <xmlCellPr id="1" uniqueName="sobre_una_época_tiempo_o_fecha_aproximada">
      <xmlPr mapId="9" xpath="/Hexagrama/LINEAS/TERCERA/INTERPRETACION/d/sobre_una_época_tiempo_o_fecha_aproximada" xmlDataType="string"/>
    </xmlCellPr>
  </singleXmlCell>
  <singleXmlCell id="1391" r="CQ9" connectionId="10">
    <xmlCellPr id="1" uniqueName="Bernard_Ducourant">
      <xmlPr mapId="9" xpath="/Hexagrama/LINEAS/TERCERA/OTRAS_INTERPRETACIONES_Y_COMENTARIOS_DE_LOS_TEXTOS/Bernard_Ducourant" xmlDataType="string"/>
    </xmlCellPr>
  </singleXmlCell>
  <singleXmlCell id="1392" r="CR9" connectionId="10">
    <xmlCellPr id="1" uniqueName="Brian_Browne_Walker">
      <xmlPr mapId="9" xpath="/Hexagrama/LINEAS/TERCERA/OTRAS_INTERPRETACIONES_Y_COMENTARIOS_DE_LOS_TEXTOS/Brian_Browne_Walker" xmlDataType="string"/>
    </xmlCellPr>
  </singleXmlCell>
  <singleXmlCell id="1393" r="CS9" connectionId="10">
    <xmlCellPr id="1" uniqueName="Carol_K_Anthony">
      <xmlPr mapId="9" xpath="/Hexagrama/LINEAS/TERCERA/OTRAS_INTERPRETACIONES_Y_COMENTARIOS_DE_LOS_TEXTOS/Carol_K_Anthony" xmlDataType="string"/>
    </xmlCellPr>
  </singleXmlCell>
  <singleXmlCell id="1394" r="CT9" connectionId="10">
    <xmlCellPr id="1" uniqueName="Enrique_Zafra">
      <xmlPr mapId="9" xpath="/Hexagrama/LINEAS/TERCERA/OTRAS_INTERPRETACIONES_Y_COMENTARIOS_DE_LOS_TEXTOS/Enrique_Zafra" xmlDataType="string"/>
    </xmlCellPr>
  </singleXmlCell>
  <singleXmlCell id="1395" r="CU9" connectionId="10">
    <xmlCellPr id="1" uniqueName="J_H_Brennan">
      <xmlPr mapId="9" xpath="/Hexagrama/LINEAS/TERCERA/OTRAS_INTERPRETACIONES_Y_COMENTARIOS_DE_LOS_TEXTOS/J_H_Brennan" xmlDataType="string"/>
    </xmlCellPr>
  </singleXmlCell>
  <singleXmlCell id="1396" r="CV9" connectionId="10">
    <xmlCellPr id="1" uniqueName="John_Tampion">
      <xmlPr mapId="9" xpath="/Hexagrama/LINEAS/TERCERA/OTRAS_INTERPRETACIONES_Y_COMENTARIOS_DE_LOS_TEXTOS/John_Tampion" xmlDataType="string"/>
    </xmlCellPr>
  </singleXmlCell>
  <singleXmlCell id="1397" r="CW9" connectionId="10">
    <xmlCellPr id="1" uniqueName="Judica_Cordiglia">
      <xmlPr mapId="9" xpath="/Hexagrama/LINEAS/TERCERA/OTRAS_INTERPRETACIONES_Y_COMENTARIOS_DE_LOS_TEXTOS/Judica_Cordiglia" xmlDataType="string"/>
    </xmlCellPr>
  </singleXmlCell>
  <singleXmlCell id="1398" r="CX9" connectionId="10">
    <xmlCellPr id="1" uniqueName="Maestro_Yüan-Kuang">
      <xmlPr mapId="9" xpath="/Hexagrama/LINEAS/TERCERA/OTRAS_INTERPRETACIONES_Y_COMENTARIOS_DE_LOS_TEXTOS/Maestro_Yüan-Kuang" xmlDataType="string"/>
    </xmlCellPr>
  </singleXmlCell>
  <singleXmlCell id="1399" r="CY9" connectionId="10">
    <xmlCellPr id="1" uniqueName="Michel_Gall">
      <xmlPr mapId="9" xpath="/Hexagrama/LINEAS/TERCERA/OTRAS_INTERPRETACIONES_Y_COMENTARIOS_DE_LOS_TEXTOS/Michel_Gall" xmlDataType="string"/>
    </xmlCellPr>
  </singleXmlCell>
  <singleXmlCell id="1400" r="CZ9" connectionId="10">
    <xmlCellPr id="1" uniqueName="R_L_Wing">
      <xmlPr mapId="9" xpath="/Hexagrama/LINEAS/TERCERA/OTRAS_INTERPRETACIONES_Y_COMENTARIOS_DE_LOS_TEXTOS/R_L_Wing" xmlDataType="string"/>
    </xmlCellPr>
  </singleXmlCell>
  <singleXmlCell id="1401" r="DA9" connectionId="10">
    <xmlCellPr id="1" uniqueName="Ricardo_Andreé">
      <xmlPr mapId="9" xpath="/Hexagrama/LINEAS/TERCERA/OTRAS_INTERPRETACIONES_Y_COMENTARIOS_DE_LOS_TEXTOS/Ricardo_Andreé" xmlDataType="string"/>
    </xmlCellPr>
  </singleXmlCell>
  <singleXmlCell id="1402" r="DB9" connectionId="10">
    <xmlCellPr id="1" uniqueName="Richard_Wilhelm">
      <xmlPr mapId="9" xpath="/Hexagrama/LINEAS/TERCERA/OTRAS_INTERPRETACIONES_Y_COMENTARIOS_DE_LOS_TEXTOS/Richard_Wilhelm" xmlDataType="string"/>
    </xmlCellPr>
  </singleXmlCell>
  <singleXmlCell id="1403" r="DC9" connectionId="10">
    <xmlCellPr id="1" uniqueName="Stephen_Karcher">
      <xmlPr mapId="9" xpath="/Hexagrama/LINEAS/TERCERA/OTRAS_INTERPRETACIONES_Y_COMENTARIOS_DE_LOS_TEXTOS/Stephen_Karcher" xmlDataType="string"/>
    </xmlCellPr>
  </singleXmlCell>
  <singleXmlCell id="1404" r="DD9" connectionId="10">
    <xmlCellPr id="1" uniqueName="Thomas_Cleary">
      <xmlPr mapId="9" xpath="/Hexagrama/LINEAS/TERCERA/OTRAS_INTERPRETACIONES_Y_COMENTARIOS_DE_LOS_TEXTOS/Thomas_Cleary" xmlDataType="string"/>
    </xmlCellPr>
  </singleXmlCell>
  <singleXmlCell id="1405" r="DE9" connectionId="10">
    <xmlCellPr id="1" uniqueName="COMENTARIO_A_LA_LINEA">
      <xmlPr mapId="9" xpath="/Hexagrama/LINEAS/CUARTA/COMENTARIO_A_LA_LINEA" xmlDataType="string"/>
    </xmlCellPr>
  </singleXmlCell>
  <singleXmlCell id="1406" r="DF9" connectionId="10">
    <xmlCellPr id="1" uniqueName="a">
      <xmlPr mapId="9" xpath="/Hexagrama/LINEAS/CUARTA/INTERPRETACION/a" xmlDataType="string"/>
    </xmlCellPr>
  </singleXmlCell>
  <singleXmlCell id="1407" r="DG9" connectionId="10">
    <xmlCellPr id="1" uniqueName="sin_preguntar_nada">
      <xmlPr mapId="9" xpath="/Hexagrama/LINEAS/CUARTA/INTERPRETACION/d/sin_preguntar_nada" xmlDataType="string"/>
    </xmlCellPr>
  </singleXmlCell>
  <singleXmlCell id="1408" r="DH9" connectionId="10">
    <xmlCellPr id="1" uniqueName="sobre_el_dia_hoy">
      <xmlPr mapId="9" xpath="/Hexagrama/LINEAS/CUARTA/INTERPRETACION/d/sobre_el_dia_hoy" xmlDataType="string"/>
    </xmlCellPr>
  </singleXmlCell>
  <singleXmlCell id="1409" r="DI9" connectionId="10">
    <xmlCellPr id="1" uniqueName="sobre_la_conducta_espiritual">
      <xmlPr mapId="9" xpath="/Hexagrama/LINEAS/CUARTA/INTERPRETACION/d/sobre_la_conducta_espiritual" xmlDataType="string"/>
    </xmlCellPr>
  </singleXmlCell>
  <singleXmlCell id="1410" r="DJ9" connectionId="10">
    <xmlCellPr id="1" uniqueName="perspectiva_general_de_un_asunto_o_sobre_cómo_se_ve_al_consultante_entre_sus_asuntos">
      <xmlPr mapId="9" xpath="/Hexagrama/LINEAS/CUARTA/INTERPRETACION/d/perspectiva_general_de_un_asunto_o_sobre_cómo_se_ve_al_consultante_entre_sus_asuntos" xmlDataType="string"/>
    </xmlCellPr>
  </singleXmlCell>
  <singleXmlCell id="1411" r="DK9" connectionId="10">
    <xmlCellPr id="1" uniqueName="sobre_una_enfermedad">
      <xmlPr mapId="9" xpath="/Hexagrama/LINEAS/CUARTA/INTERPRETACION/d/sobre_una_enfermedad" xmlDataType="string"/>
    </xmlCellPr>
  </singleXmlCell>
  <singleXmlCell id="1412" r="DL9" connectionId="10">
    <xmlCellPr id="1" uniqueName="remedios_soluciones_tratamientos_nuevos">
      <xmlPr mapId="9" xpath="/Hexagrama/LINEAS/CUARTA/INTERPRETACION/d/remedios_soluciones_tratamientos_nuevos" xmlDataType="string"/>
    </xmlCellPr>
  </singleXmlCell>
  <singleXmlCell id="1413" r="DM9" connectionId="10">
    <xmlCellPr id="1" uniqueName="sobre_temas_o_teorías_espirituales">
      <xmlPr mapId="9" xpath="/Hexagrama/LINEAS/CUARTA/INTERPRETACION/d/sobre_temas_o_teorías_espirituales" xmlDataType="string"/>
    </xmlCellPr>
  </singleXmlCell>
  <singleXmlCell id="1414" r="DN9" connectionId="10">
    <xmlCellPr id="1" uniqueName="sobre_una_época_tiempo_o_fecha_aproximada">
      <xmlPr mapId="9" xpath="/Hexagrama/LINEAS/CUARTA/INTERPRETACION/d/sobre_una_época_tiempo_o_fecha_aproximada" xmlDataType="string"/>
    </xmlCellPr>
  </singleXmlCell>
  <singleXmlCell id="1415" r="DO9" connectionId="10">
    <xmlCellPr id="1" uniqueName="Bernard_Ducourant">
      <xmlPr mapId="9" xpath="/Hexagrama/LINEAS/CUARTA/OTRAS_INTERPRETACIONES_Y_COMENTARIOS_DE_LOS_TEXTOS/Bernard_Ducourant" xmlDataType="string"/>
    </xmlCellPr>
  </singleXmlCell>
  <singleXmlCell id="1416" r="DP9" connectionId="10">
    <xmlCellPr id="1" uniqueName="Brian_Browne_Walker">
      <xmlPr mapId="9" xpath="/Hexagrama/LINEAS/CUARTA/OTRAS_INTERPRETACIONES_Y_COMENTARIOS_DE_LOS_TEXTOS/Brian_Browne_Walker" xmlDataType="string"/>
    </xmlCellPr>
  </singleXmlCell>
  <singleXmlCell id="1417" r="DQ9" connectionId="10">
    <xmlCellPr id="1" uniqueName="Carol_K_Anthony">
      <xmlPr mapId="9" xpath="/Hexagrama/LINEAS/CUARTA/OTRAS_INTERPRETACIONES_Y_COMENTARIOS_DE_LOS_TEXTOS/Carol_K_Anthony" xmlDataType="string"/>
    </xmlCellPr>
  </singleXmlCell>
  <singleXmlCell id="1418" r="DR9" connectionId="10">
    <xmlCellPr id="1" uniqueName="Enrique_Zafra">
      <xmlPr mapId="9" xpath="/Hexagrama/LINEAS/CUARTA/OTRAS_INTERPRETACIONES_Y_COMENTARIOS_DE_LOS_TEXTOS/Enrique_Zafra" xmlDataType="string"/>
    </xmlCellPr>
  </singleXmlCell>
  <singleXmlCell id="1419" r="DS9" connectionId="10">
    <xmlCellPr id="1" uniqueName="J_H_Brennan">
      <xmlPr mapId="9" xpath="/Hexagrama/LINEAS/CUARTA/OTRAS_INTERPRETACIONES_Y_COMENTARIOS_DE_LOS_TEXTOS/J_H_Brennan" xmlDataType="string"/>
    </xmlCellPr>
  </singleXmlCell>
  <singleXmlCell id="1420" r="DT9" connectionId="10">
    <xmlCellPr id="1" uniqueName="John_Tampion">
      <xmlPr mapId="9" xpath="/Hexagrama/LINEAS/CUARTA/OTRAS_INTERPRETACIONES_Y_COMENTARIOS_DE_LOS_TEXTOS/John_Tampion" xmlDataType="string"/>
    </xmlCellPr>
  </singleXmlCell>
  <singleXmlCell id="1421" r="DU9" connectionId="10">
    <xmlCellPr id="1" uniqueName="Judica_Cordiglia">
      <xmlPr mapId="9" xpath="/Hexagrama/LINEAS/CUARTA/OTRAS_INTERPRETACIONES_Y_COMENTARIOS_DE_LOS_TEXTOS/Judica_Cordiglia" xmlDataType="string"/>
    </xmlCellPr>
  </singleXmlCell>
  <singleXmlCell id="1422" r="DV9" connectionId="10">
    <xmlCellPr id="1" uniqueName="Maestro_Yüan-Kuang">
      <xmlPr mapId="9" xpath="/Hexagrama/LINEAS/CUARTA/OTRAS_INTERPRETACIONES_Y_COMENTARIOS_DE_LOS_TEXTOS/Maestro_Yüan-Kuang" xmlDataType="string"/>
    </xmlCellPr>
  </singleXmlCell>
  <singleXmlCell id="1423" r="DW9" connectionId="10">
    <xmlCellPr id="1" uniqueName="Michel_Gall">
      <xmlPr mapId="9" xpath="/Hexagrama/LINEAS/CUARTA/OTRAS_INTERPRETACIONES_Y_COMENTARIOS_DE_LOS_TEXTOS/Michel_Gall" xmlDataType="string"/>
    </xmlCellPr>
  </singleXmlCell>
  <singleXmlCell id="1424" r="DX9" connectionId="10">
    <xmlCellPr id="1" uniqueName="R_L_Wing">
      <xmlPr mapId="9" xpath="/Hexagrama/LINEAS/CUARTA/OTRAS_INTERPRETACIONES_Y_COMENTARIOS_DE_LOS_TEXTOS/R_L_Wing" xmlDataType="string"/>
    </xmlCellPr>
  </singleXmlCell>
  <singleXmlCell id="1425" r="DY9" connectionId="10">
    <xmlCellPr id="1" uniqueName="Ricardo_Andreé">
      <xmlPr mapId="9" xpath="/Hexagrama/LINEAS/CUARTA/OTRAS_INTERPRETACIONES_Y_COMENTARIOS_DE_LOS_TEXTOS/Ricardo_Andreé" xmlDataType="string"/>
    </xmlCellPr>
  </singleXmlCell>
  <singleXmlCell id="1426" r="DZ9" connectionId="10">
    <xmlCellPr id="1" uniqueName="Richard_Wilhelm">
      <xmlPr mapId="9" xpath="/Hexagrama/LINEAS/CUARTA/OTRAS_INTERPRETACIONES_Y_COMENTARIOS_DE_LOS_TEXTOS/Richard_Wilhelm" xmlDataType="string"/>
    </xmlCellPr>
  </singleXmlCell>
  <singleXmlCell id="1427" r="EA9" connectionId="10">
    <xmlCellPr id="1" uniqueName="Stephen_Karcher">
      <xmlPr mapId="9" xpath="/Hexagrama/LINEAS/CUARTA/OTRAS_INTERPRETACIONES_Y_COMENTARIOS_DE_LOS_TEXTOS/Stephen_Karcher" xmlDataType="string"/>
    </xmlCellPr>
  </singleXmlCell>
  <singleXmlCell id="1428" r="EB9" connectionId="10">
    <xmlCellPr id="1" uniqueName="Thomas_Cleary">
      <xmlPr mapId="9" xpath="/Hexagrama/LINEAS/CUARTA/OTRAS_INTERPRETACIONES_Y_COMENTARIOS_DE_LOS_TEXTOS/Thomas_Cleary" xmlDataType="string"/>
    </xmlCellPr>
  </singleXmlCell>
  <singleXmlCell id="1429" r="EC9" connectionId="10">
    <xmlCellPr id="1" uniqueName="COMENTARIO_A_LA_LINEA">
      <xmlPr mapId="9" xpath="/Hexagrama/LINEAS/QUINTA/COMENTARIO_A_LA_LINEA" xmlDataType="string"/>
    </xmlCellPr>
  </singleXmlCell>
  <singleXmlCell id="1430" r="ED9" connectionId="10">
    <xmlCellPr id="1" uniqueName="a">
      <xmlPr mapId="9" xpath="/Hexagrama/LINEAS/QUINTA/INTERPRETACION/a" xmlDataType="string"/>
    </xmlCellPr>
  </singleXmlCell>
  <singleXmlCell id="1431" r="EE9" connectionId="10">
    <xmlCellPr id="1" uniqueName="sin_preguntar_nada">
      <xmlPr mapId="9" xpath="/Hexagrama/LINEAS/QUINTA/INTERPRETACION/d/sin_preguntar_nada" xmlDataType="string"/>
    </xmlCellPr>
  </singleXmlCell>
  <singleXmlCell id="1432" r="EF9" connectionId="10">
    <xmlCellPr id="1" uniqueName="sobre_el_dia_hoy">
      <xmlPr mapId="9" xpath="/Hexagrama/LINEAS/QUINTA/INTERPRETACION/d/sobre_el_dia_hoy" xmlDataType="string"/>
    </xmlCellPr>
  </singleXmlCell>
  <singleXmlCell id="1433" r="EG9" connectionId="10">
    <xmlCellPr id="1" uniqueName="sobre_la_conducta_espiritual">
      <xmlPr mapId="9" xpath="/Hexagrama/LINEAS/QUINTA/INTERPRETACION/d/sobre_la_conducta_espiritual" xmlDataType="string"/>
    </xmlCellPr>
  </singleXmlCell>
  <singleXmlCell id="1434" r="EH9" connectionId="10">
    <xmlCellPr id="1" uniqueName="perspectiva_general_de_un_asunto_o_sobre_cómo_se_ve_al_consultante_entre_sus_asuntos">
      <xmlPr mapId="9" xpath="/Hexagrama/LINEAS/QUINTA/INTERPRETACION/d/perspectiva_general_de_un_asunto_o_sobre_cómo_se_ve_al_consultante_entre_sus_asuntos" xmlDataType="string"/>
    </xmlCellPr>
  </singleXmlCell>
  <singleXmlCell id="1435" r="EI9" connectionId="10">
    <xmlCellPr id="1" uniqueName="sobre_una_enfermedad">
      <xmlPr mapId="9" xpath="/Hexagrama/LINEAS/QUINTA/INTERPRETACION/d/sobre_una_enfermedad" xmlDataType="string"/>
    </xmlCellPr>
  </singleXmlCell>
  <singleXmlCell id="1436" r="EJ9" connectionId="10">
    <xmlCellPr id="1" uniqueName="remedios_soluciones_tratamientos_nuevos">
      <xmlPr mapId="9" xpath="/Hexagrama/LINEAS/QUINTA/INTERPRETACION/d/remedios_soluciones_tratamientos_nuevos" xmlDataType="string"/>
    </xmlCellPr>
  </singleXmlCell>
  <singleXmlCell id="1437" r="EK9" connectionId="10">
    <xmlCellPr id="1" uniqueName="sobre_temas_o_teorías_espirituales">
      <xmlPr mapId="9" xpath="/Hexagrama/LINEAS/QUINTA/INTERPRETACION/d/sobre_temas_o_teorías_espirituales" xmlDataType="string"/>
    </xmlCellPr>
  </singleXmlCell>
  <singleXmlCell id="1438" r="EL9" connectionId="10">
    <xmlCellPr id="1" uniqueName="sobre_una_época_tiempo_o_fecha_aproximada">
      <xmlPr mapId="9" xpath="/Hexagrama/LINEAS/QUINTA/INTERPRETACION/d/sobre_una_época_tiempo_o_fecha_aproximada" xmlDataType="string"/>
    </xmlCellPr>
  </singleXmlCell>
  <singleXmlCell id="1439" r="EM9" connectionId="10">
    <xmlCellPr id="1" uniqueName="Bernard_Ducourant">
      <xmlPr mapId="9" xpath="/Hexagrama/LINEAS/QUINTA/OTRAS_INTERPRETACIONES_Y_COMENTARIOS_DE_LOS_TEXTOS/Bernard_Ducourant" xmlDataType="string"/>
    </xmlCellPr>
  </singleXmlCell>
  <singleXmlCell id="1440" r="EN9" connectionId="10">
    <xmlCellPr id="1" uniqueName="Brian_Browne_Walker">
      <xmlPr mapId="9" xpath="/Hexagrama/LINEAS/QUINTA/OTRAS_INTERPRETACIONES_Y_COMENTARIOS_DE_LOS_TEXTOS/Brian_Browne_Walker" xmlDataType="string"/>
    </xmlCellPr>
  </singleXmlCell>
  <singleXmlCell id="1441" r="EO9" connectionId="10">
    <xmlCellPr id="1" uniqueName="Carol_K_Anthony">
      <xmlPr mapId="9" xpath="/Hexagrama/LINEAS/QUINTA/OTRAS_INTERPRETACIONES_Y_COMENTARIOS_DE_LOS_TEXTOS/Carol_K_Anthony" xmlDataType="string"/>
    </xmlCellPr>
  </singleXmlCell>
  <singleXmlCell id="1442" r="EP9" connectionId="10">
    <xmlCellPr id="1" uniqueName="Enrique_Zafra">
      <xmlPr mapId="9" xpath="/Hexagrama/LINEAS/QUINTA/OTRAS_INTERPRETACIONES_Y_COMENTARIOS_DE_LOS_TEXTOS/Enrique_Zafra" xmlDataType="string"/>
    </xmlCellPr>
  </singleXmlCell>
  <singleXmlCell id="1443" r="EQ9" connectionId="10">
    <xmlCellPr id="1" uniqueName="J_H_Brennan">
      <xmlPr mapId="9" xpath="/Hexagrama/LINEAS/QUINTA/OTRAS_INTERPRETACIONES_Y_COMENTARIOS_DE_LOS_TEXTOS/J_H_Brennan" xmlDataType="string"/>
    </xmlCellPr>
  </singleXmlCell>
  <singleXmlCell id="1444" r="ER9" connectionId="10">
    <xmlCellPr id="1" uniqueName="John_Tampion">
      <xmlPr mapId="9" xpath="/Hexagrama/LINEAS/QUINTA/OTRAS_INTERPRETACIONES_Y_COMENTARIOS_DE_LOS_TEXTOS/John_Tampion" xmlDataType="string"/>
    </xmlCellPr>
  </singleXmlCell>
  <singleXmlCell id="1445" r="ES9" connectionId="10">
    <xmlCellPr id="1" uniqueName="Judica_Cordiglia">
      <xmlPr mapId="9" xpath="/Hexagrama/LINEAS/QUINTA/OTRAS_INTERPRETACIONES_Y_COMENTARIOS_DE_LOS_TEXTOS/Judica_Cordiglia" xmlDataType="string"/>
    </xmlCellPr>
  </singleXmlCell>
  <singleXmlCell id="1446" r="ET9" connectionId="10">
    <xmlCellPr id="1" uniqueName="Maestro_Yüan-Kuang">
      <xmlPr mapId="9" xpath="/Hexagrama/LINEAS/QUINTA/OTRAS_INTERPRETACIONES_Y_COMENTARIOS_DE_LOS_TEXTOS/Maestro_Yüan-Kuang" xmlDataType="string"/>
    </xmlCellPr>
  </singleXmlCell>
  <singleXmlCell id="1447" r="EU9" connectionId="10">
    <xmlCellPr id="1" uniqueName="Michel_Gall">
      <xmlPr mapId="9" xpath="/Hexagrama/LINEAS/QUINTA/OTRAS_INTERPRETACIONES_Y_COMENTARIOS_DE_LOS_TEXTOS/Michel_Gall" xmlDataType="string"/>
    </xmlCellPr>
  </singleXmlCell>
  <singleXmlCell id="1448" r="EV9" connectionId="10">
    <xmlCellPr id="1" uniqueName="R_L_Wing">
      <xmlPr mapId="9" xpath="/Hexagrama/LINEAS/QUINTA/OTRAS_INTERPRETACIONES_Y_COMENTARIOS_DE_LOS_TEXTOS/R_L_Wing" xmlDataType="string"/>
    </xmlCellPr>
  </singleXmlCell>
  <singleXmlCell id="1449" r="EW9" connectionId="10">
    <xmlCellPr id="1" uniqueName="Ricardo_Andreé">
      <xmlPr mapId="9" xpath="/Hexagrama/LINEAS/QUINTA/OTRAS_INTERPRETACIONES_Y_COMENTARIOS_DE_LOS_TEXTOS/Ricardo_Andreé" xmlDataType="string"/>
    </xmlCellPr>
  </singleXmlCell>
  <singleXmlCell id="1450" r="EX9" connectionId="10">
    <xmlCellPr id="1" uniqueName="Richard_Wilhelm">
      <xmlPr mapId="9" xpath="/Hexagrama/LINEAS/QUINTA/OTRAS_INTERPRETACIONES_Y_COMENTARIOS_DE_LOS_TEXTOS/Richard_Wilhelm" xmlDataType="string"/>
    </xmlCellPr>
  </singleXmlCell>
  <singleXmlCell id="1451" r="EY9" connectionId="10">
    <xmlCellPr id="1" uniqueName="Stephen_Karcher">
      <xmlPr mapId="9" xpath="/Hexagrama/LINEAS/QUINTA/OTRAS_INTERPRETACIONES_Y_COMENTARIOS_DE_LOS_TEXTOS/Stephen_Karcher" xmlDataType="string"/>
    </xmlCellPr>
  </singleXmlCell>
  <singleXmlCell id="1452" r="EZ9" connectionId="10">
    <xmlCellPr id="1" uniqueName="Thomas_Cleary">
      <xmlPr mapId="9" xpath="/Hexagrama/LINEAS/QUINTA/OTRAS_INTERPRETACIONES_Y_COMENTARIOS_DE_LOS_TEXTOS/Thomas_Cleary" xmlDataType="string"/>
    </xmlCellPr>
  </singleXmlCell>
  <singleXmlCell id="1453" r="FA9" connectionId="10">
    <xmlCellPr id="1" uniqueName="COMENTARIO_A_LA_LINEA">
      <xmlPr mapId="9" xpath="/Hexagrama/LINEAS/SEXTA/COMENTARIO_A_LA_LINEA" xmlDataType="string"/>
    </xmlCellPr>
  </singleXmlCell>
  <singleXmlCell id="1454" r="FB9" connectionId="10">
    <xmlCellPr id="1" uniqueName="a">
      <xmlPr mapId="9" xpath="/Hexagrama/LINEAS/SEXTA/INTERPRETACION/a" xmlDataType="string"/>
    </xmlCellPr>
  </singleXmlCell>
  <singleXmlCell id="1455" r="FC9" connectionId="10">
    <xmlCellPr id="1" uniqueName="sin_preguntar_nada">
      <xmlPr mapId="9" xpath="/Hexagrama/LINEAS/SEXTA/INTERPRETACION/d/sin_preguntar_nada" xmlDataType="string"/>
    </xmlCellPr>
  </singleXmlCell>
  <singleXmlCell id="1456" r="FD9" connectionId="10">
    <xmlCellPr id="1" uniqueName="sobre_el_dia_hoy">
      <xmlPr mapId="9" xpath="/Hexagrama/LINEAS/SEXTA/INTERPRETACION/d/sobre_el_dia_hoy" xmlDataType="string"/>
    </xmlCellPr>
  </singleXmlCell>
  <singleXmlCell id="1457" r="FE9" connectionId="10">
    <xmlCellPr id="1" uniqueName="sobre_la_conducta_espiritual">
      <xmlPr mapId="9" xpath="/Hexagrama/LINEAS/SEXTA/INTERPRETACION/d/sobre_la_conducta_espiritual" xmlDataType="string"/>
    </xmlCellPr>
  </singleXmlCell>
  <singleXmlCell id="1458" r="FF9" connectionId="10">
    <xmlCellPr id="1" uniqueName="perspectiva_general_de_un_asunto_o_sobre_cómo_se_ve_al_consultante_entre_sus_asuntos">
      <xmlPr mapId="9" xpath="/Hexagrama/LINEAS/SEXTA/INTERPRETACION/d/perspectiva_general_de_un_asunto_o_sobre_cómo_se_ve_al_consultante_entre_sus_asuntos" xmlDataType="string"/>
    </xmlCellPr>
  </singleXmlCell>
  <singleXmlCell id="1459" r="FG9" connectionId="10">
    <xmlCellPr id="1" uniqueName="sobre_una_enfermedad">
      <xmlPr mapId="9" xpath="/Hexagrama/LINEAS/SEXTA/INTERPRETACION/d/sobre_una_enfermedad" xmlDataType="string"/>
    </xmlCellPr>
  </singleXmlCell>
  <singleXmlCell id="1460" r="FH9" connectionId="10">
    <xmlCellPr id="1" uniqueName="remedios_soluciones_tratamientos_nuevos">
      <xmlPr mapId="9" xpath="/Hexagrama/LINEAS/SEXTA/INTERPRETACION/d/remedios_soluciones_tratamientos_nuevos" xmlDataType="string"/>
    </xmlCellPr>
  </singleXmlCell>
  <singleXmlCell id="1461" r="FI9" connectionId="10">
    <xmlCellPr id="1" uniqueName="sobre_temas_o_teorías_espirituales">
      <xmlPr mapId="9" xpath="/Hexagrama/LINEAS/SEXTA/INTERPRETACION/d/sobre_temas_o_teorías_espirituales" xmlDataType="string"/>
    </xmlCellPr>
  </singleXmlCell>
  <singleXmlCell id="1462" r="FJ9" connectionId="10">
    <xmlCellPr id="1" uniqueName="sobre_una_época_tiempo_o_fecha_aproximada">
      <xmlPr mapId="9" xpath="/Hexagrama/LINEAS/SEXTA/INTERPRETACION/d/sobre_una_época_tiempo_o_fecha_aproximada" xmlDataType="string"/>
    </xmlCellPr>
  </singleXmlCell>
  <singleXmlCell id="1463" r="FK9" connectionId="10">
    <xmlCellPr id="1" uniqueName="Bernard_Ducourant">
      <xmlPr mapId="9" xpath="/Hexagrama/LINEAS/SEXTA/OTRAS_INTERPRETACIONES_Y_COMENTARIOS_DE_LOS_TEXTOS/Bernard_Ducourant" xmlDataType="string"/>
    </xmlCellPr>
  </singleXmlCell>
  <singleXmlCell id="1464" r="FL9" connectionId="10">
    <xmlCellPr id="1" uniqueName="Brian_Browne_Walker">
      <xmlPr mapId="9" xpath="/Hexagrama/LINEAS/SEXTA/OTRAS_INTERPRETACIONES_Y_COMENTARIOS_DE_LOS_TEXTOS/Brian_Browne_Walker" xmlDataType="string"/>
    </xmlCellPr>
  </singleXmlCell>
  <singleXmlCell id="1465" r="FM9" connectionId="10">
    <xmlCellPr id="1" uniqueName="Carol_K_Anthony">
      <xmlPr mapId="9" xpath="/Hexagrama/LINEAS/SEXTA/OTRAS_INTERPRETACIONES_Y_COMENTARIOS_DE_LOS_TEXTOS/Carol_K_Anthony" xmlDataType="string"/>
    </xmlCellPr>
  </singleXmlCell>
  <singleXmlCell id="1466" r="FN9" connectionId="10">
    <xmlCellPr id="1" uniqueName="Enrique_Zafra">
      <xmlPr mapId="9" xpath="/Hexagrama/LINEAS/SEXTA/OTRAS_INTERPRETACIONES_Y_COMENTARIOS_DE_LOS_TEXTOS/Enrique_Zafra" xmlDataType="string"/>
    </xmlCellPr>
  </singleXmlCell>
  <singleXmlCell id="1467" r="FO9" connectionId="10">
    <xmlCellPr id="1" uniqueName="J_H_Brennan">
      <xmlPr mapId="9" xpath="/Hexagrama/LINEAS/SEXTA/OTRAS_INTERPRETACIONES_Y_COMENTARIOS_DE_LOS_TEXTOS/J_H_Brennan" xmlDataType="string"/>
    </xmlCellPr>
  </singleXmlCell>
  <singleXmlCell id="1468" r="FP9" connectionId="10">
    <xmlCellPr id="1" uniqueName="John_Tampion">
      <xmlPr mapId="9" xpath="/Hexagrama/LINEAS/SEXTA/OTRAS_INTERPRETACIONES_Y_COMENTARIOS_DE_LOS_TEXTOS/John_Tampion" xmlDataType="string"/>
    </xmlCellPr>
  </singleXmlCell>
  <singleXmlCell id="1469" r="FQ9" connectionId="10">
    <xmlCellPr id="1" uniqueName="Judica_Cordiglia">
      <xmlPr mapId="9" xpath="/Hexagrama/LINEAS/SEXTA/OTRAS_INTERPRETACIONES_Y_COMENTARIOS_DE_LOS_TEXTOS/Judica_Cordiglia" xmlDataType="string"/>
    </xmlCellPr>
  </singleXmlCell>
  <singleXmlCell id="1470" r="FR9" connectionId="10">
    <xmlCellPr id="1" uniqueName="Maestro_Yüan-Kuang">
      <xmlPr mapId="9" xpath="/Hexagrama/LINEAS/SEXTA/OTRAS_INTERPRETACIONES_Y_COMENTARIOS_DE_LOS_TEXTOS/Maestro_Yüan-Kuang" xmlDataType="string"/>
    </xmlCellPr>
  </singleXmlCell>
  <singleXmlCell id="1471" r="FS9" connectionId="10">
    <xmlCellPr id="1" uniqueName="Michel_Gall">
      <xmlPr mapId="9" xpath="/Hexagrama/LINEAS/SEXTA/OTRAS_INTERPRETACIONES_Y_COMENTARIOS_DE_LOS_TEXTOS/Michel_Gall" xmlDataType="string"/>
    </xmlCellPr>
  </singleXmlCell>
  <singleXmlCell id="1472" r="FT9" connectionId="10">
    <xmlCellPr id="1" uniqueName="R_L_Wing">
      <xmlPr mapId="9" xpath="/Hexagrama/LINEAS/SEXTA/OTRAS_INTERPRETACIONES_Y_COMENTARIOS_DE_LOS_TEXTOS/R_L_Wing" xmlDataType="string"/>
    </xmlCellPr>
  </singleXmlCell>
  <singleXmlCell id="1473" r="FU9" connectionId="10">
    <xmlCellPr id="1" uniqueName="Ricardo_Andreé">
      <xmlPr mapId="9" xpath="/Hexagrama/LINEAS/SEXTA/OTRAS_INTERPRETACIONES_Y_COMENTARIOS_DE_LOS_TEXTOS/Ricardo_Andreé" xmlDataType="string"/>
    </xmlCellPr>
  </singleXmlCell>
  <singleXmlCell id="1474" r="FV9" connectionId="10">
    <xmlCellPr id="1" uniqueName="Richard_Wilhelm">
      <xmlPr mapId="9" xpath="/Hexagrama/LINEAS/SEXTA/OTRAS_INTERPRETACIONES_Y_COMENTARIOS_DE_LOS_TEXTOS/Richard_Wilhelm" xmlDataType="string"/>
    </xmlCellPr>
  </singleXmlCell>
  <singleXmlCell id="1475" r="FW9" connectionId="10">
    <xmlCellPr id="1" uniqueName="Stephen_Karcher">
      <xmlPr mapId="9" xpath="/Hexagrama/LINEAS/SEXTA/OTRAS_INTERPRETACIONES_Y_COMENTARIOS_DE_LOS_TEXTOS/Stephen_Karcher" xmlDataType="string"/>
    </xmlCellPr>
  </singleXmlCell>
  <singleXmlCell id="1476" r="FX9" connectionId="10">
    <xmlCellPr id="1" uniqueName="Thomas_Cleary">
      <xmlPr mapId="9" xpath="/Hexagrama/LINEAS/SEXTA/OTRAS_INTERPRETACIONES_Y_COMENTARIOS_DE_LOS_TEXTOS/Thomas_Cleary" xmlDataType="string"/>
    </xmlCellPr>
  </singleXmlCell>
  <singleXmlCell id="1477" r="A10" connectionId="11">
    <xmlCellPr id="1" uniqueName="Numero">
      <xmlPr mapId="10" xpath="/Hexagrama/Numero" xmlDataType="integer"/>
    </xmlCellPr>
  </singleXmlCell>
  <singleXmlCell id="1478" r="B10" connectionId="11">
    <xmlCellPr id="1" uniqueName="Nombre">
      <xmlPr mapId="10" xpath="/Hexagrama/Nombre" xmlDataType="string"/>
    </xmlCellPr>
  </singleXmlCell>
  <singleXmlCell id="1479" r="C10" connectionId="11">
    <xmlCellPr id="1" uniqueName="Traduccion">
      <xmlPr mapId="10" xpath="/Hexagrama/Traduccion" xmlDataType="string"/>
    </xmlCellPr>
  </singleXmlCell>
  <singleXmlCell id="1480" r="D10" connectionId="11">
    <xmlCellPr id="1" uniqueName="TrigInf">
      <xmlPr mapId="10" xpath="/Hexagrama/TrigInf" xmlDataType="string"/>
    </xmlCellPr>
  </singleXmlCell>
  <singleXmlCell id="1481" r="E10" connectionId="11">
    <xmlCellPr id="1" uniqueName="TrigSup">
      <xmlPr mapId="10" xpath="/Hexagrama/TrigSup" xmlDataType="string"/>
    </xmlCellPr>
  </singleXmlCell>
  <singleXmlCell id="1482" r="F10" connectionId="11">
    <xmlCellPr id="1" uniqueName="DICTAMEN">
      <xmlPr mapId="10" xpath="/Hexagrama/DICTAMEN" xmlDataType="string"/>
    </xmlCellPr>
  </singleXmlCell>
  <singleXmlCell id="1483" r="G10" connectionId="11">
    <xmlCellPr id="1" uniqueName="COMENTARIO">
      <xmlPr mapId="10" xpath="/Hexagrama/COMENTARIO" xmlDataType="string"/>
    </xmlCellPr>
  </singleXmlCell>
  <singleXmlCell id="1484" r="H10" connectionId="11">
    <xmlCellPr id="1" uniqueName="líneas">
      <xmlPr mapId="10" xpath="/Hexagrama/ELEMENTOS_TECNICOS_Y_DISTINTOS_CONSIDERANDOS/líneas" xmlDataType="string"/>
    </xmlCellPr>
  </singleXmlCell>
  <singleXmlCell id="1485" r="I10" connectionId="11">
    <xmlCellPr id="1" uniqueName="regencias">
      <xmlPr mapId="10" xpath="/Hexagrama/ELEMENTOS_TECNICOS_Y_DISTINTOS_CONSIDERANDOS/regencias" xmlDataType="string"/>
    </xmlCellPr>
  </singleXmlCell>
  <singleXmlCell id="1486" r="J10" connectionId="11">
    <xmlCellPr id="1" uniqueName="relaciones_entre_las_líneas">
      <xmlPr mapId="10" xpath="/Hexagrama/ELEMENTOS_TECNICOS_Y_DISTINTOS_CONSIDERANDOS/relaciones_entre_las_líneas" xmlDataType="string"/>
    </xmlCellPr>
  </singleXmlCell>
  <singleXmlCell id="1487" r="K10" connectionId="11">
    <xmlCellPr id="1" uniqueName="a">
      <xmlPr mapId="10" xpath="/Hexagrama/INTERPRETACION/a" xmlDataType="string"/>
    </xmlCellPr>
  </singleXmlCell>
  <singleXmlCell id="1488" r="L10" connectionId="11">
    <xmlCellPr id="1" uniqueName="sin_preguntar_nada">
      <xmlPr mapId="10" xpath="/Hexagrama/INTERPRETACION/d/sin_preguntar_nada" xmlDataType="string"/>
    </xmlCellPr>
  </singleXmlCell>
  <singleXmlCell id="1489" r="M10" connectionId="11">
    <xmlCellPr id="1" uniqueName="sobre_el_dia_hoy">
      <xmlPr mapId="10" xpath="/Hexagrama/INTERPRETACION/d/sobre_el_dia_hoy" xmlDataType="string"/>
    </xmlCellPr>
  </singleXmlCell>
  <singleXmlCell id="1490" r="N10" connectionId="11">
    <xmlCellPr id="1" uniqueName="sobre_la_conducta_espiritual">
      <xmlPr mapId="10" xpath="/Hexagrama/INTERPRETACION/d/sobre_la_conducta_espiritual" xmlDataType="string"/>
    </xmlCellPr>
  </singleXmlCell>
  <singleXmlCell id="1491" r="O10" connectionId="11">
    <xmlCellPr id="1" uniqueName="perspectiva_general_de_un_asunto_o_sobre_cómo_se_ve_al_consultante_entre_sus_asuntos">
      <xmlPr mapId="10" xpath="/Hexagrama/INTERPRETACION/d/perspectiva_general_de_un_asunto_o_sobre_cómo_se_ve_al_consultante_entre_sus_asuntos" xmlDataType="string"/>
    </xmlCellPr>
  </singleXmlCell>
  <singleXmlCell id="1492" r="P10" connectionId="11">
    <xmlCellPr id="1" uniqueName="sobre_una_enfermedad">
      <xmlPr mapId="10" xpath="/Hexagrama/INTERPRETACION/d/sobre_una_enfermedad" xmlDataType="string"/>
    </xmlCellPr>
  </singleXmlCell>
  <singleXmlCell id="1493" r="Q10" connectionId="11">
    <xmlCellPr id="1" uniqueName="remedios_soluciones_tratamientos_nuevos">
      <xmlPr mapId="10" xpath="/Hexagrama/INTERPRETACION/d/remedios_soluciones_tratamientos_nuevos" xmlDataType="string"/>
    </xmlCellPr>
  </singleXmlCell>
  <singleXmlCell id="1494" r="R10" connectionId="11">
    <xmlCellPr id="1" uniqueName="sobre_temas_o_teorías_espirituales">
      <xmlPr mapId="10" xpath="/Hexagrama/INTERPRETACION/d/sobre_temas_o_teorías_espirituales" xmlDataType="string"/>
    </xmlCellPr>
  </singleXmlCell>
  <singleXmlCell id="1495" r="S10" connectionId="11">
    <xmlCellPr id="1" uniqueName="sobre_una_época_tiempo_o_fecha_aproximada">
      <xmlPr mapId="10" xpath="/Hexagrama/INTERPRETACION/d/sobre_una_época_tiempo_o_fecha_aproximada" xmlDataType="string"/>
    </xmlCellPr>
  </singleXmlCell>
  <singleXmlCell id="1496" r="T10" connectionId="11">
    <xmlCellPr id="1" uniqueName="Bernard_Ducourant">
      <xmlPr mapId="10" xpath="/Hexagrama/OTRAS_INTERPRETACIONES_Y_COMENTARIOS_DE_LOS_TEXTOS/Bernard_Ducourant" xmlDataType="string"/>
    </xmlCellPr>
  </singleXmlCell>
  <singleXmlCell id="1497" r="U10" connectionId="11">
    <xmlCellPr id="1" uniqueName="Brian_Browne_Walker">
      <xmlPr mapId="10" xpath="/Hexagrama/OTRAS_INTERPRETACIONES_Y_COMENTARIOS_DE_LOS_TEXTOS/Brian_Browne_Walker" xmlDataType="string"/>
    </xmlCellPr>
  </singleXmlCell>
  <singleXmlCell id="1498" r="V10" connectionId="11">
    <xmlCellPr id="1" uniqueName="Carol_K_Anthony">
      <xmlPr mapId="10" xpath="/Hexagrama/OTRAS_INTERPRETACIONES_Y_COMENTARIOS_DE_LOS_TEXTOS/Carol_K_Anthony" xmlDataType="string"/>
    </xmlCellPr>
  </singleXmlCell>
  <singleXmlCell id="1499" r="W10" connectionId="11">
    <xmlCellPr id="1" uniqueName="Enrique_Zafra">
      <xmlPr mapId="10" xpath="/Hexagrama/OTRAS_INTERPRETACIONES_Y_COMENTARIOS_DE_LOS_TEXTOS/Enrique_Zafra" xmlDataType="string"/>
    </xmlCellPr>
  </singleXmlCell>
  <singleXmlCell id="1500" r="X10" connectionId="11">
    <xmlCellPr id="1" uniqueName="Gustavo_Andrés_Rocco">
      <xmlPr mapId="10" xpath="/Hexagrama/OTRAS_INTERPRETACIONES_Y_COMENTARIOS_DE_LOS_TEXTOS/Gustavo_Andrés_Rocco" xmlDataType="string"/>
    </xmlCellPr>
  </singleXmlCell>
  <singleXmlCell id="1501" r="Y10" connectionId="11">
    <xmlCellPr id="1" uniqueName="J_H_Brennan">
      <xmlPr mapId="10" xpath="/Hexagrama/OTRAS_INTERPRETACIONES_Y_COMENTARIOS_DE_LOS_TEXTOS/J_H_Brennan" xmlDataType="string"/>
    </xmlCellPr>
  </singleXmlCell>
  <singleXmlCell id="1502" r="Z10" connectionId="11">
    <xmlCellPr id="1" uniqueName="Judica_Cordiglia">
      <xmlPr mapId="10" xpath="/Hexagrama/OTRAS_INTERPRETACIONES_Y_COMENTARIOS_DE_LOS_TEXTOS/Judica_Cordiglia" xmlDataType="string"/>
    </xmlCellPr>
  </singleXmlCell>
  <singleXmlCell id="1503" r="AA10" connectionId="11">
    <xmlCellPr id="1" uniqueName="Maestro_Yüan-Kuang">
      <xmlPr mapId="10" xpath="/Hexagrama/OTRAS_INTERPRETACIONES_Y_COMENTARIOS_DE_LOS_TEXTOS/Maestro_Yüan-Kuang" xmlDataType="string"/>
    </xmlCellPr>
  </singleXmlCell>
  <singleXmlCell id="1504" r="AB10" connectionId="11">
    <xmlCellPr id="1" uniqueName="Michel_Gall">
      <xmlPr mapId="10" xpath="/Hexagrama/OTRAS_INTERPRETACIONES_Y_COMENTARIOS_DE_LOS_TEXTOS/Michel_Gall" xmlDataType="string"/>
    </xmlCellPr>
  </singleXmlCell>
  <singleXmlCell id="1505" r="AC10" connectionId="11">
    <xmlCellPr id="1" uniqueName="Stephen_Karcher">
      <xmlPr mapId="10" xpath="/Hexagrama/OTRAS_INTERPRETACIONES_Y_COMENTARIOS_DE_LOS_TEXTOS/Stephen_Karcher" xmlDataType="string"/>
    </xmlCellPr>
  </singleXmlCell>
  <singleXmlCell id="1506" r="AD10" connectionId="11">
    <xmlCellPr id="1" uniqueName="Rudolf_Ritsema">
      <xmlPr mapId="10" xpath="/Hexagrama/OTRAS_INTERPRETACIONES_Y_COMENTARIOS_DE_LOS_TEXTOS/Rudolf_Ritsema" xmlDataType="string"/>
    </xmlCellPr>
  </singleXmlCell>
  <singleXmlCell id="1507" r="AE10" connectionId="11">
    <xmlCellPr id="1" uniqueName="Thomas_Cleary">
      <xmlPr mapId="10" xpath="/Hexagrama/OTRAS_INTERPRETACIONES_Y_COMENTARIOS_DE_LOS_TEXTOS/Thomas_Cleary" xmlDataType="string"/>
    </xmlCellPr>
  </singleXmlCell>
  <singleXmlCell id="1508" r="AF10" connectionId="11">
    <xmlCellPr id="1" uniqueName="COMENTARIO_A_LA_IMAGEN">
      <xmlPr mapId="10" xpath="/Hexagrama/IMAGEN/COMENTARIO_A_LA_IMAGEN" xmlDataType="string"/>
    </xmlCellPr>
  </singleXmlCell>
  <singleXmlCell id="1509" r="AG10" connectionId="11">
    <xmlCellPr id="1" uniqueName="John_Tampion">
      <xmlPr mapId="10" xpath="/Hexagrama/IMAGEN/OTRAS_INTERPRETACIONES_Y_COMENTARIOS_DE_LOS_TEXTOS/John_Tampion" xmlDataType="string"/>
    </xmlCellPr>
  </singleXmlCell>
  <singleXmlCell id="1510" r="AH10" connectionId="11">
    <xmlCellPr id="1" uniqueName="Judica_Cordiglia">
      <xmlPr mapId="10" xpath="/Hexagrama/IMAGEN/OTRAS_INTERPRETACIONES_Y_COMENTARIOS_DE_LOS_TEXTOS/Judica_Cordiglia" xmlDataType="string"/>
    </xmlCellPr>
  </singleXmlCell>
  <singleXmlCell id="1511" r="AI10" connectionId="11">
    <xmlCellPr id="1" uniqueName="Ricardo_Andreé">
      <xmlPr mapId="10" xpath="/Hexagrama/IMAGEN/OTRAS_INTERPRETACIONES_Y_COMENTARIOS_DE_LOS_TEXTOS/Ricardo_Andreé" xmlDataType="string"/>
    </xmlCellPr>
  </singleXmlCell>
  <singleXmlCell id="1512" r="AJ10" connectionId="11">
    <xmlCellPr id="1" uniqueName="Richard_Wilhelm">
      <xmlPr mapId="10" xpath="/Hexagrama/IMAGEN/OTRAS_INTERPRETACIONES_Y_COMENTARIOS_DE_LOS_TEXTOS/Richard_Wilhelm" xmlDataType="string"/>
    </xmlCellPr>
  </singleXmlCell>
  <singleXmlCell id="1513" r="AK10" connectionId="11">
    <xmlCellPr id="1" uniqueName="COMENTARIO_A_LA_LINEA">
      <xmlPr mapId="10" xpath="/Hexagrama/LINEAS/PRIMERA/COMENTARIO_A_LA_LINEA" xmlDataType="string"/>
    </xmlCellPr>
  </singleXmlCell>
  <singleXmlCell id="1514" r="AL10" connectionId="11">
    <xmlCellPr id="1" uniqueName="a">
      <xmlPr mapId="10" xpath="/Hexagrama/LINEAS/PRIMERA/INTERPRETACION/a" xmlDataType="string"/>
    </xmlCellPr>
  </singleXmlCell>
  <singleXmlCell id="1515" r="AM10" connectionId="11">
    <xmlCellPr id="1" uniqueName="sin_preguntar_nada">
      <xmlPr mapId="10" xpath="/Hexagrama/LINEAS/PRIMERA/INTERPRETACION/d/sin_preguntar_nada" xmlDataType="string"/>
    </xmlCellPr>
  </singleXmlCell>
  <singleXmlCell id="1516" r="AN10" connectionId="11">
    <xmlCellPr id="1" uniqueName="sobre_el_dia_hoy">
      <xmlPr mapId="10" xpath="/Hexagrama/LINEAS/PRIMERA/INTERPRETACION/d/sobre_el_dia_hoy" xmlDataType="string"/>
    </xmlCellPr>
  </singleXmlCell>
  <singleXmlCell id="1517" r="AO10" connectionId="11">
    <xmlCellPr id="1" uniqueName="sobre_la_conducta_espiritual">
      <xmlPr mapId="10" xpath="/Hexagrama/LINEAS/PRIMERA/INTERPRETACION/d/sobre_la_conducta_espiritual" xmlDataType="string"/>
    </xmlCellPr>
  </singleXmlCell>
  <singleXmlCell id="1518" r="AP10" connectionId="11">
    <xmlCellPr id="1" uniqueName="perspectiva_general_de_un_asunto_o_sobre_cómo_se_ve_al_consultante_entre_sus_asuntos">
      <xmlPr mapId="10" xpath="/Hexagrama/LINEAS/PRIMERA/INTERPRETACION/d/perspectiva_general_de_un_asunto_o_sobre_cómo_se_ve_al_consultante_entre_sus_asuntos" xmlDataType="string"/>
    </xmlCellPr>
  </singleXmlCell>
  <singleXmlCell id="1519" r="AQ10" connectionId="11">
    <xmlCellPr id="1" uniqueName="sobre_una_enfermedad">
      <xmlPr mapId="10" xpath="/Hexagrama/LINEAS/PRIMERA/INTERPRETACION/d/sobre_una_enfermedad" xmlDataType="string"/>
    </xmlCellPr>
  </singleXmlCell>
  <singleXmlCell id="1520" r="AR10" connectionId="11">
    <xmlCellPr id="1" uniqueName="remedios_soluciones_tratamientos_nuevos">
      <xmlPr mapId="10" xpath="/Hexagrama/LINEAS/PRIMERA/INTERPRETACION/d/remedios_soluciones_tratamientos_nuevos" xmlDataType="string"/>
    </xmlCellPr>
  </singleXmlCell>
  <singleXmlCell id="1521" r="AS10" connectionId="11">
    <xmlCellPr id="1" uniqueName="sobre_temas_o_teorías_espirituales">
      <xmlPr mapId="10" xpath="/Hexagrama/LINEAS/PRIMERA/INTERPRETACION/d/sobre_temas_o_teorías_espirituales" xmlDataType="string"/>
    </xmlCellPr>
  </singleXmlCell>
  <singleXmlCell id="1522" r="AT10" connectionId="11">
    <xmlCellPr id="1" uniqueName="sobre_una_época_tiempo_o_fecha_aproximada">
      <xmlPr mapId="10" xpath="/Hexagrama/LINEAS/PRIMERA/INTERPRETACION/d/sobre_una_época_tiempo_o_fecha_aproximada" xmlDataType="string"/>
    </xmlCellPr>
  </singleXmlCell>
  <singleXmlCell id="1523" r="AU10" connectionId="11">
    <xmlCellPr id="1" uniqueName="Bernard_Ducourant">
      <xmlPr mapId="10" xpath="/Hexagrama/LINEAS/PRIMERA/OTRAS_INTERPRETACIONES_Y_COMENTARIOS_DE_LOS_TEXTOS/Bernard_Ducourant" xmlDataType="string"/>
    </xmlCellPr>
  </singleXmlCell>
  <singleXmlCell id="1524" r="AV10" connectionId="11">
    <xmlCellPr id="1" uniqueName="Brian_Browne_Walker">
      <xmlPr mapId="10" xpath="/Hexagrama/LINEAS/PRIMERA/OTRAS_INTERPRETACIONES_Y_COMENTARIOS_DE_LOS_TEXTOS/Brian_Browne_Walker" xmlDataType="string"/>
    </xmlCellPr>
  </singleXmlCell>
  <singleXmlCell id="1525" r="AW10" connectionId="11">
    <xmlCellPr id="1" uniqueName="Carol_K_Anthony">
      <xmlPr mapId="10" xpath="/Hexagrama/LINEAS/PRIMERA/OTRAS_INTERPRETACIONES_Y_COMENTARIOS_DE_LOS_TEXTOS/Carol_K_Anthony" xmlDataType="string"/>
    </xmlCellPr>
  </singleXmlCell>
  <singleXmlCell id="1526" r="AX10" connectionId="11">
    <xmlCellPr id="1" uniqueName="Enrique_Zafra">
      <xmlPr mapId="10" xpath="/Hexagrama/LINEAS/PRIMERA/OTRAS_INTERPRETACIONES_Y_COMENTARIOS_DE_LOS_TEXTOS/Enrique_Zafra" xmlDataType="string"/>
    </xmlCellPr>
  </singleXmlCell>
  <singleXmlCell id="1527" r="AY10" connectionId="11">
    <xmlCellPr id="1" uniqueName="J_H_Brennan">
      <xmlPr mapId="10" xpath="/Hexagrama/LINEAS/PRIMERA/OTRAS_INTERPRETACIONES_Y_COMENTARIOS_DE_LOS_TEXTOS/J_H_Brennan" xmlDataType="string"/>
    </xmlCellPr>
  </singleXmlCell>
  <singleXmlCell id="1528" r="AZ10" connectionId="11">
    <xmlCellPr id="1" uniqueName="John_Tampion">
      <xmlPr mapId="10" xpath="/Hexagrama/LINEAS/PRIMERA/OTRAS_INTERPRETACIONES_Y_COMENTARIOS_DE_LOS_TEXTOS/John_Tampion" xmlDataType="string"/>
    </xmlCellPr>
  </singleXmlCell>
  <singleXmlCell id="1529" r="BA10" connectionId="11">
    <xmlCellPr id="1" uniqueName="Judica_Cordiglia">
      <xmlPr mapId="10" xpath="/Hexagrama/LINEAS/PRIMERA/OTRAS_INTERPRETACIONES_Y_COMENTARIOS_DE_LOS_TEXTOS/Judica_Cordiglia" xmlDataType="string"/>
    </xmlCellPr>
  </singleXmlCell>
  <singleXmlCell id="1530" r="BB10" connectionId="11">
    <xmlCellPr id="1" uniqueName="Maestro_Yüan-Kuang">
      <xmlPr mapId="10" xpath="/Hexagrama/LINEAS/PRIMERA/OTRAS_INTERPRETACIONES_Y_COMENTARIOS_DE_LOS_TEXTOS/Maestro_Yüan-Kuang" xmlDataType="string"/>
    </xmlCellPr>
  </singleXmlCell>
  <singleXmlCell id="1531" r="BC10" connectionId="11">
    <xmlCellPr id="1" uniqueName="Michel_Gall">
      <xmlPr mapId="10" xpath="/Hexagrama/LINEAS/PRIMERA/OTRAS_INTERPRETACIONES_Y_COMENTARIOS_DE_LOS_TEXTOS/Michel_Gall" xmlDataType="string"/>
    </xmlCellPr>
  </singleXmlCell>
  <singleXmlCell id="1532" r="BD10" connectionId="11">
    <xmlCellPr id="1" uniqueName="R_L_Wing">
      <xmlPr mapId="10" xpath="/Hexagrama/LINEAS/PRIMERA/OTRAS_INTERPRETACIONES_Y_COMENTARIOS_DE_LOS_TEXTOS/R_L_Wing" xmlDataType="string"/>
    </xmlCellPr>
  </singleXmlCell>
  <singleXmlCell id="1533" r="BE10" connectionId="11">
    <xmlCellPr id="1" uniqueName="Ricardo_Andreé">
      <xmlPr mapId="10" xpath="/Hexagrama/LINEAS/PRIMERA/OTRAS_INTERPRETACIONES_Y_COMENTARIOS_DE_LOS_TEXTOS/Ricardo_Andreé" xmlDataType="string"/>
    </xmlCellPr>
  </singleXmlCell>
  <singleXmlCell id="1534" r="BF10" connectionId="11">
    <xmlCellPr id="1" uniqueName="Richard_Wilhelm">
      <xmlPr mapId="10" xpath="/Hexagrama/LINEAS/PRIMERA/OTRAS_INTERPRETACIONES_Y_COMENTARIOS_DE_LOS_TEXTOS/Richard_Wilhelm" xmlDataType="string"/>
    </xmlCellPr>
  </singleXmlCell>
  <singleXmlCell id="1535" r="BG10" connectionId="11">
    <xmlCellPr id="1" uniqueName="Stephen_Karcher">
      <xmlPr mapId="10" xpath="/Hexagrama/LINEAS/PRIMERA/OTRAS_INTERPRETACIONES_Y_COMENTARIOS_DE_LOS_TEXTOS/Stephen_Karcher" xmlDataType="string"/>
    </xmlCellPr>
  </singleXmlCell>
  <singleXmlCell id="1536" r="BH10" connectionId="11">
    <xmlCellPr id="1" uniqueName="Thomas_Cleary">
      <xmlPr mapId="10" xpath="/Hexagrama/LINEAS/PRIMERA/OTRAS_INTERPRETACIONES_Y_COMENTARIOS_DE_LOS_TEXTOS/Thomas_Cleary" xmlDataType="string"/>
    </xmlCellPr>
  </singleXmlCell>
  <singleXmlCell id="1537" r="BI10" connectionId="11">
    <xmlCellPr id="1" uniqueName="COMENTARIO_A_LA_LINEA">
      <xmlPr mapId="10" xpath="/Hexagrama/LINEAS/SEGUNDA/COMENTARIO_A_LA_LINEA" xmlDataType="string"/>
    </xmlCellPr>
  </singleXmlCell>
  <singleXmlCell id="1538" r="BJ10" connectionId="11">
    <xmlCellPr id="1" uniqueName="a">
      <xmlPr mapId="10" xpath="/Hexagrama/LINEAS/SEGUNDA/INTERPRETACION/a" xmlDataType="string"/>
    </xmlCellPr>
  </singleXmlCell>
  <singleXmlCell id="1539" r="BK10" connectionId="11">
    <xmlCellPr id="1" uniqueName="sin_preguntar_nada">
      <xmlPr mapId="10" xpath="/Hexagrama/LINEAS/SEGUNDA/INTERPRETACION/d/sin_preguntar_nada" xmlDataType="string"/>
    </xmlCellPr>
  </singleXmlCell>
  <singleXmlCell id="1540" r="BL10" connectionId="11">
    <xmlCellPr id="1" uniqueName="sobre_el_dia_hoy">
      <xmlPr mapId="10" xpath="/Hexagrama/LINEAS/SEGUNDA/INTERPRETACION/d/sobre_el_dia_hoy" xmlDataType="string"/>
    </xmlCellPr>
  </singleXmlCell>
  <singleXmlCell id="1541" r="BM10" connectionId="11">
    <xmlCellPr id="1" uniqueName="sobre_la_conducta_espiritual">
      <xmlPr mapId="10" xpath="/Hexagrama/LINEAS/SEGUNDA/INTERPRETACION/d/sobre_la_conducta_espiritual" xmlDataType="string"/>
    </xmlCellPr>
  </singleXmlCell>
  <singleXmlCell id="1542" r="BN10" connectionId="11">
    <xmlCellPr id="1" uniqueName="perspectiva_general_de_un_asunto_o_sobre_cómo_se_ve_al_consultante_entre_sus_asuntos">
      <xmlPr mapId="10" xpath="/Hexagrama/LINEAS/SEGUNDA/INTERPRETACION/d/perspectiva_general_de_un_asunto_o_sobre_cómo_se_ve_al_consultante_entre_sus_asuntos" xmlDataType="string"/>
    </xmlCellPr>
  </singleXmlCell>
  <singleXmlCell id="1543" r="BO10" connectionId="11">
    <xmlCellPr id="1" uniqueName="sobre_una_enfermedad">
      <xmlPr mapId="10" xpath="/Hexagrama/LINEAS/SEGUNDA/INTERPRETACION/d/sobre_una_enfermedad" xmlDataType="string"/>
    </xmlCellPr>
  </singleXmlCell>
  <singleXmlCell id="1544" r="BP10" connectionId="11">
    <xmlCellPr id="1" uniqueName="remedios_soluciones_tratamientos_nuevos">
      <xmlPr mapId="10" xpath="/Hexagrama/LINEAS/SEGUNDA/INTERPRETACION/d/remedios_soluciones_tratamientos_nuevos" xmlDataType="string"/>
    </xmlCellPr>
  </singleXmlCell>
  <singleXmlCell id="1545" r="BQ10" connectionId="11">
    <xmlCellPr id="1" uniqueName="sobre_temas_o_teorías_espirituales">
      <xmlPr mapId="10" xpath="/Hexagrama/LINEAS/SEGUNDA/INTERPRETACION/d/sobre_temas_o_teorías_espirituales" xmlDataType="string"/>
    </xmlCellPr>
  </singleXmlCell>
  <singleXmlCell id="1546" r="BR10" connectionId="11">
    <xmlCellPr id="1" uniqueName="sobre_una_época_tiempo_o_fecha_aproximada">
      <xmlPr mapId="10" xpath="/Hexagrama/LINEAS/SEGUNDA/INTERPRETACION/d/sobre_una_época_tiempo_o_fecha_aproximada" xmlDataType="string"/>
    </xmlCellPr>
  </singleXmlCell>
  <singleXmlCell id="1547" r="BS10" connectionId="11">
    <xmlCellPr id="1" uniqueName="Bernard_Ducourant">
      <xmlPr mapId="10" xpath="/Hexagrama/LINEAS/SEGUNDA/OTRAS_INTERPRETACIONES_Y_COMENTARIOS_DE_LOS_TEXTOS/Bernard_Ducourant" xmlDataType="string"/>
    </xmlCellPr>
  </singleXmlCell>
  <singleXmlCell id="1548" r="BT10" connectionId="11">
    <xmlCellPr id="1" uniqueName="Brian_Browne_Walker">
      <xmlPr mapId="10" xpath="/Hexagrama/LINEAS/SEGUNDA/OTRAS_INTERPRETACIONES_Y_COMENTARIOS_DE_LOS_TEXTOS/Brian_Browne_Walker" xmlDataType="string"/>
    </xmlCellPr>
  </singleXmlCell>
  <singleXmlCell id="1549" r="BU10" connectionId="11">
    <xmlCellPr id="1" uniqueName="Carol_K_Anthony">
      <xmlPr mapId="10" xpath="/Hexagrama/LINEAS/SEGUNDA/OTRAS_INTERPRETACIONES_Y_COMENTARIOS_DE_LOS_TEXTOS/Carol_K_Anthony" xmlDataType="string"/>
    </xmlCellPr>
  </singleXmlCell>
  <singleXmlCell id="1550" r="BV10" connectionId="11">
    <xmlCellPr id="1" uniqueName="Enrique_Zafra">
      <xmlPr mapId="10" xpath="/Hexagrama/LINEAS/SEGUNDA/OTRAS_INTERPRETACIONES_Y_COMENTARIOS_DE_LOS_TEXTOS/Enrique_Zafra" xmlDataType="string"/>
    </xmlCellPr>
  </singleXmlCell>
  <singleXmlCell id="1551" r="BW10" connectionId="11">
    <xmlCellPr id="1" uniqueName="J_H_Brennan">
      <xmlPr mapId="10" xpath="/Hexagrama/LINEAS/SEGUNDA/OTRAS_INTERPRETACIONES_Y_COMENTARIOS_DE_LOS_TEXTOS/J_H_Brennan" xmlDataType="string"/>
    </xmlCellPr>
  </singleXmlCell>
  <singleXmlCell id="1552" r="BX10" connectionId="11">
    <xmlCellPr id="1" uniqueName="John_Tampion">
      <xmlPr mapId="10" xpath="/Hexagrama/LINEAS/SEGUNDA/OTRAS_INTERPRETACIONES_Y_COMENTARIOS_DE_LOS_TEXTOS/John_Tampion" xmlDataType="string"/>
    </xmlCellPr>
  </singleXmlCell>
  <singleXmlCell id="1553" r="BY10" connectionId="11">
    <xmlCellPr id="1" uniqueName="Judica_Cordiglia">
      <xmlPr mapId="10" xpath="/Hexagrama/LINEAS/SEGUNDA/OTRAS_INTERPRETACIONES_Y_COMENTARIOS_DE_LOS_TEXTOS/Judica_Cordiglia" xmlDataType="string"/>
    </xmlCellPr>
  </singleXmlCell>
  <singleXmlCell id="1554" r="BZ10" connectionId="11">
    <xmlCellPr id="1" uniqueName="Maestro_Yüan-Kuang">
      <xmlPr mapId="10" xpath="/Hexagrama/LINEAS/SEGUNDA/OTRAS_INTERPRETACIONES_Y_COMENTARIOS_DE_LOS_TEXTOS/Maestro_Yüan-Kuang" xmlDataType="string"/>
    </xmlCellPr>
  </singleXmlCell>
  <singleXmlCell id="1555" r="CA10" connectionId="11">
    <xmlCellPr id="1" uniqueName="Michel_Gall">
      <xmlPr mapId="10" xpath="/Hexagrama/LINEAS/SEGUNDA/OTRAS_INTERPRETACIONES_Y_COMENTARIOS_DE_LOS_TEXTOS/Michel_Gall" xmlDataType="string"/>
    </xmlCellPr>
  </singleXmlCell>
  <singleXmlCell id="1556" r="CB10" connectionId="11">
    <xmlCellPr id="1" uniqueName="R_L_Wing">
      <xmlPr mapId="10" xpath="/Hexagrama/LINEAS/SEGUNDA/OTRAS_INTERPRETACIONES_Y_COMENTARIOS_DE_LOS_TEXTOS/R_L_Wing" xmlDataType="string"/>
    </xmlCellPr>
  </singleXmlCell>
  <singleXmlCell id="1557" r="CC10" connectionId="11">
    <xmlCellPr id="1" uniqueName="Ricardo_Andreé">
      <xmlPr mapId="10" xpath="/Hexagrama/LINEAS/SEGUNDA/OTRAS_INTERPRETACIONES_Y_COMENTARIOS_DE_LOS_TEXTOS/Ricardo_Andreé" xmlDataType="string"/>
    </xmlCellPr>
  </singleXmlCell>
  <singleXmlCell id="1558" r="CD10" connectionId="11">
    <xmlCellPr id="1" uniqueName="Richard_Wilhelm">
      <xmlPr mapId="10" xpath="/Hexagrama/LINEAS/SEGUNDA/OTRAS_INTERPRETACIONES_Y_COMENTARIOS_DE_LOS_TEXTOS/Richard_Wilhelm" xmlDataType="string"/>
    </xmlCellPr>
  </singleXmlCell>
  <singleXmlCell id="1559" r="CE10" connectionId="11">
    <xmlCellPr id="1" uniqueName="Stephen_Karcher">
      <xmlPr mapId="10" xpath="/Hexagrama/LINEAS/SEGUNDA/OTRAS_INTERPRETACIONES_Y_COMENTARIOS_DE_LOS_TEXTOS/Stephen_Karcher" xmlDataType="string"/>
    </xmlCellPr>
  </singleXmlCell>
  <singleXmlCell id="1560" r="CF10" connectionId="11">
    <xmlCellPr id="1" uniqueName="Thomas_Cleary">
      <xmlPr mapId="10" xpath="/Hexagrama/LINEAS/SEGUNDA/OTRAS_INTERPRETACIONES_Y_COMENTARIOS_DE_LOS_TEXTOS/Thomas_Cleary" xmlDataType="string"/>
    </xmlCellPr>
  </singleXmlCell>
  <singleXmlCell id="1561" r="CG10" connectionId="11">
    <xmlCellPr id="1" uniqueName="COMENTARIO_A_LA_LINEA">
      <xmlPr mapId="10" xpath="/Hexagrama/LINEAS/TERCERA/COMENTARIO_A_LA_LINEA" xmlDataType="string"/>
    </xmlCellPr>
  </singleXmlCell>
  <singleXmlCell id="1562" r="CH10" connectionId="11">
    <xmlCellPr id="1" uniqueName="a">
      <xmlPr mapId="10" xpath="/Hexagrama/LINEAS/TERCERA/INTERPRETACION/a" xmlDataType="string"/>
    </xmlCellPr>
  </singleXmlCell>
  <singleXmlCell id="1563" r="CI10" connectionId="11">
    <xmlCellPr id="1" uniqueName="sin_preguntar_nada">
      <xmlPr mapId="10" xpath="/Hexagrama/LINEAS/TERCERA/INTERPRETACION/d/sin_preguntar_nada" xmlDataType="string"/>
    </xmlCellPr>
  </singleXmlCell>
  <singleXmlCell id="1564" r="CJ10" connectionId="11">
    <xmlCellPr id="1" uniqueName="sobre_el_dia_hoy">
      <xmlPr mapId="10" xpath="/Hexagrama/LINEAS/TERCERA/INTERPRETACION/d/sobre_el_dia_hoy" xmlDataType="string"/>
    </xmlCellPr>
  </singleXmlCell>
  <singleXmlCell id="1565" r="CK10" connectionId="11">
    <xmlCellPr id="1" uniqueName="sobre_la_conducta_espiritual">
      <xmlPr mapId="10" xpath="/Hexagrama/LINEAS/TERCERA/INTERPRETACION/d/sobre_la_conducta_espiritual" xmlDataType="string"/>
    </xmlCellPr>
  </singleXmlCell>
  <singleXmlCell id="1566" r="CL10" connectionId="11">
    <xmlCellPr id="1" uniqueName="perspectiva_general_de_un_asunto_o_sobre_cómo_se_ve_al_consultante_entre_sus_asuntos">
      <xmlPr mapId="10" xpath="/Hexagrama/LINEAS/TERCERA/INTERPRETACION/d/perspectiva_general_de_un_asunto_o_sobre_cómo_se_ve_al_consultante_entre_sus_asuntos" xmlDataType="string"/>
    </xmlCellPr>
  </singleXmlCell>
  <singleXmlCell id="1567" r="CM10" connectionId="11">
    <xmlCellPr id="1" uniqueName="sobre_una_enfermedad">
      <xmlPr mapId="10" xpath="/Hexagrama/LINEAS/TERCERA/INTERPRETACION/d/sobre_una_enfermedad" xmlDataType="string"/>
    </xmlCellPr>
  </singleXmlCell>
  <singleXmlCell id="1568" r="CN10" connectionId="11">
    <xmlCellPr id="1" uniqueName="remedios_soluciones_tratamientos_nuevos">
      <xmlPr mapId="10" xpath="/Hexagrama/LINEAS/TERCERA/INTERPRETACION/d/remedios_soluciones_tratamientos_nuevos" xmlDataType="string"/>
    </xmlCellPr>
  </singleXmlCell>
  <singleXmlCell id="1569" r="CO10" connectionId="11">
    <xmlCellPr id="1" uniqueName="sobre_temas_o_teorías_espirituales">
      <xmlPr mapId="10" xpath="/Hexagrama/LINEAS/TERCERA/INTERPRETACION/d/sobre_temas_o_teorías_espirituales" xmlDataType="string"/>
    </xmlCellPr>
  </singleXmlCell>
  <singleXmlCell id="1570" r="CP10" connectionId="11">
    <xmlCellPr id="1" uniqueName="sobre_una_época_tiempo_o_fecha_aproximada">
      <xmlPr mapId="10" xpath="/Hexagrama/LINEAS/TERCERA/INTERPRETACION/d/sobre_una_época_tiempo_o_fecha_aproximada" xmlDataType="string"/>
    </xmlCellPr>
  </singleXmlCell>
  <singleXmlCell id="1571" r="CQ10" connectionId="11">
    <xmlCellPr id="1" uniqueName="Bernard_Ducourant">
      <xmlPr mapId="10" xpath="/Hexagrama/LINEAS/TERCERA/OTRAS_INTERPRETACIONES_Y_COMENTARIOS_DE_LOS_TEXTOS/Bernard_Ducourant" xmlDataType="string"/>
    </xmlCellPr>
  </singleXmlCell>
  <singleXmlCell id="1572" r="CR10" connectionId="11">
    <xmlCellPr id="1" uniqueName="Brian_Browne_Walker">
      <xmlPr mapId="10" xpath="/Hexagrama/LINEAS/TERCERA/OTRAS_INTERPRETACIONES_Y_COMENTARIOS_DE_LOS_TEXTOS/Brian_Browne_Walker" xmlDataType="string"/>
    </xmlCellPr>
  </singleXmlCell>
  <singleXmlCell id="1573" r="CS10" connectionId="11">
    <xmlCellPr id="1" uniqueName="Carol_K_Anthony">
      <xmlPr mapId="10" xpath="/Hexagrama/LINEAS/TERCERA/OTRAS_INTERPRETACIONES_Y_COMENTARIOS_DE_LOS_TEXTOS/Carol_K_Anthony" xmlDataType="string"/>
    </xmlCellPr>
  </singleXmlCell>
  <singleXmlCell id="1574" r="CT10" connectionId="11">
    <xmlCellPr id="1" uniqueName="Enrique_Zafra">
      <xmlPr mapId="10" xpath="/Hexagrama/LINEAS/TERCERA/OTRAS_INTERPRETACIONES_Y_COMENTARIOS_DE_LOS_TEXTOS/Enrique_Zafra" xmlDataType="string"/>
    </xmlCellPr>
  </singleXmlCell>
  <singleXmlCell id="1575" r="CU10" connectionId="11">
    <xmlCellPr id="1" uniqueName="J_H_Brennan">
      <xmlPr mapId="10" xpath="/Hexagrama/LINEAS/TERCERA/OTRAS_INTERPRETACIONES_Y_COMENTARIOS_DE_LOS_TEXTOS/J_H_Brennan" xmlDataType="string"/>
    </xmlCellPr>
  </singleXmlCell>
  <singleXmlCell id="1576" r="CV10" connectionId="11">
    <xmlCellPr id="1" uniqueName="John_Tampion">
      <xmlPr mapId="10" xpath="/Hexagrama/LINEAS/TERCERA/OTRAS_INTERPRETACIONES_Y_COMENTARIOS_DE_LOS_TEXTOS/John_Tampion" xmlDataType="string"/>
    </xmlCellPr>
  </singleXmlCell>
  <singleXmlCell id="1577" r="CW10" connectionId="11">
    <xmlCellPr id="1" uniqueName="Judica_Cordiglia">
      <xmlPr mapId="10" xpath="/Hexagrama/LINEAS/TERCERA/OTRAS_INTERPRETACIONES_Y_COMENTARIOS_DE_LOS_TEXTOS/Judica_Cordiglia" xmlDataType="string"/>
    </xmlCellPr>
  </singleXmlCell>
  <singleXmlCell id="1578" r="CX10" connectionId="11">
    <xmlCellPr id="1" uniqueName="Maestro_Yüan-Kuang">
      <xmlPr mapId="10" xpath="/Hexagrama/LINEAS/TERCERA/OTRAS_INTERPRETACIONES_Y_COMENTARIOS_DE_LOS_TEXTOS/Maestro_Yüan-Kuang" xmlDataType="string"/>
    </xmlCellPr>
  </singleXmlCell>
  <singleXmlCell id="1579" r="CY10" connectionId="11">
    <xmlCellPr id="1" uniqueName="Michel_Gall">
      <xmlPr mapId="10" xpath="/Hexagrama/LINEAS/TERCERA/OTRAS_INTERPRETACIONES_Y_COMENTARIOS_DE_LOS_TEXTOS/Michel_Gall" xmlDataType="string"/>
    </xmlCellPr>
  </singleXmlCell>
  <singleXmlCell id="1580" r="CZ10" connectionId="11">
    <xmlCellPr id="1" uniqueName="R_L_Wing">
      <xmlPr mapId="10" xpath="/Hexagrama/LINEAS/TERCERA/OTRAS_INTERPRETACIONES_Y_COMENTARIOS_DE_LOS_TEXTOS/R_L_Wing" xmlDataType="string"/>
    </xmlCellPr>
  </singleXmlCell>
  <singleXmlCell id="1581" r="DA10" connectionId="11">
    <xmlCellPr id="1" uniqueName="Ricardo_Andreé">
      <xmlPr mapId="10" xpath="/Hexagrama/LINEAS/TERCERA/OTRAS_INTERPRETACIONES_Y_COMENTARIOS_DE_LOS_TEXTOS/Ricardo_Andreé" xmlDataType="string"/>
    </xmlCellPr>
  </singleXmlCell>
  <singleXmlCell id="1582" r="DB10" connectionId="11">
    <xmlCellPr id="1" uniqueName="Richard_Wilhelm">
      <xmlPr mapId="10" xpath="/Hexagrama/LINEAS/TERCERA/OTRAS_INTERPRETACIONES_Y_COMENTARIOS_DE_LOS_TEXTOS/Richard_Wilhelm" xmlDataType="string"/>
    </xmlCellPr>
  </singleXmlCell>
  <singleXmlCell id="1583" r="DC10" connectionId="11">
    <xmlCellPr id="1" uniqueName="Stephen_Karcher">
      <xmlPr mapId="10" xpath="/Hexagrama/LINEAS/TERCERA/OTRAS_INTERPRETACIONES_Y_COMENTARIOS_DE_LOS_TEXTOS/Stephen_Karcher" xmlDataType="string"/>
    </xmlCellPr>
  </singleXmlCell>
  <singleXmlCell id="1584" r="DD10" connectionId="11">
    <xmlCellPr id="1" uniqueName="Thomas_Cleary">
      <xmlPr mapId="10" xpath="/Hexagrama/LINEAS/TERCERA/OTRAS_INTERPRETACIONES_Y_COMENTARIOS_DE_LOS_TEXTOS/Thomas_Cleary" xmlDataType="string"/>
    </xmlCellPr>
  </singleXmlCell>
  <singleXmlCell id="1585" r="DE10" connectionId="11">
    <xmlCellPr id="1" uniqueName="COMENTARIO_A_LA_LINEA">
      <xmlPr mapId="10" xpath="/Hexagrama/LINEAS/CUARTA/COMENTARIO_A_LA_LINEA" xmlDataType="string"/>
    </xmlCellPr>
  </singleXmlCell>
  <singleXmlCell id="1586" r="DF10" connectionId="11">
    <xmlCellPr id="1" uniqueName="a">
      <xmlPr mapId="10" xpath="/Hexagrama/LINEAS/CUARTA/INTERPRETACION/a" xmlDataType="string"/>
    </xmlCellPr>
  </singleXmlCell>
  <singleXmlCell id="1587" r="DG10" connectionId="11">
    <xmlCellPr id="1" uniqueName="sin_preguntar_nada">
      <xmlPr mapId="10" xpath="/Hexagrama/LINEAS/CUARTA/INTERPRETACION/d/sin_preguntar_nada" xmlDataType="string"/>
    </xmlCellPr>
  </singleXmlCell>
  <singleXmlCell id="1588" r="DH10" connectionId="11">
    <xmlCellPr id="1" uniqueName="sobre_el_dia_hoy">
      <xmlPr mapId="10" xpath="/Hexagrama/LINEAS/CUARTA/INTERPRETACION/d/sobre_el_dia_hoy" xmlDataType="string"/>
    </xmlCellPr>
  </singleXmlCell>
  <singleXmlCell id="1589" r="DI10" connectionId="11">
    <xmlCellPr id="1" uniqueName="sobre_la_conducta_espiritual">
      <xmlPr mapId="10" xpath="/Hexagrama/LINEAS/CUARTA/INTERPRETACION/d/sobre_la_conducta_espiritual" xmlDataType="string"/>
    </xmlCellPr>
  </singleXmlCell>
  <singleXmlCell id="1590" r="DJ10" connectionId="11">
    <xmlCellPr id="1" uniqueName="perspectiva_general_de_un_asunto_o_sobre_cómo_se_ve_al_consultante_entre_sus_asuntos">
      <xmlPr mapId="10" xpath="/Hexagrama/LINEAS/CUARTA/INTERPRETACION/d/perspectiva_general_de_un_asunto_o_sobre_cómo_se_ve_al_consultante_entre_sus_asuntos" xmlDataType="string"/>
    </xmlCellPr>
  </singleXmlCell>
  <singleXmlCell id="1591" r="DK10" connectionId="11">
    <xmlCellPr id="1" uniqueName="sobre_una_enfermedad">
      <xmlPr mapId="10" xpath="/Hexagrama/LINEAS/CUARTA/INTERPRETACION/d/sobre_una_enfermedad" xmlDataType="string"/>
    </xmlCellPr>
  </singleXmlCell>
  <singleXmlCell id="1592" r="DL10" connectionId="11">
    <xmlCellPr id="1" uniqueName="remedios_soluciones_tratamientos_nuevos">
      <xmlPr mapId="10" xpath="/Hexagrama/LINEAS/CUARTA/INTERPRETACION/d/remedios_soluciones_tratamientos_nuevos" xmlDataType="string"/>
    </xmlCellPr>
  </singleXmlCell>
  <singleXmlCell id="1593" r="DM10" connectionId="11">
    <xmlCellPr id="1" uniqueName="sobre_temas_o_teorías_espirituales">
      <xmlPr mapId="10" xpath="/Hexagrama/LINEAS/CUARTA/INTERPRETACION/d/sobre_temas_o_teorías_espirituales" xmlDataType="string"/>
    </xmlCellPr>
  </singleXmlCell>
  <singleXmlCell id="1594" r="DN10" connectionId="11">
    <xmlCellPr id="1" uniqueName="sobre_una_época_tiempo_o_fecha_aproximada">
      <xmlPr mapId="10" xpath="/Hexagrama/LINEAS/CUARTA/INTERPRETACION/d/sobre_una_época_tiempo_o_fecha_aproximada" xmlDataType="string"/>
    </xmlCellPr>
  </singleXmlCell>
  <singleXmlCell id="1595" r="DO10" connectionId="11">
    <xmlCellPr id="1" uniqueName="Bernard_Ducourant">
      <xmlPr mapId="10" xpath="/Hexagrama/LINEAS/CUARTA/OTRAS_INTERPRETACIONES_Y_COMENTARIOS_DE_LOS_TEXTOS/Bernard_Ducourant" xmlDataType="string"/>
    </xmlCellPr>
  </singleXmlCell>
  <singleXmlCell id="1596" r="DP10" connectionId="11">
    <xmlCellPr id="1" uniqueName="Brian_Browne_Walker">
      <xmlPr mapId="10" xpath="/Hexagrama/LINEAS/CUARTA/OTRAS_INTERPRETACIONES_Y_COMENTARIOS_DE_LOS_TEXTOS/Brian_Browne_Walker" xmlDataType="string"/>
    </xmlCellPr>
  </singleXmlCell>
  <singleXmlCell id="1597" r="DQ10" connectionId="11">
    <xmlCellPr id="1" uniqueName="Carol_K_Anthony">
      <xmlPr mapId="10" xpath="/Hexagrama/LINEAS/CUARTA/OTRAS_INTERPRETACIONES_Y_COMENTARIOS_DE_LOS_TEXTOS/Carol_K_Anthony" xmlDataType="string"/>
    </xmlCellPr>
  </singleXmlCell>
  <singleXmlCell id="1598" r="DR10" connectionId="11">
    <xmlCellPr id="1" uniqueName="Enrique_Zafra">
      <xmlPr mapId="10" xpath="/Hexagrama/LINEAS/CUARTA/OTRAS_INTERPRETACIONES_Y_COMENTARIOS_DE_LOS_TEXTOS/Enrique_Zafra" xmlDataType="string"/>
    </xmlCellPr>
  </singleXmlCell>
  <singleXmlCell id="1599" r="DS10" connectionId="11">
    <xmlCellPr id="1" uniqueName="J_H_Brennan">
      <xmlPr mapId="10" xpath="/Hexagrama/LINEAS/CUARTA/OTRAS_INTERPRETACIONES_Y_COMENTARIOS_DE_LOS_TEXTOS/J_H_Brennan" xmlDataType="string"/>
    </xmlCellPr>
  </singleXmlCell>
  <singleXmlCell id="1600" r="DT10" connectionId="11">
    <xmlCellPr id="1" uniqueName="John_Tampion">
      <xmlPr mapId="10" xpath="/Hexagrama/LINEAS/CUARTA/OTRAS_INTERPRETACIONES_Y_COMENTARIOS_DE_LOS_TEXTOS/John_Tampion" xmlDataType="string"/>
    </xmlCellPr>
  </singleXmlCell>
  <singleXmlCell id="1601" r="DU10" connectionId="11">
    <xmlCellPr id="1" uniqueName="Judica_Cordiglia">
      <xmlPr mapId="10" xpath="/Hexagrama/LINEAS/CUARTA/OTRAS_INTERPRETACIONES_Y_COMENTARIOS_DE_LOS_TEXTOS/Judica_Cordiglia" xmlDataType="string"/>
    </xmlCellPr>
  </singleXmlCell>
  <singleXmlCell id="1602" r="DV10" connectionId="11">
    <xmlCellPr id="1" uniqueName="Maestro_Yüan-Kuang">
      <xmlPr mapId="10" xpath="/Hexagrama/LINEAS/CUARTA/OTRAS_INTERPRETACIONES_Y_COMENTARIOS_DE_LOS_TEXTOS/Maestro_Yüan-Kuang" xmlDataType="string"/>
    </xmlCellPr>
  </singleXmlCell>
  <singleXmlCell id="1603" r="DW10" connectionId="11">
    <xmlCellPr id="1" uniqueName="Michel_Gall">
      <xmlPr mapId="10" xpath="/Hexagrama/LINEAS/CUARTA/OTRAS_INTERPRETACIONES_Y_COMENTARIOS_DE_LOS_TEXTOS/Michel_Gall" xmlDataType="string"/>
    </xmlCellPr>
  </singleXmlCell>
  <singleXmlCell id="1604" r="DX10" connectionId="11">
    <xmlCellPr id="1" uniqueName="R_L_Wing">
      <xmlPr mapId="10" xpath="/Hexagrama/LINEAS/CUARTA/OTRAS_INTERPRETACIONES_Y_COMENTARIOS_DE_LOS_TEXTOS/R_L_Wing" xmlDataType="string"/>
    </xmlCellPr>
  </singleXmlCell>
  <singleXmlCell id="1605" r="DY10" connectionId="11">
    <xmlCellPr id="1" uniqueName="Ricardo_Andreé">
      <xmlPr mapId="10" xpath="/Hexagrama/LINEAS/CUARTA/OTRAS_INTERPRETACIONES_Y_COMENTARIOS_DE_LOS_TEXTOS/Ricardo_Andreé" xmlDataType="string"/>
    </xmlCellPr>
  </singleXmlCell>
  <singleXmlCell id="1606" r="DZ10" connectionId="11">
    <xmlCellPr id="1" uniqueName="Richard_Wilhelm">
      <xmlPr mapId="10" xpath="/Hexagrama/LINEAS/CUARTA/OTRAS_INTERPRETACIONES_Y_COMENTARIOS_DE_LOS_TEXTOS/Richard_Wilhelm" xmlDataType="string"/>
    </xmlCellPr>
  </singleXmlCell>
  <singleXmlCell id="1607" r="EA10" connectionId="11">
    <xmlCellPr id="1" uniqueName="Stephen_Karcher">
      <xmlPr mapId="10" xpath="/Hexagrama/LINEAS/CUARTA/OTRAS_INTERPRETACIONES_Y_COMENTARIOS_DE_LOS_TEXTOS/Stephen_Karcher" xmlDataType="string"/>
    </xmlCellPr>
  </singleXmlCell>
  <singleXmlCell id="1608" r="EB10" connectionId="11">
    <xmlCellPr id="1" uniqueName="Thomas_Cleary">
      <xmlPr mapId="10" xpath="/Hexagrama/LINEAS/CUARTA/OTRAS_INTERPRETACIONES_Y_COMENTARIOS_DE_LOS_TEXTOS/Thomas_Cleary" xmlDataType="string"/>
    </xmlCellPr>
  </singleXmlCell>
  <singleXmlCell id="1609" r="EC10" connectionId="11">
    <xmlCellPr id="1" uniqueName="COMENTARIO_A_LA_LINEA">
      <xmlPr mapId="10" xpath="/Hexagrama/LINEAS/QUINTA/COMENTARIO_A_LA_LINEA" xmlDataType="string"/>
    </xmlCellPr>
  </singleXmlCell>
  <singleXmlCell id="1610" r="ED10" connectionId="11">
    <xmlCellPr id="1" uniqueName="a">
      <xmlPr mapId="10" xpath="/Hexagrama/LINEAS/QUINTA/INTERPRETACION/a" xmlDataType="string"/>
    </xmlCellPr>
  </singleXmlCell>
  <singleXmlCell id="1611" r="EE10" connectionId="11">
    <xmlCellPr id="1" uniqueName="sin_preguntar_nada">
      <xmlPr mapId="10" xpath="/Hexagrama/LINEAS/QUINTA/INTERPRETACION/d/sin_preguntar_nada" xmlDataType="string"/>
    </xmlCellPr>
  </singleXmlCell>
  <singleXmlCell id="1612" r="EF10" connectionId="11">
    <xmlCellPr id="1" uniqueName="sobre_el_dia_hoy">
      <xmlPr mapId="10" xpath="/Hexagrama/LINEAS/QUINTA/INTERPRETACION/d/sobre_el_dia_hoy" xmlDataType="string"/>
    </xmlCellPr>
  </singleXmlCell>
  <singleXmlCell id="1613" r="EG10" connectionId="11">
    <xmlCellPr id="1" uniqueName="sobre_la_conducta_espiritual">
      <xmlPr mapId="10" xpath="/Hexagrama/LINEAS/QUINTA/INTERPRETACION/d/sobre_la_conducta_espiritual" xmlDataType="string"/>
    </xmlCellPr>
  </singleXmlCell>
  <singleXmlCell id="1614" r="EH10" connectionId="11">
    <xmlCellPr id="1" uniqueName="perspectiva_general_de_un_asunto_o_sobre_cómo_se_ve_al_consultante_entre_sus_asuntos">
      <xmlPr mapId="10" xpath="/Hexagrama/LINEAS/QUINTA/INTERPRETACION/d/perspectiva_general_de_un_asunto_o_sobre_cómo_se_ve_al_consultante_entre_sus_asuntos" xmlDataType="string"/>
    </xmlCellPr>
  </singleXmlCell>
  <singleXmlCell id="1615" r="EI10" connectionId="11">
    <xmlCellPr id="1" uniqueName="sobre_una_enfermedad">
      <xmlPr mapId="10" xpath="/Hexagrama/LINEAS/QUINTA/INTERPRETACION/d/sobre_una_enfermedad" xmlDataType="string"/>
    </xmlCellPr>
  </singleXmlCell>
  <singleXmlCell id="1616" r="EJ10" connectionId="11">
    <xmlCellPr id="1" uniqueName="remedios_soluciones_tratamientos_nuevos">
      <xmlPr mapId="10" xpath="/Hexagrama/LINEAS/QUINTA/INTERPRETACION/d/remedios_soluciones_tratamientos_nuevos" xmlDataType="string"/>
    </xmlCellPr>
  </singleXmlCell>
  <singleXmlCell id="1617" r="EK10" connectionId="11">
    <xmlCellPr id="1" uniqueName="sobre_temas_o_teorías_espirituales">
      <xmlPr mapId="10" xpath="/Hexagrama/LINEAS/QUINTA/INTERPRETACION/d/sobre_temas_o_teorías_espirituales" xmlDataType="string"/>
    </xmlCellPr>
  </singleXmlCell>
  <singleXmlCell id="1618" r="EL10" connectionId="11">
    <xmlCellPr id="1" uniqueName="sobre_una_época_tiempo_o_fecha_aproximada">
      <xmlPr mapId="10" xpath="/Hexagrama/LINEAS/QUINTA/INTERPRETACION/d/sobre_una_época_tiempo_o_fecha_aproximada" xmlDataType="string"/>
    </xmlCellPr>
  </singleXmlCell>
  <singleXmlCell id="1619" r="EM10" connectionId="11">
    <xmlCellPr id="1" uniqueName="Bernard_Ducourant">
      <xmlPr mapId="10" xpath="/Hexagrama/LINEAS/QUINTA/OTRAS_INTERPRETACIONES_Y_COMENTARIOS_DE_LOS_TEXTOS/Bernard_Ducourant" xmlDataType="string"/>
    </xmlCellPr>
  </singleXmlCell>
  <singleXmlCell id="1620" r="EN10" connectionId="11">
    <xmlCellPr id="1" uniqueName="Brian_Browne_Walker">
      <xmlPr mapId="10" xpath="/Hexagrama/LINEAS/QUINTA/OTRAS_INTERPRETACIONES_Y_COMENTARIOS_DE_LOS_TEXTOS/Brian_Browne_Walker" xmlDataType="string"/>
    </xmlCellPr>
  </singleXmlCell>
  <singleXmlCell id="1621" r="EO10" connectionId="11">
    <xmlCellPr id="1" uniqueName="Carol_K_Anthony">
      <xmlPr mapId="10" xpath="/Hexagrama/LINEAS/QUINTA/OTRAS_INTERPRETACIONES_Y_COMENTARIOS_DE_LOS_TEXTOS/Carol_K_Anthony" xmlDataType="string"/>
    </xmlCellPr>
  </singleXmlCell>
  <singleXmlCell id="1622" r="EP10" connectionId="11">
    <xmlCellPr id="1" uniqueName="Enrique_Zafra">
      <xmlPr mapId="10" xpath="/Hexagrama/LINEAS/QUINTA/OTRAS_INTERPRETACIONES_Y_COMENTARIOS_DE_LOS_TEXTOS/Enrique_Zafra" xmlDataType="string"/>
    </xmlCellPr>
  </singleXmlCell>
  <singleXmlCell id="1623" r="EQ10" connectionId="11">
    <xmlCellPr id="1" uniqueName="J_H_Brennan">
      <xmlPr mapId="10" xpath="/Hexagrama/LINEAS/QUINTA/OTRAS_INTERPRETACIONES_Y_COMENTARIOS_DE_LOS_TEXTOS/J_H_Brennan" xmlDataType="string"/>
    </xmlCellPr>
  </singleXmlCell>
  <singleXmlCell id="1624" r="ER10" connectionId="11">
    <xmlCellPr id="1" uniqueName="John_Tampion">
      <xmlPr mapId="10" xpath="/Hexagrama/LINEAS/QUINTA/OTRAS_INTERPRETACIONES_Y_COMENTARIOS_DE_LOS_TEXTOS/John_Tampion" xmlDataType="string"/>
    </xmlCellPr>
  </singleXmlCell>
  <singleXmlCell id="1625" r="ES10" connectionId="11">
    <xmlCellPr id="1" uniqueName="Judica_Cordiglia">
      <xmlPr mapId="10" xpath="/Hexagrama/LINEAS/QUINTA/OTRAS_INTERPRETACIONES_Y_COMENTARIOS_DE_LOS_TEXTOS/Judica_Cordiglia" xmlDataType="string"/>
    </xmlCellPr>
  </singleXmlCell>
  <singleXmlCell id="1626" r="ET10" connectionId="11">
    <xmlCellPr id="1" uniqueName="Maestro_Yüan-Kuang">
      <xmlPr mapId="10" xpath="/Hexagrama/LINEAS/QUINTA/OTRAS_INTERPRETACIONES_Y_COMENTARIOS_DE_LOS_TEXTOS/Maestro_Yüan-Kuang" xmlDataType="string"/>
    </xmlCellPr>
  </singleXmlCell>
  <singleXmlCell id="1627" r="EU10" connectionId="11">
    <xmlCellPr id="1" uniqueName="Michel_Gall">
      <xmlPr mapId="10" xpath="/Hexagrama/LINEAS/QUINTA/OTRAS_INTERPRETACIONES_Y_COMENTARIOS_DE_LOS_TEXTOS/Michel_Gall" xmlDataType="string"/>
    </xmlCellPr>
  </singleXmlCell>
  <singleXmlCell id="1628" r="EV10" connectionId="11">
    <xmlCellPr id="1" uniqueName="R_L_Wing">
      <xmlPr mapId="10" xpath="/Hexagrama/LINEAS/QUINTA/OTRAS_INTERPRETACIONES_Y_COMENTARIOS_DE_LOS_TEXTOS/R_L_Wing" xmlDataType="string"/>
    </xmlCellPr>
  </singleXmlCell>
  <singleXmlCell id="1629" r="EW10" connectionId="11">
    <xmlCellPr id="1" uniqueName="Ricardo_Andreé">
      <xmlPr mapId="10" xpath="/Hexagrama/LINEAS/QUINTA/OTRAS_INTERPRETACIONES_Y_COMENTARIOS_DE_LOS_TEXTOS/Ricardo_Andreé" xmlDataType="string"/>
    </xmlCellPr>
  </singleXmlCell>
  <singleXmlCell id="1630" r="EX10" connectionId="11">
    <xmlCellPr id="1" uniqueName="Richard_Wilhelm">
      <xmlPr mapId="10" xpath="/Hexagrama/LINEAS/QUINTA/OTRAS_INTERPRETACIONES_Y_COMENTARIOS_DE_LOS_TEXTOS/Richard_Wilhelm" xmlDataType="string"/>
    </xmlCellPr>
  </singleXmlCell>
  <singleXmlCell id="1631" r="EY10" connectionId="11">
    <xmlCellPr id="1" uniqueName="Stephen_Karcher">
      <xmlPr mapId="10" xpath="/Hexagrama/LINEAS/QUINTA/OTRAS_INTERPRETACIONES_Y_COMENTARIOS_DE_LOS_TEXTOS/Stephen_Karcher" xmlDataType="string"/>
    </xmlCellPr>
  </singleXmlCell>
  <singleXmlCell id="1632" r="EZ10" connectionId="11">
    <xmlCellPr id="1" uniqueName="Thomas_Cleary">
      <xmlPr mapId="10" xpath="/Hexagrama/LINEAS/QUINTA/OTRAS_INTERPRETACIONES_Y_COMENTARIOS_DE_LOS_TEXTOS/Thomas_Cleary" xmlDataType="string"/>
    </xmlCellPr>
  </singleXmlCell>
  <singleXmlCell id="1633" r="FA10" connectionId="11">
    <xmlCellPr id="1" uniqueName="COMENTARIO_A_LA_LINEA">
      <xmlPr mapId="10" xpath="/Hexagrama/LINEAS/SEXTA/COMENTARIO_A_LA_LINEA" xmlDataType="string"/>
    </xmlCellPr>
  </singleXmlCell>
  <singleXmlCell id="1634" r="FB10" connectionId="11">
    <xmlCellPr id="1" uniqueName="a">
      <xmlPr mapId="10" xpath="/Hexagrama/LINEAS/SEXTA/INTERPRETACION/a" xmlDataType="string"/>
    </xmlCellPr>
  </singleXmlCell>
  <singleXmlCell id="1635" r="FC10" connectionId="11">
    <xmlCellPr id="1" uniqueName="sin_preguntar_nada">
      <xmlPr mapId="10" xpath="/Hexagrama/LINEAS/SEXTA/INTERPRETACION/d/sin_preguntar_nada" xmlDataType="string"/>
    </xmlCellPr>
  </singleXmlCell>
  <singleXmlCell id="1636" r="FD10" connectionId="11">
    <xmlCellPr id="1" uniqueName="sobre_el_dia_hoy">
      <xmlPr mapId="10" xpath="/Hexagrama/LINEAS/SEXTA/INTERPRETACION/d/sobre_el_dia_hoy" xmlDataType="string"/>
    </xmlCellPr>
  </singleXmlCell>
  <singleXmlCell id="1637" r="FE10" connectionId="11">
    <xmlCellPr id="1" uniqueName="sobre_la_conducta_espiritual">
      <xmlPr mapId="10" xpath="/Hexagrama/LINEAS/SEXTA/INTERPRETACION/d/sobre_la_conducta_espiritual" xmlDataType="string"/>
    </xmlCellPr>
  </singleXmlCell>
  <singleXmlCell id="1638" r="FF10" connectionId="11">
    <xmlCellPr id="1" uniqueName="perspectiva_general_de_un_asunto_o_sobre_cómo_se_ve_al_consultante_entre_sus_asuntos">
      <xmlPr mapId="10" xpath="/Hexagrama/LINEAS/SEXTA/INTERPRETACION/d/perspectiva_general_de_un_asunto_o_sobre_cómo_se_ve_al_consultante_entre_sus_asuntos" xmlDataType="string"/>
    </xmlCellPr>
  </singleXmlCell>
  <singleXmlCell id="1639" r="FG10" connectionId="11">
    <xmlCellPr id="1" uniqueName="sobre_una_enfermedad">
      <xmlPr mapId="10" xpath="/Hexagrama/LINEAS/SEXTA/INTERPRETACION/d/sobre_una_enfermedad" xmlDataType="string"/>
    </xmlCellPr>
  </singleXmlCell>
  <singleXmlCell id="1640" r="FH10" connectionId="11">
    <xmlCellPr id="1" uniqueName="remedios_soluciones_tratamientos_nuevos">
      <xmlPr mapId="10" xpath="/Hexagrama/LINEAS/SEXTA/INTERPRETACION/d/remedios_soluciones_tratamientos_nuevos" xmlDataType="string"/>
    </xmlCellPr>
  </singleXmlCell>
  <singleXmlCell id="1641" r="FI10" connectionId="11">
    <xmlCellPr id="1" uniqueName="sobre_temas_o_teorías_espirituales">
      <xmlPr mapId="10" xpath="/Hexagrama/LINEAS/SEXTA/INTERPRETACION/d/sobre_temas_o_teorías_espirituales" xmlDataType="string"/>
    </xmlCellPr>
  </singleXmlCell>
  <singleXmlCell id="1642" r="FJ10" connectionId="11">
    <xmlCellPr id="1" uniqueName="sobre_una_época_tiempo_o_fecha_aproximada">
      <xmlPr mapId="10" xpath="/Hexagrama/LINEAS/SEXTA/INTERPRETACION/d/sobre_una_época_tiempo_o_fecha_aproximada" xmlDataType="string"/>
    </xmlCellPr>
  </singleXmlCell>
  <singleXmlCell id="1643" r="FK10" connectionId="11">
    <xmlCellPr id="1" uniqueName="Bernard_Ducourant">
      <xmlPr mapId="10" xpath="/Hexagrama/LINEAS/SEXTA/OTRAS_INTERPRETACIONES_Y_COMENTARIOS_DE_LOS_TEXTOS/Bernard_Ducourant" xmlDataType="string"/>
    </xmlCellPr>
  </singleXmlCell>
  <singleXmlCell id="1644" r="FL10" connectionId="11">
    <xmlCellPr id="1" uniqueName="Brian_Browne_Walker">
      <xmlPr mapId="10" xpath="/Hexagrama/LINEAS/SEXTA/OTRAS_INTERPRETACIONES_Y_COMENTARIOS_DE_LOS_TEXTOS/Brian_Browne_Walker" xmlDataType="string"/>
    </xmlCellPr>
  </singleXmlCell>
  <singleXmlCell id="1645" r="FM10" connectionId="11">
    <xmlCellPr id="1" uniqueName="Carol_K_Anthony">
      <xmlPr mapId="10" xpath="/Hexagrama/LINEAS/SEXTA/OTRAS_INTERPRETACIONES_Y_COMENTARIOS_DE_LOS_TEXTOS/Carol_K_Anthony" xmlDataType="string"/>
    </xmlCellPr>
  </singleXmlCell>
  <singleXmlCell id="1646" r="FN10" connectionId="11">
    <xmlCellPr id="1" uniqueName="Enrique_Zafra">
      <xmlPr mapId="10" xpath="/Hexagrama/LINEAS/SEXTA/OTRAS_INTERPRETACIONES_Y_COMENTARIOS_DE_LOS_TEXTOS/Enrique_Zafra" xmlDataType="string"/>
    </xmlCellPr>
  </singleXmlCell>
  <singleXmlCell id="1647" r="FO10" connectionId="11">
    <xmlCellPr id="1" uniqueName="J_H_Brennan">
      <xmlPr mapId="10" xpath="/Hexagrama/LINEAS/SEXTA/OTRAS_INTERPRETACIONES_Y_COMENTARIOS_DE_LOS_TEXTOS/J_H_Brennan" xmlDataType="string"/>
    </xmlCellPr>
  </singleXmlCell>
  <singleXmlCell id="1648" r="FP10" connectionId="11">
    <xmlCellPr id="1" uniqueName="John_Tampion">
      <xmlPr mapId="10" xpath="/Hexagrama/LINEAS/SEXTA/OTRAS_INTERPRETACIONES_Y_COMENTARIOS_DE_LOS_TEXTOS/John_Tampion" xmlDataType="string"/>
    </xmlCellPr>
  </singleXmlCell>
  <singleXmlCell id="1649" r="FQ10" connectionId="11">
    <xmlCellPr id="1" uniqueName="Judica_Cordiglia">
      <xmlPr mapId="10" xpath="/Hexagrama/LINEAS/SEXTA/OTRAS_INTERPRETACIONES_Y_COMENTARIOS_DE_LOS_TEXTOS/Judica_Cordiglia" xmlDataType="string"/>
    </xmlCellPr>
  </singleXmlCell>
  <singleXmlCell id="1650" r="FR10" connectionId="11">
    <xmlCellPr id="1" uniqueName="Maestro_Yüan-Kuang">
      <xmlPr mapId="10" xpath="/Hexagrama/LINEAS/SEXTA/OTRAS_INTERPRETACIONES_Y_COMENTARIOS_DE_LOS_TEXTOS/Maestro_Yüan-Kuang" xmlDataType="string"/>
    </xmlCellPr>
  </singleXmlCell>
  <singleXmlCell id="1651" r="FS10" connectionId="11">
    <xmlCellPr id="1" uniqueName="Michel_Gall">
      <xmlPr mapId="10" xpath="/Hexagrama/LINEAS/SEXTA/OTRAS_INTERPRETACIONES_Y_COMENTARIOS_DE_LOS_TEXTOS/Michel_Gall" xmlDataType="string"/>
    </xmlCellPr>
  </singleXmlCell>
  <singleXmlCell id="1652" r="FT10" connectionId="11">
    <xmlCellPr id="1" uniqueName="R_L_Wing">
      <xmlPr mapId="10" xpath="/Hexagrama/LINEAS/SEXTA/OTRAS_INTERPRETACIONES_Y_COMENTARIOS_DE_LOS_TEXTOS/R_L_Wing" xmlDataType="string"/>
    </xmlCellPr>
  </singleXmlCell>
  <singleXmlCell id="1653" r="FU10" connectionId="11">
    <xmlCellPr id="1" uniqueName="Ricardo_Andreé">
      <xmlPr mapId="10" xpath="/Hexagrama/LINEAS/SEXTA/OTRAS_INTERPRETACIONES_Y_COMENTARIOS_DE_LOS_TEXTOS/Ricardo_Andreé" xmlDataType="string"/>
    </xmlCellPr>
  </singleXmlCell>
  <singleXmlCell id="1654" r="FV10" connectionId="11">
    <xmlCellPr id="1" uniqueName="Richard_Wilhelm">
      <xmlPr mapId="10" xpath="/Hexagrama/LINEAS/SEXTA/OTRAS_INTERPRETACIONES_Y_COMENTARIOS_DE_LOS_TEXTOS/Richard_Wilhelm" xmlDataType="string"/>
    </xmlCellPr>
  </singleXmlCell>
  <singleXmlCell id="1655" r="FW10" connectionId="11">
    <xmlCellPr id="1" uniqueName="Stephen_Karcher">
      <xmlPr mapId="10" xpath="/Hexagrama/LINEAS/SEXTA/OTRAS_INTERPRETACIONES_Y_COMENTARIOS_DE_LOS_TEXTOS/Stephen_Karcher" xmlDataType="string"/>
    </xmlCellPr>
  </singleXmlCell>
  <singleXmlCell id="1656" r="FX10" connectionId="11">
    <xmlCellPr id="1" uniqueName="Thomas_Cleary">
      <xmlPr mapId="10" xpath="/Hexagrama/LINEAS/SEXTA/OTRAS_INTERPRETACIONES_Y_COMENTARIOS_DE_LOS_TEXTOS/Thomas_Cleary" xmlDataType="string"/>
    </xmlCellPr>
  </singleXmlCell>
  <singleXmlCell id="1657" r="A11" connectionId="12">
    <xmlCellPr id="1" uniqueName="Numero">
      <xmlPr mapId="11" xpath="/Hexagrama/Numero" xmlDataType="integer"/>
    </xmlCellPr>
  </singleXmlCell>
  <singleXmlCell id="1658" r="B11" connectionId="12">
    <xmlCellPr id="1" uniqueName="Nombre">
      <xmlPr mapId="11" xpath="/Hexagrama/Nombre" xmlDataType="string"/>
    </xmlCellPr>
  </singleXmlCell>
  <singleXmlCell id="1659" r="C11" connectionId="12">
    <xmlCellPr id="1" uniqueName="Traduccion">
      <xmlPr mapId="11" xpath="/Hexagrama/Traduccion" xmlDataType="string"/>
    </xmlCellPr>
  </singleXmlCell>
  <singleXmlCell id="1660" r="D11" connectionId="12">
    <xmlCellPr id="1" uniqueName="TrigInf">
      <xmlPr mapId="11" xpath="/Hexagrama/TrigInf" xmlDataType="string"/>
    </xmlCellPr>
  </singleXmlCell>
  <singleXmlCell id="1661" r="E11" connectionId="12">
    <xmlCellPr id="1" uniqueName="TrigSup">
      <xmlPr mapId="11" xpath="/Hexagrama/TrigSup" xmlDataType="string"/>
    </xmlCellPr>
  </singleXmlCell>
  <singleXmlCell id="1662" r="F11" connectionId="12">
    <xmlCellPr id="1" uniqueName="DICTAMEN">
      <xmlPr mapId="11" xpath="/Hexagrama/DICTAMEN" xmlDataType="string"/>
    </xmlCellPr>
  </singleXmlCell>
  <singleXmlCell id="1663" r="G11" connectionId="12">
    <xmlCellPr id="1" uniqueName="COMENTARIO">
      <xmlPr mapId="11" xpath="/Hexagrama/COMENTARIO" xmlDataType="string"/>
    </xmlCellPr>
  </singleXmlCell>
  <singleXmlCell id="1664" r="H11" connectionId="12">
    <xmlCellPr id="1" uniqueName="líneas">
      <xmlPr mapId="11" xpath="/Hexagrama/ELEMENTOS_TECNICOS_Y_DISTINTOS_CONSIDERANDOS/líneas" xmlDataType="string"/>
    </xmlCellPr>
  </singleXmlCell>
  <singleXmlCell id="1665" r="I11" connectionId="12">
    <xmlCellPr id="1" uniqueName="regencias">
      <xmlPr mapId="11" xpath="/Hexagrama/ELEMENTOS_TECNICOS_Y_DISTINTOS_CONSIDERANDOS/regencias" xmlDataType="string"/>
    </xmlCellPr>
  </singleXmlCell>
  <singleXmlCell id="1666" r="J11" connectionId="12">
    <xmlCellPr id="1" uniqueName="relaciones_entre_las_líneas">
      <xmlPr mapId="11" xpath="/Hexagrama/ELEMENTOS_TECNICOS_Y_DISTINTOS_CONSIDERANDOS/relaciones_entre_las_líneas" xmlDataType="string"/>
    </xmlCellPr>
  </singleXmlCell>
  <singleXmlCell id="1667" r="K11" connectionId="12">
    <xmlCellPr id="1" uniqueName="a">
      <xmlPr mapId="11" xpath="/Hexagrama/INTERPRETACION/a" xmlDataType="string"/>
    </xmlCellPr>
  </singleXmlCell>
  <singleXmlCell id="1668" r="L11" connectionId="12">
    <xmlCellPr id="1" uniqueName="sin_preguntar_nada">
      <xmlPr mapId="11" xpath="/Hexagrama/INTERPRETACION/d/sin_preguntar_nada" xmlDataType="string"/>
    </xmlCellPr>
  </singleXmlCell>
  <singleXmlCell id="1669" r="M11" connectionId="12">
    <xmlCellPr id="1" uniqueName="sobre_el_dia_hoy">
      <xmlPr mapId="11" xpath="/Hexagrama/INTERPRETACION/d/sobre_el_dia_hoy" xmlDataType="string"/>
    </xmlCellPr>
  </singleXmlCell>
  <singleXmlCell id="1670" r="N11" connectionId="12">
    <xmlCellPr id="1" uniqueName="sobre_la_conducta_espiritual">
      <xmlPr mapId="11" xpath="/Hexagrama/INTERPRETACION/d/sobre_la_conducta_espiritual" xmlDataType="string"/>
    </xmlCellPr>
  </singleXmlCell>
  <singleXmlCell id="1671" r="O11" connectionId="12">
    <xmlCellPr id="1" uniqueName="perspectiva_general_de_un_asunto_o_sobre_cómo_se_ve_al_consultante_entre_sus_asuntos">
      <xmlPr mapId="11" xpath="/Hexagrama/INTERPRETACION/d/perspectiva_general_de_un_asunto_o_sobre_cómo_se_ve_al_consultante_entre_sus_asuntos" xmlDataType="string"/>
    </xmlCellPr>
  </singleXmlCell>
  <singleXmlCell id="1672" r="P11" connectionId="12">
    <xmlCellPr id="1" uniqueName="sobre_una_enfermedad">
      <xmlPr mapId="11" xpath="/Hexagrama/INTERPRETACION/d/sobre_una_enfermedad" xmlDataType="string"/>
    </xmlCellPr>
  </singleXmlCell>
  <singleXmlCell id="1673" r="Q11" connectionId="12">
    <xmlCellPr id="1" uniqueName="remedios_soluciones_tratamientos_nuevos">
      <xmlPr mapId="11" xpath="/Hexagrama/INTERPRETACION/d/remedios_soluciones_tratamientos_nuevos" xmlDataType="string"/>
    </xmlCellPr>
  </singleXmlCell>
  <singleXmlCell id="1674" r="R11" connectionId="12">
    <xmlCellPr id="1" uniqueName="sobre_temas_o_teorías_espirituales">
      <xmlPr mapId="11" xpath="/Hexagrama/INTERPRETACION/d/sobre_temas_o_teorías_espirituales" xmlDataType="string"/>
    </xmlCellPr>
  </singleXmlCell>
  <singleXmlCell id="1675" r="S11" connectionId="12">
    <xmlCellPr id="1" uniqueName="sobre_una_época_tiempo_o_fecha_aproximada">
      <xmlPr mapId="11" xpath="/Hexagrama/INTERPRETACION/d/sobre_una_época_tiempo_o_fecha_aproximada" xmlDataType="string"/>
    </xmlCellPr>
  </singleXmlCell>
  <singleXmlCell id="1676" r="T11" connectionId="12">
    <xmlCellPr id="1" uniqueName="Bernard_Ducourant">
      <xmlPr mapId="11" xpath="/Hexagrama/OTRAS_INTERPRETACIONES_Y_COMENTARIOS_DE_LOS_TEXTOS/Bernard_Ducourant" xmlDataType="string"/>
    </xmlCellPr>
  </singleXmlCell>
  <singleXmlCell id="1677" r="U11" connectionId="12">
    <xmlCellPr id="1" uniqueName="Brian_Browne_Walker">
      <xmlPr mapId="11" xpath="/Hexagrama/OTRAS_INTERPRETACIONES_Y_COMENTARIOS_DE_LOS_TEXTOS/Brian_Browne_Walker" xmlDataType="string"/>
    </xmlCellPr>
  </singleXmlCell>
  <singleXmlCell id="1678" r="V11" connectionId="12">
    <xmlCellPr id="1" uniqueName="Carol_K_Anthony">
      <xmlPr mapId="11" xpath="/Hexagrama/OTRAS_INTERPRETACIONES_Y_COMENTARIOS_DE_LOS_TEXTOS/Carol_K_Anthony" xmlDataType="string"/>
    </xmlCellPr>
  </singleXmlCell>
  <singleXmlCell id="1679" r="W11" connectionId="12">
    <xmlCellPr id="1" uniqueName="Enrique_Zafra">
      <xmlPr mapId="11" xpath="/Hexagrama/OTRAS_INTERPRETACIONES_Y_COMENTARIOS_DE_LOS_TEXTOS/Enrique_Zafra" xmlDataType="string"/>
    </xmlCellPr>
  </singleXmlCell>
  <singleXmlCell id="1680" r="X11" connectionId="12">
    <xmlCellPr id="1" uniqueName="Gustavo_Andrés_Rocco">
      <xmlPr mapId="11" xpath="/Hexagrama/OTRAS_INTERPRETACIONES_Y_COMENTARIOS_DE_LOS_TEXTOS/Gustavo_Andrés_Rocco" xmlDataType="string"/>
    </xmlCellPr>
  </singleXmlCell>
  <singleXmlCell id="1681" r="Y11" connectionId="12">
    <xmlCellPr id="1" uniqueName="J_H_Brennan">
      <xmlPr mapId="11" xpath="/Hexagrama/OTRAS_INTERPRETACIONES_Y_COMENTARIOS_DE_LOS_TEXTOS/J_H_Brennan" xmlDataType="string"/>
    </xmlCellPr>
  </singleXmlCell>
  <singleXmlCell id="1682" r="Z11" connectionId="12">
    <xmlCellPr id="1" uniqueName="Judica_Cordiglia">
      <xmlPr mapId="11" xpath="/Hexagrama/OTRAS_INTERPRETACIONES_Y_COMENTARIOS_DE_LOS_TEXTOS/Judica_Cordiglia" xmlDataType="string"/>
    </xmlCellPr>
  </singleXmlCell>
  <singleXmlCell id="1683" r="AA11" connectionId="12">
    <xmlCellPr id="1" uniqueName="Maestro_Yüan-Kuang">
      <xmlPr mapId="11" xpath="/Hexagrama/OTRAS_INTERPRETACIONES_Y_COMENTARIOS_DE_LOS_TEXTOS/Maestro_Yüan-Kuang" xmlDataType="string"/>
    </xmlCellPr>
  </singleXmlCell>
  <singleXmlCell id="1684" r="AB11" connectionId="12">
    <xmlCellPr id="1" uniqueName="Michel_Gall">
      <xmlPr mapId="11" xpath="/Hexagrama/OTRAS_INTERPRETACIONES_Y_COMENTARIOS_DE_LOS_TEXTOS/Michel_Gall" xmlDataType="string"/>
    </xmlCellPr>
  </singleXmlCell>
  <singleXmlCell id="1685" r="AC11" connectionId="12">
    <xmlCellPr id="1" uniqueName="Stephen_Karcher">
      <xmlPr mapId="11" xpath="/Hexagrama/OTRAS_INTERPRETACIONES_Y_COMENTARIOS_DE_LOS_TEXTOS/Stephen_Karcher" xmlDataType="string"/>
    </xmlCellPr>
  </singleXmlCell>
  <singleXmlCell id="1686" r="AD11" connectionId="12">
    <xmlCellPr id="1" uniqueName="Rudolf_Ritsema">
      <xmlPr mapId="11" xpath="/Hexagrama/OTRAS_INTERPRETACIONES_Y_COMENTARIOS_DE_LOS_TEXTOS/Rudolf_Ritsema" xmlDataType="string"/>
    </xmlCellPr>
  </singleXmlCell>
  <singleXmlCell id="1687" r="AE11" connectionId="12">
    <xmlCellPr id="1" uniqueName="Thomas_Cleary">
      <xmlPr mapId="11" xpath="/Hexagrama/OTRAS_INTERPRETACIONES_Y_COMENTARIOS_DE_LOS_TEXTOS/Thomas_Cleary" xmlDataType="string"/>
    </xmlCellPr>
  </singleXmlCell>
  <singleXmlCell id="1688" r="AF11" connectionId="12">
    <xmlCellPr id="1" uniqueName="COMENTARIO_A_LA_IMAGEN">
      <xmlPr mapId="11" xpath="/Hexagrama/IMAGEN/COMENTARIO_A_LA_IMAGEN" xmlDataType="string"/>
    </xmlCellPr>
  </singleXmlCell>
  <singleXmlCell id="1689" r="AG11" connectionId="12">
    <xmlCellPr id="1" uniqueName="John_Tampion">
      <xmlPr mapId="11" xpath="/Hexagrama/IMAGEN/OTRAS_INTERPRETACIONES_Y_COMENTARIOS_DE_LOS_TEXTOS/John_Tampion" xmlDataType="string"/>
    </xmlCellPr>
  </singleXmlCell>
  <singleXmlCell id="1690" r="AH11" connectionId="12">
    <xmlCellPr id="1" uniqueName="Judica_Cordiglia">
      <xmlPr mapId="11" xpath="/Hexagrama/IMAGEN/OTRAS_INTERPRETACIONES_Y_COMENTARIOS_DE_LOS_TEXTOS/Judica_Cordiglia" xmlDataType="string"/>
    </xmlCellPr>
  </singleXmlCell>
  <singleXmlCell id="1691" r="AI11" connectionId="12">
    <xmlCellPr id="1" uniqueName="Ricardo_Andreé">
      <xmlPr mapId="11" xpath="/Hexagrama/IMAGEN/OTRAS_INTERPRETACIONES_Y_COMENTARIOS_DE_LOS_TEXTOS/Ricardo_Andreé" xmlDataType="string"/>
    </xmlCellPr>
  </singleXmlCell>
  <singleXmlCell id="1692" r="AJ11" connectionId="12">
    <xmlCellPr id="1" uniqueName="Richard_Wilhelm">
      <xmlPr mapId="11" xpath="/Hexagrama/IMAGEN/OTRAS_INTERPRETACIONES_Y_COMENTARIOS_DE_LOS_TEXTOS/Richard_Wilhelm" xmlDataType="string"/>
    </xmlCellPr>
  </singleXmlCell>
  <singleXmlCell id="1693" r="AK11" connectionId="12">
    <xmlCellPr id="1" uniqueName="COMENTARIO_A_LA_LINEA">
      <xmlPr mapId="11" xpath="/Hexagrama/LINEAS/PRIMERA/COMENTARIO_A_LA_LINEA" xmlDataType="string"/>
    </xmlCellPr>
  </singleXmlCell>
  <singleXmlCell id="1694" r="AL11" connectionId="12">
    <xmlCellPr id="1" uniqueName="a">
      <xmlPr mapId="11" xpath="/Hexagrama/LINEAS/PRIMERA/INTERPRETACION/a" xmlDataType="string"/>
    </xmlCellPr>
  </singleXmlCell>
  <singleXmlCell id="1695" r="AM11" connectionId="12">
    <xmlCellPr id="1" uniqueName="sin_preguntar_nada">
      <xmlPr mapId="11" xpath="/Hexagrama/LINEAS/PRIMERA/INTERPRETACION/d/sin_preguntar_nada" xmlDataType="string"/>
    </xmlCellPr>
  </singleXmlCell>
  <singleXmlCell id="1696" r="AN11" connectionId="12">
    <xmlCellPr id="1" uniqueName="sobre_el_dia_hoy">
      <xmlPr mapId="11" xpath="/Hexagrama/LINEAS/PRIMERA/INTERPRETACION/d/sobre_el_dia_hoy" xmlDataType="string"/>
    </xmlCellPr>
  </singleXmlCell>
  <singleXmlCell id="1697" r="AO11" connectionId="12">
    <xmlCellPr id="1" uniqueName="sobre_la_conducta_espiritual">
      <xmlPr mapId="11" xpath="/Hexagrama/LINEAS/PRIMERA/INTERPRETACION/d/sobre_la_conducta_espiritual" xmlDataType="string"/>
    </xmlCellPr>
  </singleXmlCell>
  <singleXmlCell id="1698" r="AP11" connectionId="12">
    <xmlCellPr id="1" uniqueName="perspectiva_general_de_un_asunto_o_sobre_cómo_se_ve_al_consultante_entre_sus_asuntos">
      <xmlPr mapId="11" xpath="/Hexagrama/LINEAS/PRIMERA/INTERPRETACION/d/perspectiva_general_de_un_asunto_o_sobre_cómo_se_ve_al_consultante_entre_sus_asuntos" xmlDataType="string"/>
    </xmlCellPr>
  </singleXmlCell>
  <singleXmlCell id="1699" r="AQ11" connectionId="12">
    <xmlCellPr id="1" uniqueName="sobre_una_enfermedad">
      <xmlPr mapId="11" xpath="/Hexagrama/LINEAS/PRIMERA/INTERPRETACION/d/sobre_una_enfermedad" xmlDataType="string"/>
    </xmlCellPr>
  </singleXmlCell>
  <singleXmlCell id="1700" r="AR11" connectionId="12">
    <xmlCellPr id="1" uniqueName="remedios_soluciones_tratamientos_nuevos">
      <xmlPr mapId="11" xpath="/Hexagrama/LINEAS/PRIMERA/INTERPRETACION/d/remedios_soluciones_tratamientos_nuevos" xmlDataType="string"/>
    </xmlCellPr>
  </singleXmlCell>
  <singleXmlCell id="1701" r="AS11" connectionId="12">
    <xmlCellPr id="1" uniqueName="sobre_temas_o_teorías_espirituales">
      <xmlPr mapId="11" xpath="/Hexagrama/LINEAS/PRIMERA/INTERPRETACION/d/sobre_temas_o_teorías_espirituales" xmlDataType="string"/>
    </xmlCellPr>
  </singleXmlCell>
  <singleXmlCell id="1702" r="AT11" connectionId="12">
    <xmlCellPr id="1" uniqueName="sobre_una_época_tiempo_o_fecha_aproximada">
      <xmlPr mapId="11" xpath="/Hexagrama/LINEAS/PRIMERA/INTERPRETACION/d/sobre_una_época_tiempo_o_fecha_aproximada" xmlDataType="string"/>
    </xmlCellPr>
  </singleXmlCell>
  <singleXmlCell id="1703" r="AU11" connectionId="12">
    <xmlCellPr id="1" uniqueName="Bernard_Ducourant">
      <xmlPr mapId="11" xpath="/Hexagrama/LINEAS/PRIMERA/OTRAS_INTERPRETACIONES_Y_COMENTARIOS_DE_LOS_TEXTOS/Bernard_Ducourant" xmlDataType="string"/>
    </xmlCellPr>
  </singleXmlCell>
  <singleXmlCell id="1704" r="AV11" connectionId="12">
    <xmlCellPr id="1" uniqueName="Brian_Browne_Walker">
      <xmlPr mapId="11" xpath="/Hexagrama/LINEAS/PRIMERA/OTRAS_INTERPRETACIONES_Y_COMENTARIOS_DE_LOS_TEXTOS/Brian_Browne_Walker" xmlDataType="string"/>
    </xmlCellPr>
  </singleXmlCell>
  <singleXmlCell id="1705" r="AW11" connectionId="12">
    <xmlCellPr id="1" uniqueName="Carol_K_Anthony">
      <xmlPr mapId="11" xpath="/Hexagrama/LINEAS/PRIMERA/OTRAS_INTERPRETACIONES_Y_COMENTARIOS_DE_LOS_TEXTOS/Carol_K_Anthony" xmlDataType="string"/>
    </xmlCellPr>
  </singleXmlCell>
  <singleXmlCell id="1706" r="AX11" connectionId="12">
    <xmlCellPr id="1" uniqueName="Enrique_Zafra">
      <xmlPr mapId="11" xpath="/Hexagrama/LINEAS/PRIMERA/OTRAS_INTERPRETACIONES_Y_COMENTARIOS_DE_LOS_TEXTOS/Enrique_Zafra" xmlDataType="string"/>
    </xmlCellPr>
  </singleXmlCell>
  <singleXmlCell id="1707" r="AY11" connectionId="12">
    <xmlCellPr id="1" uniqueName="J_H_Brennan">
      <xmlPr mapId="11" xpath="/Hexagrama/LINEAS/PRIMERA/OTRAS_INTERPRETACIONES_Y_COMENTARIOS_DE_LOS_TEXTOS/J_H_Brennan" xmlDataType="string"/>
    </xmlCellPr>
  </singleXmlCell>
  <singleXmlCell id="1708" r="AZ11" connectionId="12">
    <xmlCellPr id="1" uniqueName="John_Tampion">
      <xmlPr mapId="11" xpath="/Hexagrama/LINEAS/PRIMERA/OTRAS_INTERPRETACIONES_Y_COMENTARIOS_DE_LOS_TEXTOS/John_Tampion" xmlDataType="string"/>
    </xmlCellPr>
  </singleXmlCell>
  <singleXmlCell id="1709" r="BA11" connectionId="12">
    <xmlCellPr id="1" uniqueName="Judica_Cordiglia">
      <xmlPr mapId="11" xpath="/Hexagrama/LINEAS/PRIMERA/OTRAS_INTERPRETACIONES_Y_COMENTARIOS_DE_LOS_TEXTOS/Judica_Cordiglia" xmlDataType="string"/>
    </xmlCellPr>
  </singleXmlCell>
  <singleXmlCell id="1710" r="BB11" connectionId="12">
    <xmlCellPr id="1" uniqueName="Maestro_Yüan-Kuang">
      <xmlPr mapId="11" xpath="/Hexagrama/LINEAS/PRIMERA/OTRAS_INTERPRETACIONES_Y_COMENTARIOS_DE_LOS_TEXTOS/Maestro_Yüan-Kuang" xmlDataType="string"/>
    </xmlCellPr>
  </singleXmlCell>
  <singleXmlCell id="1711" r="BC11" connectionId="12">
    <xmlCellPr id="1" uniqueName="Michel_Gall">
      <xmlPr mapId="11" xpath="/Hexagrama/LINEAS/PRIMERA/OTRAS_INTERPRETACIONES_Y_COMENTARIOS_DE_LOS_TEXTOS/Michel_Gall" xmlDataType="string"/>
    </xmlCellPr>
  </singleXmlCell>
  <singleXmlCell id="1712" r="BD11" connectionId="12">
    <xmlCellPr id="1" uniqueName="R_L_Wing">
      <xmlPr mapId="11" xpath="/Hexagrama/LINEAS/PRIMERA/OTRAS_INTERPRETACIONES_Y_COMENTARIOS_DE_LOS_TEXTOS/R_L_Wing" xmlDataType="string"/>
    </xmlCellPr>
  </singleXmlCell>
  <singleXmlCell id="1713" r="BE11" connectionId="12">
    <xmlCellPr id="1" uniqueName="Ricardo_Andreé">
      <xmlPr mapId="11" xpath="/Hexagrama/LINEAS/PRIMERA/OTRAS_INTERPRETACIONES_Y_COMENTARIOS_DE_LOS_TEXTOS/Ricardo_Andreé" xmlDataType="string"/>
    </xmlCellPr>
  </singleXmlCell>
  <singleXmlCell id="1714" r="BF11" connectionId="12">
    <xmlCellPr id="1" uniqueName="Richard_Wilhelm">
      <xmlPr mapId="11" xpath="/Hexagrama/LINEAS/PRIMERA/OTRAS_INTERPRETACIONES_Y_COMENTARIOS_DE_LOS_TEXTOS/Richard_Wilhelm" xmlDataType="string"/>
    </xmlCellPr>
  </singleXmlCell>
  <singleXmlCell id="1715" r="BG11" connectionId="12">
    <xmlCellPr id="1" uniqueName="Stephen_Karcher">
      <xmlPr mapId="11" xpath="/Hexagrama/LINEAS/PRIMERA/OTRAS_INTERPRETACIONES_Y_COMENTARIOS_DE_LOS_TEXTOS/Stephen_Karcher" xmlDataType="string"/>
    </xmlCellPr>
  </singleXmlCell>
  <singleXmlCell id="1716" r="BH11" connectionId="12">
    <xmlCellPr id="1" uniqueName="Thomas_Cleary">
      <xmlPr mapId="11" xpath="/Hexagrama/LINEAS/PRIMERA/OTRAS_INTERPRETACIONES_Y_COMENTARIOS_DE_LOS_TEXTOS/Thomas_Cleary" xmlDataType="string"/>
    </xmlCellPr>
  </singleXmlCell>
  <singleXmlCell id="1717" r="BI11" connectionId="12">
    <xmlCellPr id="1" uniqueName="COMENTARIO_A_LA_LINEA">
      <xmlPr mapId="11" xpath="/Hexagrama/LINEAS/SEGUNDA/COMENTARIO_A_LA_LINEA" xmlDataType="string"/>
    </xmlCellPr>
  </singleXmlCell>
  <singleXmlCell id="1718" r="BJ11" connectionId="12">
    <xmlCellPr id="1" uniqueName="a">
      <xmlPr mapId="11" xpath="/Hexagrama/LINEAS/SEGUNDA/INTERPRETACION/a" xmlDataType="string"/>
    </xmlCellPr>
  </singleXmlCell>
  <singleXmlCell id="1719" r="BK11" connectionId="12">
    <xmlCellPr id="1" uniqueName="sin_preguntar_nada">
      <xmlPr mapId="11" xpath="/Hexagrama/LINEAS/SEGUNDA/INTERPRETACION/d/sin_preguntar_nada" xmlDataType="string"/>
    </xmlCellPr>
  </singleXmlCell>
  <singleXmlCell id="1720" r="BL11" connectionId="12">
    <xmlCellPr id="1" uniqueName="sobre_el_dia_hoy">
      <xmlPr mapId="11" xpath="/Hexagrama/LINEAS/SEGUNDA/INTERPRETACION/d/sobre_el_dia_hoy" xmlDataType="string"/>
    </xmlCellPr>
  </singleXmlCell>
  <singleXmlCell id="1721" r="BM11" connectionId="12">
    <xmlCellPr id="1" uniqueName="sobre_la_conducta_espiritual">
      <xmlPr mapId="11" xpath="/Hexagrama/LINEAS/SEGUNDA/INTERPRETACION/d/sobre_la_conducta_espiritual" xmlDataType="string"/>
    </xmlCellPr>
  </singleXmlCell>
  <singleXmlCell id="1722" r="BN11" connectionId="12">
    <xmlCellPr id="1" uniqueName="perspectiva_general_de_un_asunto_o_sobre_cómo_se_ve_al_consultante_entre_sus_asuntos">
      <xmlPr mapId="11" xpath="/Hexagrama/LINEAS/SEGUNDA/INTERPRETACION/d/perspectiva_general_de_un_asunto_o_sobre_cómo_se_ve_al_consultante_entre_sus_asuntos" xmlDataType="string"/>
    </xmlCellPr>
  </singleXmlCell>
  <singleXmlCell id="1723" r="BO11" connectionId="12">
    <xmlCellPr id="1" uniqueName="sobre_una_enfermedad">
      <xmlPr mapId="11" xpath="/Hexagrama/LINEAS/SEGUNDA/INTERPRETACION/d/sobre_una_enfermedad" xmlDataType="string"/>
    </xmlCellPr>
  </singleXmlCell>
  <singleXmlCell id="1724" r="BP11" connectionId="12">
    <xmlCellPr id="1" uniqueName="remedios_soluciones_tratamientos_nuevos">
      <xmlPr mapId="11" xpath="/Hexagrama/LINEAS/SEGUNDA/INTERPRETACION/d/remedios_soluciones_tratamientos_nuevos" xmlDataType="string"/>
    </xmlCellPr>
  </singleXmlCell>
  <singleXmlCell id="1725" r="BQ11" connectionId="12">
    <xmlCellPr id="1" uniqueName="sobre_temas_o_teorías_espirituales">
      <xmlPr mapId="11" xpath="/Hexagrama/LINEAS/SEGUNDA/INTERPRETACION/d/sobre_temas_o_teorías_espirituales" xmlDataType="string"/>
    </xmlCellPr>
  </singleXmlCell>
  <singleXmlCell id="1726" r="BR11" connectionId="12">
    <xmlCellPr id="1" uniqueName="sobre_una_época_tiempo_o_fecha_aproximada">
      <xmlPr mapId="11" xpath="/Hexagrama/LINEAS/SEGUNDA/INTERPRETACION/d/sobre_una_época_tiempo_o_fecha_aproximada" xmlDataType="string"/>
    </xmlCellPr>
  </singleXmlCell>
  <singleXmlCell id="1727" r="BS11" connectionId="12">
    <xmlCellPr id="1" uniqueName="Bernard_Ducourant">
      <xmlPr mapId="11" xpath="/Hexagrama/LINEAS/SEGUNDA/OTRAS_INTERPRETACIONES_Y_COMENTARIOS_DE_LOS_TEXTOS/Bernard_Ducourant" xmlDataType="string"/>
    </xmlCellPr>
  </singleXmlCell>
  <singleXmlCell id="1728" r="BT11" connectionId="12">
    <xmlCellPr id="1" uniqueName="Brian_Browne_Walker">
      <xmlPr mapId="11" xpath="/Hexagrama/LINEAS/SEGUNDA/OTRAS_INTERPRETACIONES_Y_COMENTARIOS_DE_LOS_TEXTOS/Brian_Browne_Walker" xmlDataType="string"/>
    </xmlCellPr>
  </singleXmlCell>
  <singleXmlCell id="1729" r="BU11" connectionId="12">
    <xmlCellPr id="1" uniqueName="Carol_K_Anthony">
      <xmlPr mapId="11" xpath="/Hexagrama/LINEAS/SEGUNDA/OTRAS_INTERPRETACIONES_Y_COMENTARIOS_DE_LOS_TEXTOS/Carol_K_Anthony" xmlDataType="string"/>
    </xmlCellPr>
  </singleXmlCell>
  <singleXmlCell id="1730" r="BV11" connectionId="12">
    <xmlCellPr id="1" uniqueName="Enrique_Zafra">
      <xmlPr mapId="11" xpath="/Hexagrama/LINEAS/SEGUNDA/OTRAS_INTERPRETACIONES_Y_COMENTARIOS_DE_LOS_TEXTOS/Enrique_Zafra" xmlDataType="string"/>
    </xmlCellPr>
  </singleXmlCell>
  <singleXmlCell id="1731" r="BW11" connectionId="12">
    <xmlCellPr id="1" uniqueName="J_H_Brennan">
      <xmlPr mapId="11" xpath="/Hexagrama/LINEAS/SEGUNDA/OTRAS_INTERPRETACIONES_Y_COMENTARIOS_DE_LOS_TEXTOS/J_H_Brennan" xmlDataType="string"/>
    </xmlCellPr>
  </singleXmlCell>
  <singleXmlCell id="1732" r="BX11" connectionId="12">
    <xmlCellPr id="1" uniqueName="John_Tampion">
      <xmlPr mapId="11" xpath="/Hexagrama/LINEAS/SEGUNDA/OTRAS_INTERPRETACIONES_Y_COMENTARIOS_DE_LOS_TEXTOS/John_Tampion" xmlDataType="string"/>
    </xmlCellPr>
  </singleXmlCell>
  <singleXmlCell id="1733" r="BY11" connectionId="12">
    <xmlCellPr id="1" uniqueName="Judica_Cordiglia">
      <xmlPr mapId="11" xpath="/Hexagrama/LINEAS/SEGUNDA/OTRAS_INTERPRETACIONES_Y_COMENTARIOS_DE_LOS_TEXTOS/Judica_Cordiglia" xmlDataType="string"/>
    </xmlCellPr>
  </singleXmlCell>
  <singleXmlCell id="1734" r="BZ11" connectionId="12">
    <xmlCellPr id="1" uniqueName="Maestro_Yüan-Kuang">
      <xmlPr mapId="11" xpath="/Hexagrama/LINEAS/SEGUNDA/OTRAS_INTERPRETACIONES_Y_COMENTARIOS_DE_LOS_TEXTOS/Maestro_Yüan-Kuang" xmlDataType="string"/>
    </xmlCellPr>
  </singleXmlCell>
  <singleXmlCell id="1735" r="CA11" connectionId="12">
    <xmlCellPr id="1" uniqueName="Michel_Gall">
      <xmlPr mapId="11" xpath="/Hexagrama/LINEAS/SEGUNDA/OTRAS_INTERPRETACIONES_Y_COMENTARIOS_DE_LOS_TEXTOS/Michel_Gall" xmlDataType="string"/>
    </xmlCellPr>
  </singleXmlCell>
  <singleXmlCell id="1736" r="CB11" connectionId="12">
    <xmlCellPr id="1" uniqueName="R_L_Wing">
      <xmlPr mapId="11" xpath="/Hexagrama/LINEAS/SEGUNDA/OTRAS_INTERPRETACIONES_Y_COMENTARIOS_DE_LOS_TEXTOS/R_L_Wing" xmlDataType="string"/>
    </xmlCellPr>
  </singleXmlCell>
  <singleXmlCell id="1737" r="CC11" connectionId="12">
    <xmlCellPr id="1" uniqueName="Ricardo_Andreé">
      <xmlPr mapId="11" xpath="/Hexagrama/LINEAS/SEGUNDA/OTRAS_INTERPRETACIONES_Y_COMENTARIOS_DE_LOS_TEXTOS/Ricardo_Andreé" xmlDataType="string"/>
    </xmlCellPr>
  </singleXmlCell>
  <singleXmlCell id="1738" r="CD11" connectionId="12">
    <xmlCellPr id="1" uniqueName="Richard_Wilhelm">
      <xmlPr mapId="11" xpath="/Hexagrama/LINEAS/SEGUNDA/OTRAS_INTERPRETACIONES_Y_COMENTARIOS_DE_LOS_TEXTOS/Richard_Wilhelm" xmlDataType="string"/>
    </xmlCellPr>
  </singleXmlCell>
  <singleXmlCell id="1739" r="CE11" connectionId="12">
    <xmlCellPr id="1" uniqueName="Stephen_Karcher">
      <xmlPr mapId="11" xpath="/Hexagrama/LINEAS/SEGUNDA/OTRAS_INTERPRETACIONES_Y_COMENTARIOS_DE_LOS_TEXTOS/Stephen_Karcher" xmlDataType="string"/>
    </xmlCellPr>
  </singleXmlCell>
  <singleXmlCell id="1740" r="CF11" connectionId="12">
    <xmlCellPr id="1" uniqueName="Thomas_Cleary">
      <xmlPr mapId="11" xpath="/Hexagrama/LINEAS/SEGUNDA/OTRAS_INTERPRETACIONES_Y_COMENTARIOS_DE_LOS_TEXTOS/Thomas_Cleary" xmlDataType="string"/>
    </xmlCellPr>
  </singleXmlCell>
  <singleXmlCell id="1741" r="CG11" connectionId="12">
    <xmlCellPr id="1" uniqueName="COMENTARIO_A_LA_LINEA">
      <xmlPr mapId="11" xpath="/Hexagrama/LINEAS/TERCERA/COMENTARIO_A_LA_LINEA" xmlDataType="string"/>
    </xmlCellPr>
  </singleXmlCell>
  <singleXmlCell id="1742" r="CH11" connectionId="12">
    <xmlCellPr id="1" uniqueName="a">
      <xmlPr mapId="11" xpath="/Hexagrama/LINEAS/TERCERA/INTERPRETACION/a" xmlDataType="string"/>
    </xmlCellPr>
  </singleXmlCell>
  <singleXmlCell id="1743" r="CI11" connectionId="12">
    <xmlCellPr id="1" uniqueName="sin_preguntar_nada">
      <xmlPr mapId="11" xpath="/Hexagrama/LINEAS/TERCERA/INTERPRETACION/d/sin_preguntar_nada" xmlDataType="string"/>
    </xmlCellPr>
  </singleXmlCell>
  <singleXmlCell id="1744" r="CJ11" connectionId="12">
    <xmlCellPr id="1" uniqueName="sobre_el_dia_hoy">
      <xmlPr mapId="11" xpath="/Hexagrama/LINEAS/TERCERA/INTERPRETACION/d/sobre_el_dia_hoy" xmlDataType="string"/>
    </xmlCellPr>
  </singleXmlCell>
  <singleXmlCell id="1745" r="CK11" connectionId="12">
    <xmlCellPr id="1" uniqueName="sobre_la_conducta_espiritual">
      <xmlPr mapId="11" xpath="/Hexagrama/LINEAS/TERCERA/INTERPRETACION/d/sobre_la_conducta_espiritual" xmlDataType="string"/>
    </xmlCellPr>
  </singleXmlCell>
  <singleXmlCell id="1746" r="CL11" connectionId="12">
    <xmlCellPr id="1" uniqueName="perspectiva_general_de_un_asunto_o_sobre_cómo_se_ve_al_consultante_entre_sus_asuntos">
      <xmlPr mapId="11" xpath="/Hexagrama/LINEAS/TERCERA/INTERPRETACION/d/perspectiva_general_de_un_asunto_o_sobre_cómo_se_ve_al_consultante_entre_sus_asuntos" xmlDataType="string"/>
    </xmlCellPr>
  </singleXmlCell>
  <singleXmlCell id="1747" r="CM11" connectionId="12">
    <xmlCellPr id="1" uniqueName="sobre_una_enfermedad">
      <xmlPr mapId="11" xpath="/Hexagrama/LINEAS/TERCERA/INTERPRETACION/d/sobre_una_enfermedad" xmlDataType="string"/>
    </xmlCellPr>
  </singleXmlCell>
  <singleXmlCell id="1748" r="CN11" connectionId="12">
    <xmlCellPr id="1" uniqueName="remedios_soluciones_tratamientos_nuevos">
      <xmlPr mapId="11" xpath="/Hexagrama/LINEAS/TERCERA/INTERPRETACION/d/remedios_soluciones_tratamientos_nuevos" xmlDataType="string"/>
    </xmlCellPr>
  </singleXmlCell>
  <singleXmlCell id="1749" r="CO11" connectionId="12">
    <xmlCellPr id="1" uniqueName="sobre_temas_o_teorías_espirituales">
      <xmlPr mapId="11" xpath="/Hexagrama/LINEAS/TERCERA/INTERPRETACION/d/sobre_temas_o_teorías_espirituales" xmlDataType="string"/>
    </xmlCellPr>
  </singleXmlCell>
  <singleXmlCell id="1750" r="CP11" connectionId="12">
    <xmlCellPr id="1" uniqueName="sobre_una_época_tiempo_o_fecha_aproximada">
      <xmlPr mapId="11" xpath="/Hexagrama/LINEAS/TERCERA/INTERPRETACION/d/sobre_una_época_tiempo_o_fecha_aproximada" xmlDataType="string"/>
    </xmlCellPr>
  </singleXmlCell>
  <singleXmlCell id="1751" r="CQ11" connectionId="12">
    <xmlCellPr id="1" uniqueName="Bernard_Ducourant">
      <xmlPr mapId="11" xpath="/Hexagrama/LINEAS/TERCERA/OTRAS_INTERPRETACIONES_Y_COMENTARIOS_DE_LOS_TEXTOS/Bernard_Ducourant" xmlDataType="string"/>
    </xmlCellPr>
  </singleXmlCell>
  <singleXmlCell id="1752" r="CR11" connectionId="12">
    <xmlCellPr id="1" uniqueName="Brian_Browne_Walker">
      <xmlPr mapId="11" xpath="/Hexagrama/LINEAS/TERCERA/OTRAS_INTERPRETACIONES_Y_COMENTARIOS_DE_LOS_TEXTOS/Brian_Browne_Walker" xmlDataType="string"/>
    </xmlCellPr>
  </singleXmlCell>
  <singleXmlCell id="1753" r="CS11" connectionId="12">
    <xmlCellPr id="1" uniqueName="Carol_K_Anthony">
      <xmlPr mapId="11" xpath="/Hexagrama/LINEAS/TERCERA/OTRAS_INTERPRETACIONES_Y_COMENTARIOS_DE_LOS_TEXTOS/Carol_K_Anthony" xmlDataType="string"/>
    </xmlCellPr>
  </singleXmlCell>
  <singleXmlCell id="1754" r="CT11" connectionId="12">
    <xmlCellPr id="1" uniqueName="Enrique_Zafra">
      <xmlPr mapId="11" xpath="/Hexagrama/LINEAS/TERCERA/OTRAS_INTERPRETACIONES_Y_COMENTARIOS_DE_LOS_TEXTOS/Enrique_Zafra" xmlDataType="string"/>
    </xmlCellPr>
  </singleXmlCell>
  <singleXmlCell id="1755" r="CU11" connectionId="12">
    <xmlCellPr id="1" uniqueName="J_H_Brennan">
      <xmlPr mapId="11" xpath="/Hexagrama/LINEAS/TERCERA/OTRAS_INTERPRETACIONES_Y_COMENTARIOS_DE_LOS_TEXTOS/J_H_Brennan" xmlDataType="string"/>
    </xmlCellPr>
  </singleXmlCell>
  <singleXmlCell id="1756" r="CV11" connectionId="12">
    <xmlCellPr id="1" uniqueName="John_Tampion">
      <xmlPr mapId="11" xpath="/Hexagrama/LINEAS/TERCERA/OTRAS_INTERPRETACIONES_Y_COMENTARIOS_DE_LOS_TEXTOS/John_Tampion" xmlDataType="string"/>
    </xmlCellPr>
  </singleXmlCell>
  <singleXmlCell id="1757" r="CW11" connectionId="12">
    <xmlCellPr id="1" uniqueName="Judica_Cordiglia">
      <xmlPr mapId="11" xpath="/Hexagrama/LINEAS/TERCERA/OTRAS_INTERPRETACIONES_Y_COMENTARIOS_DE_LOS_TEXTOS/Judica_Cordiglia" xmlDataType="string"/>
    </xmlCellPr>
  </singleXmlCell>
  <singleXmlCell id="1758" r="CX11" connectionId="12">
    <xmlCellPr id="1" uniqueName="Maestro_Yüan-Kuang">
      <xmlPr mapId="11" xpath="/Hexagrama/LINEAS/TERCERA/OTRAS_INTERPRETACIONES_Y_COMENTARIOS_DE_LOS_TEXTOS/Maestro_Yüan-Kuang" xmlDataType="string"/>
    </xmlCellPr>
  </singleXmlCell>
  <singleXmlCell id="1759" r="CY11" connectionId="12">
    <xmlCellPr id="1" uniqueName="Michel_Gall">
      <xmlPr mapId="11" xpath="/Hexagrama/LINEAS/TERCERA/OTRAS_INTERPRETACIONES_Y_COMENTARIOS_DE_LOS_TEXTOS/Michel_Gall" xmlDataType="string"/>
    </xmlCellPr>
  </singleXmlCell>
  <singleXmlCell id="1760" r="CZ11" connectionId="12">
    <xmlCellPr id="1" uniqueName="R_L_Wing">
      <xmlPr mapId="11" xpath="/Hexagrama/LINEAS/TERCERA/OTRAS_INTERPRETACIONES_Y_COMENTARIOS_DE_LOS_TEXTOS/R_L_Wing" xmlDataType="string"/>
    </xmlCellPr>
  </singleXmlCell>
  <singleXmlCell id="1761" r="DA11" connectionId="12">
    <xmlCellPr id="1" uniqueName="Ricardo_Andreé">
      <xmlPr mapId="11" xpath="/Hexagrama/LINEAS/TERCERA/OTRAS_INTERPRETACIONES_Y_COMENTARIOS_DE_LOS_TEXTOS/Ricardo_Andreé" xmlDataType="string"/>
    </xmlCellPr>
  </singleXmlCell>
  <singleXmlCell id="1762" r="DB11" connectionId="12">
    <xmlCellPr id="1" uniqueName="Richard_Wilhelm">
      <xmlPr mapId="11" xpath="/Hexagrama/LINEAS/TERCERA/OTRAS_INTERPRETACIONES_Y_COMENTARIOS_DE_LOS_TEXTOS/Richard_Wilhelm" xmlDataType="string"/>
    </xmlCellPr>
  </singleXmlCell>
  <singleXmlCell id="1763" r="DC11" connectionId="12">
    <xmlCellPr id="1" uniqueName="Stephen_Karcher">
      <xmlPr mapId="11" xpath="/Hexagrama/LINEAS/TERCERA/OTRAS_INTERPRETACIONES_Y_COMENTARIOS_DE_LOS_TEXTOS/Stephen_Karcher" xmlDataType="string"/>
    </xmlCellPr>
  </singleXmlCell>
  <singleXmlCell id="1764" r="DD11" connectionId="12">
    <xmlCellPr id="1" uniqueName="Thomas_Cleary">
      <xmlPr mapId="11" xpath="/Hexagrama/LINEAS/TERCERA/OTRAS_INTERPRETACIONES_Y_COMENTARIOS_DE_LOS_TEXTOS/Thomas_Cleary" xmlDataType="string"/>
    </xmlCellPr>
  </singleXmlCell>
  <singleXmlCell id="1765" r="DE11" connectionId="12">
    <xmlCellPr id="1" uniqueName="COMENTARIO_A_LA_LINEA">
      <xmlPr mapId="11" xpath="/Hexagrama/LINEAS/CUARTA/COMENTARIO_A_LA_LINEA" xmlDataType="string"/>
    </xmlCellPr>
  </singleXmlCell>
  <singleXmlCell id="1766" r="DF11" connectionId="12">
    <xmlCellPr id="1" uniqueName="a">
      <xmlPr mapId="11" xpath="/Hexagrama/LINEAS/CUARTA/INTERPRETACION/a" xmlDataType="string"/>
    </xmlCellPr>
  </singleXmlCell>
  <singleXmlCell id="1767" r="DG11" connectionId="12">
    <xmlCellPr id="1" uniqueName="sin_preguntar_nada">
      <xmlPr mapId="11" xpath="/Hexagrama/LINEAS/CUARTA/INTERPRETACION/d/sin_preguntar_nada" xmlDataType="string"/>
    </xmlCellPr>
  </singleXmlCell>
  <singleXmlCell id="1768" r="DH11" connectionId="12">
    <xmlCellPr id="1" uniqueName="sobre_el_dia_hoy">
      <xmlPr mapId="11" xpath="/Hexagrama/LINEAS/CUARTA/INTERPRETACION/d/sobre_el_dia_hoy" xmlDataType="string"/>
    </xmlCellPr>
  </singleXmlCell>
  <singleXmlCell id="1769" r="DI11" connectionId="12">
    <xmlCellPr id="1" uniqueName="sobre_la_conducta_espiritual">
      <xmlPr mapId="11" xpath="/Hexagrama/LINEAS/CUARTA/INTERPRETACION/d/sobre_la_conducta_espiritual" xmlDataType="string"/>
    </xmlCellPr>
  </singleXmlCell>
  <singleXmlCell id="1770" r="DJ11" connectionId="12">
    <xmlCellPr id="1" uniqueName="perspectiva_general_de_un_asunto_o_sobre_cómo_se_ve_al_consultante_entre_sus_asuntos">
      <xmlPr mapId="11" xpath="/Hexagrama/LINEAS/CUARTA/INTERPRETACION/d/perspectiva_general_de_un_asunto_o_sobre_cómo_se_ve_al_consultante_entre_sus_asuntos" xmlDataType="string"/>
    </xmlCellPr>
  </singleXmlCell>
  <singleXmlCell id="1771" r="DK11" connectionId="12">
    <xmlCellPr id="1" uniqueName="sobre_una_enfermedad">
      <xmlPr mapId="11" xpath="/Hexagrama/LINEAS/CUARTA/INTERPRETACION/d/sobre_una_enfermedad" xmlDataType="string"/>
    </xmlCellPr>
  </singleXmlCell>
  <singleXmlCell id="1772" r="DL11" connectionId="12">
    <xmlCellPr id="1" uniqueName="remedios_soluciones_tratamientos_nuevos">
      <xmlPr mapId="11" xpath="/Hexagrama/LINEAS/CUARTA/INTERPRETACION/d/remedios_soluciones_tratamientos_nuevos" xmlDataType="string"/>
    </xmlCellPr>
  </singleXmlCell>
  <singleXmlCell id="1773" r="DM11" connectionId="12">
    <xmlCellPr id="1" uniqueName="sobre_temas_o_teorías_espirituales">
      <xmlPr mapId="11" xpath="/Hexagrama/LINEAS/CUARTA/INTERPRETACION/d/sobre_temas_o_teorías_espirituales" xmlDataType="string"/>
    </xmlCellPr>
  </singleXmlCell>
  <singleXmlCell id="1774" r="DN11" connectionId="12">
    <xmlCellPr id="1" uniqueName="sobre_una_época_tiempo_o_fecha_aproximada">
      <xmlPr mapId="11" xpath="/Hexagrama/LINEAS/CUARTA/INTERPRETACION/d/sobre_una_época_tiempo_o_fecha_aproximada" xmlDataType="string"/>
    </xmlCellPr>
  </singleXmlCell>
  <singleXmlCell id="1775" r="DO11" connectionId="12">
    <xmlCellPr id="1" uniqueName="Bernard_Ducourant">
      <xmlPr mapId="11" xpath="/Hexagrama/LINEAS/CUARTA/OTRAS_INTERPRETACIONES_Y_COMENTARIOS_DE_LOS_TEXTOS/Bernard_Ducourant" xmlDataType="string"/>
    </xmlCellPr>
  </singleXmlCell>
  <singleXmlCell id="1776" r="DP11" connectionId="12">
    <xmlCellPr id="1" uniqueName="Brian_Browne_Walker">
      <xmlPr mapId="11" xpath="/Hexagrama/LINEAS/CUARTA/OTRAS_INTERPRETACIONES_Y_COMENTARIOS_DE_LOS_TEXTOS/Brian_Browne_Walker" xmlDataType="string"/>
    </xmlCellPr>
  </singleXmlCell>
  <singleXmlCell id="1777" r="DQ11" connectionId="12">
    <xmlCellPr id="1" uniqueName="Carol_K_Anthony">
      <xmlPr mapId="11" xpath="/Hexagrama/LINEAS/CUARTA/OTRAS_INTERPRETACIONES_Y_COMENTARIOS_DE_LOS_TEXTOS/Carol_K_Anthony" xmlDataType="string"/>
    </xmlCellPr>
  </singleXmlCell>
  <singleXmlCell id="1778" r="DR11" connectionId="12">
    <xmlCellPr id="1" uniqueName="Enrique_Zafra">
      <xmlPr mapId="11" xpath="/Hexagrama/LINEAS/CUARTA/OTRAS_INTERPRETACIONES_Y_COMENTARIOS_DE_LOS_TEXTOS/Enrique_Zafra" xmlDataType="string"/>
    </xmlCellPr>
  </singleXmlCell>
  <singleXmlCell id="1779" r="DS11" connectionId="12">
    <xmlCellPr id="1" uniqueName="J_H_Brennan">
      <xmlPr mapId="11" xpath="/Hexagrama/LINEAS/CUARTA/OTRAS_INTERPRETACIONES_Y_COMENTARIOS_DE_LOS_TEXTOS/J_H_Brennan" xmlDataType="string"/>
    </xmlCellPr>
  </singleXmlCell>
  <singleXmlCell id="1780" r="DT11" connectionId="12">
    <xmlCellPr id="1" uniqueName="John_Tampion">
      <xmlPr mapId="11" xpath="/Hexagrama/LINEAS/CUARTA/OTRAS_INTERPRETACIONES_Y_COMENTARIOS_DE_LOS_TEXTOS/John_Tampion" xmlDataType="string"/>
    </xmlCellPr>
  </singleXmlCell>
  <singleXmlCell id="1781" r="DU11" connectionId="12">
    <xmlCellPr id="1" uniqueName="Judica_Cordiglia">
      <xmlPr mapId="11" xpath="/Hexagrama/LINEAS/CUARTA/OTRAS_INTERPRETACIONES_Y_COMENTARIOS_DE_LOS_TEXTOS/Judica_Cordiglia" xmlDataType="string"/>
    </xmlCellPr>
  </singleXmlCell>
  <singleXmlCell id="1782" r="DV11" connectionId="12">
    <xmlCellPr id="1" uniqueName="Maestro_Yüan-Kuang">
      <xmlPr mapId="11" xpath="/Hexagrama/LINEAS/CUARTA/OTRAS_INTERPRETACIONES_Y_COMENTARIOS_DE_LOS_TEXTOS/Maestro_Yüan-Kuang" xmlDataType="string"/>
    </xmlCellPr>
  </singleXmlCell>
  <singleXmlCell id="1783" r="DW11" connectionId="12">
    <xmlCellPr id="1" uniqueName="Michel_Gall">
      <xmlPr mapId="11" xpath="/Hexagrama/LINEAS/CUARTA/OTRAS_INTERPRETACIONES_Y_COMENTARIOS_DE_LOS_TEXTOS/Michel_Gall" xmlDataType="string"/>
    </xmlCellPr>
  </singleXmlCell>
  <singleXmlCell id="1784" r="DX11" connectionId="12">
    <xmlCellPr id="1" uniqueName="R_L_Wing">
      <xmlPr mapId="11" xpath="/Hexagrama/LINEAS/CUARTA/OTRAS_INTERPRETACIONES_Y_COMENTARIOS_DE_LOS_TEXTOS/R_L_Wing" xmlDataType="string"/>
    </xmlCellPr>
  </singleXmlCell>
  <singleXmlCell id="1785" r="DY11" connectionId="12">
    <xmlCellPr id="1" uniqueName="Ricardo_Andreé">
      <xmlPr mapId="11" xpath="/Hexagrama/LINEAS/CUARTA/OTRAS_INTERPRETACIONES_Y_COMENTARIOS_DE_LOS_TEXTOS/Ricardo_Andreé" xmlDataType="string"/>
    </xmlCellPr>
  </singleXmlCell>
  <singleXmlCell id="1786" r="DZ11" connectionId="12">
    <xmlCellPr id="1" uniqueName="Richard_Wilhelm">
      <xmlPr mapId="11" xpath="/Hexagrama/LINEAS/CUARTA/OTRAS_INTERPRETACIONES_Y_COMENTARIOS_DE_LOS_TEXTOS/Richard_Wilhelm" xmlDataType="string"/>
    </xmlCellPr>
  </singleXmlCell>
  <singleXmlCell id="1787" r="EA11" connectionId="12">
    <xmlCellPr id="1" uniqueName="Stephen_Karcher">
      <xmlPr mapId="11" xpath="/Hexagrama/LINEAS/CUARTA/OTRAS_INTERPRETACIONES_Y_COMENTARIOS_DE_LOS_TEXTOS/Stephen_Karcher" xmlDataType="string"/>
    </xmlCellPr>
  </singleXmlCell>
  <singleXmlCell id="1788" r="EB11" connectionId="12">
    <xmlCellPr id="1" uniqueName="Thomas_Cleary">
      <xmlPr mapId="11" xpath="/Hexagrama/LINEAS/CUARTA/OTRAS_INTERPRETACIONES_Y_COMENTARIOS_DE_LOS_TEXTOS/Thomas_Cleary" xmlDataType="string"/>
    </xmlCellPr>
  </singleXmlCell>
  <singleXmlCell id="1789" r="EC11" connectionId="12">
    <xmlCellPr id="1" uniqueName="COMENTARIO_A_LA_LINEA">
      <xmlPr mapId="11" xpath="/Hexagrama/LINEAS/QUINTA/COMENTARIO_A_LA_LINEA" xmlDataType="string"/>
    </xmlCellPr>
  </singleXmlCell>
  <singleXmlCell id="1790" r="ED11" connectionId="12">
    <xmlCellPr id="1" uniqueName="a">
      <xmlPr mapId="11" xpath="/Hexagrama/LINEAS/QUINTA/INTERPRETACION/a" xmlDataType="string"/>
    </xmlCellPr>
  </singleXmlCell>
  <singleXmlCell id="1791" r="EE11" connectionId="12">
    <xmlCellPr id="1" uniqueName="sin_preguntar_nada">
      <xmlPr mapId="11" xpath="/Hexagrama/LINEAS/QUINTA/INTERPRETACION/d/sin_preguntar_nada" xmlDataType="string"/>
    </xmlCellPr>
  </singleXmlCell>
  <singleXmlCell id="1792" r="EF11" connectionId="12">
    <xmlCellPr id="1" uniqueName="sobre_el_dia_hoy">
      <xmlPr mapId="11" xpath="/Hexagrama/LINEAS/QUINTA/INTERPRETACION/d/sobre_el_dia_hoy" xmlDataType="string"/>
    </xmlCellPr>
  </singleXmlCell>
  <singleXmlCell id="1793" r="EG11" connectionId="12">
    <xmlCellPr id="1" uniqueName="sobre_la_conducta_espiritual">
      <xmlPr mapId="11" xpath="/Hexagrama/LINEAS/QUINTA/INTERPRETACION/d/sobre_la_conducta_espiritual" xmlDataType="string"/>
    </xmlCellPr>
  </singleXmlCell>
  <singleXmlCell id="1794" r="EH11" connectionId="12">
    <xmlCellPr id="1" uniqueName="perspectiva_general_de_un_asunto_o_sobre_cómo_se_ve_al_consultante_entre_sus_asuntos">
      <xmlPr mapId="11" xpath="/Hexagrama/LINEAS/QUINTA/INTERPRETACION/d/perspectiva_general_de_un_asunto_o_sobre_cómo_se_ve_al_consultante_entre_sus_asuntos" xmlDataType="string"/>
    </xmlCellPr>
  </singleXmlCell>
  <singleXmlCell id="1795" r="EI11" connectionId="12">
    <xmlCellPr id="1" uniqueName="sobre_una_enfermedad">
      <xmlPr mapId="11" xpath="/Hexagrama/LINEAS/QUINTA/INTERPRETACION/d/sobre_una_enfermedad" xmlDataType="string"/>
    </xmlCellPr>
  </singleXmlCell>
  <singleXmlCell id="1796" r="EJ11" connectionId="12">
    <xmlCellPr id="1" uniqueName="remedios_soluciones_tratamientos_nuevos">
      <xmlPr mapId="11" xpath="/Hexagrama/LINEAS/QUINTA/INTERPRETACION/d/remedios_soluciones_tratamientos_nuevos" xmlDataType="string"/>
    </xmlCellPr>
  </singleXmlCell>
  <singleXmlCell id="1797" r="EK11" connectionId="12">
    <xmlCellPr id="1" uniqueName="sobre_temas_o_teorías_espirituales">
      <xmlPr mapId="11" xpath="/Hexagrama/LINEAS/QUINTA/INTERPRETACION/d/sobre_temas_o_teorías_espirituales" xmlDataType="string"/>
    </xmlCellPr>
  </singleXmlCell>
  <singleXmlCell id="1798" r="EL11" connectionId="12">
    <xmlCellPr id="1" uniqueName="sobre_una_época_tiempo_o_fecha_aproximada">
      <xmlPr mapId="11" xpath="/Hexagrama/LINEAS/QUINTA/INTERPRETACION/d/sobre_una_época_tiempo_o_fecha_aproximada" xmlDataType="string"/>
    </xmlCellPr>
  </singleXmlCell>
  <singleXmlCell id="1799" r="EM11" connectionId="12">
    <xmlCellPr id="1" uniqueName="Bernard_Ducourant">
      <xmlPr mapId="11" xpath="/Hexagrama/LINEAS/QUINTA/OTRAS_INTERPRETACIONES_Y_COMENTARIOS_DE_LOS_TEXTOS/Bernard_Ducourant" xmlDataType="string"/>
    </xmlCellPr>
  </singleXmlCell>
  <singleXmlCell id="1800" r="EN11" connectionId="12">
    <xmlCellPr id="1" uniqueName="Brian_Browne_Walker">
      <xmlPr mapId="11" xpath="/Hexagrama/LINEAS/QUINTA/OTRAS_INTERPRETACIONES_Y_COMENTARIOS_DE_LOS_TEXTOS/Brian_Browne_Walker" xmlDataType="string"/>
    </xmlCellPr>
  </singleXmlCell>
  <singleXmlCell id="1801" r="EO11" connectionId="12">
    <xmlCellPr id="1" uniqueName="Carol_K_Anthony">
      <xmlPr mapId="11" xpath="/Hexagrama/LINEAS/QUINTA/OTRAS_INTERPRETACIONES_Y_COMENTARIOS_DE_LOS_TEXTOS/Carol_K_Anthony" xmlDataType="string"/>
    </xmlCellPr>
  </singleXmlCell>
  <singleXmlCell id="1802" r="EP11" connectionId="12">
    <xmlCellPr id="1" uniqueName="Enrique_Zafra">
      <xmlPr mapId="11" xpath="/Hexagrama/LINEAS/QUINTA/OTRAS_INTERPRETACIONES_Y_COMENTARIOS_DE_LOS_TEXTOS/Enrique_Zafra" xmlDataType="string"/>
    </xmlCellPr>
  </singleXmlCell>
  <singleXmlCell id="1803" r="EQ11" connectionId="12">
    <xmlCellPr id="1" uniqueName="J_H_Brennan">
      <xmlPr mapId="11" xpath="/Hexagrama/LINEAS/QUINTA/OTRAS_INTERPRETACIONES_Y_COMENTARIOS_DE_LOS_TEXTOS/J_H_Brennan" xmlDataType="string"/>
    </xmlCellPr>
  </singleXmlCell>
  <singleXmlCell id="1804" r="ER11" connectionId="12">
    <xmlCellPr id="1" uniqueName="John_Tampion">
      <xmlPr mapId="11" xpath="/Hexagrama/LINEAS/QUINTA/OTRAS_INTERPRETACIONES_Y_COMENTARIOS_DE_LOS_TEXTOS/John_Tampion" xmlDataType="string"/>
    </xmlCellPr>
  </singleXmlCell>
  <singleXmlCell id="1805" r="ES11" connectionId="12">
    <xmlCellPr id="1" uniqueName="Judica_Cordiglia">
      <xmlPr mapId="11" xpath="/Hexagrama/LINEAS/QUINTA/OTRAS_INTERPRETACIONES_Y_COMENTARIOS_DE_LOS_TEXTOS/Judica_Cordiglia" xmlDataType="string"/>
    </xmlCellPr>
  </singleXmlCell>
  <singleXmlCell id="1806" r="ET11" connectionId="12">
    <xmlCellPr id="1" uniqueName="Maestro_Yüan-Kuang">
      <xmlPr mapId="11" xpath="/Hexagrama/LINEAS/QUINTA/OTRAS_INTERPRETACIONES_Y_COMENTARIOS_DE_LOS_TEXTOS/Maestro_Yüan-Kuang" xmlDataType="string"/>
    </xmlCellPr>
  </singleXmlCell>
  <singleXmlCell id="1807" r="EU11" connectionId="12">
    <xmlCellPr id="1" uniqueName="Michel_Gall">
      <xmlPr mapId="11" xpath="/Hexagrama/LINEAS/QUINTA/OTRAS_INTERPRETACIONES_Y_COMENTARIOS_DE_LOS_TEXTOS/Michel_Gall" xmlDataType="string"/>
    </xmlCellPr>
  </singleXmlCell>
  <singleXmlCell id="1808" r="EV11" connectionId="12">
    <xmlCellPr id="1" uniqueName="R_L_Wing">
      <xmlPr mapId="11" xpath="/Hexagrama/LINEAS/QUINTA/OTRAS_INTERPRETACIONES_Y_COMENTARIOS_DE_LOS_TEXTOS/R_L_Wing" xmlDataType="string"/>
    </xmlCellPr>
  </singleXmlCell>
  <singleXmlCell id="1809" r="EW11" connectionId="12">
    <xmlCellPr id="1" uniqueName="Ricardo_Andreé">
      <xmlPr mapId="11" xpath="/Hexagrama/LINEAS/QUINTA/OTRAS_INTERPRETACIONES_Y_COMENTARIOS_DE_LOS_TEXTOS/Ricardo_Andreé" xmlDataType="string"/>
    </xmlCellPr>
  </singleXmlCell>
  <singleXmlCell id="1810" r="EX11" connectionId="12">
    <xmlCellPr id="1" uniqueName="Richard_Wilhelm">
      <xmlPr mapId="11" xpath="/Hexagrama/LINEAS/QUINTA/OTRAS_INTERPRETACIONES_Y_COMENTARIOS_DE_LOS_TEXTOS/Richard_Wilhelm" xmlDataType="string"/>
    </xmlCellPr>
  </singleXmlCell>
  <singleXmlCell id="1811" r="EY11" connectionId="12">
    <xmlCellPr id="1" uniqueName="Stephen_Karcher">
      <xmlPr mapId="11" xpath="/Hexagrama/LINEAS/QUINTA/OTRAS_INTERPRETACIONES_Y_COMENTARIOS_DE_LOS_TEXTOS/Stephen_Karcher" xmlDataType="string"/>
    </xmlCellPr>
  </singleXmlCell>
  <singleXmlCell id="1812" r="EZ11" connectionId="12">
    <xmlCellPr id="1" uniqueName="Thomas_Cleary">
      <xmlPr mapId="11" xpath="/Hexagrama/LINEAS/QUINTA/OTRAS_INTERPRETACIONES_Y_COMENTARIOS_DE_LOS_TEXTOS/Thomas_Cleary" xmlDataType="string"/>
    </xmlCellPr>
  </singleXmlCell>
  <singleXmlCell id="1813" r="FA11" connectionId="12">
    <xmlCellPr id="1" uniqueName="COMENTARIO_A_LA_LINEA">
      <xmlPr mapId="11" xpath="/Hexagrama/LINEAS/SEXTA/COMENTARIO_A_LA_LINEA" xmlDataType="string"/>
    </xmlCellPr>
  </singleXmlCell>
  <singleXmlCell id="1814" r="FB11" connectionId="12">
    <xmlCellPr id="1" uniqueName="a">
      <xmlPr mapId="11" xpath="/Hexagrama/LINEAS/SEXTA/INTERPRETACION/a" xmlDataType="string"/>
    </xmlCellPr>
  </singleXmlCell>
  <singleXmlCell id="1815" r="FC11" connectionId="12">
    <xmlCellPr id="1" uniqueName="sin_preguntar_nada">
      <xmlPr mapId="11" xpath="/Hexagrama/LINEAS/SEXTA/INTERPRETACION/d/sin_preguntar_nada" xmlDataType="string"/>
    </xmlCellPr>
  </singleXmlCell>
  <singleXmlCell id="1816" r="FD11" connectionId="12">
    <xmlCellPr id="1" uniqueName="sobre_el_dia_hoy">
      <xmlPr mapId="11" xpath="/Hexagrama/LINEAS/SEXTA/INTERPRETACION/d/sobre_el_dia_hoy" xmlDataType="string"/>
    </xmlCellPr>
  </singleXmlCell>
  <singleXmlCell id="1817" r="FE11" connectionId="12">
    <xmlCellPr id="1" uniqueName="sobre_la_conducta_espiritual">
      <xmlPr mapId="11" xpath="/Hexagrama/LINEAS/SEXTA/INTERPRETACION/d/sobre_la_conducta_espiritual" xmlDataType="string"/>
    </xmlCellPr>
  </singleXmlCell>
  <singleXmlCell id="1818" r="FF11" connectionId="12">
    <xmlCellPr id="1" uniqueName="perspectiva_general_de_un_asunto_o_sobre_cómo_se_ve_al_consultante_entre_sus_asuntos">
      <xmlPr mapId="11" xpath="/Hexagrama/LINEAS/SEXTA/INTERPRETACION/d/perspectiva_general_de_un_asunto_o_sobre_cómo_se_ve_al_consultante_entre_sus_asuntos" xmlDataType="string"/>
    </xmlCellPr>
  </singleXmlCell>
  <singleXmlCell id="1819" r="FG11" connectionId="12">
    <xmlCellPr id="1" uniqueName="sobre_una_enfermedad">
      <xmlPr mapId="11" xpath="/Hexagrama/LINEAS/SEXTA/INTERPRETACION/d/sobre_una_enfermedad" xmlDataType="string"/>
    </xmlCellPr>
  </singleXmlCell>
  <singleXmlCell id="1820" r="FH11" connectionId="12">
    <xmlCellPr id="1" uniqueName="remedios_soluciones_tratamientos_nuevos">
      <xmlPr mapId="11" xpath="/Hexagrama/LINEAS/SEXTA/INTERPRETACION/d/remedios_soluciones_tratamientos_nuevos" xmlDataType="string"/>
    </xmlCellPr>
  </singleXmlCell>
  <singleXmlCell id="1821" r="FI11" connectionId="12">
    <xmlCellPr id="1" uniqueName="sobre_temas_o_teorías_espirituales">
      <xmlPr mapId="11" xpath="/Hexagrama/LINEAS/SEXTA/INTERPRETACION/d/sobre_temas_o_teorías_espirituales" xmlDataType="string"/>
    </xmlCellPr>
  </singleXmlCell>
  <singleXmlCell id="1822" r="FJ11" connectionId="12">
    <xmlCellPr id="1" uniqueName="sobre_una_época_tiempo_o_fecha_aproximada">
      <xmlPr mapId="11" xpath="/Hexagrama/LINEAS/SEXTA/INTERPRETACION/d/sobre_una_época_tiempo_o_fecha_aproximada" xmlDataType="string"/>
    </xmlCellPr>
  </singleXmlCell>
  <singleXmlCell id="1823" r="FK11" connectionId="12">
    <xmlCellPr id="1" uniqueName="Bernard_Ducourant">
      <xmlPr mapId="11" xpath="/Hexagrama/LINEAS/SEXTA/OTRAS_INTERPRETACIONES_Y_COMENTARIOS_DE_LOS_TEXTOS/Bernard_Ducourant" xmlDataType="string"/>
    </xmlCellPr>
  </singleXmlCell>
  <singleXmlCell id="1824" r="FL11" connectionId="12">
    <xmlCellPr id="1" uniqueName="Brian_Browne_Walker">
      <xmlPr mapId="11" xpath="/Hexagrama/LINEAS/SEXTA/OTRAS_INTERPRETACIONES_Y_COMENTARIOS_DE_LOS_TEXTOS/Brian_Browne_Walker" xmlDataType="string"/>
    </xmlCellPr>
  </singleXmlCell>
  <singleXmlCell id="1825" r="FM11" connectionId="12">
    <xmlCellPr id="1" uniqueName="Carol_K_Anthony">
      <xmlPr mapId="11" xpath="/Hexagrama/LINEAS/SEXTA/OTRAS_INTERPRETACIONES_Y_COMENTARIOS_DE_LOS_TEXTOS/Carol_K_Anthony" xmlDataType="string"/>
    </xmlCellPr>
  </singleXmlCell>
  <singleXmlCell id="1826" r="FN11" connectionId="12">
    <xmlCellPr id="1" uniqueName="Enrique_Zafra">
      <xmlPr mapId="11" xpath="/Hexagrama/LINEAS/SEXTA/OTRAS_INTERPRETACIONES_Y_COMENTARIOS_DE_LOS_TEXTOS/Enrique_Zafra" xmlDataType="string"/>
    </xmlCellPr>
  </singleXmlCell>
  <singleXmlCell id="1827" r="FO11" connectionId="12">
    <xmlCellPr id="1" uniqueName="J_H_Brennan">
      <xmlPr mapId="11" xpath="/Hexagrama/LINEAS/SEXTA/OTRAS_INTERPRETACIONES_Y_COMENTARIOS_DE_LOS_TEXTOS/J_H_Brennan" xmlDataType="string"/>
    </xmlCellPr>
  </singleXmlCell>
  <singleXmlCell id="1828" r="FP11" connectionId="12">
    <xmlCellPr id="1" uniqueName="John_Tampion">
      <xmlPr mapId="11" xpath="/Hexagrama/LINEAS/SEXTA/OTRAS_INTERPRETACIONES_Y_COMENTARIOS_DE_LOS_TEXTOS/John_Tampion" xmlDataType="string"/>
    </xmlCellPr>
  </singleXmlCell>
  <singleXmlCell id="1829" r="FQ11" connectionId="12">
    <xmlCellPr id="1" uniqueName="Judica_Cordiglia">
      <xmlPr mapId="11" xpath="/Hexagrama/LINEAS/SEXTA/OTRAS_INTERPRETACIONES_Y_COMENTARIOS_DE_LOS_TEXTOS/Judica_Cordiglia" xmlDataType="string"/>
    </xmlCellPr>
  </singleXmlCell>
  <singleXmlCell id="1830" r="FR11" connectionId="12">
    <xmlCellPr id="1" uniqueName="Maestro_Yüan-Kuang">
      <xmlPr mapId="11" xpath="/Hexagrama/LINEAS/SEXTA/OTRAS_INTERPRETACIONES_Y_COMENTARIOS_DE_LOS_TEXTOS/Maestro_Yüan-Kuang" xmlDataType="string"/>
    </xmlCellPr>
  </singleXmlCell>
  <singleXmlCell id="1831" r="FS11" connectionId="12">
    <xmlCellPr id="1" uniqueName="Michel_Gall">
      <xmlPr mapId="11" xpath="/Hexagrama/LINEAS/SEXTA/OTRAS_INTERPRETACIONES_Y_COMENTARIOS_DE_LOS_TEXTOS/Michel_Gall" xmlDataType="string"/>
    </xmlCellPr>
  </singleXmlCell>
  <singleXmlCell id="1832" r="FT11" connectionId="12">
    <xmlCellPr id="1" uniqueName="R_L_Wing">
      <xmlPr mapId="11" xpath="/Hexagrama/LINEAS/SEXTA/OTRAS_INTERPRETACIONES_Y_COMENTARIOS_DE_LOS_TEXTOS/R_L_Wing" xmlDataType="string"/>
    </xmlCellPr>
  </singleXmlCell>
  <singleXmlCell id="1833" r="FU11" connectionId="12">
    <xmlCellPr id="1" uniqueName="Ricardo_Andreé">
      <xmlPr mapId="11" xpath="/Hexagrama/LINEAS/SEXTA/OTRAS_INTERPRETACIONES_Y_COMENTARIOS_DE_LOS_TEXTOS/Ricardo_Andreé" xmlDataType="string"/>
    </xmlCellPr>
  </singleXmlCell>
  <singleXmlCell id="1834" r="FV11" connectionId="12">
    <xmlCellPr id="1" uniqueName="Richard_Wilhelm">
      <xmlPr mapId="11" xpath="/Hexagrama/LINEAS/SEXTA/OTRAS_INTERPRETACIONES_Y_COMENTARIOS_DE_LOS_TEXTOS/Richard_Wilhelm" xmlDataType="string"/>
    </xmlCellPr>
  </singleXmlCell>
  <singleXmlCell id="1835" r="FW11" connectionId="12">
    <xmlCellPr id="1" uniqueName="Stephen_Karcher">
      <xmlPr mapId="11" xpath="/Hexagrama/LINEAS/SEXTA/OTRAS_INTERPRETACIONES_Y_COMENTARIOS_DE_LOS_TEXTOS/Stephen_Karcher" xmlDataType="string"/>
    </xmlCellPr>
  </singleXmlCell>
  <singleXmlCell id="1836" r="FX11" connectionId="12">
    <xmlCellPr id="1" uniqueName="Thomas_Cleary">
      <xmlPr mapId="11" xpath="/Hexagrama/LINEAS/SEXTA/OTRAS_INTERPRETACIONES_Y_COMENTARIOS_DE_LOS_TEXTOS/Thomas_Cleary" xmlDataType="string"/>
    </xmlCellPr>
  </singleXmlCell>
  <singleXmlCell id="1837" r="A12" connectionId="13">
    <xmlCellPr id="1" uniqueName="Numero">
      <xmlPr mapId="12" xpath="/Hexagrama/Numero" xmlDataType="integer"/>
    </xmlCellPr>
  </singleXmlCell>
  <singleXmlCell id="1838" r="B12" connectionId="13">
    <xmlCellPr id="1" uniqueName="Nombre">
      <xmlPr mapId="12" xpath="/Hexagrama/Nombre" xmlDataType="string"/>
    </xmlCellPr>
  </singleXmlCell>
  <singleXmlCell id="1839" r="C12" connectionId="13">
    <xmlCellPr id="1" uniqueName="Traduccion">
      <xmlPr mapId="12" xpath="/Hexagrama/Traduccion" xmlDataType="string"/>
    </xmlCellPr>
  </singleXmlCell>
  <singleXmlCell id="1840" r="D12" connectionId="13">
    <xmlCellPr id="1" uniqueName="TrigInf">
      <xmlPr mapId="12" xpath="/Hexagrama/TrigInf" xmlDataType="string"/>
    </xmlCellPr>
  </singleXmlCell>
  <singleXmlCell id="1841" r="E12" connectionId="13">
    <xmlCellPr id="1" uniqueName="TrigSup">
      <xmlPr mapId="12" xpath="/Hexagrama/TrigSup" xmlDataType="string"/>
    </xmlCellPr>
  </singleXmlCell>
  <singleXmlCell id="1842" r="F12" connectionId="13">
    <xmlCellPr id="1" uniqueName="DICTAMEN">
      <xmlPr mapId="12" xpath="/Hexagrama/DICTAMEN" xmlDataType="string"/>
    </xmlCellPr>
  </singleXmlCell>
  <singleXmlCell id="1843" r="G12" connectionId="13">
    <xmlCellPr id="1" uniqueName="COMENTARIO">
      <xmlPr mapId="12" xpath="/Hexagrama/COMENTARIO" xmlDataType="string"/>
    </xmlCellPr>
  </singleXmlCell>
  <singleXmlCell id="1844" r="H12" connectionId="13">
    <xmlCellPr id="1" uniqueName="líneas">
      <xmlPr mapId="12" xpath="/Hexagrama/ELEMENTOS_TECNICOS_Y_DISTINTOS_CONSIDERANDOS/líneas" xmlDataType="string"/>
    </xmlCellPr>
  </singleXmlCell>
  <singleXmlCell id="1845" r="I12" connectionId="13">
    <xmlCellPr id="1" uniqueName="regencias">
      <xmlPr mapId="12" xpath="/Hexagrama/ELEMENTOS_TECNICOS_Y_DISTINTOS_CONSIDERANDOS/regencias" xmlDataType="string"/>
    </xmlCellPr>
  </singleXmlCell>
  <singleXmlCell id="1846" r="J12" connectionId="13">
    <xmlCellPr id="1" uniqueName="relaciones_entre_las_líneas">
      <xmlPr mapId="12" xpath="/Hexagrama/ELEMENTOS_TECNICOS_Y_DISTINTOS_CONSIDERANDOS/relaciones_entre_las_líneas" xmlDataType="string"/>
    </xmlCellPr>
  </singleXmlCell>
  <singleXmlCell id="1847" r="K12" connectionId="13">
    <xmlCellPr id="1" uniqueName="a">
      <xmlPr mapId="12" xpath="/Hexagrama/INTERPRETACION/a" xmlDataType="string"/>
    </xmlCellPr>
  </singleXmlCell>
  <singleXmlCell id="1848" r="L12" connectionId="13">
    <xmlCellPr id="1" uniqueName="sin_preguntar_nada">
      <xmlPr mapId="12" xpath="/Hexagrama/INTERPRETACION/d/sin_preguntar_nada" xmlDataType="string"/>
    </xmlCellPr>
  </singleXmlCell>
  <singleXmlCell id="1849" r="M12" connectionId="13">
    <xmlCellPr id="1" uniqueName="sobre_el_dia_hoy">
      <xmlPr mapId="12" xpath="/Hexagrama/INTERPRETACION/d/sobre_el_dia_hoy" xmlDataType="string"/>
    </xmlCellPr>
  </singleXmlCell>
  <singleXmlCell id="1850" r="N12" connectionId="13">
    <xmlCellPr id="1" uniqueName="sobre_la_conducta_espiritual">
      <xmlPr mapId="12" xpath="/Hexagrama/INTERPRETACION/d/sobre_la_conducta_espiritual" xmlDataType="string"/>
    </xmlCellPr>
  </singleXmlCell>
  <singleXmlCell id="1851" r="O12" connectionId="13">
    <xmlCellPr id="1" uniqueName="perspectiva_general_de_un_asunto_o_sobre_cómo_se_ve_al_consultante_entre_sus_asuntos">
      <xmlPr mapId="12" xpath="/Hexagrama/INTERPRETACION/d/perspectiva_general_de_un_asunto_o_sobre_cómo_se_ve_al_consultante_entre_sus_asuntos" xmlDataType="string"/>
    </xmlCellPr>
  </singleXmlCell>
  <singleXmlCell id="1852" r="P12" connectionId="13">
    <xmlCellPr id="1" uniqueName="sobre_una_enfermedad">
      <xmlPr mapId="12" xpath="/Hexagrama/INTERPRETACION/d/sobre_una_enfermedad" xmlDataType="string"/>
    </xmlCellPr>
  </singleXmlCell>
  <singleXmlCell id="1853" r="Q12" connectionId="13">
    <xmlCellPr id="1" uniqueName="remedios_soluciones_tratamientos_nuevos">
      <xmlPr mapId="12" xpath="/Hexagrama/INTERPRETACION/d/remedios_soluciones_tratamientos_nuevos" xmlDataType="string"/>
    </xmlCellPr>
  </singleXmlCell>
  <singleXmlCell id="1854" r="R12" connectionId="13">
    <xmlCellPr id="1" uniqueName="sobre_temas_o_teorías_espirituales">
      <xmlPr mapId="12" xpath="/Hexagrama/INTERPRETACION/d/sobre_temas_o_teorías_espirituales" xmlDataType="string"/>
    </xmlCellPr>
  </singleXmlCell>
  <singleXmlCell id="1855" r="S12" connectionId="13">
    <xmlCellPr id="1" uniqueName="sobre_una_época_tiempo_o_fecha_aproximada">
      <xmlPr mapId="12" xpath="/Hexagrama/INTERPRETACION/d/sobre_una_época_tiempo_o_fecha_aproximada" xmlDataType="string"/>
    </xmlCellPr>
  </singleXmlCell>
  <singleXmlCell id="1856" r="T12" connectionId="13">
    <xmlCellPr id="1" uniqueName="Bernard_Ducourant">
      <xmlPr mapId="12" xpath="/Hexagrama/OTRAS_INTERPRETACIONES_Y_COMENTARIOS_DE_LOS_TEXTOS/Bernard_Ducourant" xmlDataType="string"/>
    </xmlCellPr>
  </singleXmlCell>
  <singleXmlCell id="1857" r="U12" connectionId="13">
    <xmlCellPr id="1" uniqueName="Brian_Browne_Walker">
      <xmlPr mapId="12" xpath="/Hexagrama/OTRAS_INTERPRETACIONES_Y_COMENTARIOS_DE_LOS_TEXTOS/Brian_Browne_Walker" xmlDataType="string"/>
    </xmlCellPr>
  </singleXmlCell>
  <singleXmlCell id="1858" r="V12" connectionId="13">
    <xmlCellPr id="1" uniqueName="Carol_K_Anthony">
      <xmlPr mapId="12" xpath="/Hexagrama/OTRAS_INTERPRETACIONES_Y_COMENTARIOS_DE_LOS_TEXTOS/Carol_K_Anthony" xmlDataType="string"/>
    </xmlCellPr>
  </singleXmlCell>
  <singleXmlCell id="1859" r="W12" connectionId="13">
    <xmlCellPr id="1" uniqueName="Enrique_Zafra">
      <xmlPr mapId="12" xpath="/Hexagrama/OTRAS_INTERPRETACIONES_Y_COMENTARIOS_DE_LOS_TEXTOS/Enrique_Zafra" xmlDataType="string"/>
    </xmlCellPr>
  </singleXmlCell>
  <singleXmlCell id="1860" r="X12" connectionId="13">
    <xmlCellPr id="1" uniqueName="Gustavo_Andrés_Rocco">
      <xmlPr mapId="12" xpath="/Hexagrama/OTRAS_INTERPRETACIONES_Y_COMENTARIOS_DE_LOS_TEXTOS/Gustavo_Andrés_Rocco" xmlDataType="string"/>
    </xmlCellPr>
  </singleXmlCell>
  <singleXmlCell id="1861" r="Y12" connectionId="13">
    <xmlCellPr id="1" uniqueName="J_H_Brennan">
      <xmlPr mapId="12" xpath="/Hexagrama/OTRAS_INTERPRETACIONES_Y_COMENTARIOS_DE_LOS_TEXTOS/J_H_Brennan" xmlDataType="string"/>
    </xmlCellPr>
  </singleXmlCell>
  <singleXmlCell id="1862" r="Z12" connectionId="13">
    <xmlCellPr id="1" uniqueName="Judica_Cordiglia">
      <xmlPr mapId="12" xpath="/Hexagrama/OTRAS_INTERPRETACIONES_Y_COMENTARIOS_DE_LOS_TEXTOS/Judica_Cordiglia" xmlDataType="string"/>
    </xmlCellPr>
  </singleXmlCell>
  <singleXmlCell id="1863" r="AA12" connectionId="13">
    <xmlCellPr id="1" uniqueName="Maestro_Yüan-Kuang">
      <xmlPr mapId="12" xpath="/Hexagrama/OTRAS_INTERPRETACIONES_Y_COMENTARIOS_DE_LOS_TEXTOS/Maestro_Yüan-Kuang" xmlDataType="string"/>
    </xmlCellPr>
  </singleXmlCell>
  <singleXmlCell id="1864" r="AB12" connectionId="13">
    <xmlCellPr id="1" uniqueName="Michel_Gall">
      <xmlPr mapId="12" xpath="/Hexagrama/OTRAS_INTERPRETACIONES_Y_COMENTARIOS_DE_LOS_TEXTOS/Michel_Gall" xmlDataType="string"/>
    </xmlCellPr>
  </singleXmlCell>
  <singleXmlCell id="1865" r="AC12" connectionId="13">
    <xmlCellPr id="1" uniqueName="Stephen_Karcher">
      <xmlPr mapId="12" xpath="/Hexagrama/OTRAS_INTERPRETACIONES_Y_COMENTARIOS_DE_LOS_TEXTOS/Stephen_Karcher" xmlDataType="string"/>
    </xmlCellPr>
  </singleXmlCell>
  <singleXmlCell id="1866" r="AD12" connectionId="13">
    <xmlCellPr id="1" uniqueName="Rudolf_Ritsema">
      <xmlPr mapId="12" xpath="/Hexagrama/OTRAS_INTERPRETACIONES_Y_COMENTARIOS_DE_LOS_TEXTOS/Rudolf_Ritsema" xmlDataType="string"/>
    </xmlCellPr>
  </singleXmlCell>
  <singleXmlCell id="1867" r="AE12" connectionId="13">
    <xmlCellPr id="1" uniqueName="Thomas_Cleary">
      <xmlPr mapId="12" xpath="/Hexagrama/OTRAS_INTERPRETACIONES_Y_COMENTARIOS_DE_LOS_TEXTOS/Thomas_Cleary" xmlDataType="string"/>
    </xmlCellPr>
  </singleXmlCell>
  <singleXmlCell id="1868" r="AF12" connectionId="13">
    <xmlCellPr id="1" uniqueName="COMENTARIO_A_LA_IMAGEN">
      <xmlPr mapId="12" xpath="/Hexagrama/IMAGEN/COMENTARIO_A_LA_IMAGEN" xmlDataType="string"/>
    </xmlCellPr>
  </singleXmlCell>
  <singleXmlCell id="1869" r="AG12" connectionId="13">
    <xmlCellPr id="1" uniqueName="John_Tampion">
      <xmlPr mapId="12" xpath="/Hexagrama/IMAGEN/OTRAS_INTERPRETACIONES_Y_COMENTARIOS_DE_LOS_TEXTOS/John_Tampion" xmlDataType="string"/>
    </xmlCellPr>
  </singleXmlCell>
  <singleXmlCell id="1870" r="AH12" connectionId="13">
    <xmlCellPr id="1" uniqueName="Judica_Cordiglia">
      <xmlPr mapId="12" xpath="/Hexagrama/IMAGEN/OTRAS_INTERPRETACIONES_Y_COMENTARIOS_DE_LOS_TEXTOS/Judica_Cordiglia" xmlDataType="string"/>
    </xmlCellPr>
  </singleXmlCell>
  <singleXmlCell id="1871" r="AI12" connectionId="13">
    <xmlCellPr id="1" uniqueName="Ricardo_Andreé">
      <xmlPr mapId="12" xpath="/Hexagrama/IMAGEN/OTRAS_INTERPRETACIONES_Y_COMENTARIOS_DE_LOS_TEXTOS/Ricardo_Andreé" xmlDataType="string"/>
    </xmlCellPr>
  </singleXmlCell>
  <singleXmlCell id="1872" r="AJ12" connectionId="13">
    <xmlCellPr id="1" uniqueName="Richard_Wilhelm">
      <xmlPr mapId="12" xpath="/Hexagrama/IMAGEN/OTRAS_INTERPRETACIONES_Y_COMENTARIOS_DE_LOS_TEXTOS/Richard_Wilhelm" xmlDataType="string"/>
    </xmlCellPr>
  </singleXmlCell>
  <singleXmlCell id="1873" r="AK12" connectionId="13">
    <xmlCellPr id="1" uniqueName="COMENTARIO_A_LA_LINEA">
      <xmlPr mapId="12" xpath="/Hexagrama/LINEAS/PRIMERA/COMENTARIO_A_LA_LINEA" xmlDataType="string"/>
    </xmlCellPr>
  </singleXmlCell>
  <singleXmlCell id="1874" r="AL12" connectionId="13">
    <xmlCellPr id="1" uniqueName="a">
      <xmlPr mapId="12" xpath="/Hexagrama/LINEAS/PRIMERA/INTERPRETACION/a" xmlDataType="string"/>
    </xmlCellPr>
  </singleXmlCell>
  <singleXmlCell id="1875" r="AM12" connectionId="13">
    <xmlCellPr id="1" uniqueName="sin_preguntar_nada">
      <xmlPr mapId="12" xpath="/Hexagrama/LINEAS/PRIMERA/INTERPRETACION/d/sin_preguntar_nada" xmlDataType="string"/>
    </xmlCellPr>
  </singleXmlCell>
  <singleXmlCell id="1876" r="AN12" connectionId="13">
    <xmlCellPr id="1" uniqueName="sobre_el_dia_hoy">
      <xmlPr mapId="12" xpath="/Hexagrama/LINEAS/PRIMERA/INTERPRETACION/d/sobre_el_dia_hoy" xmlDataType="string"/>
    </xmlCellPr>
  </singleXmlCell>
  <singleXmlCell id="1877" r="AO12" connectionId="13">
    <xmlCellPr id="1" uniqueName="sobre_la_conducta_espiritual">
      <xmlPr mapId="12" xpath="/Hexagrama/LINEAS/PRIMERA/INTERPRETACION/d/sobre_la_conducta_espiritual" xmlDataType="string"/>
    </xmlCellPr>
  </singleXmlCell>
  <singleXmlCell id="1878" r="AP12" connectionId="13">
    <xmlCellPr id="1" uniqueName="perspectiva_general_de_un_asunto_o_sobre_cómo_se_ve_al_consultante_entre_sus_asuntos">
      <xmlPr mapId="12" xpath="/Hexagrama/LINEAS/PRIMERA/INTERPRETACION/d/perspectiva_general_de_un_asunto_o_sobre_cómo_se_ve_al_consultante_entre_sus_asuntos" xmlDataType="string"/>
    </xmlCellPr>
  </singleXmlCell>
  <singleXmlCell id="1879" r="AQ12" connectionId="13">
    <xmlCellPr id="1" uniqueName="sobre_una_enfermedad">
      <xmlPr mapId="12" xpath="/Hexagrama/LINEAS/PRIMERA/INTERPRETACION/d/sobre_una_enfermedad" xmlDataType="string"/>
    </xmlCellPr>
  </singleXmlCell>
  <singleXmlCell id="1880" r="AR12" connectionId="13">
    <xmlCellPr id="1" uniqueName="remedios_soluciones_tratamientos_nuevos">
      <xmlPr mapId="12" xpath="/Hexagrama/LINEAS/PRIMERA/INTERPRETACION/d/remedios_soluciones_tratamientos_nuevos" xmlDataType="string"/>
    </xmlCellPr>
  </singleXmlCell>
  <singleXmlCell id="1881" r="AS12" connectionId="13">
    <xmlCellPr id="1" uniqueName="sobre_temas_o_teorías_espirituales">
      <xmlPr mapId="12" xpath="/Hexagrama/LINEAS/PRIMERA/INTERPRETACION/d/sobre_temas_o_teorías_espirituales" xmlDataType="string"/>
    </xmlCellPr>
  </singleXmlCell>
  <singleXmlCell id="1882" r="AT12" connectionId="13">
    <xmlCellPr id="1" uniqueName="sobre_una_época_tiempo_o_fecha_aproximada">
      <xmlPr mapId="12" xpath="/Hexagrama/LINEAS/PRIMERA/INTERPRETACION/d/sobre_una_época_tiempo_o_fecha_aproximada" xmlDataType="string"/>
    </xmlCellPr>
  </singleXmlCell>
  <singleXmlCell id="1883" r="AU12" connectionId="13">
    <xmlCellPr id="1" uniqueName="Bernard_Ducourant">
      <xmlPr mapId="12" xpath="/Hexagrama/LINEAS/PRIMERA/OTRAS_INTERPRETACIONES_Y_COMENTARIOS_DE_LOS_TEXTOS/Bernard_Ducourant" xmlDataType="string"/>
    </xmlCellPr>
  </singleXmlCell>
  <singleXmlCell id="1884" r="AV12" connectionId="13">
    <xmlCellPr id="1" uniqueName="Brian_Browne_Walker">
      <xmlPr mapId="12" xpath="/Hexagrama/LINEAS/PRIMERA/OTRAS_INTERPRETACIONES_Y_COMENTARIOS_DE_LOS_TEXTOS/Brian_Browne_Walker" xmlDataType="string"/>
    </xmlCellPr>
  </singleXmlCell>
  <singleXmlCell id="1885" r="AW12" connectionId="13">
    <xmlCellPr id="1" uniqueName="Carol_K_Anthony">
      <xmlPr mapId="12" xpath="/Hexagrama/LINEAS/PRIMERA/OTRAS_INTERPRETACIONES_Y_COMENTARIOS_DE_LOS_TEXTOS/Carol_K_Anthony" xmlDataType="string"/>
    </xmlCellPr>
  </singleXmlCell>
  <singleXmlCell id="1886" r="AX12" connectionId="13">
    <xmlCellPr id="1" uniqueName="Enrique_Zafra">
      <xmlPr mapId="12" xpath="/Hexagrama/LINEAS/PRIMERA/OTRAS_INTERPRETACIONES_Y_COMENTARIOS_DE_LOS_TEXTOS/Enrique_Zafra" xmlDataType="string"/>
    </xmlCellPr>
  </singleXmlCell>
  <singleXmlCell id="1887" r="AY12" connectionId="13">
    <xmlCellPr id="1" uniqueName="J_H_Brennan">
      <xmlPr mapId="12" xpath="/Hexagrama/LINEAS/PRIMERA/OTRAS_INTERPRETACIONES_Y_COMENTARIOS_DE_LOS_TEXTOS/J_H_Brennan" xmlDataType="string"/>
    </xmlCellPr>
  </singleXmlCell>
  <singleXmlCell id="1888" r="AZ12" connectionId="13">
    <xmlCellPr id="1" uniqueName="John_Tampion">
      <xmlPr mapId="12" xpath="/Hexagrama/LINEAS/PRIMERA/OTRAS_INTERPRETACIONES_Y_COMENTARIOS_DE_LOS_TEXTOS/John_Tampion" xmlDataType="string"/>
    </xmlCellPr>
  </singleXmlCell>
  <singleXmlCell id="1889" r="BA12" connectionId="13">
    <xmlCellPr id="1" uniqueName="Judica_Cordiglia">
      <xmlPr mapId="12" xpath="/Hexagrama/LINEAS/PRIMERA/OTRAS_INTERPRETACIONES_Y_COMENTARIOS_DE_LOS_TEXTOS/Judica_Cordiglia" xmlDataType="string"/>
    </xmlCellPr>
  </singleXmlCell>
  <singleXmlCell id="1890" r="BB12" connectionId="13">
    <xmlCellPr id="1" uniqueName="Maestro_Yüan-Kuang">
      <xmlPr mapId="12" xpath="/Hexagrama/LINEAS/PRIMERA/OTRAS_INTERPRETACIONES_Y_COMENTARIOS_DE_LOS_TEXTOS/Maestro_Yüan-Kuang" xmlDataType="string"/>
    </xmlCellPr>
  </singleXmlCell>
  <singleXmlCell id="1891" r="BC12" connectionId="13">
    <xmlCellPr id="1" uniqueName="Michel_Gall">
      <xmlPr mapId="12" xpath="/Hexagrama/LINEAS/PRIMERA/OTRAS_INTERPRETACIONES_Y_COMENTARIOS_DE_LOS_TEXTOS/Michel_Gall" xmlDataType="string"/>
    </xmlCellPr>
  </singleXmlCell>
  <singleXmlCell id="1892" r="BD12" connectionId="13">
    <xmlCellPr id="1" uniqueName="R_L_Wing">
      <xmlPr mapId="12" xpath="/Hexagrama/LINEAS/PRIMERA/OTRAS_INTERPRETACIONES_Y_COMENTARIOS_DE_LOS_TEXTOS/R_L_Wing" xmlDataType="string"/>
    </xmlCellPr>
  </singleXmlCell>
  <singleXmlCell id="1893" r="BE12" connectionId="13">
    <xmlCellPr id="1" uniqueName="Ricardo_Andreé">
      <xmlPr mapId="12" xpath="/Hexagrama/LINEAS/PRIMERA/OTRAS_INTERPRETACIONES_Y_COMENTARIOS_DE_LOS_TEXTOS/Ricardo_Andreé" xmlDataType="string"/>
    </xmlCellPr>
  </singleXmlCell>
  <singleXmlCell id="1894" r="BF12" connectionId="13">
    <xmlCellPr id="1" uniqueName="Richard_Wilhelm">
      <xmlPr mapId="12" xpath="/Hexagrama/LINEAS/PRIMERA/OTRAS_INTERPRETACIONES_Y_COMENTARIOS_DE_LOS_TEXTOS/Richard_Wilhelm" xmlDataType="string"/>
    </xmlCellPr>
  </singleXmlCell>
  <singleXmlCell id="1895" r="BG12" connectionId="13">
    <xmlCellPr id="1" uniqueName="Stephen_Karcher">
      <xmlPr mapId="12" xpath="/Hexagrama/LINEAS/PRIMERA/OTRAS_INTERPRETACIONES_Y_COMENTARIOS_DE_LOS_TEXTOS/Stephen_Karcher" xmlDataType="string"/>
    </xmlCellPr>
  </singleXmlCell>
  <singleXmlCell id="1896" r="BH12" connectionId="13">
    <xmlCellPr id="1" uniqueName="Thomas_Cleary">
      <xmlPr mapId="12" xpath="/Hexagrama/LINEAS/PRIMERA/OTRAS_INTERPRETACIONES_Y_COMENTARIOS_DE_LOS_TEXTOS/Thomas_Cleary" xmlDataType="string"/>
    </xmlCellPr>
  </singleXmlCell>
  <singleXmlCell id="1897" r="BI12" connectionId="13">
    <xmlCellPr id="1" uniqueName="COMENTARIO_A_LA_LINEA">
      <xmlPr mapId="12" xpath="/Hexagrama/LINEAS/SEGUNDA/COMENTARIO_A_LA_LINEA" xmlDataType="string"/>
    </xmlCellPr>
  </singleXmlCell>
  <singleXmlCell id="1898" r="BJ12" connectionId="13">
    <xmlCellPr id="1" uniqueName="a">
      <xmlPr mapId="12" xpath="/Hexagrama/LINEAS/SEGUNDA/INTERPRETACION/a" xmlDataType="string"/>
    </xmlCellPr>
  </singleXmlCell>
  <singleXmlCell id="1899" r="BK12" connectionId="13">
    <xmlCellPr id="1" uniqueName="sin_preguntar_nada">
      <xmlPr mapId="12" xpath="/Hexagrama/LINEAS/SEGUNDA/INTERPRETACION/d/sin_preguntar_nada" xmlDataType="string"/>
    </xmlCellPr>
  </singleXmlCell>
  <singleXmlCell id="1900" r="BL12" connectionId="13">
    <xmlCellPr id="1" uniqueName="sobre_el_dia_hoy">
      <xmlPr mapId="12" xpath="/Hexagrama/LINEAS/SEGUNDA/INTERPRETACION/d/sobre_el_dia_hoy" xmlDataType="string"/>
    </xmlCellPr>
  </singleXmlCell>
  <singleXmlCell id="1901" r="BM12" connectionId="13">
    <xmlCellPr id="1" uniqueName="sobre_la_conducta_espiritual">
      <xmlPr mapId="12" xpath="/Hexagrama/LINEAS/SEGUNDA/INTERPRETACION/d/sobre_la_conducta_espiritual" xmlDataType="string"/>
    </xmlCellPr>
  </singleXmlCell>
  <singleXmlCell id="1902" r="BN12" connectionId="13">
    <xmlCellPr id="1" uniqueName="perspectiva_general_de_un_asunto_o_sobre_cómo_se_ve_al_consultante_entre_sus_asuntos">
      <xmlPr mapId="12" xpath="/Hexagrama/LINEAS/SEGUNDA/INTERPRETACION/d/perspectiva_general_de_un_asunto_o_sobre_cómo_se_ve_al_consultante_entre_sus_asuntos" xmlDataType="string"/>
    </xmlCellPr>
  </singleXmlCell>
  <singleXmlCell id="1903" r="BO12" connectionId="13">
    <xmlCellPr id="1" uniqueName="sobre_una_enfermedad">
      <xmlPr mapId="12" xpath="/Hexagrama/LINEAS/SEGUNDA/INTERPRETACION/d/sobre_una_enfermedad" xmlDataType="string"/>
    </xmlCellPr>
  </singleXmlCell>
  <singleXmlCell id="1904" r="BP12" connectionId="13">
    <xmlCellPr id="1" uniqueName="remedios_soluciones_tratamientos_nuevos">
      <xmlPr mapId="12" xpath="/Hexagrama/LINEAS/SEGUNDA/INTERPRETACION/d/remedios_soluciones_tratamientos_nuevos" xmlDataType="string"/>
    </xmlCellPr>
  </singleXmlCell>
  <singleXmlCell id="1905" r="BQ12" connectionId="13">
    <xmlCellPr id="1" uniqueName="sobre_temas_o_teorías_espirituales">
      <xmlPr mapId="12" xpath="/Hexagrama/LINEAS/SEGUNDA/INTERPRETACION/d/sobre_temas_o_teorías_espirituales" xmlDataType="string"/>
    </xmlCellPr>
  </singleXmlCell>
  <singleXmlCell id="1906" r="BR12" connectionId="13">
    <xmlCellPr id="1" uniqueName="sobre_una_época_tiempo_o_fecha_aproximada">
      <xmlPr mapId="12" xpath="/Hexagrama/LINEAS/SEGUNDA/INTERPRETACION/d/sobre_una_época_tiempo_o_fecha_aproximada" xmlDataType="string"/>
    </xmlCellPr>
  </singleXmlCell>
  <singleXmlCell id="1907" r="BS12" connectionId="13">
    <xmlCellPr id="1" uniqueName="Bernard_Ducourant">
      <xmlPr mapId="12" xpath="/Hexagrama/LINEAS/SEGUNDA/OTRAS_INTERPRETACIONES_Y_COMENTARIOS_DE_LOS_TEXTOS/Bernard_Ducourant" xmlDataType="string"/>
    </xmlCellPr>
  </singleXmlCell>
  <singleXmlCell id="1908" r="BT12" connectionId="13">
    <xmlCellPr id="1" uniqueName="Brian_Browne_Walker">
      <xmlPr mapId="12" xpath="/Hexagrama/LINEAS/SEGUNDA/OTRAS_INTERPRETACIONES_Y_COMENTARIOS_DE_LOS_TEXTOS/Brian_Browne_Walker" xmlDataType="string"/>
    </xmlCellPr>
  </singleXmlCell>
  <singleXmlCell id="1909" r="BU12" connectionId="13">
    <xmlCellPr id="1" uniqueName="Carol_K_Anthony">
      <xmlPr mapId="12" xpath="/Hexagrama/LINEAS/SEGUNDA/OTRAS_INTERPRETACIONES_Y_COMENTARIOS_DE_LOS_TEXTOS/Carol_K_Anthony" xmlDataType="string"/>
    </xmlCellPr>
  </singleXmlCell>
  <singleXmlCell id="1910" r="BV12" connectionId="13">
    <xmlCellPr id="1" uniqueName="Enrique_Zafra">
      <xmlPr mapId="12" xpath="/Hexagrama/LINEAS/SEGUNDA/OTRAS_INTERPRETACIONES_Y_COMENTARIOS_DE_LOS_TEXTOS/Enrique_Zafra" xmlDataType="string"/>
    </xmlCellPr>
  </singleXmlCell>
  <singleXmlCell id="1911" r="BW12" connectionId="13">
    <xmlCellPr id="1" uniqueName="J_H_Brennan">
      <xmlPr mapId="12" xpath="/Hexagrama/LINEAS/SEGUNDA/OTRAS_INTERPRETACIONES_Y_COMENTARIOS_DE_LOS_TEXTOS/J_H_Brennan" xmlDataType="string"/>
    </xmlCellPr>
  </singleXmlCell>
  <singleXmlCell id="1912" r="BX12" connectionId="13">
    <xmlCellPr id="1" uniqueName="John_Tampion">
      <xmlPr mapId="12" xpath="/Hexagrama/LINEAS/SEGUNDA/OTRAS_INTERPRETACIONES_Y_COMENTARIOS_DE_LOS_TEXTOS/John_Tampion" xmlDataType="string"/>
    </xmlCellPr>
  </singleXmlCell>
  <singleXmlCell id="1913" r="BY12" connectionId="13">
    <xmlCellPr id="1" uniqueName="Judica_Cordiglia">
      <xmlPr mapId="12" xpath="/Hexagrama/LINEAS/SEGUNDA/OTRAS_INTERPRETACIONES_Y_COMENTARIOS_DE_LOS_TEXTOS/Judica_Cordiglia" xmlDataType="string"/>
    </xmlCellPr>
  </singleXmlCell>
  <singleXmlCell id="1914" r="BZ12" connectionId="13">
    <xmlCellPr id="1" uniqueName="Maestro_Yüan-Kuang">
      <xmlPr mapId="12" xpath="/Hexagrama/LINEAS/SEGUNDA/OTRAS_INTERPRETACIONES_Y_COMENTARIOS_DE_LOS_TEXTOS/Maestro_Yüan-Kuang" xmlDataType="string"/>
    </xmlCellPr>
  </singleXmlCell>
  <singleXmlCell id="1915" r="CA12" connectionId="13">
    <xmlCellPr id="1" uniqueName="Michel_Gall">
      <xmlPr mapId="12" xpath="/Hexagrama/LINEAS/SEGUNDA/OTRAS_INTERPRETACIONES_Y_COMENTARIOS_DE_LOS_TEXTOS/Michel_Gall" xmlDataType="string"/>
    </xmlCellPr>
  </singleXmlCell>
  <singleXmlCell id="1916" r="CB12" connectionId="13">
    <xmlCellPr id="1" uniqueName="R_L_Wing">
      <xmlPr mapId="12" xpath="/Hexagrama/LINEAS/SEGUNDA/OTRAS_INTERPRETACIONES_Y_COMENTARIOS_DE_LOS_TEXTOS/R_L_Wing" xmlDataType="string"/>
    </xmlCellPr>
  </singleXmlCell>
  <singleXmlCell id="1917" r="CC12" connectionId="13">
    <xmlCellPr id="1" uniqueName="Ricardo_Andreé">
      <xmlPr mapId="12" xpath="/Hexagrama/LINEAS/SEGUNDA/OTRAS_INTERPRETACIONES_Y_COMENTARIOS_DE_LOS_TEXTOS/Ricardo_Andreé" xmlDataType="string"/>
    </xmlCellPr>
  </singleXmlCell>
  <singleXmlCell id="1918" r="CD12" connectionId="13">
    <xmlCellPr id="1" uniqueName="Richard_Wilhelm">
      <xmlPr mapId="12" xpath="/Hexagrama/LINEAS/SEGUNDA/OTRAS_INTERPRETACIONES_Y_COMENTARIOS_DE_LOS_TEXTOS/Richard_Wilhelm" xmlDataType="string"/>
    </xmlCellPr>
  </singleXmlCell>
  <singleXmlCell id="1919" r="CE12" connectionId="13">
    <xmlCellPr id="1" uniqueName="Stephen_Karcher">
      <xmlPr mapId="12" xpath="/Hexagrama/LINEAS/SEGUNDA/OTRAS_INTERPRETACIONES_Y_COMENTARIOS_DE_LOS_TEXTOS/Stephen_Karcher" xmlDataType="string"/>
    </xmlCellPr>
  </singleXmlCell>
  <singleXmlCell id="1920" r="CF12" connectionId="13">
    <xmlCellPr id="1" uniqueName="Thomas_Cleary">
      <xmlPr mapId="12" xpath="/Hexagrama/LINEAS/SEGUNDA/OTRAS_INTERPRETACIONES_Y_COMENTARIOS_DE_LOS_TEXTOS/Thomas_Cleary" xmlDataType="string"/>
    </xmlCellPr>
  </singleXmlCell>
  <singleXmlCell id="1921" r="CG12" connectionId="13">
    <xmlCellPr id="1" uniqueName="COMENTARIO_A_LA_LINEA">
      <xmlPr mapId="12" xpath="/Hexagrama/LINEAS/TERCERA/COMENTARIO_A_LA_LINEA" xmlDataType="string"/>
    </xmlCellPr>
  </singleXmlCell>
  <singleXmlCell id="1922" r="CH12" connectionId="13">
    <xmlCellPr id="1" uniqueName="a">
      <xmlPr mapId="12" xpath="/Hexagrama/LINEAS/TERCERA/INTERPRETACION/a" xmlDataType="string"/>
    </xmlCellPr>
  </singleXmlCell>
  <singleXmlCell id="1923" r="CI12" connectionId="13">
    <xmlCellPr id="1" uniqueName="sin_preguntar_nada">
      <xmlPr mapId="12" xpath="/Hexagrama/LINEAS/TERCERA/INTERPRETACION/d/sin_preguntar_nada" xmlDataType="string"/>
    </xmlCellPr>
  </singleXmlCell>
  <singleXmlCell id="1924" r="CJ12" connectionId="13">
    <xmlCellPr id="1" uniqueName="sobre_el_dia_hoy">
      <xmlPr mapId="12" xpath="/Hexagrama/LINEAS/TERCERA/INTERPRETACION/d/sobre_el_dia_hoy" xmlDataType="string"/>
    </xmlCellPr>
  </singleXmlCell>
  <singleXmlCell id="1925" r="CK12" connectionId="13">
    <xmlCellPr id="1" uniqueName="sobre_la_conducta_espiritual">
      <xmlPr mapId="12" xpath="/Hexagrama/LINEAS/TERCERA/INTERPRETACION/d/sobre_la_conducta_espiritual" xmlDataType="string"/>
    </xmlCellPr>
  </singleXmlCell>
  <singleXmlCell id="1926" r="CL12" connectionId="13">
    <xmlCellPr id="1" uniqueName="perspectiva_general_de_un_asunto_o_sobre_cómo_se_ve_al_consultante_entre_sus_asuntos">
      <xmlPr mapId="12" xpath="/Hexagrama/LINEAS/TERCERA/INTERPRETACION/d/perspectiva_general_de_un_asunto_o_sobre_cómo_se_ve_al_consultante_entre_sus_asuntos" xmlDataType="string"/>
    </xmlCellPr>
  </singleXmlCell>
  <singleXmlCell id="1927" r="CM12" connectionId="13">
    <xmlCellPr id="1" uniqueName="sobre_una_enfermedad">
      <xmlPr mapId="12" xpath="/Hexagrama/LINEAS/TERCERA/INTERPRETACION/d/sobre_una_enfermedad" xmlDataType="string"/>
    </xmlCellPr>
  </singleXmlCell>
  <singleXmlCell id="1928" r="CN12" connectionId="13">
    <xmlCellPr id="1" uniqueName="remedios_soluciones_tratamientos_nuevos">
      <xmlPr mapId="12" xpath="/Hexagrama/LINEAS/TERCERA/INTERPRETACION/d/remedios_soluciones_tratamientos_nuevos" xmlDataType="string"/>
    </xmlCellPr>
  </singleXmlCell>
  <singleXmlCell id="1929" r="CO12" connectionId="13">
    <xmlCellPr id="1" uniqueName="sobre_temas_o_teorías_espirituales">
      <xmlPr mapId="12" xpath="/Hexagrama/LINEAS/TERCERA/INTERPRETACION/d/sobre_temas_o_teorías_espirituales" xmlDataType="string"/>
    </xmlCellPr>
  </singleXmlCell>
  <singleXmlCell id="1930" r="CP12" connectionId="13">
    <xmlCellPr id="1" uniqueName="sobre_una_época_tiempo_o_fecha_aproximada">
      <xmlPr mapId="12" xpath="/Hexagrama/LINEAS/TERCERA/INTERPRETACION/d/sobre_una_época_tiempo_o_fecha_aproximada" xmlDataType="string"/>
    </xmlCellPr>
  </singleXmlCell>
  <singleXmlCell id="1931" r="CQ12" connectionId="13">
    <xmlCellPr id="1" uniqueName="Bernard_Ducourant">
      <xmlPr mapId="12" xpath="/Hexagrama/LINEAS/TERCERA/OTRAS_INTERPRETACIONES_Y_COMENTARIOS_DE_LOS_TEXTOS/Bernard_Ducourant" xmlDataType="string"/>
    </xmlCellPr>
  </singleXmlCell>
  <singleXmlCell id="1932" r="CR12" connectionId="13">
    <xmlCellPr id="1" uniqueName="Brian_Browne_Walker">
      <xmlPr mapId="12" xpath="/Hexagrama/LINEAS/TERCERA/OTRAS_INTERPRETACIONES_Y_COMENTARIOS_DE_LOS_TEXTOS/Brian_Browne_Walker" xmlDataType="string"/>
    </xmlCellPr>
  </singleXmlCell>
  <singleXmlCell id="1933" r="CS12" connectionId="13">
    <xmlCellPr id="1" uniqueName="Carol_K_Anthony">
      <xmlPr mapId="12" xpath="/Hexagrama/LINEAS/TERCERA/OTRAS_INTERPRETACIONES_Y_COMENTARIOS_DE_LOS_TEXTOS/Carol_K_Anthony" xmlDataType="string"/>
    </xmlCellPr>
  </singleXmlCell>
  <singleXmlCell id="1934" r="CT12" connectionId="13">
    <xmlCellPr id="1" uniqueName="Enrique_Zafra">
      <xmlPr mapId="12" xpath="/Hexagrama/LINEAS/TERCERA/OTRAS_INTERPRETACIONES_Y_COMENTARIOS_DE_LOS_TEXTOS/Enrique_Zafra" xmlDataType="string"/>
    </xmlCellPr>
  </singleXmlCell>
  <singleXmlCell id="1935" r="CU12" connectionId="13">
    <xmlCellPr id="1" uniqueName="J_H_Brennan">
      <xmlPr mapId="12" xpath="/Hexagrama/LINEAS/TERCERA/OTRAS_INTERPRETACIONES_Y_COMENTARIOS_DE_LOS_TEXTOS/J_H_Brennan" xmlDataType="string"/>
    </xmlCellPr>
  </singleXmlCell>
  <singleXmlCell id="1936" r="CV12" connectionId="13">
    <xmlCellPr id="1" uniqueName="John_Tampion">
      <xmlPr mapId="12" xpath="/Hexagrama/LINEAS/TERCERA/OTRAS_INTERPRETACIONES_Y_COMENTARIOS_DE_LOS_TEXTOS/John_Tampion" xmlDataType="string"/>
    </xmlCellPr>
  </singleXmlCell>
  <singleXmlCell id="1937" r="CW12" connectionId="13">
    <xmlCellPr id="1" uniqueName="Judica_Cordiglia">
      <xmlPr mapId="12" xpath="/Hexagrama/LINEAS/TERCERA/OTRAS_INTERPRETACIONES_Y_COMENTARIOS_DE_LOS_TEXTOS/Judica_Cordiglia" xmlDataType="string"/>
    </xmlCellPr>
  </singleXmlCell>
  <singleXmlCell id="1938" r="CX12" connectionId="13">
    <xmlCellPr id="1" uniqueName="Maestro_Yüan-Kuang">
      <xmlPr mapId="12" xpath="/Hexagrama/LINEAS/TERCERA/OTRAS_INTERPRETACIONES_Y_COMENTARIOS_DE_LOS_TEXTOS/Maestro_Yüan-Kuang" xmlDataType="string"/>
    </xmlCellPr>
  </singleXmlCell>
  <singleXmlCell id="1939" r="CY12" connectionId="13">
    <xmlCellPr id="1" uniqueName="Michel_Gall">
      <xmlPr mapId="12" xpath="/Hexagrama/LINEAS/TERCERA/OTRAS_INTERPRETACIONES_Y_COMENTARIOS_DE_LOS_TEXTOS/Michel_Gall" xmlDataType="string"/>
    </xmlCellPr>
  </singleXmlCell>
  <singleXmlCell id="1940" r="CZ12" connectionId="13">
    <xmlCellPr id="1" uniqueName="R_L_Wing">
      <xmlPr mapId="12" xpath="/Hexagrama/LINEAS/TERCERA/OTRAS_INTERPRETACIONES_Y_COMENTARIOS_DE_LOS_TEXTOS/R_L_Wing" xmlDataType="string"/>
    </xmlCellPr>
  </singleXmlCell>
  <singleXmlCell id="1941" r="DA12" connectionId="13">
    <xmlCellPr id="1" uniqueName="Ricardo_Andreé">
      <xmlPr mapId="12" xpath="/Hexagrama/LINEAS/TERCERA/OTRAS_INTERPRETACIONES_Y_COMENTARIOS_DE_LOS_TEXTOS/Ricardo_Andreé" xmlDataType="string"/>
    </xmlCellPr>
  </singleXmlCell>
  <singleXmlCell id="1942" r="DB12" connectionId="13">
    <xmlCellPr id="1" uniqueName="Richard_Wilhelm">
      <xmlPr mapId="12" xpath="/Hexagrama/LINEAS/TERCERA/OTRAS_INTERPRETACIONES_Y_COMENTARIOS_DE_LOS_TEXTOS/Richard_Wilhelm" xmlDataType="string"/>
    </xmlCellPr>
  </singleXmlCell>
  <singleXmlCell id="1943" r="DC12" connectionId="13">
    <xmlCellPr id="1" uniqueName="Stephen_Karcher">
      <xmlPr mapId="12" xpath="/Hexagrama/LINEAS/TERCERA/OTRAS_INTERPRETACIONES_Y_COMENTARIOS_DE_LOS_TEXTOS/Stephen_Karcher" xmlDataType="string"/>
    </xmlCellPr>
  </singleXmlCell>
  <singleXmlCell id="1944" r="DD12" connectionId="13">
    <xmlCellPr id="1" uniqueName="Thomas_Cleary">
      <xmlPr mapId="12" xpath="/Hexagrama/LINEAS/TERCERA/OTRAS_INTERPRETACIONES_Y_COMENTARIOS_DE_LOS_TEXTOS/Thomas_Cleary" xmlDataType="string"/>
    </xmlCellPr>
  </singleXmlCell>
  <singleXmlCell id="1945" r="DE12" connectionId="13">
    <xmlCellPr id="1" uniqueName="COMENTARIO_A_LA_LINEA">
      <xmlPr mapId="12" xpath="/Hexagrama/LINEAS/CUARTA/COMENTARIO_A_LA_LINEA" xmlDataType="string"/>
    </xmlCellPr>
  </singleXmlCell>
  <singleXmlCell id="1946" r="DF12" connectionId="13">
    <xmlCellPr id="1" uniqueName="a">
      <xmlPr mapId="12" xpath="/Hexagrama/LINEAS/CUARTA/INTERPRETACION/a" xmlDataType="string"/>
    </xmlCellPr>
  </singleXmlCell>
  <singleXmlCell id="1947" r="DG12" connectionId="13">
    <xmlCellPr id="1" uniqueName="sin_preguntar_nada">
      <xmlPr mapId="12" xpath="/Hexagrama/LINEAS/CUARTA/INTERPRETACION/d/sin_preguntar_nada" xmlDataType="string"/>
    </xmlCellPr>
  </singleXmlCell>
  <singleXmlCell id="1948" r="DH12" connectionId="13">
    <xmlCellPr id="1" uniqueName="sobre_el_dia_hoy">
      <xmlPr mapId="12" xpath="/Hexagrama/LINEAS/CUARTA/INTERPRETACION/d/sobre_el_dia_hoy" xmlDataType="string"/>
    </xmlCellPr>
  </singleXmlCell>
  <singleXmlCell id="1949" r="DI12" connectionId="13">
    <xmlCellPr id="1" uniqueName="sobre_la_conducta_espiritual">
      <xmlPr mapId="12" xpath="/Hexagrama/LINEAS/CUARTA/INTERPRETACION/d/sobre_la_conducta_espiritual" xmlDataType="string"/>
    </xmlCellPr>
  </singleXmlCell>
  <singleXmlCell id="1950" r="DJ12" connectionId="13">
    <xmlCellPr id="1" uniqueName="perspectiva_general_de_un_asunto_o_sobre_cómo_se_ve_al_consultante_entre_sus_asuntos">
      <xmlPr mapId="12" xpath="/Hexagrama/LINEAS/CUARTA/INTERPRETACION/d/perspectiva_general_de_un_asunto_o_sobre_cómo_se_ve_al_consultante_entre_sus_asuntos" xmlDataType="string"/>
    </xmlCellPr>
  </singleXmlCell>
  <singleXmlCell id="1951" r="DK12" connectionId="13">
    <xmlCellPr id="1" uniqueName="sobre_una_enfermedad">
      <xmlPr mapId="12" xpath="/Hexagrama/LINEAS/CUARTA/INTERPRETACION/d/sobre_una_enfermedad" xmlDataType="string"/>
    </xmlCellPr>
  </singleXmlCell>
  <singleXmlCell id="1952" r="DL12" connectionId="13">
    <xmlCellPr id="1" uniqueName="remedios_soluciones_tratamientos_nuevos">
      <xmlPr mapId="12" xpath="/Hexagrama/LINEAS/CUARTA/INTERPRETACION/d/remedios_soluciones_tratamientos_nuevos" xmlDataType="string"/>
    </xmlCellPr>
  </singleXmlCell>
  <singleXmlCell id="1953" r="DM12" connectionId="13">
    <xmlCellPr id="1" uniqueName="sobre_temas_o_teorías_espirituales">
      <xmlPr mapId="12" xpath="/Hexagrama/LINEAS/CUARTA/INTERPRETACION/d/sobre_temas_o_teorías_espirituales" xmlDataType="string"/>
    </xmlCellPr>
  </singleXmlCell>
  <singleXmlCell id="1954" r="DN12" connectionId="13">
    <xmlCellPr id="1" uniqueName="sobre_una_época_tiempo_o_fecha_aproximada">
      <xmlPr mapId="12" xpath="/Hexagrama/LINEAS/CUARTA/INTERPRETACION/d/sobre_una_época_tiempo_o_fecha_aproximada" xmlDataType="string"/>
    </xmlCellPr>
  </singleXmlCell>
  <singleXmlCell id="1955" r="DO12" connectionId="13">
    <xmlCellPr id="1" uniqueName="Bernard_Ducourant">
      <xmlPr mapId="12" xpath="/Hexagrama/LINEAS/CUARTA/OTRAS_INTERPRETACIONES_Y_COMENTARIOS_DE_LOS_TEXTOS/Bernard_Ducourant" xmlDataType="string"/>
    </xmlCellPr>
  </singleXmlCell>
  <singleXmlCell id="1956" r="DP12" connectionId="13">
    <xmlCellPr id="1" uniqueName="Brian_Browne_Walker">
      <xmlPr mapId="12" xpath="/Hexagrama/LINEAS/CUARTA/OTRAS_INTERPRETACIONES_Y_COMENTARIOS_DE_LOS_TEXTOS/Brian_Browne_Walker" xmlDataType="string"/>
    </xmlCellPr>
  </singleXmlCell>
  <singleXmlCell id="1957" r="DQ12" connectionId="13">
    <xmlCellPr id="1" uniqueName="Carol_K_Anthony">
      <xmlPr mapId="12" xpath="/Hexagrama/LINEAS/CUARTA/OTRAS_INTERPRETACIONES_Y_COMENTARIOS_DE_LOS_TEXTOS/Carol_K_Anthony" xmlDataType="string"/>
    </xmlCellPr>
  </singleXmlCell>
  <singleXmlCell id="1958" r="DR12" connectionId="13">
    <xmlCellPr id="1" uniqueName="Enrique_Zafra">
      <xmlPr mapId="12" xpath="/Hexagrama/LINEAS/CUARTA/OTRAS_INTERPRETACIONES_Y_COMENTARIOS_DE_LOS_TEXTOS/Enrique_Zafra" xmlDataType="string"/>
    </xmlCellPr>
  </singleXmlCell>
  <singleXmlCell id="1959" r="DS12" connectionId="13">
    <xmlCellPr id="1" uniqueName="J_H_Brennan">
      <xmlPr mapId="12" xpath="/Hexagrama/LINEAS/CUARTA/OTRAS_INTERPRETACIONES_Y_COMENTARIOS_DE_LOS_TEXTOS/J_H_Brennan" xmlDataType="string"/>
    </xmlCellPr>
  </singleXmlCell>
  <singleXmlCell id="1960" r="DT12" connectionId="13">
    <xmlCellPr id="1" uniqueName="John_Tampion">
      <xmlPr mapId="12" xpath="/Hexagrama/LINEAS/CUARTA/OTRAS_INTERPRETACIONES_Y_COMENTARIOS_DE_LOS_TEXTOS/John_Tampion" xmlDataType="string"/>
    </xmlCellPr>
  </singleXmlCell>
  <singleXmlCell id="1961" r="DU12" connectionId="13">
    <xmlCellPr id="1" uniqueName="Judica_Cordiglia">
      <xmlPr mapId="12" xpath="/Hexagrama/LINEAS/CUARTA/OTRAS_INTERPRETACIONES_Y_COMENTARIOS_DE_LOS_TEXTOS/Judica_Cordiglia" xmlDataType="string"/>
    </xmlCellPr>
  </singleXmlCell>
  <singleXmlCell id="1962" r="DV12" connectionId="13">
    <xmlCellPr id="1" uniqueName="Maestro_Yüan-Kuang">
      <xmlPr mapId="12" xpath="/Hexagrama/LINEAS/CUARTA/OTRAS_INTERPRETACIONES_Y_COMENTARIOS_DE_LOS_TEXTOS/Maestro_Yüan-Kuang" xmlDataType="string"/>
    </xmlCellPr>
  </singleXmlCell>
  <singleXmlCell id="1963" r="DW12" connectionId="13">
    <xmlCellPr id="1" uniqueName="Michel_Gall">
      <xmlPr mapId="12" xpath="/Hexagrama/LINEAS/CUARTA/OTRAS_INTERPRETACIONES_Y_COMENTARIOS_DE_LOS_TEXTOS/Michel_Gall" xmlDataType="string"/>
    </xmlCellPr>
  </singleXmlCell>
  <singleXmlCell id="1964" r="DX12" connectionId="13">
    <xmlCellPr id="1" uniqueName="R_L_Wing">
      <xmlPr mapId="12" xpath="/Hexagrama/LINEAS/CUARTA/OTRAS_INTERPRETACIONES_Y_COMENTARIOS_DE_LOS_TEXTOS/R_L_Wing" xmlDataType="string"/>
    </xmlCellPr>
  </singleXmlCell>
  <singleXmlCell id="1965" r="DY12" connectionId="13">
    <xmlCellPr id="1" uniqueName="Ricardo_Andreé">
      <xmlPr mapId="12" xpath="/Hexagrama/LINEAS/CUARTA/OTRAS_INTERPRETACIONES_Y_COMENTARIOS_DE_LOS_TEXTOS/Ricardo_Andreé" xmlDataType="string"/>
    </xmlCellPr>
  </singleXmlCell>
  <singleXmlCell id="1966" r="DZ12" connectionId="13">
    <xmlCellPr id="1" uniqueName="Richard_Wilhelm">
      <xmlPr mapId="12" xpath="/Hexagrama/LINEAS/CUARTA/OTRAS_INTERPRETACIONES_Y_COMENTARIOS_DE_LOS_TEXTOS/Richard_Wilhelm" xmlDataType="string"/>
    </xmlCellPr>
  </singleXmlCell>
  <singleXmlCell id="1967" r="EA12" connectionId="13">
    <xmlCellPr id="1" uniqueName="Stephen_Karcher">
      <xmlPr mapId="12" xpath="/Hexagrama/LINEAS/CUARTA/OTRAS_INTERPRETACIONES_Y_COMENTARIOS_DE_LOS_TEXTOS/Stephen_Karcher" xmlDataType="string"/>
    </xmlCellPr>
  </singleXmlCell>
  <singleXmlCell id="1968" r="EB12" connectionId="13">
    <xmlCellPr id="1" uniqueName="Thomas_Cleary">
      <xmlPr mapId="12" xpath="/Hexagrama/LINEAS/CUARTA/OTRAS_INTERPRETACIONES_Y_COMENTARIOS_DE_LOS_TEXTOS/Thomas_Cleary" xmlDataType="string"/>
    </xmlCellPr>
  </singleXmlCell>
  <singleXmlCell id="1969" r="EC12" connectionId="13">
    <xmlCellPr id="1" uniqueName="COMENTARIO_A_LA_LINEA">
      <xmlPr mapId="12" xpath="/Hexagrama/LINEAS/QUINTA/COMENTARIO_A_LA_LINEA" xmlDataType="string"/>
    </xmlCellPr>
  </singleXmlCell>
  <singleXmlCell id="1970" r="ED12" connectionId="13">
    <xmlCellPr id="1" uniqueName="a">
      <xmlPr mapId="12" xpath="/Hexagrama/LINEAS/QUINTA/INTERPRETACION/a" xmlDataType="string"/>
    </xmlCellPr>
  </singleXmlCell>
  <singleXmlCell id="1971" r="EE12" connectionId="13">
    <xmlCellPr id="1" uniqueName="sin_preguntar_nada">
      <xmlPr mapId="12" xpath="/Hexagrama/LINEAS/QUINTA/INTERPRETACION/d/sin_preguntar_nada" xmlDataType="string"/>
    </xmlCellPr>
  </singleXmlCell>
  <singleXmlCell id="1972" r="EF12" connectionId="13">
    <xmlCellPr id="1" uniqueName="sobre_el_dia_hoy">
      <xmlPr mapId="12" xpath="/Hexagrama/LINEAS/QUINTA/INTERPRETACION/d/sobre_el_dia_hoy" xmlDataType="string"/>
    </xmlCellPr>
  </singleXmlCell>
  <singleXmlCell id="1973" r="EG12" connectionId="13">
    <xmlCellPr id="1" uniqueName="sobre_la_conducta_espiritual">
      <xmlPr mapId="12" xpath="/Hexagrama/LINEAS/QUINTA/INTERPRETACION/d/sobre_la_conducta_espiritual" xmlDataType="string"/>
    </xmlCellPr>
  </singleXmlCell>
  <singleXmlCell id="1974" r="EH12" connectionId="13">
    <xmlCellPr id="1" uniqueName="perspectiva_general_de_un_asunto_o_sobre_cómo_se_ve_al_consultante_entre_sus_asuntos">
      <xmlPr mapId="12" xpath="/Hexagrama/LINEAS/QUINTA/INTERPRETACION/d/perspectiva_general_de_un_asunto_o_sobre_cómo_se_ve_al_consultante_entre_sus_asuntos" xmlDataType="string"/>
    </xmlCellPr>
  </singleXmlCell>
  <singleXmlCell id="1975" r="EI12" connectionId="13">
    <xmlCellPr id="1" uniqueName="sobre_una_enfermedad">
      <xmlPr mapId="12" xpath="/Hexagrama/LINEAS/QUINTA/INTERPRETACION/d/sobre_una_enfermedad" xmlDataType="string"/>
    </xmlCellPr>
  </singleXmlCell>
  <singleXmlCell id="1976" r="EJ12" connectionId="13">
    <xmlCellPr id="1" uniqueName="remedios_soluciones_tratamientos_nuevos">
      <xmlPr mapId="12" xpath="/Hexagrama/LINEAS/QUINTA/INTERPRETACION/d/remedios_soluciones_tratamientos_nuevos" xmlDataType="string"/>
    </xmlCellPr>
  </singleXmlCell>
  <singleXmlCell id="1977" r="EK12" connectionId="13">
    <xmlCellPr id="1" uniqueName="sobre_temas_o_teorías_espirituales">
      <xmlPr mapId="12" xpath="/Hexagrama/LINEAS/QUINTA/INTERPRETACION/d/sobre_temas_o_teorías_espirituales" xmlDataType="string"/>
    </xmlCellPr>
  </singleXmlCell>
  <singleXmlCell id="1978" r="EL12" connectionId="13">
    <xmlCellPr id="1" uniqueName="sobre_una_época_tiempo_o_fecha_aproximada">
      <xmlPr mapId="12" xpath="/Hexagrama/LINEAS/QUINTA/INTERPRETACION/d/sobre_una_época_tiempo_o_fecha_aproximada" xmlDataType="string"/>
    </xmlCellPr>
  </singleXmlCell>
  <singleXmlCell id="1979" r="EM12" connectionId="13">
    <xmlCellPr id="1" uniqueName="Bernard_Ducourant">
      <xmlPr mapId="12" xpath="/Hexagrama/LINEAS/QUINTA/OTRAS_INTERPRETACIONES_Y_COMENTARIOS_DE_LOS_TEXTOS/Bernard_Ducourant" xmlDataType="string"/>
    </xmlCellPr>
  </singleXmlCell>
  <singleXmlCell id="1980" r="EN12" connectionId="13">
    <xmlCellPr id="1" uniqueName="Brian_Browne_Walker">
      <xmlPr mapId="12" xpath="/Hexagrama/LINEAS/QUINTA/OTRAS_INTERPRETACIONES_Y_COMENTARIOS_DE_LOS_TEXTOS/Brian_Browne_Walker" xmlDataType="string"/>
    </xmlCellPr>
  </singleXmlCell>
  <singleXmlCell id="1981" r="EO12" connectionId="13">
    <xmlCellPr id="1" uniqueName="Carol_K_Anthony">
      <xmlPr mapId="12" xpath="/Hexagrama/LINEAS/QUINTA/OTRAS_INTERPRETACIONES_Y_COMENTARIOS_DE_LOS_TEXTOS/Carol_K_Anthony" xmlDataType="string"/>
    </xmlCellPr>
  </singleXmlCell>
  <singleXmlCell id="1982" r="EP12" connectionId="13">
    <xmlCellPr id="1" uniqueName="Enrique_Zafra">
      <xmlPr mapId="12" xpath="/Hexagrama/LINEAS/QUINTA/OTRAS_INTERPRETACIONES_Y_COMENTARIOS_DE_LOS_TEXTOS/Enrique_Zafra" xmlDataType="string"/>
    </xmlCellPr>
  </singleXmlCell>
  <singleXmlCell id="1983" r="EQ12" connectionId="13">
    <xmlCellPr id="1" uniqueName="J_H_Brennan">
      <xmlPr mapId="12" xpath="/Hexagrama/LINEAS/QUINTA/OTRAS_INTERPRETACIONES_Y_COMENTARIOS_DE_LOS_TEXTOS/J_H_Brennan" xmlDataType="string"/>
    </xmlCellPr>
  </singleXmlCell>
  <singleXmlCell id="1984" r="ER12" connectionId="13">
    <xmlCellPr id="1" uniqueName="John_Tampion">
      <xmlPr mapId="12" xpath="/Hexagrama/LINEAS/QUINTA/OTRAS_INTERPRETACIONES_Y_COMENTARIOS_DE_LOS_TEXTOS/John_Tampion" xmlDataType="string"/>
    </xmlCellPr>
  </singleXmlCell>
  <singleXmlCell id="1985" r="ES12" connectionId="13">
    <xmlCellPr id="1" uniqueName="Judica_Cordiglia">
      <xmlPr mapId="12" xpath="/Hexagrama/LINEAS/QUINTA/OTRAS_INTERPRETACIONES_Y_COMENTARIOS_DE_LOS_TEXTOS/Judica_Cordiglia" xmlDataType="string"/>
    </xmlCellPr>
  </singleXmlCell>
  <singleXmlCell id="1986" r="ET12" connectionId="13">
    <xmlCellPr id="1" uniqueName="Maestro_Yüan-Kuang">
      <xmlPr mapId="12" xpath="/Hexagrama/LINEAS/QUINTA/OTRAS_INTERPRETACIONES_Y_COMENTARIOS_DE_LOS_TEXTOS/Maestro_Yüan-Kuang" xmlDataType="string"/>
    </xmlCellPr>
  </singleXmlCell>
  <singleXmlCell id="1987" r="EU12" connectionId="13">
    <xmlCellPr id="1" uniqueName="Michel_Gall">
      <xmlPr mapId="12" xpath="/Hexagrama/LINEAS/QUINTA/OTRAS_INTERPRETACIONES_Y_COMENTARIOS_DE_LOS_TEXTOS/Michel_Gall" xmlDataType="string"/>
    </xmlCellPr>
  </singleXmlCell>
  <singleXmlCell id="1988" r="EV12" connectionId="13">
    <xmlCellPr id="1" uniqueName="R_L_Wing">
      <xmlPr mapId="12" xpath="/Hexagrama/LINEAS/QUINTA/OTRAS_INTERPRETACIONES_Y_COMENTARIOS_DE_LOS_TEXTOS/R_L_Wing" xmlDataType="string"/>
    </xmlCellPr>
  </singleXmlCell>
  <singleXmlCell id="1989" r="EW12" connectionId="13">
    <xmlCellPr id="1" uniqueName="Ricardo_Andreé">
      <xmlPr mapId="12" xpath="/Hexagrama/LINEAS/QUINTA/OTRAS_INTERPRETACIONES_Y_COMENTARIOS_DE_LOS_TEXTOS/Ricardo_Andreé" xmlDataType="string"/>
    </xmlCellPr>
  </singleXmlCell>
  <singleXmlCell id="1990" r="EX12" connectionId="13">
    <xmlCellPr id="1" uniqueName="Richard_Wilhelm">
      <xmlPr mapId="12" xpath="/Hexagrama/LINEAS/QUINTA/OTRAS_INTERPRETACIONES_Y_COMENTARIOS_DE_LOS_TEXTOS/Richard_Wilhelm" xmlDataType="string"/>
    </xmlCellPr>
  </singleXmlCell>
  <singleXmlCell id="1991" r="EY12" connectionId="13">
    <xmlCellPr id="1" uniqueName="Stephen_Karcher">
      <xmlPr mapId="12" xpath="/Hexagrama/LINEAS/QUINTA/OTRAS_INTERPRETACIONES_Y_COMENTARIOS_DE_LOS_TEXTOS/Stephen_Karcher" xmlDataType="string"/>
    </xmlCellPr>
  </singleXmlCell>
  <singleXmlCell id="1992" r="EZ12" connectionId="13">
    <xmlCellPr id="1" uniqueName="Thomas_Cleary">
      <xmlPr mapId="12" xpath="/Hexagrama/LINEAS/QUINTA/OTRAS_INTERPRETACIONES_Y_COMENTARIOS_DE_LOS_TEXTOS/Thomas_Cleary" xmlDataType="string"/>
    </xmlCellPr>
  </singleXmlCell>
  <singleXmlCell id="1993" r="FA12" connectionId="13">
    <xmlCellPr id="1" uniqueName="COMENTARIO_A_LA_LINEA">
      <xmlPr mapId="12" xpath="/Hexagrama/LINEAS/SEXTA/COMENTARIO_A_LA_LINEA" xmlDataType="string"/>
    </xmlCellPr>
  </singleXmlCell>
  <singleXmlCell id="1994" r="FB12" connectionId="13">
    <xmlCellPr id="1" uniqueName="a">
      <xmlPr mapId="12" xpath="/Hexagrama/LINEAS/SEXTA/INTERPRETACION/a" xmlDataType="string"/>
    </xmlCellPr>
  </singleXmlCell>
  <singleXmlCell id="1995" r="FC12" connectionId="13">
    <xmlCellPr id="1" uniqueName="sin_preguntar_nada">
      <xmlPr mapId="12" xpath="/Hexagrama/LINEAS/SEXTA/INTERPRETACION/d/sin_preguntar_nada" xmlDataType="string"/>
    </xmlCellPr>
  </singleXmlCell>
  <singleXmlCell id="1996" r="FD12" connectionId="13">
    <xmlCellPr id="1" uniqueName="sobre_el_dia_hoy">
      <xmlPr mapId="12" xpath="/Hexagrama/LINEAS/SEXTA/INTERPRETACION/d/sobre_el_dia_hoy" xmlDataType="string"/>
    </xmlCellPr>
  </singleXmlCell>
  <singleXmlCell id="1997" r="FE12" connectionId="13">
    <xmlCellPr id="1" uniqueName="sobre_la_conducta_espiritual">
      <xmlPr mapId="12" xpath="/Hexagrama/LINEAS/SEXTA/INTERPRETACION/d/sobre_la_conducta_espiritual" xmlDataType="string"/>
    </xmlCellPr>
  </singleXmlCell>
  <singleXmlCell id="1998" r="FF12" connectionId="13">
    <xmlCellPr id="1" uniqueName="perspectiva_general_de_un_asunto_o_sobre_cómo_se_ve_al_consultante_entre_sus_asuntos">
      <xmlPr mapId="12" xpath="/Hexagrama/LINEAS/SEXTA/INTERPRETACION/d/perspectiva_general_de_un_asunto_o_sobre_cómo_se_ve_al_consultante_entre_sus_asuntos" xmlDataType="string"/>
    </xmlCellPr>
  </singleXmlCell>
  <singleXmlCell id="1999" r="FG12" connectionId="13">
    <xmlCellPr id="1" uniqueName="sobre_una_enfermedad">
      <xmlPr mapId="12" xpath="/Hexagrama/LINEAS/SEXTA/INTERPRETACION/d/sobre_una_enfermedad" xmlDataType="string"/>
    </xmlCellPr>
  </singleXmlCell>
  <singleXmlCell id="2000" r="FH12" connectionId="13">
    <xmlCellPr id="1" uniqueName="remedios_soluciones_tratamientos_nuevos">
      <xmlPr mapId="12" xpath="/Hexagrama/LINEAS/SEXTA/INTERPRETACION/d/remedios_soluciones_tratamientos_nuevos" xmlDataType="string"/>
    </xmlCellPr>
  </singleXmlCell>
  <singleXmlCell id="2001" r="FI12" connectionId="13">
    <xmlCellPr id="1" uniqueName="sobre_temas_o_teorías_espirituales">
      <xmlPr mapId="12" xpath="/Hexagrama/LINEAS/SEXTA/INTERPRETACION/d/sobre_temas_o_teorías_espirituales" xmlDataType="string"/>
    </xmlCellPr>
  </singleXmlCell>
  <singleXmlCell id="2002" r="FJ12" connectionId="13">
    <xmlCellPr id="1" uniqueName="sobre_una_época_tiempo_o_fecha_aproximada">
      <xmlPr mapId="12" xpath="/Hexagrama/LINEAS/SEXTA/INTERPRETACION/d/sobre_una_época_tiempo_o_fecha_aproximada" xmlDataType="string"/>
    </xmlCellPr>
  </singleXmlCell>
  <singleXmlCell id="2003" r="FK12" connectionId="13">
    <xmlCellPr id="1" uniqueName="Bernard_Ducourant">
      <xmlPr mapId="12" xpath="/Hexagrama/LINEAS/SEXTA/OTRAS_INTERPRETACIONES_Y_COMENTARIOS_DE_LOS_TEXTOS/Bernard_Ducourant" xmlDataType="string"/>
    </xmlCellPr>
  </singleXmlCell>
  <singleXmlCell id="2004" r="FL12" connectionId="13">
    <xmlCellPr id="1" uniqueName="Brian_Browne_Walker">
      <xmlPr mapId="12" xpath="/Hexagrama/LINEAS/SEXTA/OTRAS_INTERPRETACIONES_Y_COMENTARIOS_DE_LOS_TEXTOS/Brian_Browne_Walker" xmlDataType="string"/>
    </xmlCellPr>
  </singleXmlCell>
  <singleXmlCell id="2005" r="FM12" connectionId="13">
    <xmlCellPr id="1" uniqueName="Carol_K_Anthony">
      <xmlPr mapId="12" xpath="/Hexagrama/LINEAS/SEXTA/OTRAS_INTERPRETACIONES_Y_COMENTARIOS_DE_LOS_TEXTOS/Carol_K_Anthony" xmlDataType="string"/>
    </xmlCellPr>
  </singleXmlCell>
  <singleXmlCell id="2006" r="FN12" connectionId="13">
    <xmlCellPr id="1" uniqueName="Enrique_Zafra">
      <xmlPr mapId="12" xpath="/Hexagrama/LINEAS/SEXTA/OTRAS_INTERPRETACIONES_Y_COMENTARIOS_DE_LOS_TEXTOS/Enrique_Zafra" xmlDataType="string"/>
    </xmlCellPr>
  </singleXmlCell>
  <singleXmlCell id="2007" r="FO12" connectionId="13">
    <xmlCellPr id="1" uniqueName="J_H_Brennan">
      <xmlPr mapId="12" xpath="/Hexagrama/LINEAS/SEXTA/OTRAS_INTERPRETACIONES_Y_COMENTARIOS_DE_LOS_TEXTOS/J_H_Brennan" xmlDataType="string"/>
    </xmlCellPr>
  </singleXmlCell>
  <singleXmlCell id="2008" r="FP12" connectionId="13">
    <xmlCellPr id="1" uniqueName="John_Tampion">
      <xmlPr mapId="12" xpath="/Hexagrama/LINEAS/SEXTA/OTRAS_INTERPRETACIONES_Y_COMENTARIOS_DE_LOS_TEXTOS/John_Tampion" xmlDataType="string"/>
    </xmlCellPr>
  </singleXmlCell>
  <singleXmlCell id="2009" r="FQ12" connectionId="13">
    <xmlCellPr id="1" uniqueName="Judica_Cordiglia">
      <xmlPr mapId="12" xpath="/Hexagrama/LINEAS/SEXTA/OTRAS_INTERPRETACIONES_Y_COMENTARIOS_DE_LOS_TEXTOS/Judica_Cordiglia" xmlDataType="string"/>
    </xmlCellPr>
  </singleXmlCell>
  <singleXmlCell id="2010" r="FR12" connectionId="13">
    <xmlCellPr id="1" uniqueName="Maestro_Yüan-Kuang">
      <xmlPr mapId="12" xpath="/Hexagrama/LINEAS/SEXTA/OTRAS_INTERPRETACIONES_Y_COMENTARIOS_DE_LOS_TEXTOS/Maestro_Yüan-Kuang" xmlDataType="string"/>
    </xmlCellPr>
  </singleXmlCell>
  <singleXmlCell id="2011" r="FS12" connectionId="13">
    <xmlCellPr id="1" uniqueName="Michel_Gall">
      <xmlPr mapId="12" xpath="/Hexagrama/LINEAS/SEXTA/OTRAS_INTERPRETACIONES_Y_COMENTARIOS_DE_LOS_TEXTOS/Michel_Gall" xmlDataType="string"/>
    </xmlCellPr>
  </singleXmlCell>
  <singleXmlCell id="2012" r="FT12" connectionId="13">
    <xmlCellPr id="1" uniqueName="R_L_Wing">
      <xmlPr mapId="12" xpath="/Hexagrama/LINEAS/SEXTA/OTRAS_INTERPRETACIONES_Y_COMENTARIOS_DE_LOS_TEXTOS/R_L_Wing" xmlDataType="string"/>
    </xmlCellPr>
  </singleXmlCell>
  <singleXmlCell id="2013" r="FU12" connectionId="13">
    <xmlCellPr id="1" uniqueName="Ricardo_Andreé">
      <xmlPr mapId="12" xpath="/Hexagrama/LINEAS/SEXTA/OTRAS_INTERPRETACIONES_Y_COMENTARIOS_DE_LOS_TEXTOS/Ricardo_Andreé" xmlDataType="string"/>
    </xmlCellPr>
  </singleXmlCell>
  <singleXmlCell id="2014" r="FV12" connectionId="13">
    <xmlCellPr id="1" uniqueName="Richard_Wilhelm">
      <xmlPr mapId="12" xpath="/Hexagrama/LINEAS/SEXTA/OTRAS_INTERPRETACIONES_Y_COMENTARIOS_DE_LOS_TEXTOS/Richard_Wilhelm" xmlDataType="string"/>
    </xmlCellPr>
  </singleXmlCell>
  <singleXmlCell id="2015" r="FW12" connectionId="13">
    <xmlCellPr id="1" uniqueName="Stephen_Karcher">
      <xmlPr mapId="12" xpath="/Hexagrama/LINEAS/SEXTA/OTRAS_INTERPRETACIONES_Y_COMENTARIOS_DE_LOS_TEXTOS/Stephen_Karcher" xmlDataType="string"/>
    </xmlCellPr>
  </singleXmlCell>
  <singleXmlCell id="2016" r="FX12" connectionId="13">
    <xmlCellPr id="1" uniqueName="Thomas_Cleary">
      <xmlPr mapId="12" xpath="/Hexagrama/LINEAS/SEXTA/OTRAS_INTERPRETACIONES_Y_COMENTARIOS_DE_LOS_TEXTOS/Thomas_Cleary" xmlDataType="string"/>
    </xmlCellPr>
  </singleXmlCell>
  <singleXmlCell id="2017" r="A13" connectionId="14">
    <xmlCellPr id="1" uniqueName="Numero">
      <xmlPr mapId="13" xpath="/Hexagrama/Numero" xmlDataType="integer"/>
    </xmlCellPr>
  </singleXmlCell>
  <singleXmlCell id="2018" r="B13" connectionId="14">
    <xmlCellPr id="1" uniqueName="Nombre">
      <xmlPr mapId="13" xpath="/Hexagrama/Nombre" xmlDataType="string"/>
    </xmlCellPr>
  </singleXmlCell>
  <singleXmlCell id="2019" r="C13" connectionId="14">
    <xmlCellPr id="1" uniqueName="Traduccion">
      <xmlPr mapId="13" xpath="/Hexagrama/Traduccion" xmlDataType="string"/>
    </xmlCellPr>
  </singleXmlCell>
  <singleXmlCell id="2020" r="D13" connectionId="14">
    <xmlCellPr id="1" uniqueName="TrigInf">
      <xmlPr mapId="13" xpath="/Hexagrama/TrigInf" xmlDataType="string"/>
    </xmlCellPr>
  </singleXmlCell>
  <singleXmlCell id="2021" r="E13" connectionId="14">
    <xmlCellPr id="1" uniqueName="TrigSup">
      <xmlPr mapId="13" xpath="/Hexagrama/TrigSup" xmlDataType="string"/>
    </xmlCellPr>
  </singleXmlCell>
  <singleXmlCell id="2022" r="F13" connectionId="14">
    <xmlCellPr id="1" uniqueName="DICTAMEN">
      <xmlPr mapId="13" xpath="/Hexagrama/DICTAMEN" xmlDataType="string"/>
    </xmlCellPr>
  </singleXmlCell>
  <singleXmlCell id="2023" r="G13" connectionId="14">
    <xmlCellPr id="1" uniqueName="COMENTARIO">
      <xmlPr mapId="13" xpath="/Hexagrama/COMENTARIO" xmlDataType="string"/>
    </xmlCellPr>
  </singleXmlCell>
  <singleXmlCell id="2024" r="H13" connectionId="14">
    <xmlCellPr id="1" uniqueName="líneas">
      <xmlPr mapId="13" xpath="/Hexagrama/ELEMENTOS_TECNICOS_Y_DISTINTOS_CONSIDERANDOS/líneas" xmlDataType="string"/>
    </xmlCellPr>
  </singleXmlCell>
  <singleXmlCell id="2025" r="I13" connectionId="14">
    <xmlCellPr id="1" uniqueName="regencias">
      <xmlPr mapId="13" xpath="/Hexagrama/ELEMENTOS_TECNICOS_Y_DISTINTOS_CONSIDERANDOS/regencias" xmlDataType="string"/>
    </xmlCellPr>
  </singleXmlCell>
  <singleXmlCell id="2026" r="J13" connectionId="14">
    <xmlCellPr id="1" uniqueName="relaciones_entre_las_líneas">
      <xmlPr mapId="13" xpath="/Hexagrama/ELEMENTOS_TECNICOS_Y_DISTINTOS_CONSIDERANDOS/relaciones_entre_las_líneas" xmlDataType="string"/>
    </xmlCellPr>
  </singleXmlCell>
  <singleXmlCell id="2027" r="K13" connectionId="14">
    <xmlCellPr id="1" uniqueName="a">
      <xmlPr mapId="13" xpath="/Hexagrama/INTERPRETACION/a" xmlDataType="string"/>
    </xmlCellPr>
  </singleXmlCell>
  <singleXmlCell id="2028" r="L13" connectionId="14">
    <xmlCellPr id="1" uniqueName="sin_preguntar_nada">
      <xmlPr mapId="13" xpath="/Hexagrama/INTERPRETACION/d/sin_preguntar_nada" xmlDataType="string"/>
    </xmlCellPr>
  </singleXmlCell>
  <singleXmlCell id="2029" r="M13" connectionId="14">
    <xmlCellPr id="1" uniqueName="sobre_el_dia_hoy">
      <xmlPr mapId="13" xpath="/Hexagrama/INTERPRETACION/d/sobre_el_dia_hoy" xmlDataType="string"/>
    </xmlCellPr>
  </singleXmlCell>
  <singleXmlCell id="2030" r="N13" connectionId="14">
    <xmlCellPr id="1" uniqueName="sobre_la_conducta_espiritual">
      <xmlPr mapId="13" xpath="/Hexagrama/INTERPRETACION/d/sobre_la_conducta_espiritual" xmlDataType="string"/>
    </xmlCellPr>
  </singleXmlCell>
  <singleXmlCell id="2031" r="O13" connectionId="14">
    <xmlCellPr id="1" uniqueName="perspectiva_general_de_un_asunto_o_sobre_cómo_se_ve_al_consultante_entre_sus_asuntos">
      <xmlPr mapId="13" xpath="/Hexagrama/INTERPRETACION/d/perspectiva_general_de_un_asunto_o_sobre_cómo_se_ve_al_consultante_entre_sus_asuntos" xmlDataType="string"/>
    </xmlCellPr>
  </singleXmlCell>
  <singleXmlCell id="2032" r="P13" connectionId="14">
    <xmlCellPr id="1" uniqueName="sobre_una_enfermedad">
      <xmlPr mapId="13" xpath="/Hexagrama/INTERPRETACION/d/sobre_una_enfermedad" xmlDataType="string"/>
    </xmlCellPr>
  </singleXmlCell>
  <singleXmlCell id="2033" r="Q13" connectionId="14">
    <xmlCellPr id="1" uniqueName="remedios_soluciones_tratamientos_nuevos">
      <xmlPr mapId="13" xpath="/Hexagrama/INTERPRETACION/d/remedios_soluciones_tratamientos_nuevos" xmlDataType="string"/>
    </xmlCellPr>
  </singleXmlCell>
  <singleXmlCell id="2034" r="R13" connectionId="14">
    <xmlCellPr id="1" uniqueName="sobre_temas_o_teorías_espirituales">
      <xmlPr mapId="13" xpath="/Hexagrama/INTERPRETACION/d/sobre_temas_o_teorías_espirituales" xmlDataType="string"/>
    </xmlCellPr>
  </singleXmlCell>
  <singleXmlCell id="2035" r="S13" connectionId="14">
    <xmlCellPr id="1" uniqueName="sobre_una_época_tiempo_o_fecha_aproximada">
      <xmlPr mapId="13" xpath="/Hexagrama/INTERPRETACION/d/sobre_una_época_tiempo_o_fecha_aproximada" xmlDataType="string"/>
    </xmlCellPr>
  </singleXmlCell>
  <singleXmlCell id="2036" r="T13" connectionId="14">
    <xmlCellPr id="1" uniqueName="Bernard_Ducourant">
      <xmlPr mapId="13" xpath="/Hexagrama/OTRAS_INTERPRETACIONES_Y_COMENTARIOS_DE_LOS_TEXTOS/Bernard_Ducourant" xmlDataType="string"/>
    </xmlCellPr>
  </singleXmlCell>
  <singleXmlCell id="2037" r="U13" connectionId="14">
    <xmlCellPr id="1" uniqueName="Brian_Browne_Walker">
      <xmlPr mapId="13" xpath="/Hexagrama/OTRAS_INTERPRETACIONES_Y_COMENTARIOS_DE_LOS_TEXTOS/Brian_Browne_Walker" xmlDataType="string"/>
    </xmlCellPr>
  </singleXmlCell>
  <singleXmlCell id="2038" r="V13" connectionId="14">
    <xmlCellPr id="1" uniqueName="Carol_K_Anthony">
      <xmlPr mapId="13" xpath="/Hexagrama/OTRAS_INTERPRETACIONES_Y_COMENTARIOS_DE_LOS_TEXTOS/Carol_K_Anthony" xmlDataType="string"/>
    </xmlCellPr>
  </singleXmlCell>
  <singleXmlCell id="2039" r="W13" connectionId="14">
    <xmlCellPr id="1" uniqueName="Enrique_Zafra">
      <xmlPr mapId="13" xpath="/Hexagrama/OTRAS_INTERPRETACIONES_Y_COMENTARIOS_DE_LOS_TEXTOS/Enrique_Zafra" xmlDataType="string"/>
    </xmlCellPr>
  </singleXmlCell>
  <singleXmlCell id="2040" r="X13" connectionId="14">
    <xmlCellPr id="1" uniqueName="Gustavo_Andrés_Rocco">
      <xmlPr mapId="13" xpath="/Hexagrama/OTRAS_INTERPRETACIONES_Y_COMENTARIOS_DE_LOS_TEXTOS/Gustavo_Andrés_Rocco" xmlDataType="string"/>
    </xmlCellPr>
  </singleXmlCell>
  <singleXmlCell id="2041" r="Y13" connectionId="14">
    <xmlCellPr id="1" uniqueName="J_H_Brennan">
      <xmlPr mapId="13" xpath="/Hexagrama/OTRAS_INTERPRETACIONES_Y_COMENTARIOS_DE_LOS_TEXTOS/J_H_Brennan" xmlDataType="string"/>
    </xmlCellPr>
  </singleXmlCell>
  <singleXmlCell id="2042" r="Z13" connectionId="14">
    <xmlCellPr id="1" uniqueName="Judica_Cordiglia">
      <xmlPr mapId="13" xpath="/Hexagrama/OTRAS_INTERPRETACIONES_Y_COMENTARIOS_DE_LOS_TEXTOS/Judica_Cordiglia" xmlDataType="string"/>
    </xmlCellPr>
  </singleXmlCell>
  <singleXmlCell id="2043" r="AA13" connectionId="14">
    <xmlCellPr id="1" uniqueName="Maestro_Yüan-Kuang">
      <xmlPr mapId="13" xpath="/Hexagrama/OTRAS_INTERPRETACIONES_Y_COMENTARIOS_DE_LOS_TEXTOS/Maestro_Yüan-Kuang" xmlDataType="string"/>
    </xmlCellPr>
  </singleXmlCell>
  <singleXmlCell id="2044" r="AB13" connectionId="14">
    <xmlCellPr id="1" uniqueName="Michel_Gall">
      <xmlPr mapId="13" xpath="/Hexagrama/OTRAS_INTERPRETACIONES_Y_COMENTARIOS_DE_LOS_TEXTOS/Michel_Gall" xmlDataType="string"/>
    </xmlCellPr>
  </singleXmlCell>
  <singleXmlCell id="2045" r="AC13" connectionId="14">
    <xmlCellPr id="1" uniqueName="Stephen_Karcher">
      <xmlPr mapId="13" xpath="/Hexagrama/OTRAS_INTERPRETACIONES_Y_COMENTARIOS_DE_LOS_TEXTOS/Stephen_Karcher" xmlDataType="string"/>
    </xmlCellPr>
  </singleXmlCell>
  <singleXmlCell id="2046" r="AD13" connectionId="14">
    <xmlCellPr id="1" uniqueName="Rudolf_Ritsema">
      <xmlPr mapId="13" xpath="/Hexagrama/OTRAS_INTERPRETACIONES_Y_COMENTARIOS_DE_LOS_TEXTOS/Rudolf_Ritsema" xmlDataType="string"/>
    </xmlCellPr>
  </singleXmlCell>
  <singleXmlCell id="2047" r="AE13" connectionId="14">
    <xmlCellPr id="1" uniqueName="Thomas_Cleary">
      <xmlPr mapId="13" xpath="/Hexagrama/OTRAS_INTERPRETACIONES_Y_COMENTARIOS_DE_LOS_TEXTOS/Thomas_Cleary" xmlDataType="string"/>
    </xmlCellPr>
  </singleXmlCell>
  <singleXmlCell id="2048" r="AF13" connectionId="14">
    <xmlCellPr id="1" uniqueName="COMENTARIO_A_LA_IMAGEN">
      <xmlPr mapId="13" xpath="/Hexagrama/IMAGEN/COMENTARIO_A_LA_IMAGEN" xmlDataType="string"/>
    </xmlCellPr>
  </singleXmlCell>
  <singleXmlCell id="2049" r="AG13" connectionId="14">
    <xmlCellPr id="1" uniqueName="John_Tampion">
      <xmlPr mapId="13" xpath="/Hexagrama/IMAGEN/OTRAS_INTERPRETACIONES_Y_COMENTARIOS_DE_LOS_TEXTOS/John_Tampion" xmlDataType="string"/>
    </xmlCellPr>
  </singleXmlCell>
  <singleXmlCell id="2050" r="AH13" connectionId="14">
    <xmlCellPr id="1" uniqueName="Judica_Cordiglia">
      <xmlPr mapId="13" xpath="/Hexagrama/IMAGEN/OTRAS_INTERPRETACIONES_Y_COMENTARIOS_DE_LOS_TEXTOS/Judica_Cordiglia" xmlDataType="string"/>
    </xmlCellPr>
  </singleXmlCell>
  <singleXmlCell id="2051" r="AI13" connectionId="14">
    <xmlCellPr id="1" uniqueName="Ricardo_Andreé">
      <xmlPr mapId="13" xpath="/Hexagrama/IMAGEN/OTRAS_INTERPRETACIONES_Y_COMENTARIOS_DE_LOS_TEXTOS/Ricardo_Andreé" xmlDataType="string"/>
    </xmlCellPr>
  </singleXmlCell>
  <singleXmlCell id="2052" r="AJ13" connectionId="14">
    <xmlCellPr id="1" uniqueName="Richard_Wilhelm">
      <xmlPr mapId="13" xpath="/Hexagrama/IMAGEN/OTRAS_INTERPRETACIONES_Y_COMENTARIOS_DE_LOS_TEXTOS/Richard_Wilhelm" xmlDataType="string"/>
    </xmlCellPr>
  </singleXmlCell>
  <singleXmlCell id="2053" r="AK13" connectionId="14">
    <xmlCellPr id="1" uniqueName="COMENTARIO_A_LA_LINEA">
      <xmlPr mapId="13" xpath="/Hexagrama/LINEAS/PRIMERA/COMENTARIO_A_LA_LINEA" xmlDataType="string"/>
    </xmlCellPr>
  </singleXmlCell>
  <singleXmlCell id="2054" r="AL13" connectionId="14">
    <xmlCellPr id="1" uniqueName="a">
      <xmlPr mapId="13" xpath="/Hexagrama/LINEAS/PRIMERA/INTERPRETACION/a" xmlDataType="string"/>
    </xmlCellPr>
  </singleXmlCell>
  <singleXmlCell id="2055" r="AM13" connectionId="14">
    <xmlCellPr id="1" uniqueName="sin_preguntar_nada">
      <xmlPr mapId="13" xpath="/Hexagrama/LINEAS/PRIMERA/INTERPRETACION/d/sin_preguntar_nada" xmlDataType="string"/>
    </xmlCellPr>
  </singleXmlCell>
  <singleXmlCell id="2056" r="AN13" connectionId="14">
    <xmlCellPr id="1" uniqueName="sobre_el_dia_hoy">
      <xmlPr mapId="13" xpath="/Hexagrama/LINEAS/PRIMERA/INTERPRETACION/d/sobre_el_dia_hoy" xmlDataType="string"/>
    </xmlCellPr>
  </singleXmlCell>
  <singleXmlCell id="2057" r="AO13" connectionId="14">
    <xmlCellPr id="1" uniqueName="sobre_la_conducta_espiritual">
      <xmlPr mapId="13" xpath="/Hexagrama/LINEAS/PRIMERA/INTERPRETACION/d/sobre_la_conducta_espiritual" xmlDataType="string"/>
    </xmlCellPr>
  </singleXmlCell>
  <singleXmlCell id="2058" r="AP13" connectionId="14">
    <xmlCellPr id="1" uniqueName="perspectiva_general_de_un_asunto_o_sobre_cómo_se_ve_al_consultante_entre_sus_asuntos">
      <xmlPr mapId="13" xpath="/Hexagrama/LINEAS/PRIMERA/INTERPRETACION/d/perspectiva_general_de_un_asunto_o_sobre_cómo_se_ve_al_consultante_entre_sus_asuntos" xmlDataType="string"/>
    </xmlCellPr>
  </singleXmlCell>
  <singleXmlCell id="2059" r="AQ13" connectionId="14">
    <xmlCellPr id="1" uniqueName="sobre_una_enfermedad">
      <xmlPr mapId="13" xpath="/Hexagrama/LINEAS/PRIMERA/INTERPRETACION/d/sobre_una_enfermedad" xmlDataType="string"/>
    </xmlCellPr>
  </singleXmlCell>
  <singleXmlCell id="2060" r="AR13" connectionId="14">
    <xmlCellPr id="1" uniqueName="remedios_soluciones_tratamientos_nuevos">
      <xmlPr mapId="13" xpath="/Hexagrama/LINEAS/PRIMERA/INTERPRETACION/d/remedios_soluciones_tratamientos_nuevos" xmlDataType="string"/>
    </xmlCellPr>
  </singleXmlCell>
  <singleXmlCell id="2061" r="AS13" connectionId="14">
    <xmlCellPr id="1" uniqueName="sobre_temas_o_teorías_espirituales">
      <xmlPr mapId="13" xpath="/Hexagrama/LINEAS/PRIMERA/INTERPRETACION/d/sobre_temas_o_teorías_espirituales" xmlDataType="string"/>
    </xmlCellPr>
  </singleXmlCell>
  <singleXmlCell id="2062" r="AT13" connectionId="14">
    <xmlCellPr id="1" uniqueName="sobre_una_época_tiempo_o_fecha_aproximada">
      <xmlPr mapId="13" xpath="/Hexagrama/LINEAS/PRIMERA/INTERPRETACION/d/sobre_una_época_tiempo_o_fecha_aproximada" xmlDataType="string"/>
    </xmlCellPr>
  </singleXmlCell>
  <singleXmlCell id="2063" r="AU13" connectionId="14">
    <xmlCellPr id="1" uniqueName="Bernard_Ducourant">
      <xmlPr mapId="13" xpath="/Hexagrama/LINEAS/PRIMERA/OTRAS_INTERPRETACIONES_Y_COMENTARIOS_DE_LOS_TEXTOS/Bernard_Ducourant" xmlDataType="string"/>
    </xmlCellPr>
  </singleXmlCell>
  <singleXmlCell id="2064" r="AV13" connectionId="14">
    <xmlCellPr id="1" uniqueName="Brian_Browne_Walker">
      <xmlPr mapId="13" xpath="/Hexagrama/LINEAS/PRIMERA/OTRAS_INTERPRETACIONES_Y_COMENTARIOS_DE_LOS_TEXTOS/Brian_Browne_Walker" xmlDataType="string"/>
    </xmlCellPr>
  </singleXmlCell>
  <singleXmlCell id="2065" r="AW13" connectionId="14">
    <xmlCellPr id="1" uniqueName="Carol_K_Anthony">
      <xmlPr mapId="13" xpath="/Hexagrama/LINEAS/PRIMERA/OTRAS_INTERPRETACIONES_Y_COMENTARIOS_DE_LOS_TEXTOS/Carol_K_Anthony" xmlDataType="string"/>
    </xmlCellPr>
  </singleXmlCell>
  <singleXmlCell id="2066" r="AX13" connectionId="14">
    <xmlCellPr id="1" uniqueName="Enrique_Zafra">
      <xmlPr mapId="13" xpath="/Hexagrama/LINEAS/PRIMERA/OTRAS_INTERPRETACIONES_Y_COMENTARIOS_DE_LOS_TEXTOS/Enrique_Zafra" xmlDataType="string"/>
    </xmlCellPr>
  </singleXmlCell>
  <singleXmlCell id="2067" r="AY13" connectionId="14">
    <xmlCellPr id="1" uniqueName="J_H_Brennan">
      <xmlPr mapId="13" xpath="/Hexagrama/LINEAS/PRIMERA/OTRAS_INTERPRETACIONES_Y_COMENTARIOS_DE_LOS_TEXTOS/J_H_Brennan" xmlDataType="string"/>
    </xmlCellPr>
  </singleXmlCell>
  <singleXmlCell id="2068" r="AZ13" connectionId="14">
    <xmlCellPr id="1" uniqueName="John_Tampion">
      <xmlPr mapId="13" xpath="/Hexagrama/LINEAS/PRIMERA/OTRAS_INTERPRETACIONES_Y_COMENTARIOS_DE_LOS_TEXTOS/John_Tampion" xmlDataType="string"/>
    </xmlCellPr>
  </singleXmlCell>
  <singleXmlCell id="2069" r="BA13" connectionId="14">
    <xmlCellPr id="1" uniqueName="Judica_Cordiglia">
      <xmlPr mapId="13" xpath="/Hexagrama/LINEAS/PRIMERA/OTRAS_INTERPRETACIONES_Y_COMENTARIOS_DE_LOS_TEXTOS/Judica_Cordiglia" xmlDataType="string"/>
    </xmlCellPr>
  </singleXmlCell>
  <singleXmlCell id="2070" r="BB13" connectionId="14">
    <xmlCellPr id="1" uniqueName="Maestro_Yüan-Kuang">
      <xmlPr mapId="13" xpath="/Hexagrama/LINEAS/PRIMERA/OTRAS_INTERPRETACIONES_Y_COMENTARIOS_DE_LOS_TEXTOS/Maestro_Yüan-Kuang" xmlDataType="string"/>
    </xmlCellPr>
  </singleXmlCell>
  <singleXmlCell id="2071" r="BC13" connectionId="14">
    <xmlCellPr id="1" uniqueName="Michel_Gall">
      <xmlPr mapId="13" xpath="/Hexagrama/LINEAS/PRIMERA/OTRAS_INTERPRETACIONES_Y_COMENTARIOS_DE_LOS_TEXTOS/Michel_Gall" xmlDataType="string"/>
    </xmlCellPr>
  </singleXmlCell>
  <singleXmlCell id="2072" r="BD13" connectionId="14">
    <xmlCellPr id="1" uniqueName="R_L_Wing">
      <xmlPr mapId="13" xpath="/Hexagrama/LINEAS/PRIMERA/OTRAS_INTERPRETACIONES_Y_COMENTARIOS_DE_LOS_TEXTOS/R_L_Wing" xmlDataType="string"/>
    </xmlCellPr>
  </singleXmlCell>
  <singleXmlCell id="2073" r="BE13" connectionId="14">
    <xmlCellPr id="1" uniqueName="Ricardo_Andreé">
      <xmlPr mapId="13" xpath="/Hexagrama/LINEAS/PRIMERA/OTRAS_INTERPRETACIONES_Y_COMENTARIOS_DE_LOS_TEXTOS/Ricardo_Andreé" xmlDataType="string"/>
    </xmlCellPr>
  </singleXmlCell>
  <singleXmlCell id="2074" r="BF13" connectionId="14">
    <xmlCellPr id="1" uniqueName="Richard_Wilhelm">
      <xmlPr mapId="13" xpath="/Hexagrama/LINEAS/PRIMERA/OTRAS_INTERPRETACIONES_Y_COMENTARIOS_DE_LOS_TEXTOS/Richard_Wilhelm" xmlDataType="string"/>
    </xmlCellPr>
  </singleXmlCell>
  <singleXmlCell id="2075" r="BG13" connectionId="14">
    <xmlCellPr id="1" uniqueName="Stephen_Karcher">
      <xmlPr mapId="13" xpath="/Hexagrama/LINEAS/PRIMERA/OTRAS_INTERPRETACIONES_Y_COMENTARIOS_DE_LOS_TEXTOS/Stephen_Karcher" xmlDataType="string"/>
    </xmlCellPr>
  </singleXmlCell>
  <singleXmlCell id="2076" r="BH13" connectionId="14">
    <xmlCellPr id="1" uniqueName="Thomas_Cleary">
      <xmlPr mapId="13" xpath="/Hexagrama/LINEAS/PRIMERA/OTRAS_INTERPRETACIONES_Y_COMENTARIOS_DE_LOS_TEXTOS/Thomas_Cleary" xmlDataType="string"/>
    </xmlCellPr>
  </singleXmlCell>
  <singleXmlCell id="2077" r="BI13" connectionId="14">
    <xmlCellPr id="1" uniqueName="COMENTARIO_A_LA_LINEA">
      <xmlPr mapId="13" xpath="/Hexagrama/LINEAS/SEGUNDA/COMENTARIO_A_LA_LINEA" xmlDataType="string"/>
    </xmlCellPr>
  </singleXmlCell>
  <singleXmlCell id="2078" r="BJ13" connectionId="14">
    <xmlCellPr id="1" uniqueName="a">
      <xmlPr mapId="13" xpath="/Hexagrama/LINEAS/SEGUNDA/INTERPRETACION/a" xmlDataType="string"/>
    </xmlCellPr>
  </singleXmlCell>
  <singleXmlCell id="2079" r="BK13" connectionId="14">
    <xmlCellPr id="1" uniqueName="sin_preguntar_nada">
      <xmlPr mapId="13" xpath="/Hexagrama/LINEAS/SEGUNDA/INTERPRETACION/d/sin_preguntar_nada" xmlDataType="string"/>
    </xmlCellPr>
  </singleXmlCell>
  <singleXmlCell id="2080" r="BL13" connectionId="14">
    <xmlCellPr id="1" uniqueName="sobre_el_dia_hoy">
      <xmlPr mapId="13" xpath="/Hexagrama/LINEAS/SEGUNDA/INTERPRETACION/d/sobre_el_dia_hoy" xmlDataType="string"/>
    </xmlCellPr>
  </singleXmlCell>
  <singleXmlCell id="2081" r="BM13" connectionId="14">
    <xmlCellPr id="1" uniqueName="sobre_la_conducta_espiritual">
      <xmlPr mapId="13" xpath="/Hexagrama/LINEAS/SEGUNDA/INTERPRETACION/d/sobre_la_conducta_espiritual" xmlDataType="string"/>
    </xmlCellPr>
  </singleXmlCell>
  <singleXmlCell id="2082" r="BN13" connectionId="14">
    <xmlCellPr id="1" uniqueName="perspectiva_general_de_un_asunto_o_sobre_cómo_se_ve_al_consultante_entre_sus_asuntos">
      <xmlPr mapId="13" xpath="/Hexagrama/LINEAS/SEGUNDA/INTERPRETACION/d/perspectiva_general_de_un_asunto_o_sobre_cómo_se_ve_al_consultante_entre_sus_asuntos" xmlDataType="string"/>
    </xmlCellPr>
  </singleXmlCell>
  <singleXmlCell id="2083" r="BO13" connectionId="14">
    <xmlCellPr id="1" uniqueName="sobre_una_enfermedad">
      <xmlPr mapId="13" xpath="/Hexagrama/LINEAS/SEGUNDA/INTERPRETACION/d/sobre_una_enfermedad" xmlDataType="string"/>
    </xmlCellPr>
  </singleXmlCell>
  <singleXmlCell id="2084" r="BP13" connectionId="14">
    <xmlCellPr id="1" uniqueName="remedios_soluciones_tratamientos_nuevos">
      <xmlPr mapId="13" xpath="/Hexagrama/LINEAS/SEGUNDA/INTERPRETACION/d/remedios_soluciones_tratamientos_nuevos" xmlDataType="string"/>
    </xmlCellPr>
  </singleXmlCell>
  <singleXmlCell id="2085" r="BQ13" connectionId="14">
    <xmlCellPr id="1" uniqueName="sobre_temas_o_teorías_espirituales">
      <xmlPr mapId="13" xpath="/Hexagrama/LINEAS/SEGUNDA/INTERPRETACION/d/sobre_temas_o_teorías_espirituales" xmlDataType="string"/>
    </xmlCellPr>
  </singleXmlCell>
  <singleXmlCell id="2086" r="BR13" connectionId="14">
    <xmlCellPr id="1" uniqueName="sobre_una_época_tiempo_o_fecha_aproximada">
      <xmlPr mapId="13" xpath="/Hexagrama/LINEAS/SEGUNDA/INTERPRETACION/d/sobre_una_época_tiempo_o_fecha_aproximada" xmlDataType="string"/>
    </xmlCellPr>
  </singleXmlCell>
  <singleXmlCell id="2087" r="BS13" connectionId="14">
    <xmlCellPr id="1" uniqueName="Bernard_Ducourant">
      <xmlPr mapId="13" xpath="/Hexagrama/LINEAS/SEGUNDA/OTRAS_INTERPRETACIONES_Y_COMENTARIOS_DE_LOS_TEXTOS/Bernard_Ducourant" xmlDataType="string"/>
    </xmlCellPr>
  </singleXmlCell>
  <singleXmlCell id="2088" r="BT13" connectionId="14">
    <xmlCellPr id="1" uniqueName="Brian_Browne_Walker">
      <xmlPr mapId="13" xpath="/Hexagrama/LINEAS/SEGUNDA/OTRAS_INTERPRETACIONES_Y_COMENTARIOS_DE_LOS_TEXTOS/Brian_Browne_Walker" xmlDataType="string"/>
    </xmlCellPr>
  </singleXmlCell>
  <singleXmlCell id="2089" r="BU13" connectionId="14">
    <xmlCellPr id="1" uniqueName="Carol_K_Anthony">
      <xmlPr mapId="13" xpath="/Hexagrama/LINEAS/SEGUNDA/OTRAS_INTERPRETACIONES_Y_COMENTARIOS_DE_LOS_TEXTOS/Carol_K_Anthony" xmlDataType="string"/>
    </xmlCellPr>
  </singleXmlCell>
  <singleXmlCell id="2090" r="BV13" connectionId="14">
    <xmlCellPr id="1" uniqueName="Enrique_Zafra">
      <xmlPr mapId="13" xpath="/Hexagrama/LINEAS/SEGUNDA/OTRAS_INTERPRETACIONES_Y_COMENTARIOS_DE_LOS_TEXTOS/Enrique_Zafra" xmlDataType="string"/>
    </xmlCellPr>
  </singleXmlCell>
  <singleXmlCell id="2091" r="BW13" connectionId="14">
    <xmlCellPr id="1" uniqueName="J_H_Brennan">
      <xmlPr mapId="13" xpath="/Hexagrama/LINEAS/SEGUNDA/OTRAS_INTERPRETACIONES_Y_COMENTARIOS_DE_LOS_TEXTOS/J_H_Brennan" xmlDataType="string"/>
    </xmlCellPr>
  </singleXmlCell>
  <singleXmlCell id="2092" r="BX13" connectionId="14">
    <xmlCellPr id="1" uniqueName="John_Tampion">
      <xmlPr mapId="13" xpath="/Hexagrama/LINEAS/SEGUNDA/OTRAS_INTERPRETACIONES_Y_COMENTARIOS_DE_LOS_TEXTOS/John_Tampion" xmlDataType="string"/>
    </xmlCellPr>
  </singleXmlCell>
  <singleXmlCell id="2093" r="BY13" connectionId="14">
    <xmlCellPr id="1" uniqueName="Judica_Cordiglia">
      <xmlPr mapId="13" xpath="/Hexagrama/LINEAS/SEGUNDA/OTRAS_INTERPRETACIONES_Y_COMENTARIOS_DE_LOS_TEXTOS/Judica_Cordiglia" xmlDataType="string"/>
    </xmlCellPr>
  </singleXmlCell>
  <singleXmlCell id="2094" r="BZ13" connectionId="14">
    <xmlCellPr id="1" uniqueName="Maestro_Yüan-Kuang">
      <xmlPr mapId="13" xpath="/Hexagrama/LINEAS/SEGUNDA/OTRAS_INTERPRETACIONES_Y_COMENTARIOS_DE_LOS_TEXTOS/Maestro_Yüan-Kuang" xmlDataType="string"/>
    </xmlCellPr>
  </singleXmlCell>
  <singleXmlCell id="2095" r="CA13" connectionId="14">
    <xmlCellPr id="1" uniqueName="Michel_Gall">
      <xmlPr mapId="13" xpath="/Hexagrama/LINEAS/SEGUNDA/OTRAS_INTERPRETACIONES_Y_COMENTARIOS_DE_LOS_TEXTOS/Michel_Gall" xmlDataType="string"/>
    </xmlCellPr>
  </singleXmlCell>
  <singleXmlCell id="2096" r="CB13" connectionId="14">
    <xmlCellPr id="1" uniqueName="R_L_Wing">
      <xmlPr mapId="13" xpath="/Hexagrama/LINEAS/SEGUNDA/OTRAS_INTERPRETACIONES_Y_COMENTARIOS_DE_LOS_TEXTOS/R_L_Wing" xmlDataType="string"/>
    </xmlCellPr>
  </singleXmlCell>
  <singleXmlCell id="2097" r="CC13" connectionId="14">
    <xmlCellPr id="1" uniqueName="Ricardo_Andreé">
      <xmlPr mapId="13" xpath="/Hexagrama/LINEAS/SEGUNDA/OTRAS_INTERPRETACIONES_Y_COMENTARIOS_DE_LOS_TEXTOS/Ricardo_Andreé" xmlDataType="string"/>
    </xmlCellPr>
  </singleXmlCell>
  <singleXmlCell id="2098" r="CD13" connectionId="14">
    <xmlCellPr id="1" uniqueName="Richard_Wilhelm">
      <xmlPr mapId="13" xpath="/Hexagrama/LINEAS/SEGUNDA/OTRAS_INTERPRETACIONES_Y_COMENTARIOS_DE_LOS_TEXTOS/Richard_Wilhelm" xmlDataType="string"/>
    </xmlCellPr>
  </singleXmlCell>
  <singleXmlCell id="2099" r="CE13" connectionId="14">
    <xmlCellPr id="1" uniqueName="Stephen_Karcher">
      <xmlPr mapId="13" xpath="/Hexagrama/LINEAS/SEGUNDA/OTRAS_INTERPRETACIONES_Y_COMENTARIOS_DE_LOS_TEXTOS/Stephen_Karcher" xmlDataType="string"/>
    </xmlCellPr>
  </singleXmlCell>
  <singleXmlCell id="2100" r="CF13" connectionId="14">
    <xmlCellPr id="1" uniqueName="Thomas_Cleary">
      <xmlPr mapId="13" xpath="/Hexagrama/LINEAS/SEGUNDA/OTRAS_INTERPRETACIONES_Y_COMENTARIOS_DE_LOS_TEXTOS/Thomas_Cleary" xmlDataType="string"/>
    </xmlCellPr>
  </singleXmlCell>
  <singleXmlCell id="2101" r="CG13" connectionId="14">
    <xmlCellPr id="1" uniqueName="COMENTARIO_A_LA_LINEA">
      <xmlPr mapId="13" xpath="/Hexagrama/LINEAS/TERCERA/COMENTARIO_A_LA_LINEA" xmlDataType="string"/>
    </xmlCellPr>
  </singleXmlCell>
  <singleXmlCell id="2102" r="CH13" connectionId="14">
    <xmlCellPr id="1" uniqueName="a">
      <xmlPr mapId="13" xpath="/Hexagrama/LINEAS/TERCERA/INTERPRETACION/a" xmlDataType="string"/>
    </xmlCellPr>
  </singleXmlCell>
  <singleXmlCell id="2103" r="CI13" connectionId="14">
    <xmlCellPr id="1" uniqueName="sin_preguntar_nada">
      <xmlPr mapId="13" xpath="/Hexagrama/LINEAS/TERCERA/INTERPRETACION/d/sin_preguntar_nada" xmlDataType="string"/>
    </xmlCellPr>
  </singleXmlCell>
  <singleXmlCell id="2104" r="CJ13" connectionId="14">
    <xmlCellPr id="1" uniqueName="sobre_el_dia_hoy">
      <xmlPr mapId="13" xpath="/Hexagrama/LINEAS/TERCERA/INTERPRETACION/d/sobre_el_dia_hoy" xmlDataType="string"/>
    </xmlCellPr>
  </singleXmlCell>
  <singleXmlCell id="2105" r="CK13" connectionId="14">
    <xmlCellPr id="1" uniqueName="sobre_la_conducta_espiritual">
      <xmlPr mapId="13" xpath="/Hexagrama/LINEAS/TERCERA/INTERPRETACION/d/sobre_la_conducta_espiritual" xmlDataType="string"/>
    </xmlCellPr>
  </singleXmlCell>
  <singleXmlCell id="2106" r="CL13" connectionId="14">
    <xmlCellPr id="1" uniqueName="perspectiva_general_de_un_asunto_o_sobre_cómo_se_ve_al_consultante_entre_sus_asuntos">
      <xmlPr mapId="13" xpath="/Hexagrama/LINEAS/TERCERA/INTERPRETACION/d/perspectiva_general_de_un_asunto_o_sobre_cómo_se_ve_al_consultante_entre_sus_asuntos" xmlDataType="string"/>
    </xmlCellPr>
  </singleXmlCell>
  <singleXmlCell id="2107" r="CM13" connectionId="14">
    <xmlCellPr id="1" uniqueName="sobre_una_enfermedad">
      <xmlPr mapId="13" xpath="/Hexagrama/LINEAS/TERCERA/INTERPRETACION/d/sobre_una_enfermedad" xmlDataType="string"/>
    </xmlCellPr>
  </singleXmlCell>
  <singleXmlCell id="2108" r="CN13" connectionId="14">
    <xmlCellPr id="1" uniqueName="remedios_soluciones_tratamientos_nuevos">
      <xmlPr mapId="13" xpath="/Hexagrama/LINEAS/TERCERA/INTERPRETACION/d/remedios_soluciones_tratamientos_nuevos" xmlDataType="string"/>
    </xmlCellPr>
  </singleXmlCell>
  <singleXmlCell id="2109" r="CO13" connectionId="14">
    <xmlCellPr id="1" uniqueName="sobre_temas_o_teorías_espirituales">
      <xmlPr mapId="13" xpath="/Hexagrama/LINEAS/TERCERA/INTERPRETACION/d/sobre_temas_o_teorías_espirituales" xmlDataType="string"/>
    </xmlCellPr>
  </singleXmlCell>
  <singleXmlCell id="2110" r="CP13" connectionId="14">
    <xmlCellPr id="1" uniqueName="sobre_una_época_tiempo_o_fecha_aproximada">
      <xmlPr mapId="13" xpath="/Hexagrama/LINEAS/TERCERA/INTERPRETACION/d/sobre_una_época_tiempo_o_fecha_aproximada" xmlDataType="string"/>
    </xmlCellPr>
  </singleXmlCell>
  <singleXmlCell id="2111" r="CQ13" connectionId="14">
    <xmlCellPr id="1" uniqueName="Bernard_Ducourant">
      <xmlPr mapId="13" xpath="/Hexagrama/LINEAS/TERCERA/OTRAS_INTERPRETACIONES_Y_COMENTARIOS_DE_LOS_TEXTOS/Bernard_Ducourant" xmlDataType="string"/>
    </xmlCellPr>
  </singleXmlCell>
  <singleXmlCell id="2112" r="CR13" connectionId="14">
    <xmlCellPr id="1" uniqueName="Brian_Browne_Walker">
      <xmlPr mapId="13" xpath="/Hexagrama/LINEAS/TERCERA/OTRAS_INTERPRETACIONES_Y_COMENTARIOS_DE_LOS_TEXTOS/Brian_Browne_Walker" xmlDataType="string"/>
    </xmlCellPr>
  </singleXmlCell>
  <singleXmlCell id="2113" r="CS13" connectionId="14">
    <xmlCellPr id="1" uniqueName="Carol_K_Anthony">
      <xmlPr mapId="13" xpath="/Hexagrama/LINEAS/TERCERA/OTRAS_INTERPRETACIONES_Y_COMENTARIOS_DE_LOS_TEXTOS/Carol_K_Anthony" xmlDataType="string"/>
    </xmlCellPr>
  </singleXmlCell>
  <singleXmlCell id="2114" r="CT13" connectionId="14">
    <xmlCellPr id="1" uniqueName="Enrique_Zafra">
      <xmlPr mapId="13" xpath="/Hexagrama/LINEAS/TERCERA/OTRAS_INTERPRETACIONES_Y_COMENTARIOS_DE_LOS_TEXTOS/Enrique_Zafra" xmlDataType="string"/>
    </xmlCellPr>
  </singleXmlCell>
  <singleXmlCell id="2115" r="CU13" connectionId="14">
    <xmlCellPr id="1" uniqueName="J_H_Brennan">
      <xmlPr mapId="13" xpath="/Hexagrama/LINEAS/TERCERA/OTRAS_INTERPRETACIONES_Y_COMENTARIOS_DE_LOS_TEXTOS/J_H_Brennan" xmlDataType="string"/>
    </xmlCellPr>
  </singleXmlCell>
  <singleXmlCell id="2116" r="CV13" connectionId="14">
    <xmlCellPr id="1" uniqueName="John_Tampion">
      <xmlPr mapId="13" xpath="/Hexagrama/LINEAS/TERCERA/OTRAS_INTERPRETACIONES_Y_COMENTARIOS_DE_LOS_TEXTOS/John_Tampion" xmlDataType="string"/>
    </xmlCellPr>
  </singleXmlCell>
  <singleXmlCell id="2117" r="CW13" connectionId="14">
    <xmlCellPr id="1" uniqueName="Judica_Cordiglia">
      <xmlPr mapId="13" xpath="/Hexagrama/LINEAS/TERCERA/OTRAS_INTERPRETACIONES_Y_COMENTARIOS_DE_LOS_TEXTOS/Judica_Cordiglia" xmlDataType="string"/>
    </xmlCellPr>
  </singleXmlCell>
  <singleXmlCell id="2118" r="CX13" connectionId="14">
    <xmlCellPr id="1" uniqueName="Maestro_Yüan-Kuang">
      <xmlPr mapId="13" xpath="/Hexagrama/LINEAS/TERCERA/OTRAS_INTERPRETACIONES_Y_COMENTARIOS_DE_LOS_TEXTOS/Maestro_Yüan-Kuang" xmlDataType="string"/>
    </xmlCellPr>
  </singleXmlCell>
  <singleXmlCell id="2119" r="CY13" connectionId="14">
    <xmlCellPr id="1" uniqueName="Michel_Gall">
      <xmlPr mapId="13" xpath="/Hexagrama/LINEAS/TERCERA/OTRAS_INTERPRETACIONES_Y_COMENTARIOS_DE_LOS_TEXTOS/Michel_Gall" xmlDataType="string"/>
    </xmlCellPr>
  </singleXmlCell>
  <singleXmlCell id="2120" r="CZ13" connectionId="14">
    <xmlCellPr id="1" uniqueName="R_L_Wing">
      <xmlPr mapId="13" xpath="/Hexagrama/LINEAS/TERCERA/OTRAS_INTERPRETACIONES_Y_COMENTARIOS_DE_LOS_TEXTOS/R_L_Wing" xmlDataType="string"/>
    </xmlCellPr>
  </singleXmlCell>
  <singleXmlCell id="2121" r="DA13" connectionId="14">
    <xmlCellPr id="1" uniqueName="Ricardo_Andreé">
      <xmlPr mapId="13" xpath="/Hexagrama/LINEAS/TERCERA/OTRAS_INTERPRETACIONES_Y_COMENTARIOS_DE_LOS_TEXTOS/Ricardo_Andreé" xmlDataType="string"/>
    </xmlCellPr>
  </singleXmlCell>
  <singleXmlCell id="2122" r="DB13" connectionId="14">
    <xmlCellPr id="1" uniqueName="Richard_Wilhelm">
      <xmlPr mapId="13" xpath="/Hexagrama/LINEAS/TERCERA/OTRAS_INTERPRETACIONES_Y_COMENTARIOS_DE_LOS_TEXTOS/Richard_Wilhelm" xmlDataType="string"/>
    </xmlCellPr>
  </singleXmlCell>
  <singleXmlCell id="2123" r="DC13" connectionId="14">
    <xmlCellPr id="1" uniqueName="Stephen_Karcher">
      <xmlPr mapId="13" xpath="/Hexagrama/LINEAS/TERCERA/OTRAS_INTERPRETACIONES_Y_COMENTARIOS_DE_LOS_TEXTOS/Stephen_Karcher" xmlDataType="string"/>
    </xmlCellPr>
  </singleXmlCell>
  <singleXmlCell id="2124" r="DD13" connectionId="14">
    <xmlCellPr id="1" uniqueName="Thomas_Cleary">
      <xmlPr mapId="13" xpath="/Hexagrama/LINEAS/TERCERA/OTRAS_INTERPRETACIONES_Y_COMENTARIOS_DE_LOS_TEXTOS/Thomas_Cleary" xmlDataType="string"/>
    </xmlCellPr>
  </singleXmlCell>
  <singleXmlCell id="2125" r="DE13" connectionId="14">
    <xmlCellPr id="1" uniqueName="COMENTARIO_A_LA_LINEA">
      <xmlPr mapId="13" xpath="/Hexagrama/LINEAS/CUARTA/COMENTARIO_A_LA_LINEA" xmlDataType="string"/>
    </xmlCellPr>
  </singleXmlCell>
  <singleXmlCell id="2126" r="DF13" connectionId="14">
    <xmlCellPr id="1" uniqueName="a">
      <xmlPr mapId="13" xpath="/Hexagrama/LINEAS/CUARTA/INTERPRETACION/a" xmlDataType="string"/>
    </xmlCellPr>
  </singleXmlCell>
  <singleXmlCell id="2127" r="DG13" connectionId="14">
    <xmlCellPr id="1" uniqueName="sin_preguntar_nada">
      <xmlPr mapId="13" xpath="/Hexagrama/LINEAS/CUARTA/INTERPRETACION/d/sin_preguntar_nada" xmlDataType="string"/>
    </xmlCellPr>
  </singleXmlCell>
  <singleXmlCell id="2128" r="DH13" connectionId="14">
    <xmlCellPr id="1" uniqueName="sobre_el_dia_hoy">
      <xmlPr mapId="13" xpath="/Hexagrama/LINEAS/CUARTA/INTERPRETACION/d/sobre_el_dia_hoy" xmlDataType="string"/>
    </xmlCellPr>
  </singleXmlCell>
  <singleXmlCell id="2129" r="DI13" connectionId="14">
    <xmlCellPr id="1" uniqueName="sobre_la_conducta_espiritual">
      <xmlPr mapId="13" xpath="/Hexagrama/LINEAS/CUARTA/INTERPRETACION/d/sobre_la_conducta_espiritual" xmlDataType="string"/>
    </xmlCellPr>
  </singleXmlCell>
  <singleXmlCell id="2130" r="DJ13" connectionId="14">
    <xmlCellPr id="1" uniqueName="perspectiva_general_de_un_asunto_o_sobre_cómo_se_ve_al_consultante_entre_sus_asuntos">
      <xmlPr mapId="13" xpath="/Hexagrama/LINEAS/CUARTA/INTERPRETACION/d/perspectiva_general_de_un_asunto_o_sobre_cómo_se_ve_al_consultante_entre_sus_asuntos" xmlDataType="string"/>
    </xmlCellPr>
  </singleXmlCell>
  <singleXmlCell id="2131" r="DK13" connectionId="14">
    <xmlCellPr id="1" uniqueName="sobre_una_enfermedad">
      <xmlPr mapId="13" xpath="/Hexagrama/LINEAS/CUARTA/INTERPRETACION/d/sobre_una_enfermedad" xmlDataType="string"/>
    </xmlCellPr>
  </singleXmlCell>
  <singleXmlCell id="2132" r="DL13" connectionId="14">
    <xmlCellPr id="1" uniqueName="remedios_soluciones_tratamientos_nuevos">
      <xmlPr mapId="13" xpath="/Hexagrama/LINEAS/CUARTA/INTERPRETACION/d/remedios_soluciones_tratamientos_nuevos" xmlDataType="string"/>
    </xmlCellPr>
  </singleXmlCell>
  <singleXmlCell id="2133" r="DM13" connectionId="14">
    <xmlCellPr id="1" uniqueName="sobre_temas_o_teorías_espirituales">
      <xmlPr mapId="13" xpath="/Hexagrama/LINEAS/CUARTA/INTERPRETACION/d/sobre_temas_o_teorías_espirituales" xmlDataType="string"/>
    </xmlCellPr>
  </singleXmlCell>
  <singleXmlCell id="2134" r="DN13" connectionId="14">
    <xmlCellPr id="1" uniqueName="sobre_una_época_tiempo_o_fecha_aproximada">
      <xmlPr mapId="13" xpath="/Hexagrama/LINEAS/CUARTA/INTERPRETACION/d/sobre_una_época_tiempo_o_fecha_aproximada" xmlDataType="string"/>
    </xmlCellPr>
  </singleXmlCell>
  <singleXmlCell id="2135" r="DO13" connectionId="14">
    <xmlCellPr id="1" uniqueName="Bernard_Ducourant">
      <xmlPr mapId="13" xpath="/Hexagrama/LINEAS/CUARTA/OTRAS_INTERPRETACIONES_Y_COMENTARIOS_DE_LOS_TEXTOS/Bernard_Ducourant" xmlDataType="string"/>
    </xmlCellPr>
  </singleXmlCell>
  <singleXmlCell id="2136" r="DP13" connectionId="14">
    <xmlCellPr id="1" uniqueName="Brian_Browne_Walker">
      <xmlPr mapId="13" xpath="/Hexagrama/LINEAS/CUARTA/OTRAS_INTERPRETACIONES_Y_COMENTARIOS_DE_LOS_TEXTOS/Brian_Browne_Walker" xmlDataType="string"/>
    </xmlCellPr>
  </singleXmlCell>
  <singleXmlCell id="2137" r="DQ13" connectionId="14">
    <xmlCellPr id="1" uniqueName="Carol_K_Anthony">
      <xmlPr mapId="13" xpath="/Hexagrama/LINEAS/CUARTA/OTRAS_INTERPRETACIONES_Y_COMENTARIOS_DE_LOS_TEXTOS/Carol_K_Anthony" xmlDataType="string"/>
    </xmlCellPr>
  </singleXmlCell>
  <singleXmlCell id="2138" r="DR13" connectionId="14">
    <xmlCellPr id="1" uniqueName="Enrique_Zafra">
      <xmlPr mapId="13" xpath="/Hexagrama/LINEAS/CUARTA/OTRAS_INTERPRETACIONES_Y_COMENTARIOS_DE_LOS_TEXTOS/Enrique_Zafra" xmlDataType="string"/>
    </xmlCellPr>
  </singleXmlCell>
  <singleXmlCell id="2139" r="DS13" connectionId="14">
    <xmlCellPr id="1" uniqueName="J_H_Brennan">
      <xmlPr mapId="13" xpath="/Hexagrama/LINEAS/CUARTA/OTRAS_INTERPRETACIONES_Y_COMENTARIOS_DE_LOS_TEXTOS/J_H_Brennan" xmlDataType="string"/>
    </xmlCellPr>
  </singleXmlCell>
  <singleXmlCell id="2140" r="DT13" connectionId="14">
    <xmlCellPr id="1" uniqueName="John_Tampion">
      <xmlPr mapId="13" xpath="/Hexagrama/LINEAS/CUARTA/OTRAS_INTERPRETACIONES_Y_COMENTARIOS_DE_LOS_TEXTOS/John_Tampion" xmlDataType="string"/>
    </xmlCellPr>
  </singleXmlCell>
  <singleXmlCell id="2141" r="DU13" connectionId="14">
    <xmlCellPr id="1" uniqueName="Judica_Cordiglia">
      <xmlPr mapId="13" xpath="/Hexagrama/LINEAS/CUARTA/OTRAS_INTERPRETACIONES_Y_COMENTARIOS_DE_LOS_TEXTOS/Judica_Cordiglia" xmlDataType="string"/>
    </xmlCellPr>
  </singleXmlCell>
  <singleXmlCell id="2142" r="DV13" connectionId="14">
    <xmlCellPr id="1" uniqueName="Maestro_Yüan-Kuang">
      <xmlPr mapId="13" xpath="/Hexagrama/LINEAS/CUARTA/OTRAS_INTERPRETACIONES_Y_COMENTARIOS_DE_LOS_TEXTOS/Maestro_Yüan-Kuang" xmlDataType="string"/>
    </xmlCellPr>
  </singleXmlCell>
  <singleXmlCell id="2143" r="DW13" connectionId="14">
    <xmlCellPr id="1" uniqueName="Michel_Gall">
      <xmlPr mapId="13" xpath="/Hexagrama/LINEAS/CUARTA/OTRAS_INTERPRETACIONES_Y_COMENTARIOS_DE_LOS_TEXTOS/Michel_Gall" xmlDataType="string"/>
    </xmlCellPr>
  </singleXmlCell>
  <singleXmlCell id="2144" r="DX13" connectionId="14">
    <xmlCellPr id="1" uniqueName="R_L_Wing">
      <xmlPr mapId="13" xpath="/Hexagrama/LINEAS/CUARTA/OTRAS_INTERPRETACIONES_Y_COMENTARIOS_DE_LOS_TEXTOS/R_L_Wing" xmlDataType="string"/>
    </xmlCellPr>
  </singleXmlCell>
  <singleXmlCell id="2145" r="DY13" connectionId="14">
    <xmlCellPr id="1" uniqueName="Ricardo_Andreé">
      <xmlPr mapId="13" xpath="/Hexagrama/LINEAS/CUARTA/OTRAS_INTERPRETACIONES_Y_COMENTARIOS_DE_LOS_TEXTOS/Ricardo_Andreé" xmlDataType="string"/>
    </xmlCellPr>
  </singleXmlCell>
  <singleXmlCell id="2146" r="DZ13" connectionId="14">
    <xmlCellPr id="1" uniqueName="Richard_Wilhelm">
      <xmlPr mapId="13" xpath="/Hexagrama/LINEAS/CUARTA/OTRAS_INTERPRETACIONES_Y_COMENTARIOS_DE_LOS_TEXTOS/Richard_Wilhelm" xmlDataType="string"/>
    </xmlCellPr>
  </singleXmlCell>
  <singleXmlCell id="2147" r="EA13" connectionId="14">
    <xmlCellPr id="1" uniqueName="Stephen_Karcher">
      <xmlPr mapId="13" xpath="/Hexagrama/LINEAS/CUARTA/OTRAS_INTERPRETACIONES_Y_COMENTARIOS_DE_LOS_TEXTOS/Stephen_Karcher" xmlDataType="string"/>
    </xmlCellPr>
  </singleXmlCell>
  <singleXmlCell id="2148" r="EB13" connectionId="14">
    <xmlCellPr id="1" uniqueName="Thomas_Cleary">
      <xmlPr mapId="13" xpath="/Hexagrama/LINEAS/CUARTA/OTRAS_INTERPRETACIONES_Y_COMENTARIOS_DE_LOS_TEXTOS/Thomas_Cleary" xmlDataType="string"/>
    </xmlCellPr>
  </singleXmlCell>
  <singleXmlCell id="2149" r="EC13" connectionId="14">
    <xmlCellPr id="1" uniqueName="COMENTARIO_A_LA_LINEA">
      <xmlPr mapId="13" xpath="/Hexagrama/LINEAS/QUINTA/COMENTARIO_A_LA_LINEA" xmlDataType="string"/>
    </xmlCellPr>
  </singleXmlCell>
  <singleXmlCell id="2150" r="ED13" connectionId="14">
    <xmlCellPr id="1" uniqueName="a">
      <xmlPr mapId="13" xpath="/Hexagrama/LINEAS/QUINTA/INTERPRETACION/a" xmlDataType="string"/>
    </xmlCellPr>
  </singleXmlCell>
  <singleXmlCell id="2151" r="EE13" connectionId="14">
    <xmlCellPr id="1" uniqueName="sin_preguntar_nada">
      <xmlPr mapId="13" xpath="/Hexagrama/LINEAS/QUINTA/INTERPRETACION/d/sin_preguntar_nada" xmlDataType="string"/>
    </xmlCellPr>
  </singleXmlCell>
  <singleXmlCell id="2152" r="EF13" connectionId="14">
    <xmlCellPr id="1" uniqueName="sobre_el_dia_hoy">
      <xmlPr mapId="13" xpath="/Hexagrama/LINEAS/QUINTA/INTERPRETACION/d/sobre_el_dia_hoy" xmlDataType="string"/>
    </xmlCellPr>
  </singleXmlCell>
  <singleXmlCell id="2153" r="EG13" connectionId="14">
    <xmlCellPr id="1" uniqueName="sobre_la_conducta_espiritual">
      <xmlPr mapId="13" xpath="/Hexagrama/LINEAS/QUINTA/INTERPRETACION/d/sobre_la_conducta_espiritual" xmlDataType="string"/>
    </xmlCellPr>
  </singleXmlCell>
  <singleXmlCell id="2154" r="EH13" connectionId="14">
    <xmlCellPr id="1" uniqueName="perspectiva_general_de_un_asunto_o_sobre_cómo_se_ve_al_consultante_entre_sus_asuntos">
      <xmlPr mapId="13" xpath="/Hexagrama/LINEAS/QUINTA/INTERPRETACION/d/perspectiva_general_de_un_asunto_o_sobre_cómo_se_ve_al_consultante_entre_sus_asuntos" xmlDataType="string"/>
    </xmlCellPr>
  </singleXmlCell>
  <singleXmlCell id="2155" r="EI13" connectionId="14">
    <xmlCellPr id="1" uniqueName="sobre_una_enfermedad">
      <xmlPr mapId="13" xpath="/Hexagrama/LINEAS/QUINTA/INTERPRETACION/d/sobre_una_enfermedad" xmlDataType="string"/>
    </xmlCellPr>
  </singleXmlCell>
  <singleXmlCell id="2156" r="EJ13" connectionId="14">
    <xmlCellPr id="1" uniqueName="remedios_soluciones_tratamientos_nuevos">
      <xmlPr mapId="13" xpath="/Hexagrama/LINEAS/QUINTA/INTERPRETACION/d/remedios_soluciones_tratamientos_nuevos" xmlDataType="string"/>
    </xmlCellPr>
  </singleXmlCell>
  <singleXmlCell id="2157" r="EK13" connectionId="14">
    <xmlCellPr id="1" uniqueName="sobre_temas_o_teorías_espirituales">
      <xmlPr mapId="13" xpath="/Hexagrama/LINEAS/QUINTA/INTERPRETACION/d/sobre_temas_o_teorías_espirituales" xmlDataType="string"/>
    </xmlCellPr>
  </singleXmlCell>
  <singleXmlCell id="2158" r="EL13" connectionId="14">
    <xmlCellPr id="1" uniqueName="sobre_una_época_tiempo_o_fecha_aproximada">
      <xmlPr mapId="13" xpath="/Hexagrama/LINEAS/QUINTA/INTERPRETACION/d/sobre_una_época_tiempo_o_fecha_aproximada" xmlDataType="string"/>
    </xmlCellPr>
  </singleXmlCell>
  <singleXmlCell id="2159" r="EM13" connectionId="14">
    <xmlCellPr id="1" uniqueName="Bernard_Ducourant">
      <xmlPr mapId="13" xpath="/Hexagrama/LINEAS/QUINTA/OTRAS_INTERPRETACIONES_Y_COMENTARIOS_DE_LOS_TEXTOS/Bernard_Ducourant" xmlDataType="string"/>
    </xmlCellPr>
  </singleXmlCell>
  <singleXmlCell id="2160" r="EN13" connectionId="14">
    <xmlCellPr id="1" uniqueName="Brian_Browne_Walker">
      <xmlPr mapId="13" xpath="/Hexagrama/LINEAS/QUINTA/OTRAS_INTERPRETACIONES_Y_COMENTARIOS_DE_LOS_TEXTOS/Brian_Browne_Walker" xmlDataType="string"/>
    </xmlCellPr>
  </singleXmlCell>
  <singleXmlCell id="2161" r="EO13" connectionId="14">
    <xmlCellPr id="1" uniqueName="Carol_K_Anthony">
      <xmlPr mapId="13" xpath="/Hexagrama/LINEAS/QUINTA/OTRAS_INTERPRETACIONES_Y_COMENTARIOS_DE_LOS_TEXTOS/Carol_K_Anthony" xmlDataType="string"/>
    </xmlCellPr>
  </singleXmlCell>
  <singleXmlCell id="2162" r="EP13" connectionId="14">
    <xmlCellPr id="1" uniqueName="Enrique_Zafra">
      <xmlPr mapId="13" xpath="/Hexagrama/LINEAS/QUINTA/OTRAS_INTERPRETACIONES_Y_COMENTARIOS_DE_LOS_TEXTOS/Enrique_Zafra" xmlDataType="string"/>
    </xmlCellPr>
  </singleXmlCell>
  <singleXmlCell id="2163" r="EQ13" connectionId="14">
    <xmlCellPr id="1" uniqueName="J_H_Brennan">
      <xmlPr mapId="13" xpath="/Hexagrama/LINEAS/QUINTA/OTRAS_INTERPRETACIONES_Y_COMENTARIOS_DE_LOS_TEXTOS/J_H_Brennan" xmlDataType="string"/>
    </xmlCellPr>
  </singleXmlCell>
  <singleXmlCell id="2164" r="ER13" connectionId="14">
    <xmlCellPr id="1" uniqueName="John_Tampion">
      <xmlPr mapId="13" xpath="/Hexagrama/LINEAS/QUINTA/OTRAS_INTERPRETACIONES_Y_COMENTARIOS_DE_LOS_TEXTOS/John_Tampion" xmlDataType="string"/>
    </xmlCellPr>
  </singleXmlCell>
  <singleXmlCell id="2165" r="ES13" connectionId="14">
    <xmlCellPr id="1" uniqueName="Judica_Cordiglia">
      <xmlPr mapId="13" xpath="/Hexagrama/LINEAS/QUINTA/OTRAS_INTERPRETACIONES_Y_COMENTARIOS_DE_LOS_TEXTOS/Judica_Cordiglia" xmlDataType="string"/>
    </xmlCellPr>
  </singleXmlCell>
  <singleXmlCell id="2166" r="ET13" connectionId="14">
    <xmlCellPr id="1" uniqueName="Maestro_Yüan-Kuang">
      <xmlPr mapId="13" xpath="/Hexagrama/LINEAS/QUINTA/OTRAS_INTERPRETACIONES_Y_COMENTARIOS_DE_LOS_TEXTOS/Maestro_Yüan-Kuang" xmlDataType="string"/>
    </xmlCellPr>
  </singleXmlCell>
  <singleXmlCell id="2167" r="EU13" connectionId="14">
    <xmlCellPr id="1" uniqueName="Michel_Gall">
      <xmlPr mapId="13" xpath="/Hexagrama/LINEAS/QUINTA/OTRAS_INTERPRETACIONES_Y_COMENTARIOS_DE_LOS_TEXTOS/Michel_Gall" xmlDataType="string"/>
    </xmlCellPr>
  </singleXmlCell>
  <singleXmlCell id="2168" r="EV13" connectionId="14">
    <xmlCellPr id="1" uniqueName="R_L_Wing">
      <xmlPr mapId="13" xpath="/Hexagrama/LINEAS/QUINTA/OTRAS_INTERPRETACIONES_Y_COMENTARIOS_DE_LOS_TEXTOS/R_L_Wing" xmlDataType="string"/>
    </xmlCellPr>
  </singleXmlCell>
  <singleXmlCell id="2169" r="EW13" connectionId="14">
    <xmlCellPr id="1" uniqueName="Ricardo_Andreé">
      <xmlPr mapId="13" xpath="/Hexagrama/LINEAS/QUINTA/OTRAS_INTERPRETACIONES_Y_COMENTARIOS_DE_LOS_TEXTOS/Ricardo_Andreé" xmlDataType="string"/>
    </xmlCellPr>
  </singleXmlCell>
  <singleXmlCell id="2170" r="EX13" connectionId="14">
    <xmlCellPr id="1" uniqueName="Richard_Wilhelm">
      <xmlPr mapId="13" xpath="/Hexagrama/LINEAS/QUINTA/OTRAS_INTERPRETACIONES_Y_COMENTARIOS_DE_LOS_TEXTOS/Richard_Wilhelm" xmlDataType="string"/>
    </xmlCellPr>
  </singleXmlCell>
  <singleXmlCell id="2171" r="EY13" connectionId="14">
    <xmlCellPr id="1" uniqueName="Stephen_Karcher">
      <xmlPr mapId="13" xpath="/Hexagrama/LINEAS/QUINTA/OTRAS_INTERPRETACIONES_Y_COMENTARIOS_DE_LOS_TEXTOS/Stephen_Karcher" xmlDataType="string"/>
    </xmlCellPr>
  </singleXmlCell>
  <singleXmlCell id="2172" r="EZ13" connectionId="14">
    <xmlCellPr id="1" uniqueName="Thomas_Cleary">
      <xmlPr mapId="13" xpath="/Hexagrama/LINEAS/QUINTA/OTRAS_INTERPRETACIONES_Y_COMENTARIOS_DE_LOS_TEXTOS/Thomas_Cleary" xmlDataType="string"/>
    </xmlCellPr>
  </singleXmlCell>
  <singleXmlCell id="2173" r="FA13" connectionId="14">
    <xmlCellPr id="1" uniqueName="COMENTARIO_A_LA_LINEA">
      <xmlPr mapId="13" xpath="/Hexagrama/LINEAS/SEXTA/COMENTARIO_A_LA_LINEA" xmlDataType="string"/>
    </xmlCellPr>
  </singleXmlCell>
  <singleXmlCell id="2174" r="FB13" connectionId="14">
    <xmlCellPr id="1" uniqueName="a">
      <xmlPr mapId="13" xpath="/Hexagrama/LINEAS/SEXTA/INTERPRETACION/a" xmlDataType="string"/>
    </xmlCellPr>
  </singleXmlCell>
  <singleXmlCell id="2175" r="FC13" connectionId="14">
    <xmlCellPr id="1" uniqueName="sin_preguntar_nada">
      <xmlPr mapId="13" xpath="/Hexagrama/LINEAS/SEXTA/INTERPRETACION/d/sin_preguntar_nada" xmlDataType="string"/>
    </xmlCellPr>
  </singleXmlCell>
  <singleXmlCell id="2176" r="FD13" connectionId="14">
    <xmlCellPr id="1" uniqueName="sobre_el_dia_hoy">
      <xmlPr mapId="13" xpath="/Hexagrama/LINEAS/SEXTA/INTERPRETACION/d/sobre_el_dia_hoy" xmlDataType="string"/>
    </xmlCellPr>
  </singleXmlCell>
  <singleXmlCell id="2177" r="FE13" connectionId="14">
    <xmlCellPr id="1" uniqueName="sobre_la_conducta_espiritual">
      <xmlPr mapId="13" xpath="/Hexagrama/LINEAS/SEXTA/INTERPRETACION/d/sobre_la_conducta_espiritual" xmlDataType="string"/>
    </xmlCellPr>
  </singleXmlCell>
  <singleXmlCell id="2178" r="FF13" connectionId="14">
    <xmlCellPr id="1" uniqueName="perspectiva_general_de_un_asunto_o_sobre_cómo_se_ve_al_consultante_entre_sus_asuntos">
      <xmlPr mapId="13" xpath="/Hexagrama/LINEAS/SEXTA/INTERPRETACION/d/perspectiva_general_de_un_asunto_o_sobre_cómo_se_ve_al_consultante_entre_sus_asuntos" xmlDataType="string"/>
    </xmlCellPr>
  </singleXmlCell>
  <singleXmlCell id="2179" r="FG13" connectionId="14">
    <xmlCellPr id="1" uniqueName="sobre_una_enfermedad">
      <xmlPr mapId="13" xpath="/Hexagrama/LINEAS/SEXTA/INTERPRETACION/d/sobre_una_enfermedad" xmlDataType="string"/>
    </xmlCellPr>
  </singleXmlCell>
  <singleXmlCell id="2180" r="FH13" connectionId="14">
    <xmlCellPr id="1" uniqueName="remedios_soluciones_tratamientos_nuevos">
      <xmlPr mapId="13" xpath="/Hexagrama/LINEAS/SEXTA/INTERPRETACION/d/remedios_soluciones_tratamientos_nuevos" xmlDataType="string"/>
    </xmlCellPr>
  </singleXmlCell>
  <singleXmlCell id="2181" r="FI13" connectionId="14">
    <xmlCellPr id="1" uniqueName="sobre_temas_o_teorías_espirituales">
      <xmlPr mapId="13" xpath="/Hexagrama/LINEAS/SEXTA/INTERPRETACION/d/sobre_temas_o_teorías_espirituales" xmlDataType="string"/>
    </xmlCellPr>
  </singleXmlCell>
  <singleXmlCell id="2182" r="FJ13" connectionId="14">
    <xmlCellPr id="1" uniqueName="sobre_una_época_tiempo_o_fecha_aproximada">
      <xmlPr mapId="13" xpath="/Hexagrama/LINEAS/SEXTA/INTERPRETACION/d/sobre_una_época_tiempo_o_fecha_aproximada" xmlDataType="string"/>
    </xmlCellPr>
  </singleXmlCell>
  <singleXmlCell id="2183" r="FK13" connectionId="14">
    <xmlCellPr id="1" uniqueName="Bernard_Ducourant">
      <xmlPr mapId="13" xpath="/Hexagrama/LINEAS/SEXTA/OTRAS_INTERPRETACIONES_Y_COMENTARIOS_DE_LOS_TEXTOS/Bernard_Ducourant" xmlDataType="string"/>
    </xmlCellPr>
  </singleXmlCell>
  <singleXmlCell id="2184" r="FL13" connectionId="14">
    <xmlCellPr id="1" uniqueName="Brian_Browne_Walker">
      <xmlPr mapId="13" xpath="/Hexagrama/LINEAS/SEXTA/OTRAS_INTERPRETACIONES_Y_COMENTARIOS_DE_LOS_TEXTOS/Brian_Browne_Walker" xmlDataType="string"/>
    </xmlCellPr>
  </singleXmlCell>
  <singleXmlCell id="2185" r="FM13" connectionId="14">
    <xmlCellPr id="1" uniqueName="Carol_K_Anthony">
      <xmlPr mapId="13" xpath="/Hexagrama/LINEAS/SEXTA/OTRAS_INTERPRETACIONES_Y_COMENTARIOS_DE_LOS_TEXTOS/Carol_K_Anthony" xmlDataType="string"/>
    </xmlCellPr>
  </singleXmlCell>
  <singleXmlCell id="2186" r="FN13" connectionId="14">
    <xmlCellPr id="1" uniqueName="Enrique_Zafra">
      <xmlPr mapId="13" xpath="/Hexagrama/LINEAS/SEXTA/OTRAS_INTERPRETACIONES_Y_COMENTARIOS_DE_LOS_TEXTOS/Enrique_Zafra" xmlDataType="string"/>
    </xmlCellPr>
  </singleXmlCell>
  <singleXmlCell id="2187" r="FO13" connectionId="14">
    <xmlCellPr id="1" uniqueName="J_H_Brennan">
      <xmlPr mapId="13" xpath="/Hexagrama/LINEAS/SEXTA/OTRAS_INTERPRETACIONES_Y_COMENTARIOS_DE_LOS_TEXTOS/J_H_Brennan" xmlDataType="string"/>
    </xmlCellPr>
  </singleXmlCell>
  <singleXmlCell id="2188" r="FP13" connectionId="14">
    <xmlCellPr id="1" uniqueName="John_Tampion">
      <xmlPr mapId="13" xpath="/Hexagrama/LINEAS/SEXTA/OTRAS_INTERPRETACIONES_Y_COMENTARIOS_DE_LOS_TEXTOS/John_Tampion" xmlDataType="string"/>
    </xmlCellPr>
  </singleXmlCell>
  <singleXmlCell id="2189" r="FQ13" connectionId="14">
    <xmlCellPr id="1" uniqueName="Judica_Cordiglia">
      <xmlPr mapId="13" xpath="/Hexagrama/LINEAS/SEXTA/OTRAS_INTERPRETACIONES_Y_COMENTARIOS_DE_LOS_TEXTOS/Judica_Cordiglia" xmlDataType="string"/>
    </xmlCellPr>
  </singleXmlCell>
  <singleXmlCell id="2190" r="FR13" connectionId="14">
    <xmlCellPr id="1" uniqueName="Maestro_Yüan-Kuang">
      <xmlPr mapId="13" xpath="/Hexagrama/LINEAS/SEXTA/OTRAS_INTERPRETACIONES_Y_COMENTARIOS_DE_LOS_TEXTOS/Maestro_Yüan-Kuang" xmlDataType="string"/>
    </xmlCellPr>
  </singleXmlCell>
  <singleXmlCell id="2191" r="FS13" connectionId="14">
    <xmlCellPr id="1" uniqueName="Michel_Gall">
      <xmlPr mapId="13" xpath="/Hexagrama/LINEAS/SEXTA/OTRAS_INTERPRETACIONES_Y_COMENTARIOS_DE_LOS_TEXTOS/Michel_Gall" xmlDataType="string"/>
    </xmlCellPr>
  </singleXmlCell>
  <singleXmlCell id="2192" r="FT13" connectionId="14">
    <xmlCellPr id="1" uniqueName="R_L_Wing">
      <xmlPr mapId="13" xpath="/Hexagrama/LINEAS/SEXTA/OTRAS_INTERPRETACIONES_Y_COMENTARIOS_DE_LOS_TEXTOS/R_L_Wing" xmlDataType="string"/>
    </xmlCellPr>
  </singleXmlCell>
  <singleXmlCell id="2193" r="FU13" connectionId="14">
    <xmlCellPr id="1" uniqueName="Ricardo_Andreé">
      <xmlPr mapId="13" xpath="/Hexagrama/LINEAS/SEXTA/OTRAS_INTERPRETACIONES_Y_COMENTARIOS_DE_LOS_TEXTOS/Ricardo_Andreé" xmlDataType="string"/>
    </xmlCellPr>
  </singleXmlCell>
  <singleXmlCell id="2194" r="FV13" connectionId="14">
    <xmlCellPr id="1" uniqueName="Richard_Wilhelm">
      <xmlPr mapId="13" xpath="/Hexagrama/LINEAS/SEXTA/OTRAS_INTERPRETACIONES_Y_COMENTARIOS_DE_LOS_TEXTOS/Richard_Wilhelm" xmlDataType="string"/>
    </xmlCellPr>
  </singleXmlCell>
  <singleXmlCell id="2195" r="FW13" connectionId="14">
    <xmlCellPr id="1" uniqueName="Stephen_Karcher">
      <xmlPr mapId="13" xpath="/Hexagrama/LINEAS/SEXTA/OTRAS_INTERPRETACIONES_Y_COMENTARIOS_DE_LOS_TEXTOS/Stephen_Karcher" xmlDataType="string"/>
    </xmlCellPr>
  </singleXmlCell>
  <singleXmlCell id="2196" r="FX13" connectionId="14">
    <xmlCellPr id="1" uniqueName="Thomas_Cleary">
      <xmlPr mapId="13" xpath="/Hexagrama/LINEAS/SEXTA/OTRAS_INTERPRETACIONES_Y_COMENTARIOS_DE_LOS_TEXTOS/Thomas_Cleary" xmlDataType="string"/>
    </xmlCellPr>
  </singleXmlCell>
  <singleXmlCell id="2197" r="A14" connectionId="15">
    <xmlCellPr id="1" uniqueName="Numero">
      <xmlPr mapId="14" xpath="/Hexagrama/Numero" xmlDataType="integer"/>
    </xmlCellPr>
  </singleXmlCell>
  <singleXmlCell id="2198" r="B14" connectionId="15">
    <xmlCellPr id="1" uniqueName="Nombre">
      <xmlPr mapId="14" xpath="/Hexagrama/Nombre" xmlDataType="string"/>
    </xmlCellPr>
  </singleXmlCell>
  <singleXmlCell id="2199" r="C14" connectionId="15">
    <xmlCellPr id="1" uniqueName="Traduccion">
      <xmlPr mapId="14" xpath="/Hexagrama/Traduccion" xmlDataType="string"/>
    </xmlCellPr>
  </singleXmlCell>
  <singleXmlCell id="2200" r="D14" connectionId="15">
    <xmlCellPr id="1" uniqueName="TrigInf">
      <xmlPr mapId="14" xpath="/Hexagrama/TrigInf" xmlDataType="string"/>
    </xmlCellPr>
  </singleXmlCell>
  <singleXmlCell id="2201" r="E14" connectionId="15">
    <xmlCellPr id="1" uniqueName="TrigSup">
      <xmlPr mapId="14" xpath="/Hexagrama/TrigSup" xmlDataType="string"/>
    </xmlCellPr>
  </singleXmlCell>
  <singleXmlCell id="2202" r="F14" connectionId="15">
    <xmlCellPr id="1" uniqueName="DICTAMEN">
      <xmlPr mapId="14" xpath="/Hexagrama/DICTAMEN" xmlDataType="string"/>
    </xmlCellPr>
  </singleXmlCell>
  <singleXmlCell id="2203" r="G14" connectionId="15">
    <xmlCellPr id="1" uniqueName="COMENTARIO">
      <xmlPr mapId="14" xpath="/Hexagrama/COMENTARIO" xmlDataType="string"/>
    </xmlCellPr>
  </singleXmlCell>
  <singleXmlCell id="2204" r="H14" connectionId="15">
    <xmlCellPr id="1" uniqueName="líneas">
      <xmlPr mapId="14" xpath="/Hexagrama/ELEMENTOS_TECNICOS_Y_DISTINTOS_CONSIDERANDOS/líneas" xmlDataType="string"/>
    </xmlCellPr>
  </singleXmlCell>
  <singleXmlCell id="2205" r="I14" connectionId="15">
    <xmlCellPr id="1" uniqueName="regencias">
      <xmlPr mapId="14" xpath="/Hexagrama/ELEMENTOS_TECNICOS_Y_DISTINTOS_CONSIDERANDOS/regencias" xmlDataType="string"/>
    </xmlCellPr>
  </singleXmlCell>
  <singleXmlCell id="2206" r="J14" connectionId="15">
    <xmlCellPr id="1" uniqueName="relaciones_entre_las_líneas">
      <xmlPr mapId="14" xpath="/Hexagrama/ELEMENTOS_TECNICOS_Y_DISTINTOS_CONSIDERANDOS/relaciones_entre_las_líneas" xmlDataType="string"/>
    </xmlCellPr>
  </singleXmlCell>
  <singleXmlCell id="2207" r="K14" connectionId="15">
    <xmlCellPr id="1" uniqueName="a">
      <xmlPr mapId="14" xpath="/Hexagrama/INTERPRETACION/a" xmlDataType="string"/>
    </xmlCellPr>
  </singleXmlCell>
  <singleXmlCell id="2208" r="L14" connectionId="15">
    <xmlCellPr id="1" uniqueName="sin_preguntar_nada">
      <xmlPr mapId="14" xpath="/Hexagrama/INTERPRETACION/d/sin_preguntar_nada" xmlDataType="string"/>
    </xmlCellPr>
  </singleXmlCell>
  <singleXmlCell id="2209" r="M14" connectionId="15">
    <xmlCellPr id="1" uniqueName="sobre_el_dia_hoy">
      <xmlPr mapId="14" xpath="/Hexagrama/INTERPRETACION/d/sobre_el_dia_hoy" xmlDataType="string"/>
    </xmlCellPr>
  </singleXmlCell>
  <singleXmlCell id="2210" r="N14" connectionId="15">
    <xmlCellPr id="1" uniqueName="sobre_la_conducta_espiritual">
      <xmlPr mapId="14" xpath="/Hexagrama/INTERPRETACION/d/sobre_la_conducta_espiritual" xmlDataType="string"/>
    </xmlCellPr>
  </singleXmlCell>
  <singleXmlCell id="2211" r="O14" connectionId="15">
    <xmlCellPr id="1" uniqueName="perspectiva_general_de_un_asunto_o_sobre_cómo_se_ve_al_consultante_entre_sus_asuntos">
      <xmlPr mapId="14" xpath="/Hexagrama/INTERPRETACION/d/perspectiva_general_de_un_asunto_o_sobre_cómo_se_ve_al_consultante_entre_sus_asuntos" xmlDataType="string"/>
    </xmlCellPr>
  </singleXmlCell>
  <singleXmlCell id="2212" r="P14" connectionId="15">
    <xmlCellPr id="1" uniqueName="sobre_una_enfermedad">
      <xmlPr mapId="14" xpath="/Hexagrama/INTERPRETACION/d/sobre_una_enfermedad" xmlDataType="string"/>
    </xmlCellPr>
  </singleXmlCell>
  <singleXmlCell id="2213" r="Q14" connectionId="15">
    <xmlCellPr id="1" uniqueName="remedios_soluciones_tratamientos_nuevos">
      <xmlPr mapId="14" xpath="/Hexagrama/INTERPRETACION/d/remedios_soluciones_tratamientos_nuevos" xmlDataType="string"/>
    </xmlCellPr>
  </singleXmlCell>
  <singleXmlCell id="2214" r="R14" connectionId="15">
    <xmlCellPr id="1" uniqueName="sobre_temas_o_teorías_espirituales">
      <xmlPr mapId="14" xpath="/Hexagrama/INTERPRETACION/d/sobre_temas_o_teorías_espirituales" xmlDataType="string"/>
    </xmlCellPr>
  </singleXmlCell>
  <singleXmlCell id="2215" r="S14" connectionId="15">
    <xmlCellPr id="1" uniqueName="sobre_una_época_tiempo_o_fecha_aproximada">
      <xmlPr mapId="14" xpath="/Hexagrama/INTERPRETACION/d/sobre_una_época_tiempo_o_fecha_aproximada" xmlDataType="string"/>
    </xmlCellPr>
  </singleXmlCell>
  <singleXmlCell id="2216" r="T14" connectionId="15">
    <xmlCellPr id="1" uniqueName="Bernard_Ducourant">
      <xmlPr mapId="14" xpath="/Hexagrama/OTRAS_INTERPRETACIONES_Y_COMENTARIOS_DE_LOS_TEXTOS/Bernard_Ducourant" xmlDataType="string"/>
    </xmlCellPr>
  </singleXmlCell>
  <singleXmlCell id="2217" r="U14" connectionId="15">
    <xmlCellPr id="1" uniqueName="Brian_Browne_Walker">
      <xmlPr mapId="14" xpath="/Hexagrama/OTRAS_INTERPRETACIONES_Y_COMENTARIOS_DE_LOS_TEXTOS/Brian_Browne_Walker" xmlDataType="string"/>
    </xmlCellPr>
  </singleXmlCell>
  <singleXmlCell id="2218" r="V14" connectionId="15">
    <xmlCellPr id="1" uniqueName="Carol_K_Anthony">
      <xmlPr mapId="14" xpath="/Hexagrama/OTRAS_INTERPRETACIONES_Y_COMENTARIOS_DE_LOS_TEXTOS/Carol_K_Anthony" xmlDataType="string"/>
    </xmlCellPr>
  </singleXmlCell>
  <singleXmlCell id="2219" r="W14" connectionId="15">
    <xmlCellPr id="1" uniqueName="Enrique_Zafra">
      <xmlPr mapId="14" xpath="/Hexagrama/OTRAS_INTERPRETACIONES_Y_COMENTARIOS_DE_LOS_TEXTOS/Enrique_Zafra" xmlDataType="string"/>
    </xmlCellPr>
  </singleXmlCell>
  <singleXmlCell id="2220" r="X14" connectionId="15">
    <xmlCellPr id="1" uniqueName="Gustavo_Andrés_Rocco">
      <xmlPr mapId="14" xpath="/Hexagrama/OTRAS_INTERPRETACIONES_Y_COMENTARIOS_DE_LOS_TEXTOS/Gustavo_Andrés_Rocco" xmlDataType="string"/>
    </xmlCellPr>
  </singleXmlCell>
  <singleXmlCell id="2221" r="Y14" connectionId="15">
    <xmlCellPr id="1" uniqueName="J_H_Brennan">
      <xmlPr mapId="14" xpath="/Hexagrama/OTRAS_INTERPRETACIONES_Y_COMENTARIOS_DE_LOS_TEXTOS/J_H_Brennan" xmlDataType="string"/>
    </xmlCellPr>
  </singleXmlCell>
  <singleXmlCell id="2222" r="Z14" connectionId="15">
    <xmlCellPr id="1" uniqueName="Judica_Cordiglia">
      <xmlPr mapId="14" xpath="/Hexagrama/OTRAS_INTERPRETACIONES_Y_COMENTARIOS_DE_LOS_TEXTOS/Judica_Cordiglia" xmlDataType="string"/>
    </xmlCellPr>
  </singleXmlCell>
  <singleXmlCell id="2223" r="AA14" connectionId="15">
    <xmlCellPr id="1" uniqueName="Maestro_Yüan-Kuang">
      <xmlPr mapId="14" xpath="/Hexagrama/OTRAS_INTERPRETACIONES_Y_COMENTARIOS_DE_LOS_TEXTOS/Maestro_Yüan-Kuang" xmlDataType="string"/>
    </xmlCellPr>
  </singleXmlCell>
  <singleXmlCell id="2224" r="AB14" connectionId="15">
    <xmlCellPr id="1" uniqueName="Michel_Gall">
      <xmlPr mapId="14" xpath="/Hexagrama/OTRAS_INTERPRETACIONES_Y_COMENTARIOS_DE_LOS_TEXTOS/Michel_Gall" xmlDataType="string"/>
    </xmlCellPr>
  </singleXmlCell>
  <singleXmlCell id="2225" r="AC14" connectionId="15">
    <xmlCellPr id="1" uniqueName="Stephen_Karcher">
      <xmlPr mapId="14" xpath="/Hexagrama/OTRAS_INTERPRETACIONES_Y_COMENTARIOS_DE_LOS_TEXTOS/Stephen_Karcher" xmlDataType="string"/>
    </xmlCellPr>
  </singleXmlCell>
  <singleXmlCell id="2226" r="AD14" connectionId="15">
    <xmlCellPr id="1" uniqueName="Rudolf_Ritsema">
      <xmlPr mapId="14" xpath="/Hexagrama/OTRAS_INTERPRETACIONES_Y_COMENTARIOS_DE_LOS_TEXTOS/Rudolf_Ritsema" xmlDataType="string"/>
    </xmlCellPr>
  </singleXmlCell>
  <singleXmlCell id="2227" r="AE14" connectionId="15">
    <xmlCellPr id="1" uniqueName="Thomas_Cleary">
      <xmlPr mapId="14" xpath="/Hexagrama/OTRAS_INTERPRETACIONES_Y_COMENTARIOS_DE_LOS_TEXTOS/Thomas_Cleary" xmlDataType="string"/>
    </xmlCellPr>
  </singleXmlCell>
  <singleXmlCell id="2228" r="AF14" connectionId="15">
    <xmlCellPr id="1" uniqueName="COMENTARIO_A_LA_IMAGEN">
      <xmlPr mapId="14" xpath="/Hexagrama/IMAGEN/COMENTARIO_A_LA_IMAGEN" xmlDataType="string"/>
    </xmlCellPr>
  </singleXmlCell>
  <singleXmlCell id="2229" r="AG14" connectionId="15">
    <xmlCellPr id="1" uniqueName="John_Tampion">
      <xmlPr mapId="14" xpath="/Hexagrama/IMAGEN/OTRAS_INTERPRETACIONES_Y_COMENTARIOS_DE_LOS_TEXTOS/John_Tampion" xmlDataType="string"/>
    </xmlCellPr>
  </singleXmlCell>
  <singleXmlCell id="2230" r="AH14" connectionId="15">
    <xmlCellPr id="1" uniqueName="Judica_Cordiglia">
      <xmlPr mapId="14" xpath="/Hexagrama/IMAGEN/OTRAS_INTERPRETACIONES_Y_COMENTARIOS_DE_LOS_TEXTOS/Judica_Cordiglia" xmlDataType="string"/>
    </xmlCellPr>
  </singleXmlCell>
  <singleXmlCell id="2231" r="AI14" connectionId="15">
    <xmlCellPr id="1" uniqueName="Ricardo_Andreé">
      <xmlPr mapId="14" xpath="/Hexagrama/IMAGEN/OTRAS_INTERPRETACIONES_Y_COMENTARIOS_DE_LOS_TEXTOS/Ricardo_Andreé" xmlDataType="string"/>
    </xmlCellPr>
  </singleXmlCell>
  <singleXmlCell id="2232" r="AJ14" connectionId="15">
    <xmlCellPr id="1" uniqueName="Richard_Wilhelm">
      <xmlPr mapId="14" xpath="/Hexagrama/IMAGEN/OTRAS_INTERPRETACIONES_Y_COMENTARIOS_DE_LOS_TEXTOS/Richard_Wilhelm" xmlDataType="string"/>
    </xmlCellPr>
  </singleXmlCell>
  <singleXmlCell id="2233" r="AK14" connectionId="15">
    <xmlCellPr id="1" uniqueName="COMENTARIO_A_LA_LINEA">
      <xmlPr mapId="14" xpath="/Hexagrama/LINEAS/PRIMERA/COMENTARIO_A_LA_LINEA" xmlDataType="string"/>
    </xmlCellPr>
  </singleXmlCell>
  <singleXmlCell id="2234" r="AL14" connectionId="15">
    <xmlCellPr id="1" uniqueName="a">
      <xmlPr mapId="14" xpath="/Hexagrama/LINEAS/PRIMERA/INTERPRETACION/a" xmlDataType="string"/>
    </xmlCellPr>
  </singleXmlCell>
  <singleXmlCell id="2235" r="AM14" connectionId="15">
    <xmlCellPr id="1" uniqueName="sin_preguntar_nada">
      <xmlPr mapId="14" xpath="/Hexagrama/LINEAS/PRIMERA/INTERPRETACION/d/sin_preguntar_nada" xmlDataType="string"/>
    </xmlCellPr>
  </singleXmlCell>
  <singleXmlCell id="2236" r="AN14" connectionId="15">
    <xmlCellPr id="1" uniqueName="sobre_el_dia_hoy">
      <xmlPr mapId="14" xpath="/Hexagrama/LINEAS/PRIMERA/INTERPRETACION/d/sobre_el_dia_hoy" xmlDataType="string"/>
    </xmlCellPr>
  </singleXmlCell>
  <singleXmlCell id="2237" r="AO14" connectionId="15">
    <xmlCellPr id="1" uniqueName="sobre_la_conducta_espiritual">
      <xmlPr mapId="14" xpath="/Hexagrama/LINEAS/PRIMERA/INTERPRETACION/d/sobre_la_conducta_espiritual" xmlDataType="string"/>
    </xmlCellPr>
  </singleXmlCell>
  <singleXmlCell id="2238" r="AP14" connectionId="15">
    <xmlCellPr id="1" uniqueName="perspectiva_general_de_un_asunto_o_sobre_cómo_se_ve_al_consultante_entre_sus_asuntos">
      <xmlPr mapId="14" xpath="/Hexagrama/LINEAS/PRIMERA/INTERPRETACION/d/perspectiva_general_de_un_asunto_o_sobre_cómo_se_ve_al_consultante_entre_sus_asuntos" xmlDataType="string"/>
    </xmlCellPr>
  </singleXmlCell>
  <singleXmlCell id="2239" r="AQ14" connectionId="15">
    <xmlCellPr id="1" uniqueName="sobre_una_enfermedad">
      <xmlPr mapId="14" xpath="/Hexagrama/LINEAS/PRIMERA/INTERPRETACION/d/sobre_una_enfermedad" xmlDataType="string"/>
    </xmlCellPr>
  </singleXmlCell>
  <singleXmlCell id="2240" r="AR14" connectionId="15">
    <xmlCellPr id="1" uniqueName="remedios_soluciones_tratamientos_nuevos">
      <xmlPr mapId="14" xpath="/Hexagrama/LINEAS/PRIMERA/INTERPRETACION/d/remedios_soluciones_tratamientos_nuevos" xmlDataType="string"/>
    </xmlCellPr>
  </singleXmlCell>
  <singleXmlCell id="2241" r="AS14" connectionId="15">
    <xmlCellPr id="1" uniqueName="sobre_temas_o_teorías_espirituales">
      <xmlPr mapId="14" xpath="/Hexagrama/LINEAS/PRIMERA/INTERPRETACION/d/sobre_temas_o_teorías_espirituales" xmlDataType="string"/>
    </xmlCellPr>
  </singleXmlCell>
  <singleXmlCell id="2242" r="AT14" connectionId="15">
    <xmlCellPr id="1" uniqueName="sobre_una_época_tiempo_o_fecha_aproximada">
      <xmlPr mapId="14" xpath="/Hexagrama/LINEAS/PRIMERA/INTERPRETACION/d/sobre_una_época_tiempo_o_fecha_aproximada" xmlDataType="string"/>
    </xmlCellPr>
  </singleXmlCell>
  <singleXmlCell id="2243" r="AU14" connectionId="15">
    <xmlCellPr id="1" uniqueName="Bernard_Ducourant">
      <xmlPr mapId="14" xpath="/Hexagrama/LINEAS/PRIMERA/OTRAS_INTERPRETACIONES_Y_COMENTARIOS_DE_LOS_TEXTOS/Bernard_Ducourant" xmlDataType="string"/>
    </xmlCellPr>
  </singleXmlCell>
  <singleXmlCell id="2244" r="AV14" connectionId="15">
    <xmlCellPr id="1" uniqueName="Brian_Browne_Walker">
      <xmlPr mapId="14" xpath="/Hexagrama/LINEAS/PRIMERA/OTRAS_INTERPRETACIONES_Y_COMENTARIOS_DE_LOS_TEXTOS/Brian_Browne_Walker" xmlDataType="string"/>
    </xmlCellPr>
  </singleXmlCell>
  <singleXmlCell id="2245" r="AW14" connectionId="15">
    <xmlCellPr id="1" uniqueName="Carol_K_Anthony">
      <xmlPr mapId="14" xpath="/Hexagrama/LINEAS/PRIMERA/OTRAS_INTERPRETACIONES_Y_COMENTARIOS_DE_LOS_TEXTOS/Carol_K_Anthony" xmlDataType="string"/>
    </xmlCellPr>
  </singleXmlCell>
  <singleXmlCell id="2246" r="AX14" connectionId="15">
    <xmlCellPr id="1" uniqueName="Enrique_Zafra">
      <xmlPr mapId="14" xpath="/Hexagrama/LINEAS/PRIMERA/OTRAS_INTERPRETACIONES_Y_COMENTARIOS_DE_LOS_TEXTOS/Enrique_Zafra" xmlDataType="string"/>
    </xmlCellPr>
  </singleXmlCell>
  <singleXmlCell id="2247" r="AY14" connectionId="15">
    <xmlCellPr id="1" uniqueName="J_H_Brennan">
      <xmlPr mapId="14" xpath="/Hexagrama/LINEAS/PRIMERA/OTRAS_INTERPRETACIONES_Y_COMENTARIOS_DE_LOS_TEXTOS/J_H_Brennan" xmlDataType="string"/>
    </xmlCellPr>
  </singleXmlCell>
  <singleXmlCell id="2248" r="AZ14" connectionId="15">
    <xmlCellPr id="1" uniqueName="John_Tampion">
      <xmlPr mapId="14" xpath="/Hexagrama/LINEAS/PRIMERA/OTRAS_INTERPRETACIONES_Y_COMENTARIOS_DE_LOS_TEXTOS/John_Tampion" xmlDataType="string"/>
    </xmlCellPr>
  </singleXmlCell>
  <singleXmlCell id="2249" r="BA14" connectionId="15">
    <xmlCellPr id="1" uniqueName="Judica_Cordiglia">
      <xmlPr mapId="14" xpath="/Hexagrama/LINEAS/PRIMERA/OTRAS_INTERPRETACIONES_Y_COMENTARIOS_DE_LOS_TEXTOS/Judica_Cordiglia" xmlDataType="string"/>
    </xmlCellPr>
  </singleXmlCell>
  <singleXmlCell id="2250" r="BB14" connectionId="15">
    <xmlCellPr id="1" uniqueName="Maestro_Yüan-Kuang">
      <xmlPr mapId="14" xpath="/Hexagrama/LINEAS/PRIMERA/OTRAS_INTERPRETACIONES_Y_COMENTARIOS_DE_LOS_TEXTOS/Maestro_Yüan-Kuang" xmlDataType="string"/>
    </xmlCellPr>
  </singleXmlCell>
  <singleXmlCell id="2251" r="BC14" connectionId="15">
    <xmlCellPr id="1" uniqueName="Michel_Gall">
      <xmlPr mapId="14" xpath="/Hexagrama/LINEAS/PRIMERA/OTRAS_INTERPRETACIONES_Y_COMENTARIOS_DE_LOS_TEXTOS/Michel_Gall" xmlDataType="string"/>
    </xmlCellPr>
  </singleXmlCell>
  <singleXmlCell id="2252" r="BD14" connectionId="15">
    <xmlCellPr id="1" uniqueName="R_L_Wing">
      <xmlPr mapId="14" xpath="/Hexagrama/LINEAS/PRIMERA/OTRAS_INTERPRETACIONES_Y_COMENTARIOS_DE_LOS_TEXTOS/R_L_Wing" xmlDataType="string"/>
    </xmlCellPr>
  </singleXmlCell>
  <singleXmlCell id="2253" r="BE14" connectionId="15">
    <xmlCellPr id="1" uniqueName="Ricardo_Andreé">
      <xmlPr mapId="14" xpath="/Hexagrama/LINEAS/PRIMERA/OTRAS_INTERPRETACIONES_Y_COMENTARIOS_DE_LOS_TEXTOS/Ricardo_Andreé" xmlDataType="string"/>
    </xmlCellPr>
  </singleXmlCell>
  <singleXmlCell id="2254" r="BF14" connectionId="15">
    <xmlCellPr id="1" uniqueName="Richard_Wilhelm">
      <xmlPr mapId="14" xpath="/Hexagrama/LINEAS/PRIMERA/OTRAS_INTERPRETACIONES_Y_COMENTARIOS_DE_LOS_TEXTOS/Richard_Wilhelm" xmlDataType="string"/>
    </xmlCellPr>
  </singleXmlCell>
  <singleXmlCell id="2255" r="BG14" connectionId="15">
    <xmlCellPr id="1" uniqueName="Stephen_Karcher">
      <xmlPr mapId="14" xpath="/Hexagrama/LINEAS/PRIMERA/OTRAS_INTERPRETACIONES_Y_COMENTARIOS_DE_LOS_TEXTOS/Stephen_Karcher" xmlDataType="string"/>
    </xmlCellPr>
  </singleXmlCell>
  <singleXmlCell id="2256" r="BH14" connectionId="15">
    <xmlCellPr id="1" uniqueName="Thomas_Cleary">
      <xmlPr mapId="14" xpath="/Hexagrama/LINEAS/PRIMERA/OTRAS_INTERPRETACIONES_Y_COMENTARIOS_DE_LOS_TEXTOS/Thomas_Cleary" xmlDataType="string"/>
    </xmlCellPr>
  </singleXmlCell>
  <singleXmlCell id="2257" r="BI14" connectionId="15">
    <xmlCellPr id="1" uniqueName="COMENTARIO_A_LA_LINEA">
      <xmlPr mapId="14" xpath="/Hexagrama/LINEAS/SEGUNDA/COMENTARIO_A_LA_LINEA" xmlDataType="string"/>
    </xmlCellPr>
  </singleXmlCell>
  <singleXmlCell id="2258" r="BJ14" connectionId="15">
    <xmlCellPr id="1" uniqueName="a">
      <xmlPr mapId="14" xpath="/Hexagrama/LINEAS/SEGUNDA/INTERPRETACION/a" xmlDataType="string"/>
    </xmlCellPr>
  </singleXmlCell>
  <singleXmlCell id="2259" r="BK14" connectionId="15">
    <xmlCellPr id="1" uniqueName="sin_preguntar_nada">
      <xmlPr mapId="14" xpath="/Hexagrama/LINEAS/SEGUNDA/INTERPRETACION/d/sin_preguntar_nada" xmlDataType="string"/>
    </xmlCellPr>
  </singleXmlCell>
  <singleXmlCell id="2260" r="BL14" connectionId="15">
    <xmlCellPr id="1" uniqueName="sobre_el_dia_hoy">
      <xmlPr mapId="14" xpath="/Hexagrama/LINEAS/SEGUNDA/INTERPRETACION/d/sobre_el_dia_hoy" xmlDataType="string"/>
    </xmlCellPr>
  </singleXmlCell>
  <singleXmlCell id="2261" r="BM14" connectionId="15">
    <xmlCellPr id="1" uniqueName="sobre_la_conducta_espiritual">
      <xmlPr mapId="14" xpath="/Hexagrama/LINEAS/SEGUNDA/INTERPRETACION/d/sobre_la_conducta_espiritual" xmlDataType="string"/>
    </xmlCellPr>
  </singleXmlCell>
  <singleXmlCell id="2262" r="BN14" connectionId="15">
    <xmlCellPr id="1" uniqueName="perspectiva_general_de_un_asunto_o_sobre_cómo_se_ve_al_consultante_entre_sus_asuntos">
      <xmlPr mapId="14" xpath="/Hexagrama/LINEAS/SEGUNDA/INTERPRETACION/d/perspectiva_general_de_un_asunto_o_sobre_cómo_se_ve_al_consultante_entre_sus_asuntos" xmlDataType="string"/>
    </xmlCellPr>
  </singleXmlCell>
  <singleXmlCell id="2263" r="BO14" connectionId="15">
    <xmlCellPr id="1" uniqueName="sobre_una_enfermedad">
      <xmlPr mapId="14" xpath="/Hexagrama/LINEAS/SEGUNDA/INTERPRETACION/d/sobre_una_enfermedad" xmlDataType="string"/>
    </xmlCellPr>
  </singleXmlCell>
  <singleXmlCell id="2264" r="BP14" connectionId="15">
    <xmlCellPr id="1" uniqueName="remedios_soluciones_tratamientos_nuevos">
      <xmlPr mapId="14" xpath="/Hexagrama/LINEAS/SEGUNDA/INTERPRETACION/d/remedios_soluciones_tratamientos_nuevos" xmlDataType="string"/>
    </xmlCellPr>
  </singleXmlCell>
  <singleXmlCell id="2265" r="BQ14" connectionId="15">
    <xmlCellPr id="1" uniqueName="sobre_temas_o_teorías_espirituales">
      <xmlPr mapId="14" xpath="/Hexagrama/LINEAS/SEGUNDA/INTERPRETACION/d/sobre_temas_o_teorías_espirituales" xmlDataType="string"/>
    </xmlCellPr>
  </singleXmlCell>
  <singleXmlCell id="2266" r="BR14" connectionId="15">
    <xmlCellPr id="1" uniqueName="sobre_una_época_tiempo_o_fecha_aproximada">
      <xmlPr mapId="14" xpath="/Hexagrama/LINEAS/SEGUNDA/INTERPRETACION/d/sobre_una_época_tiempo_o_fecha_aproximada" xmlDataType="string"/>
    </xmlCellPr>
  </singleXmlCell>
  <singleXmlCell id="2267" r="BS14" connectionId="15">
    <xmlCellPr id="1" uniqueName="Bernard_Ducourant">
      <xmlPr mapId="14" xpath="/Hexagrama/LINEAS/SEGUNDA/OTRAS_INTERPRETACIONES_Y_COMENTARIOS_DE_LOS_TEXTOS/Bernard_Ducourant" xmlDataType="string"/>
    </xmlCellPr>
  </singleXmlCell>
  <singleXmlCell id="2268" r="BT14" connectionId="15">
    <xmlCellPr id="1" uniqueName="Brian_Browne_Walker">
      <xmlPr mapId="14" xpath="/Hexagrama/LINEAS/SEGUNDA/OTRAS_INTERPRETACIONES_Y_COMENTARIOS_DE_LOS_TEXTOS/Brian_Browne_Walker" xmlDataType="string"/>
    </xmlCellPr>
  </singleXmlCell>
  <singleXmlCell id="2269" r="BU14" connectionId="15">
    <xmlCellPr id="1" uniqueName="Carol_K_Anthony">
      <xmlPr mapId="14" xpath="/Hexagrama/LINEAS/SEGUNDA/OTRAS_INTERPRETACIONES_Y_COMENTARIOS_DE_LOS_TEXTOS/Carol_K_Anthony" xmlDataType="string"/>
    </xmlCellPr>
  </singleXmlCell>
  <singleXmlCell id="2270" r="BV14" connectionId="15">
    <xmlCellPr id="1" uniqueName="Enrique_Zafra">
      <xmlPr mapId="14" xpath="/Hexagrama/LINEAS/SEGUNDA/OTRAS_INTERPRETACIONES_Y_COMENTARIOS_DE_LOS_TEXTOS/Enrique_Zafra" xmlDataType="string"/>
    </xmlCellPr>
  </singleXmlCell>
  <singleXmlCell id="2271" r="BW14" connectionId="15">
    <xmlCellPr id="1" uniqueName="J_H_Brennan">
      <xmlPr mapId="14" xpath="/Hexagrama/LINEAS/SEGUNDA/OTRAS_INTERPRETACIONES_Y_COMENTARIOS_DE_LOS_TEXTOS/J_H_Brennan" xmlDataType="string"/>
    </xmlCellPr>
  </singleXmlCell>
  <singleXmlCell id="2272" r="BX14" connectionId="15">
    <xmlCellPr id="1" uniqueName="John_Tampion">
      <xmlPr mapId="14" xpath="/Hexagrama/LINEAS/SEGUNDA/OTRAS_INTERPRETACIONES_Y_COMENTARIOS_DE_LOS_TEXTOS/John_Tampion" xmlDataType="string"/>
    </xmlCellPr>
  </singleXmlCell>
  <singleXmlCell id="2273" r="BY14" connectionId="15">
    <xmlCellPr id="1" uniqueName="Judica_Cordiglia">
      <xmlPr mapId="14" xpath="/Hexagrama/LINEAS/SEGUNDA/OTRAS_INTERPRETACIONES_Y_COMENTARIOS_DE_LOS_TEXTOS/Judica_Cordiglia" xmlDataType="string"/>
    </xmlCellPr>
  </singleXmlCell>
  <singleXmlCell id="2274" r="BZ14" connectionId="15">
    <xmlCellPr id="1" uniqueName="Maestro_Yüan-Kuang">
      <xmlPr mapId="14" xpath="/Hexagrama/LINEAS/SEGUNDA/OTRAS_INTERPRETACIONES_Y_COMENTARIOS_DE_LOS_TEXTOS/Maestro_Yüan-Kuang" xmlDataType="string"/>
    </xmlCellPr>
  </singleXmlCell>
  <singleXmlCell id="2275" r="CA14" connectionId="15">
    <xmlCellPr id="1" uniqueName="Michel_Gall">
      <xmlPr mapId="14" xpath="/Hexagrama/LINEAS/SEGUNDA/OTRAS_INTERPRETACIONES_Y_COMENTARIOS_DE_LOS_TEXTOS/Michel_Gall" xmlDataType="string"/>
    </xmlCellPr>
  </singleXmlCell>
  <singleXmlCell id="2276" r="CB14" connectionId="15">
    <xmlCellPr id="1" uniqueName="R_L_Wing">
      <xmlPr mapId="14" xpath="/Hexagrama/LINEAS/SEGUNDA/OTRAS_INTERPRETACIONES_Y_COMENTARIOS_DE_LOS_TEXTOS/R_L_Wing" xmlDataType="string"/>
    </xmlCellPr>
  </singleXmlCell>
  <singleXmlCell id="2277" r="CC14" connectionId="15">
    <xmlCellPr id="1" uniqueName="Ricardo_Andreé">
      <xmlPr mapId="14" xpath="/Hexagrama/LINEAS/SEGUNDA/OTRAS_INTERPRETACIONES_Y_COMENTARIOS_DE_LOS_TEXTOS/Ricardo_Andreé" xmlDataType="string"/>
    </xmlCellPr>
  </singleXmlCell>
  <singleXmlCell id="2278" r="CD14" connectionId="15">
    <xmlCellPr id="1" uniqueName="Richard_Wilhelm">
      <xmlPr mapId="14" xpath="/Hexagrama/LINEAS/SEGUNDA/OTRAS_INTERPRETACIONES_Y_COMENTARIOS_DE_LOS_TEXTOS/Richard_Wilhelm" xmlDataType="string"/>
    </xmlCellPr>
  </singleXmlCell>
  <singleXmlCell id="2279" r="CE14" connectionId="15">
    <xmlCellPr id="1" uniqueName="Stephen_Karcher">
      <xmlPr mapId="14" xpath="/Hexagrama/LINEAS/SEGUNDA/OTRAS_INTERPRETACIONES_Y_COMENTARIOS_DE_LOS_TEXTOS/Stephen_Karcher" xmlDataType="string"/>
    </xmlCellPr>
  </singleXmlCell>
  <singleXmlCell id="2280" r="CF14" connectionId="15">
    <xmlCellPr id="1" uniqueName="Thomas_Cleary">
      <xmlPr mapId="14" xpath="/Hexagrama/LINEAS/SEGUNDA/OTRAS_INTERPRETACIONES_Y_COMENTARIOS_DE_LOS_TEXTOS/Thomas_Cleary" xmlDataType="string"/>
    </xmlCellPr>
  </singleXmlCell>
  <singleXmlCell id="2281" r="CG14" connectionId="15">
    <xmlCellPr id="1" uniqueName="COMENTARIO_A_LA_LINEA">
      <xmlPr mapId="14" xpath="/Hexagrama/LINEAS/TERCERA/COMENTARIO_A_LA_LINEA" xmlDataType="string"/>
    </xmlCellPr>
  </singleXmlCell>
  <singleXmlCell id="2282" r="CH14" connectionId="15">
    <xmlCellPr id="1" uniqueName="a">
      <xmlPr mapId="14" xpath="/Hexagrama/LINEAS/TERCERA/INTERPRETACION/a" xmlDataType="string"/>
    </xmlCellPr>
  </singleXmlCell>
  <singleXmlCell id="2283" r="CI14" connectionId="15">
    <xmlCellPr id="1" uniqueName="sin_preguntar_nada">
      <xmlPr mapId="14" xpath="/Hexagrama/LINEAS/TERCERA/INTERPRETACION/d/sin_preguntar_nada" xmlDataType="string"/>
    </xmlCellPr>
  </singleXmlCell>
  <singleXmlCell id="2284" r="CJ14" connectionId="15">
    <xmlCellPr id="1" uniqueName="sobre_el_dia_hoy">
      <xmlPr mapId="14" xpath="/Hexagrama/LINEAS/TERCERA/INTERPRETACION/d/sobre_el_dia_hoy" xmlDataType="string"/>
    </xmlCellPr>
  </singleXmlCell>
  <singleXmlCell id="2285" r="CK14" connectionId="15">
    <xmlCellPr id="1" uniqueName="sobre_la_conducta_espiritual">
      <xmlPr mapId="14" xpath="/Hexagrama/LINEAS/TERCERA/INTERPRETACION/d/sobre_la_conducta_espiritual" xmlDataType="string"/>
    </xmlCellPr>
  </singleXmlCell>
  <singleXmlCell id="2286" r="CL14" connectionId="15">
    <xmlCellPr id="1" uniqueName="perspectiva_general_de_un_asunto_o_sobre_cómo_se_ve_al_consultante_entre_sus_asuntos">
      <xmlPr mapId="14" xpath="/Hexagrama/LINEAS/TERCERA/INTERPRETACION/d/perspectiva_general_de_un_asunto_o_sobre_cómo_se_ve_al_consultante_entre_sus_asuntos" xmlDataType="string"/>
    </xmlCellPr>
  </singleXmlCell>
  <singleXmlCell id="2287" r="CM14" connectionId="15">
    <xmlCellPr id="1" uniqueName="sobre_una_enfermedad">
      <xmlPr mapId="14" xpath="/Hexagrama/LINEAS/TERCERA/INTERPRETACION/d/sobre_una_enfermedad" xmlDataType="string"/>
    </xmlCellPr>
  </singleXmlCell>
  <singleXmlCell id="2288" r="CN14" connectionId="15">
    <xmlCellPr id="1" uniqueName="remedios_soluciones_tratamientos_nuevos">
      <xmlPr mapId="14" xpath="/Hexagrama/LINEAS/TERCERA/INTERPRETACION/d/remedios_soluciones_tratamientos_nuevos" xmlDataType="string"/>
    </xmlCellPr>
  </singleXmlCell>
  <singleXmlCell id="2289" r="CO14" connectionId="15">
    <xmlCellPr id="1" uniqueName="sobre_temas_o_teorías_espirituales">
      <xmlPr mapId="14" xpath="/Hexagrama/LINEAS/TERCERA/INTERPRETACION/d/sobre_temas_o_teorías_espirituales" xmlDataType="string"/>
    </xmlCellPr>
  </singleXmlCell>
  <singleXmlCell id="2290" r="CP14" connectionId="15">
    <xmlCellPr id="1" uniqueName="sobre_una_época_tiempo_o_fecha_aproximada">
      <xmlPr mapId="14" xpath="/Hexagrama/LINEAS/TERCERA/INTERPRETACION/d/sobre_una_época_tiempo_o_fecha_aproximada" xmlDataType="string"/>
    </xmlCellPr>
  </singleXmlCell>
  <singleXmlCell id="2291" r="CQ14" connectionId="15">
    <xmlCellPr id="1" uniqueName="Bernard_Ducourant">
      <xmlPr mapId="14" xpath="/Hexagrama/LINEAS/TERCERA/OTRAS_INTERPRETACIONES_Y_COMENTARIOS_DE_LOS_TEXTOS/Bernard_Ducourant" xmlDataType="string"/>
    </xmlCellPr>
  </singleXmlCell>
  <singleXmlCell id="2292" r="CR14" connectionId="15">
    <xmlCellPr id="1" uniqueName="Brian_Browne_Walker">
      <xmlPr mapId="14" xpath="/Hexagrama/LINEAS/TERCERA/OTRAS_INTERPRETACIONES_Y_COMENTARIOS_DE_LOS_TEXTOS/Brian_Browne_Walker" xmlDataType="string"/>
    </xmlCellPr>
  </singleXmlCell>
  <singleXmlCell id="2293" r="CS14" connectionId="15">
    <xmlCellPr id="1" uniqueName="Carol_K_Anthony">
      <xmlPr mapId="14" xpath="/Hexagrama/LINEAS/TERCERA/OTRAS_INTERPRETACIONES_Y_COMENTARIOS_DE_LOS_TEXTOS/Carol_K_Anthony" xmlDataType="string"/>
    </xmlCellPr>
  </singleXmlCell>
  <singleXmlCell id="2294" r="CT14" connectionId="15">
    <xmlCellPr id="1" uniqueName="Enrique_Zafra">
      <xmlPr mapId="14" xpath="/Hexagrama/LINEAS/TERCERA/OTRAS_INTERPRETACIONES_Y_COMENTARIOS_DE_LOS_TEXTOS/Enrique_Zafra" xmlDataType="string"/>
    </xmlCellPr>
  </singleXmlCell>
  <singleXmlCell id="2295" r="CU14" connectionId="15">
    <xmlCellPr id="1" uniqueName="J_H_Brennan">
      <xmlPr mapId="14" xpath="/Hexagrama/LINEAS/TERCERA/OTRAS_INTERPRETACIONES_Y_COMENTARIOS_DE_LOS_TEXTOS/J_H_Brennan" xmlDataType="string"/>
    </xmlCellPr>
  </singleXmlCell>
  <singleXmlCell id="2296" r="CV14" connectionId="15">
    <xmlCellPr id="1" uniqueName="John_Tampion">
      <xmlPr mapId="14" xpath="/Hexagrama/LINEAS/TERCERA/OTRAS_INTERPRETACIONES_Y_COMENTARIOS_DE_LOS_TEXTOS/John_Tampion" xmlDataType="string"/>
    </xmlCellPr>
  </singleXmlCell>
  <singleXmlCell id="2297" r="CW14" connectionId="15">
    <xmlCellPr id="1" uniqueName="Judica_Cordiglia">
      <xmlPr mapId="14" xpath="/Hexagrama/LINEAS/TERCERA/OTRAS_INTERPRETACIONES_Y_COMENTARIOS_DE_LOS_TEXTOS/Judica_Cordiglia" xmlDataType="string"/>
    </xmlCellPr>
  </singleXmlCell>
  <singleXmlCell id="2298" r="CX14" connectionId="15">
    <xmlCellPr id="1" uniqueName="Maestro_Yüan-Kuang">
      <xmlPr mapId="14" xpath="/Hexagrama/LINEAS/TERCERA/OTRAS_INTERPRETACIONES_Y_COMENTARIOS_DE_LOS_TEXTOS/Maestro_Yüan-Kuang" xmlDataType="string"/>
    </xmlCellPr>
  </singleXmlCell>
  <singleXmlCell id="2299" r="CY14" connectionId="15">
    <xmlCellPr id="1" uniqueName="Michel_Gall">
      <xmlPr mapId="14" xpath="/Hexagrama/LINEAS/TERCERA/OTRAS_INTERPRETACIONES_Y_COMENTARIOS_DE_LOS_TEXTOS/Michel_Gall" xmlDataType="string"/>
    </xmlCellPr>
  </singleXmlCell>
  <singleXmlCell id="2300" r="CZ14" connectionId="15">
    <xmlCellPr id="1" uniqueName="R_L_Wing">
      <xmlPr mapId="14" xpath="/Hexagrama/LINEAS/TERCERA/OTRAS_INTERPRETACIONES_Y_COMENTARIOS_DE_LOS_TEXTOS/R_L_Wing" xmlDataType="string"/>
    </xmlCellPr>
  </singleXmlCell>
  <singleXmlCell id="2301" r="DA14" connectionId="15">
    <xmlCellPr id="1" uniqueName="Ricardo_Andreé">
      <xmlPr mapId="14" xpath="/Hexagrama/LINEAS/TERCERA/OTRAS_INTERPRETACIONES_Y_COMENTARIOS_DE_LOS_TEXTOS/Ricardo_Andreé" xmlDataType="string"/>
    </xmlCellPr>
  </singleXmlCell>
  <singleXmlCell id="2302" r="DB14" connectionId="15">
    <xmlCellPr id="1" uniqueName="Richard_Wilhelm">
      <xmlPr mapId="14" xpath="/Hexagrama/LINEAS/TERCERA/OTRAS_INTERPRETACIONES_Y_COMENTARIOS_DE_LOS_TEXTOS/Richard_Wilhelm" xmlDataType="string"/>
    </xmlCellPr>
  </singleXmlCell>
  <singleXmlCell id="2303" r="DC14" connectionId="15">
    <xmlCellPr id="1" uniqueName="Stephen_Karcher">
      <xmlPr mapId="14" xpath="/Hexagrama/LINEAS/TERCERA/OTRAS_INTERPRETACIONES_Y_COMENTARIOS_DE_LOS_TEXTOS/Stephen_Karcher" xmlDataType="string"/>
    </xmlCellPr>
  </singleXmlCell>
  <singleXmlCell id="2304" r="DD14" connectionId="15">
    <xmlCellPr id="1" uniqueName="Thomas_Cleary">
      <xmlPr mapId="14" xpath="/Hexagrama/LINEAS/TERCERA/OTRAS_INTERPRETACIONES_Y_COMENTARIOS_DE_LOS_TEXTOS/Thomas_Cleary" xmlDataType="string"/>
    </xmlCellPr>
  </singleXmlCell>
  <singleXmlCell id="2305" r="DE14" connectionId="15">
    <xmlCellPr id="1" uniqueName="COMENTARIO_A_LA_LINEA">
      <xmlPr mapId="14" xpath="/Hexagrama/LINEAS/CUARTA/COMENTARIO_A_LA_LINEA" xmlDataType="string"/>
    </xmlCellPr>
  </singleXmlCell>
  <singleXmlCell id="2306" r="DF14" connectionId="15">
    <xmlCellPr id="1" uniqueName="a">
      <xmlPr mapId="14" xpath="/Hexagrama/LINEAS/CUARTA/INTERPRETACION/a" xmlDataType="string"/>
    </xmlCellPr>
  </singleXmlCell>
  <singleXmlCell id="2307" r="DG14" connectionId="15">
    <xmlCellPr id="1" uniqueName="sin_preguntar_nada">
      <xmlPr mapId="14" xpath="/Hexagrama/LINEAS/CUARTA/INTERPRETACION/d/sin_preguntar_nada" xmlDataType="string"/>
    </xmlCellPr>
  </singleXmlCell>
  <singleXmlCell id="2308" r="DH14" connectionId="15">
    <xmlCellPr id="1" uniqueName="sobre_el_dia_hoy">
      <xmlPr mapId="14" xpath="/Hexagrama/LINEAS/CUARTA/INTERPRETACION/d/sobre_el_dia_hoy" xmlDataType="string"/>
    </xmlCellPr>
  </singleXmlCell>
  <singleXmlCell id="2309" r="DI14" connectionId="15">
    <xmlCellPr id="1" uniqueName="sobre_la_conducta_espiritual">
      <xmlPr mapId="14" xpath="/Hexagrama/LINEAS/CUARTA/INTERPRETACION/d/sobre_la_conducta_espiritual" xmlDataType="string"/>
    </xmlCellPr>
  </singleXmlCell>
  <singleXmlCell id="2310" r="DJ14" connectionId="15">
    <xmlCellPr id="1" uniqueName="perspectiva_general_de_un_asunto_o_sobre_cómo_se_ve_al_consultante_entre_sus_asuntos">
      <xmlPr mapId="14" xpath="/Hexagrama/LINEAS/CUARTA/INTERPRETACION/d/perspectiva_general_de_un_asunto_o_sobre_cómo_se_ve_al_consultante_entre_sus_asuntos" xmlDataType="string"/>
    </xmlCellPr>
  </singleXmlCell>
  <singleXmlCell id="2311" r="DK14" connectionId="15">
    <xmlCellPr id="1" uniqueName="sobre_una_enfermedad">
      <xmlPr mapId="14" xpath="/Hexagrama/LINEAS/CUARTA/INTERPRETACION/d/sobre_una_enfermedad" xmlDataType="string"/>
    </xmlCellPr>
  </singleXmlCell>
  <singleXmlCell id="2312" r="DL14" connectionId="15">
    <xmlCellPr id="1" uniqueName="remedios_soluciones_tratamientos_nuevos">
      <xmlPr mapId="14" xpath="/Hexagrama/LINEAS/CUARTA/INTERPRETACION/d/remedios_soluciones_tratamientos_nuevos" xmlDataType="string"/>
    </xmlCellPr>
  </singleXmlCell>
  <singleXmlCell id="2313" r="DM14" connectionId="15">
    <xmlCellPr id="1" uniqueName="sobre_temas_o_teorías_espirituales">
      <xmlPr mapId="14" xpath="/Hexagrama/LINEAS/CUARTA/INTERPRETACION/d/sobre_temas_o_teorías_espirituales" xmlDataType="string"/>
    </xmlCellPr>
  </singleXmlCell>
  <singleXmlCell id="2314" r="DN14" connectionId="15">
    <xmlCellPr id="1" uniqueName="sobre_una_época_tiempo_o_fecha_aproximada">
      <xmlPr mapId="14" xpath="/Hexagrama/LINEAS/CUARTA/INTERPRETACION/d/sobre_una_época_tiempo_o_fecha_aproximada" xmlDataType="string"/>
    </xmlCellPr>
  </singleXmlCell>
  <singleXmlCell id="2315" r="DO14" connectionId="15">
    <xmlCellPr id="1" uniqueName="Bernard_Ducourant">
      <xmlPr mapId="14" xpath="/Hexagrama/LINEAS/CUARTA/OTRAS_INTERPRETACIONES_Y_COMENTARIOS_DE_LOS_TEXTOS/Bernard_Ducourant" xmlDataType="string"/>
    </xmlCellPr>
  </singleXmlCell>
  <singleXmlCell id="2316" r="DP14" connectionId="15">
    <xmlCellPr id="1" uniqueName="Brian_Browne_Walker">
      <xmlPr mapId="14" xpath="/Hexagrama/LINEAS/CUARTA/OTRAS_INTERPRETACIONES_Y_COMENTARIOS_DE_LOS_TEXTOS/Brian_Browne_Walker" xmlDataType="string"/>
    </xmlCellPr>
  </singleXmlCell>
  <singleXmlCell id="2317" r="DQ14" connectionId="15">
    <xmlCellPr id="1" uniqueName="Carol_K_Anthony">
      <xmlPr mapId="14" xpath="/Hexagrama/LINEAS/CUARTA/OTRAS_INTERPRETACIONES_Y_COMENTARIOS_DE_LOS_TEXTOS/Carol_K_Anthony" xmlDataType="string"/>
    </xmlCellPr>
  </singleXmlCell>
  <singleXmlCell id="2318" r="DR14" connectionId="15">
    <xmlCellPr id="1" uniqueName="Enrique_Zafra">
      <xmlPr mapId="14" xpath="/Hexagrama/LINEAS/CUARTA/OTRAS_INTERPRETACIONES_Y_COMENTARIOS_DE_LOS_TEXTOS/Enrique_Zafra" xmlDataType="string"/>
    </xmlCellPr>
  </singleXmlCell>
  <singleXmlCell id="2319" r="DS14" connectionId="15">
    <xmlCellPr id="1" uniqueName="J_H_Brennan">
      <xmlPr mapId="14" xpath="/Hexagrama/LINEAS/CUARTA/OTRAS_INTERPRETACIONES_Y_COMENTARIOS_DE_LOS_TEXTOS/J_H_Brennan" xmlDataType="string"/>
    </xmlCellPr>
  </singleXmlCell>
  <singleXmlCell id="2320" r="DT14" connectionId="15">
    <xmlCellPr id="1" uniqueName="John_Tampion">
      <xmlPr mapId="14" xpath="/Hexagrama/LINEAS/CUARTA/OTRAS_INTERPRETACIONES_Y_COMENTARIOS_DE_LOS_TEXTOS/John_Tampion" xmlDataType="string"/>
    </xmlCellPr>
  </singleXmlCell>
  <singleXmlCell id="2321" r="DU14" connectionId="15">
    <xmlCellPr id="1" uniqueName="Judica_Cordiglia">
      <xmlPr mapId="14" xpath="/Hexagrama/LINEAS/CUARTA/OTRAS_INTERPRETACIONES_Y_COMENTARIOS_DE_LOS_TEXTOS/Judica_Cordiglia" xmlDataType="string"/>
    </xmlCellPr>
  </singleXmlCell>
  <singleXmlCell id="2322" r="DV14" connectionId="15">
    <xmlCellPr id="1" uniqueName="Maestro_Yüan-Kuang">
      <xmlPr mapId="14" xpath="/Hexagrama/LINEAS/CUARTA/OTRAS_INTERPRETACIONES_Y_COMENTARIOS_DE_LOS_TEXTOS/Maestro_Yüan-Kuang" xmlDataType="string"/>
    </xmlCellPr>
  </singleXmlCell>
  <singleXmlCell id="2323" r="DW14" connectionId="15">
    <xmlCellPr id="1" uniqueName="Michel_Gall">
      <xmlPr mapId="14" xpath="/Hexagrama/LINEAS/CUARTA/OTRAS_INTERPRETACIONES_Y_COMENTARIOS_DE_LOS_TEXTOS/Michel_Gall" xmlDataType="string"/>
    </xmlCellPr>
  </singleXmlCell>
  <singleXmlCell id="2324" r="DX14" connectionId="15">
    <xmlCellPr id="1" uniqueName="R_L_Wing">
      <xmlPr mapId="14" xpath="/Hexagrama/LINEAS/CUARTA/OTRAS_INTERPRETACIONES_Y_COMENTARIOS_DE_LOS_TEXTOS/R_L_Wing" xmlDataType="string"/>
    </xmlCellPr>
  </singleXmlCell>
  <singleXmlCell id="2325" r="DY14" connectionId="15">
    <xmlCellPr id="1" uniqueName="Ricardo_Andreé">
      <xmlPr mapId="14" xpath="/Hexagrama/LINEAS/CUARTA/OTRAS_INTERPRETACIONES_Y_COMENTARIOS_DE_LOS_TEXTOS/Ricardo_Andreé" xmlDataType="string"/>
    </xmlCellPr>
  </singleXmlCell>
  <singleXmlCell id="2326" r="DZ14" connectionId="15">
    <xmlCellPr id="1" uniqueName="Richard_Wilhelm">
      <xmlPr mapId="14" xpath="/Hexagrama/LINEAS/CUARTA/OTRAS_INTERPRETACIONES_Y_COMENTARIOS_DE_LOS_TEXTOS/Richard_Wilhelm" xmlDataType="string"/>
    </xmlCellPr>
  </singleXmlCell>
  <singleXmlCell id="2327" r="EA14" connectionId="15">
    <xmlCellPr id="1" uniqueName="Stephen_Karcher">
      <xmlPr mapId="14" xpath="/Hexagrama/LINEAS/CUARTA/OTRAS_INTERPRETACIONES_Y_COMENTARIOS_DE_LOS_TEXTOS/Stephen_Karcher" xmlDataType="string"/>
    </xmlCellPr>
  </singleXmlCell>
  <singleXmlCell id="2328" r="EB14" connectionId="15">
    <xmlCellPr id="1" uniqueName="Thomas_Cleary">
      <xmlPr mapId="14" xpath="/Hexagrama/LINEAS/CUARTA/OTRAS_INTERPRETACIONES_Y_COMENTARIOS_DE_LOS_TEXTOS/Thomas_Cleary" xmlDataType="string"/>
    </xmlCellPr>
  </singleXmlCell>
  <singleXmlCell id="2329" r="EC14" connectionId="15">
    <xmlCellPr id="1" uniqueName="COMENTARIO_A_LA_LINEA">
      <xmlPr mapId="14" xpath="/Hexagrama/LINEAS/QUINTA/COMENTARIO_A_LA_LINEA" xmlDataType="string"/>
    </xmlCellPr>
  </singleXmlCell>
  <singleXmlCell id="2330" r="ED14" connectionId="15">
    <xmlCellPr id="1" uniqueName="a">
      <xmlPr mapId="14" xpath="/Hexagrama/LINEAS/QUINTA/INTERPRETACION/a" xmlDataType="string"/>
    </xmlCellPr>
  </singleXmlCell>
  <singleXmlCell id="2331" r="EE14" connectionId="15">
    <xmlCellPr id="1" uniqueName="sin_preguntar_nada">
      <xmlPr mapId="14" xpath="/Hexagrama/LINEAS/QUINTA/INTERPRETACION/d/sin_preguntar_nada" xmlDataType="string"/>
    </xmlCellPr>
  </singleXmlCell>
  <singleXmlCell id="2332" r="EF14" connectionId="15">
    <xmlCellPr id="1" uniqueName="sobre_el_dia_hoy">
      <xmlPr mapId="14" xpath="/Hexagrama/LINEAS/QUINTA/INTERPRETACION/d/sobre_el_dia_hoy" xmlDataType="string"/>
    </xmlCellPr>
  </singleXmlCell>
  <singleXmlCell id="2333" r="EG14" connectionId="15">
    <xmlCellPr id="1" uniqueName="sobre_la_conducta_espiritual">
      <xmlPr mapId="14" xpath="/Hexagrama/LINEAS/QUINTA/INTERPRETACION/d/sobre_la_conducta_espiritual" xmlDataType="string"/>
    </xmlCellPr>
  </singleXmlCell>
  <singleXmlCell id="2334" r="EH14" connectionId="15">
    <xmlCellPr id="1" uniqueName="perspectiva_general_de_un_asunto_o_sobre_cómo_se_ve_al_consultante_entre_sus_asuntos">
      <xmlPr mapId="14" xpath="/Hexagrama/LINEAS/QUINTA/INTERPRETACION/d/perspectiva_general_de_un_asunto_o_sobre_cómo_se_ve_al_consultante_entre_sus_asuntos" xmlDataType="string"/>
    </xmlCellPr>
  </singleXmlCell>
  <singleXmlCell id="2335" r="EI14" connectionId="15">
    <xmlCellPr id="1" uniqueName="sobre_una_enfermedad">
      <xmlPr mapId="14" xpath="/Hexagrama/LINEAS/QUINTA/INTERPRETACION/d/sobre_una_enfermedad" xmlDataType="string"/>
    </xmlCellPr>
  </singleXmlCell>
  <singleXmlCell id="2336" r="EJ14" connectionId="15">
    <xmlCellPr id="1" uniqueName="remedios_soluciones_tratamientos_nuevos">
      <xmlPr mapId="14" xpath="/Hexagrama/LINEAS/QUINTA/INTERPRETACION/d/remedios_soluciones_tratamientos_nuevos" xmlDataType="string"/>
    </xmlCellPr>
  </singleXmlCell>
  <singleXmlCell id="2337" r="EK14" connectionId="15">
    <xmlCellPr id="1" uniqueName="sobre_temas_o_teorías_espirituales">
      <xmlPr mapId="14" xpath="/Hexagrama/LINEAS/QUINTA/INTERPRETACION/d/sobre_temas_o_teorías_espirituales" xmlDataType="string"/>
    </xmlCellPr>
  </singleXmlCell>
  <singleXmlCell id="2338" r="EL14" connectionId="15">
    <xmlCellPr id="1" uniqueName="sobre_una_época_tiempo_o_fecha_aproximada">
      <xmlPr mapId="14" xpath="/Hexagrama/LINEAS/QUINTA/INTERPRETACION/d/sobre_una_época_tiempo_o_fecha_aproximada" xmlDataType="string"/>
    </xmlCellPr>
  </singleXmlCell>
  <singleXmlCell id="2339" r="EM14" connectionId="15">
    <xmlCellPr id="1" uniqueName="Bernard_Ducourant">
      <xmlPr mapId="14" xpath="/Hexagrama/LINEAS/QUINTA/OTRAS_INTERPRETACIONES_Y_COMENTARIOS_DE_LOS_TEXTOS/Bernard_Ducourant" xmlDataType="string"/>
    </xmlCellPr>
  </singleXmlCell>
  <singleXmlCell id="2340" r="EN14" connectionId="15">
    <xmlCellPr id="1" uniqueName="Brian_Browne_Walker">
      <xmlPr mapId="14" xpath="/Hexagrama/LINEAS/QUINTA/OTRAS_INTERPRETACIONES_Y_COMENTARIOS_DE_LOS_TEXTOS/Brian_Browne_Walker" xmlDataType="string"/>
    </xmlCellPr>
  </singleXmlCell>
  <singleXmlCell id="2341" r="EO14" connectionId="15">
    <xmlCellPr id="1" uniqueName="Carol_K_Anthony">
      <xmlPr mapId="14" xpath="/Hexagrama/LINEAS/QUINTA/OTRAS_INTERPRETACIONES_Y_COMENTARIOS_DE_LOS_TEXTOS/Carol_K_Anthony" xmlDataType="string"/>
    </xmlCellPr>
  </singleXmlCell>
  <singleXmlCell id="2342" r="EP14" connectionId="15">
    <xmlCellPr id="1" uniqueName="Enrique_Zafra">
      <xmlPr mapId="14" xpath="/Hexagrama/LINEAS/QUINTA/OTRAS_INTERPRETACIONES_Y_COMENTARIOS_DE_LOS_TEXTOS/Enrique_Zafra" xmlDataType="string"/>
    </xmlCellPr>
  </singleXmlCell>
  <singleXmlCell id="2343" r="EQ14" connectionId="15">
    <xmlCellPr id="1" uniqueName="J_H_Brennan">
      <xmlPr mapId="14" xpath="/Hexagrama/LINEAS/QUINTA/OTRAS_INTERPRETACIONES_Y_COMENTARIOS_DE_LOS_TEXTOS/J_H_Brennan" xmlDataType="string"/>
    </xmlCellPr>
  </singleXmlCell>
  <singleXmlCell id="2344" r="ER14" connectionId="15">
    <xmlCellPr id="1" uniqueName="John_Tampion">
      <xmlPr mapId="14" xpath="/Hexagrama/LINEAS/QUINTA/OTRAS_INTERPRETACIONES_Y_COMENTARIOS_DE_LOS_TEXTOS/John_Tampion" xmlDataType="string"/>
    </xmlCellPr>
  </singleXmlCell>
  <singleXmlCell id="2345" r="ES14" connectionId="15">
    <xmlCellPr id="1" uniqueName="Judica_Cordiglia">
      <xmlPr mapId="14" xpath="/Hexagrama/LINEAS/QUINTA/OTRAS_INTERPRETACIONES_Y_COMENTARIOS_DE_LOS_TEXTOS/Judica_Cordiglia" xmlDataType="string"/>
    </xmlCellPr>
  </singleXmlCell>
  <singleXmlCell id="2346" r="ET14" connectionId="15">
    <xmlCellPr id="1" uniqueName="Maestro_Yüan-Kuang">
      <xmlPr mapId="14" xpath="/Hexagrama/LINEAS/QUINTA/OTRAS_INTERPRETACIONES_Y_COMENTARIOS_DE_LOS_TEXTOS/Maestro_Yüan-Kuang" xmlDataType="string"/>
    </xmlCellPr>
  </singleXmlCell>
  <singleXmlCell id="2347" r="EU14" connectionId="15">
    <xmlCellPr id="1" uniqueName="Michel_Gall">
      <xmlPr mapId="14" xpath="/Hexagrama/LINEAS/QUINTA/OTRAS_INTERPRETACIONES_Y_COMENTARIOS_DE_LOS_TEXTOS/Michel_Gall" xmlDataType="string"/>
    </xmlCellPr>
  </singleXmlCell>
  <singleXmlCell id="2348" r="EV14" connectionId="15">
    <xmlCellPr id="1" uniqueName="R_L_Wing">
      <xmlPr mapId="14" xpath="/Hexagrama/LINEAS/QUINTA/OTRAS_INTERPRETACIONES_Y_COMENTARIOS_DE_LOS_TEXTOS/R_L_Wing" xmlDataType="string"/>
    </xmlCellPr>
  </singleXmlCell>
  <singleXmlCell id="2349" r="EW14" connectionId="15">
    <xmlCellPr id="1" uniqueName="Ricardo_Andreé">
      <xmlPr mapId="14" xpath="/Hexagrama/LINEAS/QUINTA/OTRAS_INTERPRETACIONES_Y_COMENTARIOS_DE_LOS_TEXTOS/Ricardo_Andreé" xmlDataType="string"/>
    </xmlCellPr>
  </singleXmlCell>
  <singleXmlCell id="2350" r="EX14" connectionId="15">
    <xmlCellPr id="1" uniqueName="Richard_Wilhelm">
      <xmlPr mapId="14" xpath="/Hexagrama/LINEAS/QUINTA/OTRAS_INTERPRETACIONES_Y_COMENTARIOS_DE_LOS_TEXTOS/Richard_Wilhelm" xmlDataType="string"/>
    </xmlCellPr>
  </singleXmlCell>
  <singleXmlCell id="2351" r="EY14" connectionId="15">
    <xmlCellPr id="1" uniqueName="Stephen_Karcher">
      <xmlPr mapId="14" xpath="/Hexagrama/LINEAS/QUINTA/OTRAS_INTERPRETACIONES_Y_COMENTARIOS_DE_LOS_TEXTOS/Stephen_Karcher" xmlDataType="string"/>
    </xmlCellPr>
  </singleXmlCell>
  <singleXmlCell id="2352" r="EZ14" connectionId="15">
    <xmlCellPr id="1" uniqueName="Thomas_Cleary">
      <xmlPr mapId="14" xpath="/Hexagrama/LINEAS/QUINTA/OTRAS_INTERPRETACIONES_Y_COMENTARIOS_DE_LOS_TEXTOS/Thomas_Cleary" xmlDataType="string"/>
    </xmlCellPr>
  </singleXmlCell>
  <singleXmlCell id="2353" r="FA14" connectionId="15">
    <xmlCellPr id="1" uniqueName="COMENTARIO_A_LA_LINEA">
      <xmlPr mapId="14" xpath="/Hexagrama/LINEAS/SEXTA/COMENTARIO_A_LA_LINEA" xmlDataType="string"/>
    </xmlCellPr>
  </singleXmlCell>
  <singleXmlCell id="2354" r="FB14" connectionId="15">
    <xmlCellPr id="1" uniqueName="a">
      <xmlPr mapId="14" xpath="/Hexagrama/LINEAS/SEXTA/INTERPRETACION/a" xmlDataType="string"/>
    </xmlCellPr>
  </singleXmlCell>
  <singleXmlCell id="2355" r="FC14" connectionId="15">
    <xmlCellPr id="1" uniqueName="sin_preguntar_nada">
      <xmlPr mapId="14" xpath="/Hexagrama/LINEAS/SEXTA/INTERPRETACION/d/sin_preguntar_nada" xmlDataType="string"/>
    </xmlCellPr>
  </singleXmlCell>
  <singleXmlCell id="2356" r="FD14" connectionId="15">
    <xmlCellPr id="1" uniqueName="sobre_el_dia_hoy">
      <xmlPr mapId="14" xpath="/Hexagrama/LINEAS/SEXTA/INTERPRETACION/d/sobre_el_dia_hoy" xmlDataType="string"/>
    </xmlCellPr>
  </singleXmlCell>
  <singleXmlCell id="2357" r="FE14" connectionId="15">
    <xmlCellPr id="1" uniqueName="sobre_la_conducta_espiritual">
      <xmlPr mapId="14" xpath="/Hexagrama/LINEAS/SEXTA/INTERPRETACION/d/sobre_la_conducta_espiritual" xmlDataType="string"/>
    </xmlCellPr>
  </singleXmlCell>
  <singleXmlCell id="2358" r="FF14" connectionId="15">
    <xmlCellPr id="1" uniqueName="perspectiva_general_de_un_asunto_o_sobre_cómo_se_ve_al_consultante_entre_sus_asuntos">
      <xmlPr mapId="14" xpath="/Hexagrama/LINEAS/SEXTA/INTERPRETACION/d/perspectiva_general_de_un_asunto_o_sobre_cómo_se_ve_al_consultante_entre_sus_asuntos" xmlDataType="string"/>
    </xmlCellPr>
  </singleXmlCell>
  <singleXmlCell id="2359" r="FG14" connectionId="15">
    <xmlCellPr id="1" uniqueName="sobre_una_enfermedad">
      <xmlPr mapId="14" xpath="/Hexagrama/LINEAS/SEXTA/INTERPRETACION/d/sobre_una_enfermedad" xmlDataType="string"/>
    </xmlCellPr>
  </singleXmlCell>
  <singleXmlCell id="2360" r="FH14" connectionId="15">
    <xmlCellPr id="1" uniqueName="remedios_soluciones_tratamientos_nuevos">
      <xmlPr mapId="14" xpath="/Hexagrama/LINEAS/SEXTA/INTERPRETACION/d/remedios_soluciones_tratamientos_nuevos" xmlDataType="string"/>
    </xmlCellPr>
  </singleXmlCell>
  <singleXmlCell id="2361" r="FI14" connectionId="15">
    <xmlCellPr id="1" uniqueName="sobre_temas_o_teorías_espirituales">
      <xmlPr mapId="14" xpath="/Hexagrama/LINEAS/SEXTA/INTERPRETACION/d/sobre_temas_o_teorías_espirituales" xmlDataType="string"/>
    </xmlCellPr>
  </singleXmlCell>
  <singleXmlCell id="2362" r="FJ14" connectionId="15">
    <xmlCellPr id="1" uniqueName="sobre_una_época_tiempo_o_fecha_aproximada">
      <xmlPr mapId="14" xpath="/Hexagrama/LINEAS/SEXTA/INTERPRETACION/d/sobre_una_época_tiempo_o_fecha_aproximada" xmlDataType="string"/>
    </xmlCellPr>
  </singleXmlCell>
  <singleXmlCell id="2363" r="FK14" connectionId="15">
    <xmlCellPr id="1" uniqueName="Bernard_Ducourant">
      <xmlPr mapId="14" xpath="/Hexagrama/LINEAS/SEXTA/OTRAS_INTERPRETACIONES_Y_COMENTARIOS_DE_LOS_TEXTOS/Bernard_Ducourant" xmlDataType="string"/>
    </xmlCellPr>
  </singleXmlCell>
  <singleXmlCell id="2364" r="FL14" connectionId="15">
    <xmlCellPr id="1" uniqueName="Brian_Browne_Walker">
      <xmlPr mapId="14" xpath="/Hexagrama/LINEAS/SEXTA/OTRAS_INTERPRETACIONES_Y_COMENTARIOS_DE_LOS_TEXTOS/Brian_Browne_Walker" xmlDataType="string"/>
    </xmlCellPr>
  </singleXmlCell>
  <singleXmlCell id="2365" r="FM14" connectionId="15">
    <xmlCellPr id="1" uniqueName="Carol_K_Anthony">
      <xmlPr mapId="14" xpath="/Hexagrama/LINEAS/SEXTA/OTRAS_INTERPRETACIONES_Y_COMENTARIOS_DE_LOS_TEXTOS/Carol_K_Anthony" xmlDataType="string"/>
    </xmlCellPr>
  </singleXmlCell>
  <singleXmlCell id="2366" r="FN14" connectionId="15">
    <xmlCellPr id="1" uniqueName="Enrique_Zafra">
      <xmlPr mapId="14" xpath="/Hexagrama/LINEAS/SEXTA/OTRAS_INTERPRETACIONES_Y_COMENTARIOS_DE_LOS_TEXTOS/Enrique_Zafra" xmlDataType="string"/>
    </xmlCellPr>
  </singleXmlCell>
  <singleXmlCell id="2367" r="FO14" connectionId="15">
    <xmlCellPr id="1" uniqueName="J_H_Brennan">
      <xmlPr mapId="14" xpath="/Hexagrama/LINEAS/SEXTA/OTRAS_INTERPRETACIONES_Y_COMENTARIOS_DE_LOS_TEXTOS/J_H_Brennan" xmlDataType="string"/>
    </xmlCellPr>
  </singleXmlCell>
  <singleXmlCell id="2368" r="FP14" connectionId="15">
    <xmlCellPr id="1" uniqueName="John_Tampion">
      <xmlPr mapId="14" xpath="/Hexagrama/LINEAS/SEXTA/OTRAS_INTERPRETACIONES_Y_COMENTARIOS_DE_LOS_TEXTOS/John_Tampion" xmlDataType="string"/>
    </xmlCellPr>
  </singleXmlCell>
  <singleXmlCell id="2369" r="FQ14" connectionId="15">
    <xmlCellPr id="1" uniqueName="Judica_Cordiglia">
      <xmlPr mapId="14" xpath="/Hexagrama/LINEAS/SEXTA/OTRAS_INTERPRETACIONES_Y_COMENTARIOS_DE_LOS_TEXTOS/Judica_Cordiglia" xmlDataType="string"/>
    </xmlCellPr>
  </singleXmlCell>
  <singleXmlCell id="2370" r="FR14" connectionId="15">
    <xmlCellPr id="1" uniqueName="Maestro_Yüan-Kuang">
      <xmlPr mapId="14" xpath="/Hexagrama/LINEAS/SEXTA/OTRAS_INTERPRETACIONES_Y_COMENTARIOS_DE_LOS_TEXTOS/Maestro_Yüan-Kuang" xmlDataType="string"/>
    </xmlCellPr>
  </singleXmlCell>
  <singleXmlCell id="2371" r="FS14" connectionId="15">
    <xmlCellPr id="1" uniqueName="Michel_Gall">
      <xmlPr mapId="14" xpath="/Hexagrama/LINEAS/SEXTA/OTRAS_INTERPRETACIONES_Y_COMENTARIOS_DE_LOS_TEXTOS/Michel_Gall" xmlDataType="string"/>
    </xmlCellPr>
  </singleXmlCell>
  <singleXmlCell id="2372" r="FT14" connectionId="15">
    <xmlCellPr id="1" uniqueName="R_L_Wing">
      <xmlPr mapId="14" xpath="/Hexagrama/LINEAS/SEXTA/OTRAS_INTERPRETACIONES_Y_COMENTARIOS_DE_LOS_TEXTOS/R_L_Wing" xmlDataType="string"/>
    </xmlCellPr>
  </singleXmlCell>
  <singleXmlCell id="2373" r="FU14" connectionId="15">
    <xmlCellPr id="1" uniqueName="Ricardo_Andreé">
      <xmlPr mapId="14" xpath="/Hexagrama/LINEAS/SEXTA/OTRAS_INTERPRETACIONES_Y_COMENTARIOS_DE_LOS_TEXTOS/Ricardo_Andreé" xmlDataType="string"/>
    </xmlCellPr>
  </singleXmlCell>
  <singleXmlCell id="2374" r="FV14" connectionId="15">
    <xmlCellPr id="1" uniqueName="Richard_Wilhelm">
      <xmlPr mapId="14" xpath="/Hexagrama/LINEAS/SEXTA/OTRAS_INTERPRETACIONES_Y_COMENTARIOS_DE_LOS_TEXTOS/Richard_Wilhelm" xmlDataType="string"/>
    </xmlCellPr>
  </singleXmlCell>
  <singleXmlCell id="2375" r="FW14" connectionId="15">
    <xmlCellPr id="1" uniqueName="Stephen_Karcher">
      <xmlPr mapId="14" xpath="/Hexagrama/LINEAS/SEXTA/OTRAS_INTERPRETACIONES_Y_COMENTARIOS_DE_LOS_TEXTOS/Stephen_Karcher" xmlDataType="string"/>
    </xmlCellPr>
  </singleXmlCell>
  <singleXmlCell id="2376" r="FX14" connectionId="15">
    <xmlCellPr id="1" uniqueName="Thomas_Cleary">
      <xmlPr mapId="14" xpath="/Hexagrama/LINEAS/SEXTA/OTRAS_INTERPRETACIONES_Y_COMENTARIOS_DE_LOS_TEXTOS/Thomas_Cleary" xmlDataType="string"/>
    </xmlCellPr>
  </singleXmlCell>
  <singleXmlCell id="2377" r="A15" connectionId="16">
    <xmlCellPr id="1" uniqueName="Numero">
      <xmlPr mapId="15" xpath="/Hexagrama/Numero" xmlDataType="integer"/>
    </xmlCellPr>
  </singleXmlCell>
  <singleXmlCell id="2378" r="B15" connectionId="16">
    <xmlCellPr id="1" uniqueName="Nombre">
      <xmlPr mapId="15" xpath="/Hexagrama/Nombre" xmlDataType="string"/>
    </xmlCellPr>
  </singleXmlCell>
  <singleXmlCell id="2379" r="C15" connectionId="16">
    <xmlCellPr id="1" uniqueName="Traduccion">
      <xmlPr mapId="15" xpath="/Hexagrama/Traduccion" xmlDataType="string"/>
    </xmlCellPr>
  </singleXmlCell>
  <singleXmlCell id="2380" r="D15" connectionId="16">
    <xmlCellPr id="1" uniqueName="TrigInf">
      <xmlPr mapId="15" xpath="/Hexagrama/TrigInf" xmlDataType="string"/>
    </xmlCellPr>
  </singleXmlCell>
  <singleXmlCell id="2381" r="E15" connectionId="16">
    <xmlCellPr id="1" uniqueName="TrigSup">
      <xmlPr mapId="15" xpath="/Hexagrama/TrigSup" xmlDataType="string"/>
    </xmlCellPr>
  </singleXmlCell>
  <singleXmlCell id="2382" r="F15" connectionId="16">
    <xmlCellPr id="1" uniqueName="DICTAMEN">
      <xmlPr mapId="15" xpath="/Hexagrama/DICTAMEN" xmlDataType="string"/>
    </xmlCellPr>
  </singleXmlCell>
  <singleXmlCell id="2383" r="G15" connectionId="16">
    <xmlCellPr id="1" uniqueName="COMENTARIO">
      <xmlPr mapId="15" xpath="/Hexagrama/COMENTARIO" xmlDataType="string"/>
    </xmlCellPr>
  </singleXmlCell>
  <singleXmlCell id="2384" r="H15" connectionId="16">
    <xmlCellPr id="1" uniqueName="líneas">
      <xmlPr mapId="15" xpath="/Hexagrama/ELEMENTOS_TECNICOS_Y_DISTINTOS_CONSIDERANDOS/líneas" xmlDataType="string"/>
    </xmlCellPr>
  </singleXmlCell>
  <singleXmlCell id="2385" r="I15" connectionId="16">
    <xmlCellPr id="1" uniqueName="regencias">
      <xmlPr mapId="15" xpath="/Hexagrama/ELEMENTOS_TECNICOS_Y_DISTINTOS_CONSIDERANDOS/regencias" xmlDataType="string"/>
    </xmlCellPr>
  </singleXmlCell>
  <singleXmlCell id="2386" r="J15" connectionId="16">
    <xmlCellPr id="1" uniqueName="relaciones_entre_las_líneas">
      <xmlPr mapId="15" xpath="/Hexagrama/ELEMENTOS_TECNICOS_Y_DISTINTOS_CONSIDERANDOS/relaciones_entre_las_líneas" xmlDataType="string"/>
    </xmlCellPr>
  </singleXmlCell>
  <singleXmlCell id="2387" r="K15" connectionId="16">
    <xmlCellPr id="1" uniqueName="a">
      <xmlPr mapId="15" xpath="/Hexagrama/INTERPRETACION/a" xmlDataType="string"/>
    </xmlCellPr>
  </singleXmlCell>
  <singleXmlCell id="2388" r="L15" connectionId="16">
    <xmlCellPr id="1" uniqueName="sin_preguntar_nada">
      <xmlPr mapId="15" xpath="/Hexagrama/INTERPRETACION/d/sin_preguntar_nada" xmlDataType="string"/>
    </xmlCellPr>
  </singleXmlCell>
  <singleXmlCell id="2389" r="M15" connectionId="16">
    <xmlCellPr id="1" uniqueName="sobre_el_dia_hoy">
      <xmlPr mapId="15" xpath="/Hexagrama/INTERPRETACION/d/sobre_el_dia_hoy" xmlDataType="string"/>
    </xmlCellPr>
  </singleXmlCell>
  <singleXmlCell id="2390" r="N15" connectionId="16">
    <xmlCellPr id="1" uniqueName="sobre_la_conducta_espiritual">
      <xmlPr mapId="15" xpath="/Hexagrama/INTERPRETACION/d/sobre_la_conducta_espiritual" xmlDataType="string"/>
    </xmlCellPr>
  </singleXmlCell>
  <singleXmlCell id="2391" r="O15" connectionId="16">
    <xmlCellPr id="1" uniqueName="perspectiva_general_de_un_asunto_o_sobre_cómo_se_ve_al_consultante_entre_sus_asuntos">
      <xmlPr mapId="15" xpath="/Hexagrama/INTERPRETACION/d/perspectiva_general_de_un_asunto_o_sobre_cómo_se_ve_al_consultante_entre_sus_asuntos" xmlDataType="string"/>
    </xmlCellPr>
  </singleXmlCell>
  <singleXmlCell id="2392" r="P15" connectionId="16">
    <xmlCellPr id="1" uniqueName="sobre_una_enfermedad">
      <xmlPr mapId="15" xpath="/Hexagrama/INTERPRETACION/d/sobre_una_enfermedad" xmlDataType="string"/>
    </xmlCellPr>
  </singleXmlCell>
  <singleXmlCell id="2393" r="Q15" connectionId="16">
    <xmlCellPr id="1" uniqueName="remedios_soluciones_tratamientos_nuevos">
      <xmlPr mapId="15" xpath="/Hexagrama/INTERPRETACION/d/remedios_soluciones_tratamientos_nuevos" xmlDataType="string"/>
    </xmlCellPr>
  </singleXmlCell>
  <singleXmlCell id="2394" r="R15" connectionId="16">
    <xmlCellPr id="1" uniqueName="sobre_temas_o_teorías_espirituales">
      <xmlPr mapId="15" xpath="/Hexagrama/INTERPRETACION/d/sobre_temas_o_teorías_espirituales" xmlDataType="string"/>
    </xmlCellPr>
  </singleXmlCell>
  <singleXmlCell id="2395" r="S15" connectionId="16">
    <xmlCellPr id="1" uniqueName="sobre_una_época_tiempo_o_fecha_aproximada">
      <xmlPr mapId="15" xpath="/Hexagrama/INTERPRETACION/d/sobre_una_época_tiempo_o_fecha_aproximada" xmlDataType="string"/>
    </xmlCellPr>
  </singleXmlCell>
  <singleXmlCell id="2396" r="T15" connectionId="16">
    <xmlCellPr id="1" uniqueName="Bernard_Ducourant">
      <xmlPr mapId="15" xpath="/Hexagrama/OTRAS_INTERPRETACIONES_Y_COMENTARIOS_DE_LOS_TEXTOS/Bernard_Ducourant" xmlDataType="string"/>
    </xmlCellPr>
  </singleXmlCell>
  <singleXmlCell id="2397" r="U15" connectionId="16">
    <xmlCellPr id="1" uniqueName="Brian_Browne_Walker">
      <xmlPr mapId="15" xpath="/Hexagrama/OTRAS_INTERPRETACIONES_Y_COMENTARIOS_DE_LOS_TEXTOS/Brian_Browne_Walker" xmlDataType="string"/>
    </xmlCellPr>
  </singleXmlCell>
  <singleXmlCell id="2398" r="V15" connectionId="16">
    <xmlCellPr id="1" uniqueName="Carol_K_Anthony">
      <xmlPr mapId="15" xpath="/Hexagrama/OTRAS_INTERPRETACIONES_Y_COMENTARIOS_DE_LOS_TEXTOS/Carol_K_Anthony" xmlDataType="string"/>
    </xmlCellPr>
  </singleXmlCell>
  <singleXmlCell id="2399" r="W15" connectionId="16">
    <xmlCellPr id="1" uniqueName="Enrique_Zafra">
      <xmlPr mapId="15" xpath="/Hexagrama/OTRAS_INTERPRETACIONES_Y_COMENTARIOS_DE_LOS_TEXTOS/Enrique_Zafra" xmlDataType="string"/>
    </xmlCellPr>
  </singleXmlCell>
  <singleXmlCell id="2400" r="X15" connectionId="16">
    <xmlCellPr id="1" uniqueName="Gustavo_Andrés_Rocco">
      <xmlPr mapId="15" xpath="/Hexagrama/OTRAS_INTERPRETACIONES_Y_COMENTARIOS_DE_LOS_TEXTOS/Gustavo_Andrés_Rocco" xmlDataType="string"/>
    </xmlCellPr>
  </singleXmlCell>
  <singleXmlCell id="2401" r="Y15" connectionId="16">
    <xmlCellPr id="1" uniqueName="J_H_Brennan">
      <xmlPr mapId="15" xpath="/Hexagrama/OTRAS_INTERPRETACIONES_Y_COMENTARIOS_DE_LOS_TEXTOS/J_H_Brennan" xmlDataType="string"/>
    </xmlCellPr>
  </singleXmlCell>
  <singleXmlCell id="2402" r="Z15" connectionId="16">
    <xmlCellPr id="1" uniqueName="Judica_Cordiglia">
      <xmlPr mapId="15" xpath="/Hexagrama/OTRAS_INTERPRETACIONES_Y_COMENTARIOS_DE_LOS_TEXTOS/Judica_Cordiglia" xmlDataType="string"/>
    </xmlCellPr>
  </singleXmlCell>
  <singleXmlCell id="2403" r="AA15" connectionId="16">
    <xmlCellPr id="1" uniqueName="Maestro_Yüan-Kuang">
      <xmlPr mapId="15" xpath="/Hexagrama/OTRAS_INTERPRETACIONES_Y_COMENTARIOS_DE_LOS_TEXTOS/Maestro_Yüan-Kuang" xmlDataType="string"/>
    </xmlCellPr>
  </singleXmlCell>
  <singleXmlCell id="2404" r="AB15" connectionId="16">
    <xmlCellPr id="1" uniqueName="Michel_Gall">
      <xmlPr mapId="15" xpath="/Hexagrama/OTRAS_INTERPRETACIONES_Y_COMENTARIOS_DE_LOS_TEXTOS/Michel_Gall" xmlDataType="string"/>
    </xmlCellPr>
  </singleXmlCell>
  <singleXmlCell id="2405" r="AC15" connectionId="16">
    <xmlCellPr id="1" uniqueName="Stephen_Karcher">
      <xmlPr mapId="15" xpath="/Hexagrama/OTRAS_INTERPRETACIONES_Y_COMENTARIOS_DE_LOS_TEXTOS/Stephen_Karcher" xmlDataType="string"/>
    </xmlCellPr>
  </singleXmlCell>
  <singleXmlCell id="2406" r="AD15" connectionId="16">
    <xmlCellPr id="1" uniqueName="Rudolf_Ritsema">
      <xmlPr mapId="15" xpath="/Hexagrama/OTRAS_INTERPRETACIONES_Y_COMENTARIOS_DE_LOS_TEXTOS/Rudolf_Ritsema" xmlDataType="string"/>
    </xmlCellPr>
  </singleXmlCell>
  <singleXmlCell id="2407" r="AE15" connectionId="16">
    <xmlCellPr id="1" uniqueName="Thomas_Cleary">
      <xmlPr mapId="15" xpath="/Hexagrama/OTRAS_INTERPRETACIONES_Y_COMENTARIOS_DE_LOS_TEXTOS/Thomas_Cleary" xmlDataType="string"/>
    </xmlCellPr>
  </singleXmlCell>
  <singleXmlCell id="2408" r="AF15" connectionId="16">
    <xmlCellPr id="1" uniqueName="COMENTARIO_A_LA_IMAGEN">
      <xmlPr mapId="15" xpath="/Hexagrama/IMAGEN/COMENTARIO_A_LA_IMAGEN" xmlDataType="string"/>
    </xmlCellPr>
  </singleXmlCell>
  <singleXmlCell id="2409" r="AG15" connectionId="16">
    <xmlCellPr id="1" uniqueName="John_Tampion">
      <xmlPr mapId="15" xpath="/Hexagrama/IMAGEN/OTRAS_INTERPRETACIONES_Y_COMENTARIOS_DE_LOS_TEXTOS/John_Tampion" xmlDataType="string"/>
    </xmlCellPr>
  </singleXmlCell>
  <singleXmlCell id="2410" r="AH15" connectionId="16">
    <xmlCellPr id="1" uniqueName="Judica_Cordiglia">
      <xmlPr mapId="15" xpath="/Hexagrama/IMAGEN/OTRAS_INTERPRETACIONES_Y_COMENTARIOS_DE_LOS_TEXTOS/Judica_Cordiglia" xmlDataType="string"/>
    </xmlCellPr>
  </singleXmlCell>
  <singleXmlCell id="2411" r="AI15" connectionId="16">
    <xmlCellPr id="1" uniqueName="Ricardo_Andreé">
      <xmlPr mapId="15" xpath="/Hexagrama/IMAGEN/OTRAS_INTERPRETACIONES_Y_COMENTARIOS_DE_LOS_TEXTOS/Ricardo_Andreé" xmlDataType="string"/>
    </xmlCellPr>
  </singleXmlCell>
  <singleXmlCell id="2412" r="AJ15" connectionId="16">
    <xmlCellPr id="1" uniqueName="Richard_Wilhelm">
      <xmlPr mapId="15" xpath="/Hexagrama/IMAGEN/OTRAS_INTERPRETACIONES_Y_COMENTARIOS_DE_LOS_TEXTOS/Richard_Wilhelm" xmlDataType="string"/>
    </xmlCellPr>
  </singleXmlCell>
  <singleXmlCell id="2413" r="AK15" connectionId="16">
    <xmlCellPr id="1" uniqueName="COMENTARIO_A_LA_LINEA">
      <xmlPr mapId="15" xpath="/Hexagrama/LINEAS/PRIMERA/COMENTARIO_A_LA_LINEA" xmlDataType="string"/>
    </xmlCellPr>
  </singleXmlCell>
  <singleXmlCell id="2414" r="AL15" connectionId="16">
    <xmlCellPr id="1" uniqueName="a">
      <xmlPr mapId="15" xpath="/Hexagrama/LINEAS/PRIMERA/INTERPRETACION/a" xmlDataType="string"/>
    </xmlCellPr>
  </singleXmlCell>
  <singleXmlCell id="2415" r="AM15" connectionId="16">
    <xmlCellPr id="1" uniqueName="sin_preguntar_nada">
      <xmlPr mapId="15" xpath="/Hexagrama/LINEAS/PRIMERA/INTERPRETACION/d/sin_preguntar_nada" xmlDataType="string"/>
    </xmlCellPr>
  </singleXmlCell>
  <singleXmlCell id="2416" r="AN15" connectionId="16">
    <xmlCellPr id="1" uniqueName="sobre_el_dia_hoy">
      <xmlPr mapId="15" xpath="/Hexagrama/LINEAS/PRIMERA/INTERPRETACION/d/sobre_el_dia_hoy" xmlDataType="string"/>
    </xmlCellPr>
  </singleXmlCell>
  <singleXmlCell id="2417" r="AO15" connectionId="16">
    <xmlCellPr id="1" uniqueName="sobre_la_conducta_espiritual">
      <xmlPr mapId="15" xpath="/Hexagrama/LINEAS/PRIMERA/INTERPRETACION/d/sobre_la_conducta_espiritual" xmlDataType="string"/>
    </xmlCellPr>
  </singleXmlCell>
  <singleXmlCell id="2418" r="AP15" connectionId="16">
    <xmlCellPr id="1" uniqueName="perspectiva_general_de_un_asunto_o_sobre_cómo_se_ve_al_consultante_entre_sus_asuntos">
      <xmlPr mapId="15" xpath="/Hexagrama/LINEAS/PRIMERA/INTERPRETACION/d/perspectiva_general_de_un_asunto_o_sobre_cómo_se_ve_al_consultante_entre_sus_asuntos" xmlDataType="string"/>
    </xmlCellPr>
  </singleXmlCell>
  <singleXmlCell id="2419" r="AQ15" connectionId="16">
    <xmlCellPr id="1" uniqueName="sobre_una_enfermedad">
      <xmlPr mapId="15" xpath="/Hexagrama/LINEAS/PRIMERA/INTERPRETACION/d/sobre_una_enfermedad" xmlDataType="string"/>
    </xmlCellPr>
  </singleXmlCell>
  <singleXmlCell id="2420" r="AR15" connectionId="16">
    <xmlCellPr id="1" uniqueName="remedios_soluciones_tratamientos_nuevos">
      <xmlPr mapId="15" xpath="/Hexagrama/LINEAS/PRIMERA/INTERPRETACION/d/remedios_soluciones_tratamientos_nuevos" xmlDataType="string"/>
    </xmlCellPr>
  </singleXmlCell>
  <singleXmlCell id="2421" r="AS15" connectionId="16">
    <xmlCellPr id="1" uniqueName="sobre_temas_o_teorías_espirituales">
      <xmlPr mapId="15" xpath="/Hexagrama/LINEAS/PRIMERA/INTERPRETACION/d/sobre_temas_o_teorías_espirituales" xmlDataType="string"/>
    </xmlCellPr>
  </singleXmlCell>
  <singleXmlCell id="2422" r="AT15" connectionId="16">
    <xmlCellPr id="1" uniqueName="sobre_una_época_tiempo_o_fecha_aproximada">
      <xmlPr mapId="15" xpath="/Hexagrama/LINEAS/PRIMERA/INTERPRETACION/d/sobre_una_época_tiempo_o_fecha_aproximada" xmlDataType="string"/>
    </xmlCellPr>
  </singleXmlCell>
  <singleXmlCell id="2423" r="AU15" connectionId="16">
    <xmlCellPr id="1" uniqueName="Bernard_Ducourant">
      <xmlPr mapId="15" xpath="/Hexagrama/LINEAS/PRIMERA/OTRAS_INTERPRETACIONES_Y_COMENTARIOS_DE_LOS_TEXTOS/Bernard_Ducourant" xmlDataType="string"/>
    </xmlCellPr>
  </singleXmlCell>
  <singleXmlCell id="2424" r="AV15" connectionId="16">
    <xmlCellPr id="1" uniqueName="Brian_Browne_Walker">
      <xmlPr mapId="15" xpath="/Hexagrama/LINEAS/PRIMERA/OTRAS_INTERPRETACIONES_Y_COMENTARIOS_DE_LOS_TEXTOS/Brian_Browne_Walker" xmlDataType="string"/>
    </xmlCellPr>
  </singleXmlCell>
  <singleXmlCell id="2425" r="AW15" connectionId="16">
    <xmlCellPr id="1" uniqueName="Carol_K_Anthony">
      <xmlPr mapId="15" xpath="/Hexagrama/LINEAS/PRIMERA/OTRAS_INTERPRETACIONES_Y_COMENTARIOS_DE_LOS_TEXTOS/Carol_K_Anthony" xmlDataType="string"/>
    </xmlCellPr>
  </singleXmlCell>
  <singleXmlCell id="2426" r="AX15" connectionId="16">
    <xmlCellPr id="1" uniqueName="Enrique_Zafra">
      <xmlPr mapId="15" xpath="/Hexagrama/LINEAS/PRIMERA/OTRAS_INTERPRETACIONES_Y_COMENTARIOS_DE_LOS_TEXTOS/Enrique_Zafra" xmlDataType="string"/>
    </xmlCellPr>
  </singleXmlCell>
  <singleXmlCell id="2427" r="AY15" connectionId="16">
    <xmlCellPr id="1" uniqueName="J_H_Brennan">
      <xmlPr mapId="15" xpath="/Hexagrama/LINEAS/PRIMERA/OTRAS_INTERPRETACIONES_Y_COMENTARIOS_DE_LOS_TEXTOS/J_H_Brennan" xmlDataType="string"/>
    </xmlCellPr>
  </singleXmlCell>
  <singleXmlCell id="2428" r="AZ15" connectionId="16">
    <xmlCellPr id="1" uniqueName="John_Tampion">
      <xmlPr mapId="15" xpath="/Hexagrama/LINEAS/PRIMERA/OTRAS_INTERPRETACIONES_Y_COMENTARIOS_DE_LOS_TEXTOS/John_Tampion" xmlDataType="string"/>
    </xmlCellPr>
  </singleXmlCell>
  <singleXmlCell id="2429" r="BA15" connectionId="16">
    <xmlCellPr id="1" uniqueName="Judica_Cordiglia">
      <xmlPr mapId="15" xpath="/Hexagrama/LINEAS/PRIMERA/OTRAS_INTERPRETACIONES_Y_COMENTARIOS_DE_LOS_TEXTOS/Judica_Cordiglia" xmlDataType="string"/>
    </xmlCellPr>
  </singleXmlCell>
  <singleXmlCell id="2430" r="BB15" connectionId="16">
    <xmlCellPr id="1" uniqueName="Maestro_Yüan-Kuang">
      <xmlPr mapId="15" xpath="/Hexagrama/LINEAS/PRIMERA/OTRAS_INTERPRETACIONES_Y_COMENTARIOS_DE_LOS_TEXTOS/Maestro_Yüan-Kuang" xmlDataType="string"/>
    </xmlCellPr>
  </singleXmlCell>
  <singleXmlCell id="2431" r="BC15" connectionId="16">
    <xmlCellPr id="1" uniqueName="Michel_Gall">
      <xmlPr mapId="15" xpath="/Hexagrama/LINEAS/PRIMERA/OTRAS_INTERPRETACIONES_Y_COMENTARIOS_DE_LOS_TEXTOS/Michel_Gall" xmlDataType="string"/>
    </xmlCellPr>
  </singleXmlCell>
  <singleXmlCell id="2432" r="BD15" connectionId="16">
    <xmlCellPr id="1" uniqueName="R_L_Wing">
      <xmlPr mapId="15" xpath="/Hexagrama/LINEAS/PRIMERA/OTRAS_INTERPRETACIONES_Y_COMENTARIOS_DE_LOS_TEXTOS/R_L_Wing" xmlDataType="string"/>
    </xmlCellPr>
  </singleXmlCell>
  <singleXmlCell id="2433" r="BE15" connectionId="16">
    <xmlCellPr id="1" uniqueName="Ricardo_Andreé">
      <xmlPr mapId="15" xpath="/Hexagrama/LINEAS/PRIMERA/OTRAS_INTERPRETACIONES_Y_COMENTARIOS_DE_LOS_TEXTOS/Ricardo_Andreé" xmlDataType="string"/>
    </xmlCellPr>
  </singleXmlCell>
  <singleXmlCell id="2434" r="BF15" connectionId="16">
    <xmlCellPr id="1" uniqueName="Richard_Wilhelm">
      <xmlPr mapId="15" xpath="/Hexagrama/LINEAS/PRIMERA/OTRAS_INTERPRETACIONES_Y_COMENTARIOS_DE_LOS_TEXTOS/Richard_Wilhelm" xmlDataType="string"/>
    </xmlCellPr>
  </singleXmlCell>
  <singleXmlCell id="2435" r="BG15" connectionId="16">
    <xmlCellPr id="1" uniqueName="Stephen_Karcher">
      <xmlPr mapId="15" xpath="/Hexagrama/LINEAS/PRIMERA/OTRAS_INTERPRETACIONES_Y_COMENTARIOS_DE_LOS_TEXTOS/Stephen_Karcher" xmlDataType="string"/>
    </xmlCellPr>
  </singleXmlCell>
  <singleXmlCell id="2436" r="BH15" connectionId="16">
    <xmlCellPr id="1" uniqueName="Thomas_Cleary">
      <xmlPr mapId="15" xpath="/Hexagrama/LINEAS/PRIMERA/OTRAS_INTERPRETACIONES_Y_COMENTARIOS_DE_LOS_TEXTOS/Thomas_Cleary" xmlDataType="string"/>
    </xmlCellPr>
  </singleXmlCell>
  <singleXmlCell id="2437" r="BI15" connectionId="16">
    <xmlCellPr id="1" uniqueName="COMENTARIO_A_LA_LINEA">
      <xmlPr mapId="15" xpath="/Hexagrama/LINEAS/SEGUNDA/COMENTARIO_A_LA_LINEA" xmlDataType="string"/>
    </xmlCellPr>
  </singleXmlCell>
  <singleXmlCell id="2438" r="BJ15" connectionId="16">
    <xmlCellPr id="1" uniqueName="a">
      <xmlPr mapId="15" xpath="/Hexagrama/LINEAS/SEGUNDA/INTERPRETACION/a" xmlDataType="string"/>
    </xmlCellPr>
  </singleXmlCell>
  <singleXmlCell id="2439" r="BK15" connectionId="16">
    <xmlCellPr id="1" uniqueName="sin_preguntar_nada">
      <xmlPr mapId="15" xpath="/Hexagrama/LINEAS/SEGUNDA/INTERPRETACION/d/sin_preguntar_nada" xmlDataType="string"/>
    </xmlCellPr>
  </singleXmlCell>
  <singleXmlCell id="2440" r="BL15" connectionId="16">
    <xmlCellPr id="1" uniqueName="sobre_el_dia_hoy">
      <xmlPr mapId="15" xpath="/Hexagrama/LINEAS/SEGUNDA/INTERPRETACION/d/sobre_el_dia_hoy" xmlDataType="string"/>
    </xmlCellPr>
  </singleXmlCell>
  <singleXmlCell id="2441" r="BM15" connectionId="16">
    <xmlCellPr id="1" uniqueName="sobre_la_conducta_espiritual">
      <xmlPr mapId="15" xpath="/Hexagrama/LINEAS/SEGUNDA/INTERPRETACION/d/sobre_la_conducta_espiritual" xmlDataType="string"/>
    </xmlCellPr>
  </singleXmlCell>
  <singleXmlCell id="2442" r="BN15" connectionId="16">
    <xmlCellPr id="1" uniqueName="perspectiva_general_de_un_asunto_o_sobre_cómo_se_ve_al_consultante_entre_sus_asuntos">
      <xmlPr mapId="15" xpath="/Hexagrama/LINEAS/SEGUNDA/INTERPRETACION/d/perspectiva_general_de_un_asunto_o_sobre_cómo_se_ve_al_consultante_entre_sus_asuntos" xmlDataType="string"/>
    </xmlCellPr>
  </singleXmlCell>
  <singleXmlCell id="2443" r="BO15" connectionId="16">
    <xmlCellPr id="1" uniqueName="sobre_una_enfermedad">
      <xmlPr mapId="15" xpath="/Hexagrama/LINEAS/SEGUNDA/INTERPRETACION/d/sobre_una_enfermedad" xmlDataType="string"/>
    </xmlCellPr>
  </singleXmlCell>
  <singleXmlCell id="2444" r="BP15" connectionId="16">
    <xmlCellPr id="1" uniqueName="remedios_soluciones_tratamientos_nuevos">
      <xmlPr mapId="15" xpath="/Hexagrama/LINEAS/SEGUNDA/INTERPRETACION/d/remedios_soluciones_tratamientos_nuevos" xmlDataType="string"/>
    </xmlCellPr>
  </singleXmlCell>
  <singleXmlCell id="2445" r="BQ15" connectionId="16">
    <xmlCellPr id="1" uniqueName="sobre_temas_o_teorías_espirituales">
      <xmlPr mapId="15" xpath="/Hexagrama/LINEAS/SEGUNDA/INTERPRETACION/d/sobre_temas_o_teorías_espirituales" xmlDataType="string"/>
    </xmlCellPr>
  </singleXmlCell>
  <singleXmlCell id="2446" r="BR15" connectionId="16">
    <xmlCellPr id="1" uniqueName="sobre_una_época_tiempo_o_fecha_aproximada">
      <xmlPr mapId="15" xpath="/Hexagrama/LINEAS/SEGUNDA/INTERPRETACION/d/sobre_una_época_tiempo_o_fecha_aproximada" xmlDataType="string"/>
    </xmlCellPr>
  </singleXmlCell>
  <singleXmlCell id="2447" r="BS15" connectionId="16">
    <xmlCellPr id="1" uniqueName="Bernard_Ducourant">
      <xmlPr mapId="15" xpath="/Hexagrama/LINEAS/SEGUNDA/OTRAS_INTERPRETACIONES_Y_COMENTARIOS_DE_LOS_TEXTOS/Bernard_Ducourant" xmlDataType="string"/>
    </xmlCellPr>
  </singleXmlCell>
  <singleXmlCell id="2448" r="BT15" connectionId="16">
    <xmlCellPr id="1" uniqueName="Brian_Browne_Walker">
      <xmlPr mapId="15" xpath="/Hexagrama/LINEAS/SEGUNDA/OTRAS_INTERPRETACIONES_Y_COMENTARIOS_DE_LOS_TEXTOS/Brian_Browne_Walker" xmlDataType="string"/>
    </xmlCellPr>
  </singleXmlCell>
  <singleXmlCell id="2449" r="BU15" connectionId="16">
    <xmlCellPr id="1" uniqueName="Carol_K_Anthony">
      <xmlPr mapId="15" xpath="/Hexagrama/LINEAS/SEGUNDA/OTRAS_INTERPRETACIONES_Y_COMENTARIOS_DE_LOS_TEXTOS/Carol_K_Anthony" xmlDataType="string"/>
    </xmlCellPr>
  </singleXmlCell>
  <singleXmlCell id="2450" r="BV15" connectionId="16">
    <xmlCellPr id="1" uniqueName="Enrique_Zafra">
      <xmlPr mapId="15" xpath="/Hexagrama/LINEAS/SEGUNDA/OTRAS_INTERPRETACIONES_Y_COMENTARIOS_DE_LOS_TEXTOS/Enrique_Zafra" xmlDataType="string"/>
    </xmlCellPr>
  </singleXmlCell>
  <singleXmlCell id="2451" r="BW15" connectionId="16">
    <xmlCellPr id="1" uniqueName="J_H_Brennan">
      <xmlPr mapId="15" xpath="/Hexagrama/LINEAS/SEGUNDA/OTRAS_INTERPRETACIONES_Y_COMENTARIOS_DE_LOS_TEXTOS/J_H_Brennan" xmlDataType="string"/>
    </xmlCellPr>
  </singleXmlCell>
  <singleXmlCell id="2452" r="BX15" connectionId="16">
    <xmlCellPr id="1" uniqueName="John_Tampion">
      <xmlPr mapId="15" xpath="/Hexagrama/LINEAS/SEGUNDA/OTRAS_INTERPRETACIONES_Y_COMENTARIOS_DE_LOS_TEXTOS/John_Tampion" xmlDataType="string"/>
    </xmlCellPr>
  </singleXmlCell>
  <singleXmlCell id="2453" r="BY15" connectionId="16">
    <xmlCellPr id="1" uniqueName="Judica_Cordiglia">
      <xmlPr mapId="15" xpath="/Hexagrama/LINEAS/SEGUNDA/OTRAS_INTERPRETACIONES_Y_COMENTARIOS_DE_LOS_TEXTOS/Judica_Cordiglia" xmlDataType="string"/>
    </xmlCellPr>
  </singleXmlCell>
  <singleXmlCell id="2454" r="BZ15" connectionId="16">
    <xmlCellPr id="1" uniqueName="Maestro_Yüan-Kuang">
      <xmlPr mapId="15" xpath="/Hexagrama/LINEAS/SEGUNDA/OTRAS_INTERPRETACIONES_Y_COMENTARIOS_DE_LOS_TEXTOS/Maestro_Yüan-Kuang" xmlDataType="string"/>
    </xmlCellPr>
  </singleXmlCell>
  <singleXmlCell id="2455" r="CA15" connectionId="16">
    <xmlCellPr id="1" uniqueName="Michel_Gall">
      <xmlPr mapId="15" xpath="/Hexagrama/LINEAS/SEGUNDA/OTRAS_INTERPRETACIONES_Y_COMENTARIOS_DE_LOS_TEXTOS/Michel_Gall" xmlDataType="string"/>
    </xmlCellPr>
  </singleXmlCell>
  <singleXmlCell id="2456" r="CB15" connectionId="16">
    <xmlCellPr id="1" uniqueName="R_L_Wing">
      <xmlPr mapId="15" xpath="/Hexagrama/LINEAS/SEGUNDA/OTRAS_INTERPRETACIONES_Y_COMENTARIOS_DE_LOS_TEXTOS/R_L_Wing" xmlDataType="string"/>
    </xmlCellPr>
  </singleXmlCell>
  <singleXmlCell id="2457" r="CC15" connectionId="16">
    <xmlCellPr id="1" uniqueName="Ricardo_Andreé">
      <xmlPr mapId="15" xpath="/Hexagrama/LINEAS/SEGUNDA/OTRAS_INTERPRETACIONES_Y_COMENTARIOS_DE_LOS_TEXTOS/Ricardo_Andreé" xmlDataType="string"/>
    </xmlCellPr>
  </singleXmlCell>
  <singleXmlCell id="2458" r="CD15" connectionId="16">
    <xmlCellPr id="1" uniqueName="Richard_Wilhelm">
      <xmlPr mapId="15" xpath="/Hexagrama/LINEAS/SEGUNDA/OTRAS_INTERPRETACIONES_Y_COMENTARIOS_DE_LOS_TEXTOS/Richard_Wilhelm" xmlDataType="string"/>
    </xmlCellPr>
  </singleXmlCell>
  <singleXmlCell id="2459" r="CE15" connectionId="16">
    <xmlCellPr id="1" uniqueName="Stephen_Karcher">
      <xmlPr mapId="15" xpath="/Hexagrama/LINEAS/SEGUNDA/OTRAS_INTERPRETACIONES_Y_COMENTARIOS_DE_LOS_TEXTOS/Stephen_Karcher" xmlDataType="string"/>
    </xmlCellPr>
  </singleXmlCell>
  <singleXmlCell id="2460" r="CF15" connectionId="16">
    <xmlCellPr id="1" uniqueName="Thomas_Cleary">
      <xmlPr mapId="15" xpath="/Hexagrama/LINEAS/SEGUNDA/OTRAS_INTERPRETACIONES_Y_COMENTARIOS_DE_LOS_TEXTOS/Thomas_Cleary" xmlDataType="string"/>
    </xmlCellPr>
  </singleXmlCell>
  <singleXmlCell id="2461" r="CG15" connectionId="16">
    <xmlCellPr id="1" uniqueName="COMENTARIO_A_LA_LINEA">
      <xmlPr mapId="15" xpath="/Hexagrama/LINEAS/TERCERA/COMENTARIO_A_LA_LINEA" xmlDataType="string"/>
    </xmlCellPr>
  </singleXmlCell>
  <singleXmlCell id="2462" r="CH15" connectionId="16">
    <xmlCellPr id="1" uniqueName="a">
      <xmlPr mapId="15" xpath="/Hexagrama/LINEAS/TERCERA/INTERPRETACION/a" xmlDataType="string"/>
    </xmlCellPr>
  </singleXmlCell>
  <singleXmlCell id="2463" r="CI15" connectionId="16">
    <xmlCellPr id="1" uniqueName="sin_preguntar_nada">
      <xmlPr mapId="15" xpath="/Hexagrama/LINEAS/TERCERA/INTERPRETACION/d/sin_preguntar_nada" xmlDataType="string"/>
    </xmlCellPr>
  </singleXmlCell>
  <singleXmlCell id="2464" r="CJ15" connectionId="16">
    <xmlCellPr id="1" uniqueName="sobre_el_dia_hoy">
      <xmlPr mapId="15" xpath="/Hexagrama/LINEAS/TERCERA/INTERPRETACION/d/sobre_el_dia_hoy" xmlDataType="string"/>
    </xmlCellPr>
  </singleXmlCell>
  <singleXmlCell id="2465" r="CK15" connectionId="16">
    <xmlCellPr id="1" uniqueName="sobre_la_conducta_espiritual">
      <xmlPr mapId="15" xpath="/Hexagrama/LINEAS/TERCERA/INTERPRETACION/d/sobre_la_conducta_espiritual" xmlDataType="string"/>
    </xmlCellPr>
  </singleXmlCell>
  <singleXmlCell id="2466" r="CL15" connectionId="16">
    <xmlCellPr id="1" uniqueName="perspectiva_general_de_un_asunto_o_sobre_cómo_se_ve_al_consultante_entre_sus_asuntos">
      <xmlPr mapId="15" xpath="/Hexagrama/LINEAS/TERCERA/INTERPRETACION/d/perspectiva_general_de_un_asunto_o_sobre_cómo_se_ve_al_consultante_entre_sus_asuntos" xmlDataType="string"/>
    </xmlCellPr>
  </singleXmlCell>
  <singleXmlCell id="2467" r="CM15" connectionId="16">
    <xmlCellPr id="1" uniqueName="sobre_una_enfermedad">
      <xmlPr mapId="15" xpath="/Hexagrama/LINEAS/TERCERA/INTERPRETACION/d/sobre_una_enfermedad" xmlDataType="string"/>
    </xmlCellPr>
  </singleXmlCell>
  <singleXmlCell id="2468" r="CN15" connectionId="16">
    <xmlCellPr id="1" uniqueName="remedios_soluciones_tratamientos_nuevos">
      <xmlPr mapId="15" xpath="/Hexagrama/LINEAS/TERCERA/INTERPRETACION/d/remedios_soluciones_tratamientos_nuevos" xmlDataType="string"/>
    </xmlCellPr>
  </singleXmlCell>
  <singleXmlCell id="2469" r="CO15" connectionId="16">
    <xmlCellPr id="1" uniqueName="sobre_temas_o_teorías_espirituales">
      <xmlPr mapId="15" xpath="/Hexagrama/LINEAS/TERCERA/INTERPRETACION/d/sobre_temas_o_teorías_espirituales" xmlDataType="string"/>
    </xmlCellPr>
  </singleXmlCell>
  <singleXmlCell id="2470" r="CP15" connectionId="16">
    <xmlCellPr id="1" uniqueName="sobre_una_época_tiempo_o_fecha_aproximada">
      <xmlPr mapId="15" xpath="/Hexagrama/LINEAS/TERCERA/INTERPRETACION/d/sobre_una_época_tiempo_o_fecha_aproximada" xmlDataType="string"/>
    </xmlCellPr>
  </singleXmlCell>
  <singleXmlCell id="2471" r="CQ15" connectionId="16">
    <xmlCellPr id="1" uniqueName="Bernard_Ducourant">
      <xmlPr mapId="15" xpath="/Hexagrama/LINEAS/TERCERA/OTRAS_INTERPRETACIONES_Y_COMENTARIOS_DE_LOS_TEXTOS/Bernard_Ducourant" xmlDataType="string"/>
    </xmlCellPr>
  </singleXmlCell>
  <singleXmlCell id="2472" r="CR15" connectionId="16">
    <xmlCellPr id="1" uniqueName="Brian_Browne_Walker">
      <xmlPr mapId="15" xpath="/Hexagrama/LINEAS/TERCERA/OTRAS_INTERPRETACIONES_Y_COMENTARIOS_DE_LOS_TEXTOS/Brian_Browne_Walker" xmlDataType="string"/>
    </xmlCellPr>
  </singleXmlCell>
  <singleXmlCell id="2473" r="CS15" connectionId="16">
    <xmlCellPr id="1" uniqueName="Carol_K_Anthony">
      <xmlPr mapId="15" xpath="/Hexagrama/LINEAS/TERCERA/OTRAS_INTERPRETACIONES_Y_COMENTARIOS_DE_LOS_TEXTOS/Carol_K_Anthony" xmlDataType="string"/>
    </xmlCellPr>
  </singleXmlCell>
  <singleXmlCell id="2474" r="CT15" connectionId="16">
    <xmlCellPr id="1" uniqueName="Enrique_Zafra">
      <xmlPr mapId="15" xpath="/Hexagrama/LINEAS/TERCERA/OTRAS_INTERPRETACIONES_Y_COMENTARIOS_DE_LOS_TEXTOS/Enrique_Zafra" xmlDataType="string"/>
    </xmlCellPr>
  </singleXmlCell>
  <singleXmlCell id="2475" r="CU15" connectionId="16">
    <xmlCellPr id="1" uniqueName="J_H_Brennan">
      <xmlPr mapId="15" xpath="/Hexagrama/LINEAS/TERCERA/OTRAS_INTERPRETACIONES_Y_COMENTARIOS_DE_LOS_TEXTOS/J_H_Brennan" xmlDataType="string"/>
    </xmlCellPr>
  </singleXmlCell>
  <singleXmlCell id="2476" r="CV15" connectionId="16">
    <xmlCellPr id="1" uniqueName="John_Tampion">
      <xmlPr mapId="15" xpath="/Hexagrama/LINEAS/TERCERA/OTRAS_INTERPRETACIONES_Y_COMENTARIOS_DE_LOS_TEXTOS/John_Tampion" xmlDataType="string"/>
    </xmlCellPr>
  </singleXmlCell>
  <singleXmlCell id="2477" r="CW15" connectionId="16">
    <xmlCellPr id="1" uniqueName="Judica_Cordiglia">
      <xmlPr mapId="15" xpath="/Hexagrama/LINEAS/TERCERA/OTRAS_INTERPRETACIONES_Y_COMENTARIOS_DE_LOS_TEXTOS/Judica_Cordiglia" xmlDataType="string"/>
    </xmlCellPr>
  </singleXmlCell>
  <singleXmlCell id="2478" r="CX15" connectionId="16">
    <xmlCellPr id="1" uniqueName="Maestro_Yüan-Kuang">
      <xmlPr mapId="15" xpath="/Hexagrama/LINEAS/TERCERA/OTRAS_INTERPRETACIONES_Y_COMENTARIOS_DE_LOS_TEXTOS/Maestro_Yüan-Kuang" xmlDataType="string"/>
    </xmlCellPr>
  </singleXmlCell>
  <singleXmlCell id="2479" r="CY15" connectionId="16">
    <xmlCellPr id="1" uniqueName="Michel_Gall">
      <xmlPr mapId="15" xpath="/Hexagrama/LINEAS/TERCERA/OTRAS_INTERPRETACIONES_Y_COMENTARIOS_DE_LOS_TEXTOS/Michel_Gall" xmlDataType="string"/>
    </xmlCellPr>
  </singleXmlCell>
  <singleXmlCell id="2480" r="CZ15" connectionId="16">
    <xmlCellPr id="1" uniqueName="R_L_Wing">
      <xmlPr mapId="15" xpath="/Hexagrama/LINEAS/TERCERA/OTRAS_INTERPRETACIONES_Y_COMENTARIOS_DE_LOS_TEXTOS/R_L_Wing" xmlDataType="string"/>
    </xmlCellPr>
  </singleXmlCell>
  <singleXmlCell id="2481" r="DA15" connectionId="16">
    <xmlCellPr id="1" uniqueName="Ricardo_Andreé">
      <xmlPr mapId="15" xpath="/Hexagrama/LINEAS/TERCERA/OTRAS_INTERPRETACIONES_Y_COMENTARIOS_DE_LOS_TEXTOS/Ricardo_Andreé" xmlDataType="string"/>
    </xmlCellPr>
  </singleXmlCell>
  <singleXmlCell id="2482" r="DB15" connectionId="16">
    <xmlCellPr id="1" uniqueName="Richard_Wilhelm">
      <xmlPr mapId="15" xpath="/Hexagrama/LINEAS/TERCERA/OTRAS_INTERPRETACIONES_Y_COMENTARIOS_DE_LOS_TEXTOS/Richard_Wilhelm" xmlDataType="string"/>
    </xmlCellPr>
  </singleXmlCell>
  <singleXmlCell id="2483" r="DC15" connectionId="16">
    <xmlCellPr id="1" uniqueName="Stephen_Karcher">
      <xmlPr mapId="15" xpath="/Hexagrama/LINEAS/TERCERA/OTRAS_INTERPRETACIONES_Y_COMENTARIOS_DE_LOS_TEXTOS/Stephen_Karcher" xmlDataType="string"/>
    </xmlCellPr>
  </singleXmlCell>
  <singleXmlCell id="2484" r="DD15" connectionId="16">
    <xmlCellPr id="1" uniqueName="Thomas_Cleary">
      <xmlPr mapId="15" xpath="/Hexagrama/LINEAS/TERCERA/OTRAS_INTERPRETACIONES_Y_COMENTARIOS_DE_LOS_TEXTOS/Thomas_Cleary" xmlDataType="string"/>
    </xmlCellPr>
  </singleXmlCell>
  <singleXmlCell id="2485" r="DE15" connectionId="16">
    <xmlCellPr id="1" uniqueName="COMENTARIO_A_LA_LINEA">
      <xmlPr mapId="15" xpath="/Hexagrama/LINEAS/CUARTA/COMENTARIO_A_LA_LINEA" xmlDataType="string"/>
    </xmlCellPr>
  </singleXmlCell>
  <singleXmlCell id="2486" r="DF15" connectionId="16">
    <xmlCellPr id="1" uniqueName="a">
      <xmlPr mapId="15" xpath="/Hexagrama/LINEAS/CUARTA/INTERPRETACION/a" xmlDataType="string"/>
    </xmlCellPr>
  </singleXmlCell>
  <singleXmlCell id="2487" r="DG15" connectionId="16">
    <xmlCellPr id="1" uniqueName="sin_preguntar_nada">
      <xmlPr mapId="15" xpath="/Hexagrama/LINEAS/CUARTA/INTERPRETACION/d/sin_preguntar_nada" xmlDataType="string"/>
    </xmlCellPr>
  </singleXmlCell>
  <singleXmlCell id="2488" r="DH15" connectionId="16">
    <xmlCellPr id="1" uniqueName="sobre_el_dia_hoy">
      <xmlPr mapId="15" xpath="/Hexagrama/LINEAS/CUARTA/INTERPRETACION/d/sobre_el_dia_hoy" xmlDataType="string"/>
    </xmlCellPr>
  </singleXmlCell>
  <singleXmlCell id="2489" r="DI15" connectionId="16">
    <xmlCellPr id="1" uniqueName="sobre_la_conducta_espiritual">
      <xmlPr mapId="15" xpath="/Hexagrama/LINEAS/CUARTA/INTERPRETACION/d/sobre_la_conducta_espiritual" xmlDataType="string"/>
    </xmlCellPr>
  </singleXmlCell>
  <singleXmlCell id="2490" r="DJ15" connectionId="16">
    <xmlCellPr id="1" uniqueName="perspectiva_general_de_un_asunto_o_sobre_cómo_se_ve_al_consultante_entre_sus_asuntos">
      <xmlPr mapId="15" xpath="/Hexagrama/LINEAS/CUARTA/INTERPRETACION/d/perspectiva_general_de_un_asunto_o_sobre_cómo_se_ve_al_consultante_entre_sus_asuntos" xmlDataType="string"/>
    </xmlCellPr>
  </singleXmlCell>
  <singleXmlCell id="2491" r="DK15" connectionId="16">
    <xmlCellPr id="1" uniqueName="sobre_una_enfermedad">
      <xmlPr mapId="15" xpath="/Hexagrama/LINEAS/CUARTA/INTERPRETACION/d/sobre_una_enfermedad" xmlDataType="string"/>
    </xmlCellPr>
  </singleXmlCell>
  <singleXmlCell id="2492" r="DL15" connectionId="16">
    <xmlCellPr id="1" uniqueName="remedios_soluciones_tratamientos_nuevos">
      <xmlPr mapId="15" xpath="/Hexagrama/LINEAS/CUARTA/INTERPRETACION/d/remedios_soluciones_tratamientos_nuevos" xmlDataType="string"/>
    </xmlCellPr>
  </singleXmlCell>
  <singleXmlCell id="2493" r="DM15" connectionId="16">
    <xmlCellPr id="1" uniqueName="sobre_temas_o_teorías_espirituales">
      <xmlPr mapId="15" xpath="/Hexagrama/LINEAS/CUARTA/INTERPRETACION/d/sobre_temas_o_teorías_espirituales" xmlDataType="string"/>
    </xmlCellPr>
  </singleXmlCell>
  <singleXmlCell id="2494" r="DN15" connectionId="16">
    <xmlCellPr id="1" uniqueName="sobre_una_época_tiempo_o_fecha_aproximada">
      <xmlPr mapId="15" xpath="/Hexagrama/LINEAS/CUARTA/INTERPRETACION/d/sobre_una_época_tiempo_o_fecha_aproximada" xmlDataType="string"/>
    </xmlCellPr>
  </singleXmlCell>
  <singleXmlCell id="2495" r="DO15" connectionId="16">
    <xmlCellPr id="1" uniqueName="Bernard_Ducourant">
      <xmlPr mapId="15" xpath="/Hexagrama/LINEAS/CUARTA/OTRAS_INTERPRETACIONES_Y_COMENTARIOS_DE_LOS_TEXTOS/Bernard_Ducourant" xmlDataType="string"/>
    </xmlCellPr>
  </singleXmlCell>
  <singleXmlCell id="2496" r="DP15" connectionId="16">
    <xmlCellPr id="1" uniqueName="Brian_Browne_Walker">
      <xmlPr mapId="15" xpath="/Hexagrama/LINEAS/CUARTA/OTRAS_INTERPRETACIONES_Y_COMENTARIOS_DE_LOS_TEXTOS/Brian_Browne_Walker" xmlDataType="string"/>
    </xmlCellPr>
  </singleXmlCell>
  <singleXmlCell id="2497" r="DQ15" connectionId="16">
    <xmlCellPr id="1" uniqueName="Carol_K_Anthony">
      <xmlPr mapId="15" xpath="/Hexagrama/LINEAS/CUARTA/OTRAS_INTERPRETACIONES_Y_COMENTARIOS_DE_LOS_TEXTOS/Carol_K_Anthony" xmlDataType="string"/>
    </xmlCellPr>
  </singleXmlCell>
  <singleXmlCell id="2498" r="DR15" connectionId="16">
    <xmlCellPr id="1" uniqueName="Enrique_Zafra">
      <xmlPr mapId="15" xpath="/Hexagrama/LINEAS/CUARTA/OTRAS_INTERPRETACIONES_Y_COMENTARIOS_DE_LOS_TEXTOS/Enrique_Zafra" xmlDataType="string"/>
    </xmlCellPr>
  </singleXmlCell>
  <singleXmlCell id="2499" r="DS15" connectionId="16">
    <xmlCellPr id="1" uniqueName="J_H_Brennan">
      <xmlPr mapId="15" xpath="/Hexagrama/LINEAS/CUARTA/OTRAS_INTERPRETACIONES_Y_COMENTARIOS_DE_LOS_TEXTOS/J_H_Brennan" xmlDataType="string"/>
    </xmlCellPr>
  </singleXmlCell>
  <singleXmlCell id="2500" r="DT15" connectionId="16">
    <xmlCellPr id="1" uniqueName="John_Tampion">
      <xmlPr mapId="15" xpath="/Hexagrama/LINEAS/CUARTA/OTRAS_INTERPRETACIONES_Y_COMENTARIOS_DE_LOS_TEXTOS/John_Tampion" xmlDataType="string"/>
    </xmlCellPr>
  </singleXmlCell>
  <singleXmlCell id="2501" r="DU15" connectionId="16">
    <xmlCellPr id="1" uniqueName="Judica_Cordiglia">
      <xmlPr mapId="15" xpath="/Hexagrama/LINEAS/CUARTA/OTRAS_INTERPRETACIONES_Y_COMENTARIOS_DE_LOS_TEXTOS/Judica_Cordiglia" xmlDataType="string"/>
    </xmlCellPr>
  </singleXmlCell>
  <singleXmlCell id="2502" r="DV15" connectionId="16">
    <xmlCellPr id="1" uniqueName="Maestro_Yüan-Kuang">
      <xmlPr mapId="15" xpath="/Hexagrama/LINEAS/CUARTA/OTRAS_INTERPRETACIONES_Y_COMENTARIOS_DE_LOS_TEXTOS/Maestro_Yüan-Kuang" xmlDataType="string"/>
    </xmlCellPr>
  </singleXmlCell>
  <singleXmlCell id="2503" r="DW15" connectionId="16">
    <xmlCellPr id="1" uniqueName="Michel_Gall">
      <xmlPr mapId="15" xpath="/Hexagrama/LINEAS/CUARTA/OTRAS_INTERPRETACIONES_Y_COMENTARIOS_DE_LOS_TEXTOS/Michel_Gall" xmlDataType="string"/>
    </xmlCellPr>
  </singleXmlCell>
  <singleXmlCell id="2504" r="DX15" connectionId="16">
    <xmlCellPr id="1" uniqueName="R_L_Wing">
      <xmlPr mapId="15" xpath="/Hexagrama/LINEAS/CUARTA/OTRAS_INTERPRETACIONES_Y_COMENTARIOS_DE_LOS_TEXTOS/R_L_Wing" xmlDataType="string"/>
    </xmlCellPr>
  </singleXmlCell>
  <singleXmlCell id="2505" r="DY15" connectionId="16">
    <xmlCellPr id="1" uniqueName="Ricardo_Andreé">
      <xmlPr mapId="15" xpath="/Hexagrama/LINEAS/CUARTA/OTRAS_INTERPRETACIONES_Y_COMENTARIOS_DE_LOS_TEXTOS/Ricardo_Andreé" xmlDataType="string"/>
    </xmlCellPr>
  </singleXmlCell>
  <singleXmlCell id="2506" r="DZ15" connectionId="16">
    <xmlCellPr id="1" uniqueName="Richard_Wilhelm">
      <xmlPr mapId="15" xpath="/Hexagrama/LINEAS/CUARTA/OTRAS_INTERPRETACIONES_Y_COMENTARIOS_DE_LOS_TEXTOS/Richard_Wilhelm" xmlDataType="string"/>
    </xmlCellPr>
  </singleXmlCell>
  <singleXmlCell id="2507" r="EA15" connectionId="16">
    <xmlCellPr id="1" uniqueName="Stephen_Karcher">
      <xmlPr mapId="15" xpath="/Hexagrama/LINEAS/CUARTA/OTRAS_INTERPRETACIONES_Y_COMENTARIOS_DE_LOS_TEXTOS/Stephen_Karcher" xmlDataType="string"/>
    </xmlCellPr>
  </singleXmlCell>
  <singleXmlCell id="2508" r="EB15" connectionId="16">
    <xmlCellPr id="1" uniqueName="Thomas_Cleary">
      <xmlPr mapId="15" xpath="/Hexagrama/LINEAS/CUARTA/OTRAS_INTERPRETACIONES_Y_COMENTARIOS_DE_LOS_TEXTOS/Thomas_Cleary" xmlDataType="string"/>
    </xmlCellPr>
  </singleXmlCell>
  <singleXmlCell id="2509" r="EC15" connectionId="16">
    <xmlCellPr id="1" uniqueName="COMENTARIO_A_LA_LINEA">
      <xmlPr mapId="15" xpath="/Hexagrama/LINEAS/QUINTA/COMENTARIO_A_LA_LINEA" xmlDataType="string"/>
    </xmlCellPr>
  </singleXmlCell>
  <singleXmlCell id="2510" r="ED15" connectionId="16">
    <xmlCellPr id="1" uniqueName="a">
      <xmlPr mapId="15" xpath="/Hexagrama/LINEAS/QUINTA/INTERPRETACION/a" xmlDataType="string"/>
    </xmlCellPr>
  </singleXmlCell>
  <singleXmlCell id="2511" r="EE15" connectionId="16">
    <xmlCellPr id="1" uniqueName="sin_preguntar_nada">
      <xmlPr mapId="15" xpath="/Hexagrama/LINEAS/QUINTA/INTERPRETACION/d/sin_preguntar_nada" xmlDataType="string"/>
    </xmlCellPr>
  </singleXmlCell>
  <singleXmlCell id="2512" r="EF15" connectionId="16">
    <xmlCellPr id="1" uniqueName="sobre_el_dia_hoy">
      <xmlPr mapId="15" xpath="/Hexagrama/LINEAS/QUINTA/INTERPRETACION/d/sobre_el_dia_hoy" xmlDataType="string"/>
    </xmlCellPr>
  </singleXmlCell>
  <singleXmlCell id="2513" r="EG15" connectionId="16">
    <xmlCellPr id="1" uniqueName="sobre_la_conducta_espiritual">
      <xmlPr mapId="15" xpath="/Hexagrama/LINEAS/QUINTA/INTERPRETACION/d/sobre_la_conducta_espiritual" xmlDataType="string"/>
    </xmlCellPr>
  </singleXmlCell>
  <singleXmlCell id="2514" r="EH15" connectionId="16">
    <xmlCellPr id="1" uniqueName="perspectiva_general_de_un_asunto_o_sobre_cómo_se_ve_al_consultante_entre_sus_asuntos">
      <xmlPr mapId="15" xpath="/Hexagrama/LINEAS/QUINTA/INTERPRETACION/d/perspectiva_general_de_un_asunto_o_sobre_cómo_se_ve_al_consultante_entre_sus_asuntos" xmlDataType="string"/>
    </xmlCellPr>
  </singleXmlCell>
  <singleXmlCell id="2515" r="EI15" connectionId="16">
    <xmlCellPr id="1" uniqueName="sobre_una_enfermedad">
      <xmlPr mapId="15" xpath="/Hexagrama/LINEAS/QUINTA/INTERPRETACION/d/sobre_una_enfermedad" xmlDataType="string"/>
    </xmlCellPr>
  </singleXmlCell>
  <singleXmlCell id="2516" r="EJ15" connectionId="16">
    <xmlCellPr id="1" uniqueName="remedios_soluciones_tratamientos_nuevos">
      <xmlPr mapId="15" xpath="/Hexagrama/LINEAS/QUINTA/INTERPRETACION/d/remedios_soluciones_tratamientos_nuevos" xmlDataType="string"/>
    </xmlCellPr>
  </singleXmlCell>
  <singleXmlCell id="2517" r="EK15" connectionId="16">
    <xmlCellPr id="1" uniqueName="sobre_temas_o_teorías_espirituales">
      <xmlPr mapId="15" xpath="/Hexagrama/LINEAS/QUINTA/INTERPRETACION/d/sobre_temas_o_teorías_espirituales" xmlDataType="string"/>
    </xmlCellPr>
  </singleXmlCell>
  <singleXmlCell id="2518" r="EL15" connectionId="16">
    <xmlCellPr id="1" uniqueName="sobre_una_época_tiempo_o_fecha_aproximada">
      <xmlPr mapId="15" xpath="/Hexagrama/LINEAS/QUINTA/INTERPRETACION/d/sobre_una_época_tiempo_o_fecha_aproximada" xmlDataType="string"/>
    </xmlCellPr>
  </singleXmlCell>
  <singleXmlCell id="2519" r="EM15" connectionId="16">
    <xmlCellPr id="1" uniqueName="Bernard_Ducourant">
      <xmlPr mapId="15" xpath="/Hexagrama/LINEAS/QUINTA/OTRAS_INTERPRETACIONES_Y_COMENTARIOS_DE_LOS_TEXTOS/Bernard_Ducourant" xmlDataType="string"/>
    </xmlCellPr>
  </singleXmlCell>
  <singleXmlCell id="2520" r="EN15" connectionId="16">
    <xmlCellPr id="1" uniqueName="Brian_Browne_Walker">
      <xmlPr mapId="15" xpath="/Hexagrama/LINEAS/QUINTA/OTRAS_INTERPRETACIONES_Y_COMENTARIOS_DE_LOS_TEXTOS/Brian_Browne_Walker" xmlDataType="string"/>
    </xmlCellPr>
  </singleXmlCell>
  <singleXmlCell id="2521" r="EO15" connectionId="16">
    <xmlCellPr id="1" uniqueName="Carol_K_Anthony">
      <xmlPr mapId="15" xpath="/Hexagrama/LINEAS/QUINTA/OTRAS_INTERPRETACIONES_Y_COMENTARIOS_DE_LOS_TEXTOS/Carol_K_Anthony" xmlDataType="string"/>
    </xmlCellPr>
  </singleXmlCell>
  <singleXmlCell id="2522" r="EP15" connectionId="16">
    <xmlCellPr id="1" uniqueName="Enrique_Zafra">
      <xmlPr mapId="15" xpath="/Hexagrama/LINEAS/QUINTA/OTRAS_INTERPRETACIONES_Y_COMENTARIOS_DE_LOS_TEXTOS/Enrique_Zafra" xmlDataType="string"/>
    </xmlCellPr>
  </singleXmlCell>
  <singleXmlCell id="2523" r="EQ15" connectionId="16">
    <xmlCellPr id="1" uniqueName="J_H_Brennan">
      <xmlPr mapId="15" xpath="/Hexagrama/LINEAS/QUINTA/OTRAS_INTERPRETACIONES_Y_COMENTARIOS_DE_LOS_TEXTOS/J_H_Brennan" xmlDataType="string"/>
    </xmlCellPr>
  </singleXmlCell>
  <singleXmlCell id="2524" r="ER15" connectionId="16">
    <xmlCellPr id="1" uniqueName="John_Tampion">
      <xmlPr mapId="15" xpath="/Hexagrama/LINEAS/QUINTA/OTRAS_INTERPRETACIONES_Y_COMENTARIOS_DE_LOS_TEXTOS/John_Tampion" xmlDataType="string"/>
    </xmlCellPr>
  </singleXmlCell>
  <singleXmlCell id="2525" r="ES15" connectionId="16">
    <xmlCellPr id="1" uniqueName="Judica_Cordiglia">
      <xmlPr mapId="15" xpath="/Hexagrama/LINEAS/QUINTA/OTRAS_INTERPRETACIONES_Y_COMENTARIOS_DE_LOS_TEXTOS/Judica_Cordiglia" xmlDataType="string"/>
    </xmlCellPr>
  </singleXmlCell>
  <singleXmlCell id="2526" r="ET15" connectionId="16">
    <xmlCellPr id="1" uniqueName="Maestro_Yüan-Kuang">
      <xmlPr mapId="15" xpath="/Hexagrama/LINEAS/QUINTA/OTRAS_INTERPRETACIONES_Y_COMENTARIOS_DE_LOS_TEXTOS/Maestro_Yüan-Kuang" xmlDataType="string"/>
    </xmlCellPr>
  </singleXmlCell>
  <singleXmlCell id="2527" r="EU15" connectionId="16">
    <xmlCellPr id="1" uniqueName="Michel_Gall">
      <xmlPr mapId="15" xpath="/Hexagrama/LINEAS/QUINTA/OTRAS_INTERPRETACIONES_Y_COMENTARIOS_DE_LOS_TEXTOS/Michel_Gall" xmlDataType="string"/>
    </xmlCellPr>
  </singleXmlCell>
  <singleXmlCell id="2528" r="EV15" connectionId="16">
    <xmlCellPr id="1" uniqueName="R_L_Wing">
      <xmlPr mapId="15" xpath="/Hexagrama/LINEAS/QUINTA/OTRAS_INTERPRETACIONES_Y_COMENTARIOS_DE_LOS_TEXTOS/R_L_Wing" xmlDataType="string"/>
    </xmlCellPr>
  </singleXmlCell>
  <singleXmlCell id="2529" r="EW15" connectionId="16">
    <xmlCellPr id="1" uniqueName="Ricardo_Andreé">
      <xmlPr mapId="15" xpath="/Hexagrama/LINEAS/QUINTA/OTRAS_INTERPRETACIONES_Y_COMENTARIOS_DE_LOS_TEXTOS/Ricardo_Andreé" xmlDataType="string"/>
    </xmlCellPr>
  </singleXmlCell>
  <singleXmlCell id="2530" r="EX15" connectionId="16">
    <xmlCellPr id="1" uniqueName="Richard_Wilhelm">
      <xmlPr mapId="15" xpath="/Hexagrama/LINEAS/QUINTA/OTRAS_INTERPRETACIONES_Y_COMENTARIOS_DE_LOS_TEXTOS/Richard_Wilhelm" xmlDataType="string"/>
    </xmlCellPr>
  </singleXmlCell>
  <singleXmlCell id="2531" r="EY15" connectionId="16">
    <xmlCellPr id="1" uniqueName="Stephen_Karcher">
      <xmlPr mapId="15" xpath="/Hexagrama/LINEAS/QUINTA/OTRAS_INTERPRETACIONES_Y_COMENTARIOS_DE_LOS_TEXTOS/Stephen_Karcher" xmlDataType="string"/>
    </xmlCellPr>
  </singleXmlCell>
  <singleXmlCell id="2532" r="EZ15" connectionId="16">
    <xmlCellPr id="1" uniqueName="Thomas_Cleary">
      <xmlPr mapId="15" xpath="/Hexagrama/LINEAS/QUINTA/OTRAS_INTERPRETACIONES_Y_COMENTARIOS_DE_LOS_TEXTOS/Thomas_Cleary" xmlDataType="string"/>
    </xmlCellPr>
  </singleXmlCell>
  <singleXmlCell id="2533" r="FA15" connectionId="16">
    <xmlCellPr id="1" uniqueName="COMENTARIO_A_LA_LINEA">
      <xmlPr mapId="15" xpath="/Hexagrama/LINEAS/SEXTA/COMENTARIO_A_LA_LINEA" xmlDataType="string"/>
    </xmlCellPr>
  </singleXmlCell>
  <singleXmlCell id="2534" r="FB15" connectionId="16">
    <xmlCellPr id="1" uniqueName="a">
      <xmlPr mapId="15" xpath="/Hexagrama/LINEAS/SEXTA/INTERPRETACION/a" xmlDataType="string"/>
    </xmlCellPr>
  </singleXmlCell>
  <singleXmlCell id="2535" r="FC15" connectionId="16">
    <xmlCellPr id="1" uniqueName="sin_preguntar_nada">
      <xmlPr mapId="15" xpath="/Hexagrama/LINEAS/SEXTA/INTERPRETACION/d/sin_preguntar_nada" xmlDataType="string"/>
    </xmlCellPr>
  </singleXmlCell>
  <singleXmlCell id="2536" r="FD15" connectionId="16">
    <xmlCellPr id="1" uniqueName="sobre_el_dia_hoy">
      <xmlPr mapId="15" xpath="/Hexagrama/LINEAS/SEXTA/INTERPRETACION/d/sobre_el_dia_hoy" xmlDataType="string"/>
    </xmlCellPr>
  </singleXmlCell>
  <singleXmlCell id="2537" r="FE15" connectionId="16">
    <xmlCellPr id="1" uniqueName="sobre_la_conducta_espiritual">
      <xmlPr mapId="15" xpath="/Hexagrama/LINEAS/SEXTA/INTERPRETACION/d/sobre_la_conducta_espiritual" xmlDataType="string"/>
    </xmlCellPr>
  </singleXmlCell>
  <singleXmlCell id="2538" r="FF15" connectionId="16">
    <xmlCellPr id="1" uniqueName="perspectiva_general_de_un_asunto_o_sobre_cómo_se_ve_al_consultante_entre_sus_asuntos">
      <xmlPr mapId="15" xpath="/Hexagrama/LINEAS/SEXTA/INTERPRETACION/d/perspectiva_general_de_un_asunto_o_sobre_cómo_se_ve_al_consultante_entre_sus_asuntos" xmlDataType="string"/>
    </xmlCellPr>
  </singleXmlCell>
  <singleXmlCell id="2539" r="FG15" connectionId="16">
    <xmlCellPr id="1" uniqueName="sobre_una_enfermedad">
      <xmlPr mapId="15" xpath="/Hexagrama/LINEAS/SEXTA/INTERPRETACION/d/sobre_una_enfermedad" xmlDataType="string"/>
    </xmlCellPr>
  </singleXmlCell>
  <singleXmlCell id="2540" r="FH15" connectionId="16">
    <xmlCellPr id="1" uniqueName="remedios_soluciones_tratamientos_nuevos">
      <xmlPr mapId="15" xpath="/Hexagrama/LINEAS/SEXTA/INTERPRETACION/d/remedios_soluciones_tratamientos_nuevos" xmlDataType="string"/>
    </xmlCellPr>
  </singleXmlCell>
  <singleXmlCell id="2541" r="FI15" connectionId="16">
    <xmlCellPr id="1" uniqueName="sobre_temas_o_teorías_espirituales">
      <xmlPr mapId="15" xpath="/Hexagrama/LINEAS/SEXTA/INTERPRETACION/d/sobre_temas_o_teorías_espirituales" xmlDataType="string"/>
    </xmlCellPr>
  </singleXmlCell>
  <singleXmlCell id="2542" r="FJ15" connectionId="16">
    <xmlCellPr id="1" uniqueName="sobre_una_época_tiempo_o_fecha_aproximada">
      <xmlPr mapId="15" xpath="/Hexagrama/LINEAS/SEXTA/INTERPRETACION/d/sobre_una_época_tiempo_o_fecha_aproximada" xmlDataType="string"/>
    </xmlCellPr>
  </singleXmlCell>
  <singleXmlCell id="2543" r="FK15" connectionId="16">
    <xmlCellPr id="1" uniqueName="Bernard_Ducourant">
      <xmlPr mapId="15" xpath="/Hexagrama/LINEAS/SEXTA/OTRAS_INTERPRETACIONES_Y_COMENTARIOS_DE_LOS_TEXTOS/Bernard_Ducourant" xmlDataType="string"/>
    </xmlCellPr>
  </singleXmlCell>
  <singleXmlCell id="2544" r="FL15" connectionId="16">
    <xmlCellPr id="1" uniqueName="Brian_Browne_Walker">
      <xmlPr mapId="15" xpath="/Hexagrama/LINEAS/SEXTA/OTRAS_INTERPRETACIONES_Y_COMENTARIOS_DE_LOS_TEXTOS/Brian_Browne_Walker" xmlDataType="string"/>
    </xmlCellPr>
  </singleXmlCell>
  <singleXmlCell id="2545" r="FM15" connectionId="16">
    <xmlCellPr id="1" uniqueName="Carol_K_Anthony">
      <xmlPr mapId="15" xpath="/Hexagrama/LINEAS/SEXTA/OTRAS_INTERPRETACIONES_Y_COMENTARIOS_DE_LOS_TEXTOS/Carol_K_Anthony" xmlDataType="string"/>
    </xmlCellPr>
  </singleXmlCell>
  <singleXmlCell id="2546" r="FN15" connectionId="16">
    <xmlCellPr id="1" uniqueName="Enrique_Zafra">
      <xmlPr mapId="15" xpath="/Hexagrama/LINEAS/SEXTA/OTRAS_INTERPRETACIONES_Y_COMENTARIOS_DE_LOS_TEXTOS/Enrique_Zafra" xmlDataType="string"/>
    </xmlCellPr>
  </singleXmlCell>
  <singleXmlCell id="2547" r="FO15" connectionId="16">
    <xmlCellPr id="1" uniqueName="J_H_Brennan">
      <xmlPr mapId="15" xpath="/Hexagrama/LINEAS/SEXTA/OTRAS_INTERPRETACIONES_Y_COMENTARIOS_DE_LOS_TEXTOS/J_H_Brennan" xmlDataType="string"/>
    </xmlCellPr>
  </singleXmlCell>
  <singleXmlCell id="2548" r="FP15" connectionId="16">
    <xmlCellPr id="1" uniqueName="John_Tampion">
      <xmlPr mapId="15" xpath="/Hexagrama/LINEAS/SEXTA/OTRAS_INTERPRETACIONES_Y_COMENTARIOS_DE_LOS_TEXTOS/John_Tampion" xmlDataType="string"/>
    </xmlCellPr>
  </singleXmlCell>
  <singleXmlCell id="2549" r="FQ15" connectionId="16">
    <xmlCellPr id="1" uniqueName="Judica_Cordiglia">
      <xmlPr mapId="15" xpath="/Hexagrama/LINEAS/SEXTA/OTRAS_INTERPRETACIONES_Y_COMENTARIOS_DE_LOS_TEXTOS/Judica_Cordiglia" xmlDataType="string"/>
    </xmlCellPr>
  </singleXmlCell>
  <singleXmlCell id="2550" r="FR15" connectionId="16">
    <xmlCellPr id="1" uniqueName="Maestro_Yüan-Kuang">
      <xmlPr mapId="15" xpath="/Hexagrama/LINEAS/SEXTA/OTRAS_INTERPRETACIONES_Y_COMENTARIOS_DE_LOS_TEXTOS/Maestro_Yüan-Kuang" xmlDataType="string"/>
    </xmlCellPr>
  </singleXmlCell>
  <singleXmlCell id="2551" r="FS15" connectionId="16">
    <xmlCellPr id="1" uniqueName="Michel_Gall">
      <xmlPr mapId="15" xpath="/Hexagrama/LINEAS/SEXTA/OTRAS_INTERPRETACIONES_Y_COMENTARIOS_DE_LOS_TEXTOS/Michel_Gall" xmlDataType="string"/>
    </xmlCellPr>
  </singleXmlCell>
  <singleXmlCell id="2552" r="FT15" connectionId="16">
    <xmlCellPr id="1" uniqueName="R_L_Wing">
      <xmlPr mapId="15" xpath="/Hexagrama/LINEAS/SEXTA/OTRAS_INTERPRETACIONES_Y_COMENTARIOS_DE_LOS_TEXTOS/R_L_Wing" xmlDataType="string"/>
    </xmlCellPr>
  </singleXmlCell>
  <singleXmlCell id="2553" r="FU15" connectionId="16">
    <xmlCellPr id="1" uniqueName="Ricardo_Andreé">
      <xmlPr mapId="15" xpath="/Hexagrama/LINEAS/SEXTA/OTRAS_INTERPRETACIONES_Y_COMENTARIOS_DE_LOS_TEXTOS/Ricardo_Andreé" xmlDataType="string"/>
    </xmlCellPr>
  </singleXmlCell>
  <singleXmlCell id="2554" r="FV15" connectionId="16">
    <xmlCellPr id="1" uniqueName="Richard_Wilhelm">
      <xmlPr mapId="15" xpath="/Hexagrama/LINEAS/SEXTA/OTRAS_INTERPRETACIONES_Y_COMENTARIOS_DE_LOS_TEXTOS/Richard_Wilhelm" xmlDataType="string"/>
    </xmlCellPr>
  </singleXmlCell>
  <singleXmlCell id="2555" r="FW15" connectionId="16">
    <xmlCellPr id="1" uniqueName="Stephen_Karcher">
      <xmlPr mapId="15" xpath="/Hexagrama/LINEAS/SEXTA/OTRAS_INTERPRETACIONES_Y_COMENTARIOS_DE_LOS_TEXTOS/Stephen_Karcher" xmlDataType="string"/>
    </xmlCellPr>
  </singleXmlCell>
  <singleXmlCell id="2556" r="FX15" connectionId="16">
    <xmlCellPr id="1" uniqueName="Thomas_Cleary">
      <xmlPr mapId="15" xpath="/Hexagrama/LINEAS/SEXTA/OTRAS_INTERPRETACIONES_Y_COMENTARIOS_DE_LOS_TEXTOS/Thomas_Cleary" xmlDataType="string"/>
    </xmlCellPr>
  </singleXmlCell>
  <singleXmlCell id="2557" r="A16" connectionId="17">
    <xmlCellPr id="1" uniqueName="Numero">
      <xmlPr mapId="16" xpath="/Hexagrama/Numero" xmlDataType="integer"/>
    </xmlCellPr>
  </singleXmlCell>
  <singleXmlCell id="2558" r="B16" connectionId="17">
    <xmlCellPr id="1" uniqueName="Nombre">
      <xmlPr mapId="16" xpath="/Hexagrama/Nombre" xmlDataType="string"/>
    </xmlCellPr>
  </singleXmlCell>
  <singleXmlCell id="2559" r="C16" connectionId="17">
    <xmlCellPr id="1" uniqueName="Traduccion">
      <xmlPr mapId="16" xpath="/Hexagrama/Traduccion" xmlDataType="string"/>
    </xmlCellPr>
  </singleXmlCell>
  <singleXmlCell id="2560" r="D16" connectionId="17">
    <xmlCellPr id="1" uniqueName="TrigInf">
      <xmlPr mapId="16" xpath="/Hexagrama/TrigInf" xmlDataType="string"/>
    </xmlCellPr>
  </singleXmlCell>
  <singleXmlCell id="2561" r="E16" connectionId="17">
    <xmlCellPr id="1" uniqueName="TrigSup">
      <xmlPr mapId="16" xpath="/Hexagrama/TrigSup" xmlDataType="string"/>
    </xmlCellPr>
  </singleXmlCell>
  <singleXmlCell id="2562" r="F16" connectionId="17">
    <xmlCellPr id="1" uniqueName="DICTAMEN">
      <xmlPr mapId="16" xpath="/Hexagrama/DICTAMEN" xmlDataType="string"/>
    </xmlCellPr>
  </singleXmlCell>
  <singleXmlCell id="2563" r="G16" connectionId="17">
    <xmlCellPr id="1" uniqueName="COMENTARIO">
      <xmlPr mapId="16" xpath="/Hexagrama/COMENTARIO" xmlDataType="string"/>
    </xmlCellPr>
  </singleXmlCell>
  <singleXmlCell id="2564" r="H16" connectionId="17">
    <xmlCellPr id="1" uniqueName="líneas">
      <xmlPr mapId="16" xpath="/Hexagrama/ELEMENTOS_TECNICOS_Y_DISTINTOS_CONSIDERANDOS/líneas" xmlDataType="string"/>
    </xmlCellPr>
  </singleXmlCell>
  <singleXmlCell id="2565" r="I16" connectionId="17">
    <xmlCellPr id="1" uniqueName="regencias">
      <xmlPr mapId="16" xpath="/Hexagrama/ELEMENTOS_TECNICOS_Y_DISTINTOS_CONSIDERANDOS/regencias" xmlDataType="string"/>
    </xmlCellPr>
  </singleXmlCell>
  <singleXmlCell id="2566" r="J16" connectionId="17">
    <xmlCellPr id="1" uniqueName="relaciones_entre_las_líneas">
      <xmlPr mapId="16" xpath="/Hexagrama/ELEMENTOS_TECNICOS_Y_DISTINTOS_CONSIDERANDOS/relaciones_entre_las_líneas" xmlDataType="string"/>
    </xmlCellPr>
  </singleXmlCell>
  <singleXmlCell id="2567" r="K16" connectionId="17">
    <xmlCellPr id="1" uniqueName="a">
      <xmlPr mapId="16" xpath="/Hexagrama/INTERPRETACION/a" xmlDataType="string"/>
    </xmlCellPr>
  </singleXmlCell>
  <singleXmlCell id="2568" r="L16" connectionId="17">
    <xmlCellPr id="1" uniqueName="sin_preguntar_nada">
      <xmlPr mapId="16" xpath="/Hexagrama/INTERPRETACION/d/sin_preguntar_nada" xmlDataType="string"/>
    </xmlCellPr>
  </singleXmlCell>
  <singleXmlCell id="2569" r="M16" connectionId="17">
    <xmlCellPr id="1" uniqueName="sobre_el_dia_hoy">
      <xmlPr mapId="16" xpath="/Hexagrama/INTERPRETACION/d/sobre_el_dia_hoy" xmlDataType="string"/>
    </xmlCellPr>
  </singleXmlCell>
  <singleXmlCell id="2570" r="N16" connectionId="17">
    <xmlCellPr id="1" uniqueName="sobre_la_conducta_espiritual">
      <xmlPr mapId="16" xpath="/Hexagrama/INTERPRETACION/d/sobre_la_conducta_espiritual" xmlDataType="string"/>
    </xmlCellPr>
  </singleXmlCell>
  <singleXmlCell id="2571" r="O16" connectionId="17">
    <xmlCellPr id="1" uniqueName="perspectiva_general_de_un_asunto_o_sobre_cómo_se_ve_al_consultante_entre_sus_asuntos">
      <xmlPr mapId="16" xpath="/Hexagrama/INTERPRETACION/d/perspectiva_general_de_un_asunto_o_sobre_cómo_se_ve_al_consultante_entre_sus_asuntos" xmlDataType="string"/>
    </xmlCellPr>
  </singleXmlCell>
  <singleXmlCell id="2572" r="P16" connectionId="17">
    <xmlCellPr id="1" uniqueName="sobre_una_enfermedad">
      <xmlPr mapId="16" xpath="/Hexagrama/INTERPRETACION/d/sobre_una_enfermedad" xmlDataType="string"/>
    </xmlCellPr>
  </singleXmlCell>
  <singleXmlCell id="2573" r="Q16" connectionId="17">
    <xmlCellPr id="1" uniqueName="remedios_soluciones_tratamientos_nuevos">
      <xmlPr mapId="16" xpath="/Hexagrama/INTERPRETACION/d/remedios_soluciones_tratamientos_nuevos" xmlDataType="string"/>
    </xmlCellPr>
  </singleXmlCell>
  <singleXmlCell id="2574" r="R16" connectionId="17">
    <xmlCellPr id="1" uniqueName="sobre_temas_o_teorías_espirituales">
      <xmlPr mapId="16" xpath="/Hexagrama/INTERPRETACION/d/sobre_temas_o_teorías_espirituales" xmlDataType="string"/>
    </xmlCellPr>
  </singleXmlCell>
  <singleXmlCell id="2575" r="S16" connectionId="17">
    <xmlCellPr id="1" uniqueName="sobre_una_época_tiempo_o_fecha_aproximada">
      <xmlPr mapId="16" xpath="/Hexagrama/INTERPRETACION/d/sobre_una_época_tiempo_o_fecha_aproximada" xmlDataType="string"/>
    </xmlCellPr>
  </singleXmlCell>
  <singleXmlCell id="2576" r="T16" connectionId="17">
    <xmlCellPr id="1" uniqueName="Bernard_Ducourant">
      <xmlPr mapId="16" xpath="/Hexagrama/OTRAS_INTERPRETACIONES_Y_COMENTARIOS_DE_LOS_TEXTOS/Bernard_Ducourant" xmlDataType="string"/>
    </xmlCellPr>
  </singleXmlCell>
  <singleXmlCell id="2577" r="U16" connectionId="17">
    <xmlCellPr id="1" uniqueName="Brian_Browne_Walker">
      <xmlPr mapId="16" xpath="/Hexagrama/OTRAS_INTERPRETACIONES_Y_COMENTARIOS_DE_LOS_TEXTOS/Brian_Browne_Walker" xmlDataType="string"/>
    </xmlCellPr>
  </singleXmlCell>
  <singleXmlCell id="2578" r="V16" connectionId="17">
    <xmlCellPr id="1" uniqueName="Carol_K_Anthony">
      <xmlPr mapId="16" xpath="/Hexagrama/OTRAS_INTERPRETACIONES_Y_COMENTARIOS_DE_LOS_TEXTOS/Carol_K_Anthony" xmlDataType="string"/>
    </xmlCellPr>
  </singleXmlCell>
  <singleXmlCell id="2579" r="W16" connectionId="17">
    <xmlCellPr id="1" uniqueName="Enrique_Zafra">
      <xmlPr mapId="16" xpath="/Hexagrama/OTRAS_INTERPRETACIONES_Y_COMENTARIOS_DE_LOS_TEXTOS/Enrique_Zafra" xmlDataType="string"/>
    </xmlCellPr>
  </singleXmlCell>
  <singleXmlCell id="2580" r="X16" connectionId="17">
    <xmlCellPr id="1" uniqueName="Gustavo_Andrés_Rocco">
      <xmlPr mapId="16" xpath="/Hexagrama/OTRAS_INTERPRETACIONES_Y_COMENTARIOS_DE_LOS_TEXTOS/Gustavo_Andrés_Rocco" xmlDataType="string"/>
    </xmlCellPr>
  </singleXmlCell>
  <singleXmlCell id="2581" r="Y16" connectionId="17">
    <xmlCellPr id="1" uniqueName="J_H_Brennan">
      <xmlPr mapId="16" xpath="/Hexagrama/OTRAS_INTERPRETACIONES_Y_COMENTARIOS_DE_LOS_TEXTOS/J_H_Brennan" xmlDataType="string"/>
    </xmlCellPr>
  </singleXmlCell>
  <singleXmlCell id="2582" r="Z16" connectionId="17">
    <xmlCellPr id="1" uniqueName="Judica_Cordiglia">
      <xmlPr mapId="16" xpath="/Hexagrama/OTRAS_INTERPRETACIONES_Y_COMENTARIOS_DE_LOS_TEXTOS/Judica_Cordiglia" xmlDataType="string"/>
    </xmlCellPr>
  </singleXmlCell>
  <singleXmlCell id="2583" r="AA16" connectionId="17">
    <xmlCellPr id="1" uniqueName="Maestro_Yüan-Kuang">
      <xmlPr mapId="16" xpath="/Hexagrama/OTRAS_INTERPRETACIONES_Y_COMENTARIOS_DE_LOS_TEXTOS/Maestro_Yüan-Kuang" xmlDataType="string"/>
    </xmlCellPr>
  </singleXmlCell>
  <singleXmlCell id="2584" r="AB16" connectionId="17">
    <xmlCellPr id="1" uniqueName="Michel_Gall">
      <xmlPr mapId="16" xpath="/Hexagrama/OTRAS_INTERPRETACIONES_Y_COMENTARIOS_DE_LOS_TEXTOS/Michel_Gall" xmlDataType="string"/>
    </xmlCellPr>
  </singleXmlCell>
  <singleXmlCell id="2585" r="AC16" connectionId="17">
    <xmlCellPr id="1" uniqueName="Stephen_Karcher">
      <xmlPr mapId="16" xpath="/Hexagrama/OTRAS_INTERPRETACIONES_Y_COMENTARIOS_DE_LOS_TEXTOS/Stephen_Karcher" xmlDataType="string"/>
    </xmlCellPr>
  </singleXmlCell>
  <singleXmlCell id="2586" r="AD16" connectionId="17">
    <xmlCellPr id="1" uniqueName="Rudolf_Ritsema">
      <xmlPr mapId="16" xpath="/Hexagrama/OTRAS_INTERPRETACIONES_Y_COMENTARIOS_DE_LOS_TEXTOS/Rudolf_Ritsema" xmlDataType="string"/>
    </xmlCellPr>
  </singleXmlCell>
  <singleXmlCell id="2587" r="AE16" connectionId="17">
    <xmlCellPr id="1" uniqueName="Thomas_Cleary">
      <xmlPr mapId="16" xpath="/Hexagrama/OTRAS_INTERPRETACIONES_Y_COMENTARIOS_DE_LOS_TEXTOS/Thomas_Cleary" xmlDataType="string"/>
    </xmlCellPr>
  </singleXmlCell>
  <singleXmlCell id="2588" r="AF16" connectionId="17">
    <xmlCellPr id="1" uniqueName="COMENTARIO_A_LA_IMAGEN">
      <xmlPr mapId="16" xpath="/Hexagrama/IMAGEN/COMENTARIO_A_LA_IMAGEN" xmlDataType="string"/>
    </xmlCellPr>
  </singleXmlCell>
  <singleXmlCell id="2589" r="AG16" connectionId="17">
    <xmlCellPr id="1" uniqueName="John_Tampion">
      <xmlPr mapId="16" xpath="/Hexagrama/IMAGEN/OTRAS_INTERPRETACIONES_Y_COMENTARIOS_DE_LOS_TEXTOS/John_Tampion" xmlDataType="string"/>
    </xmlCellPr>
  </singleXmlCell>
  <singleXmlCell id="2590" r="AH16" connectionId="17">
    <xmlCellPr id="1" uniqueName="Judica_Cordiglia">
      <xmlPr mapId="16" xpath="/Hexagrama/IMAGEN/OTRAS_INTERPRETACIONES_Y_COMENTARIOS_DE_LOS_TEXTOS/Judica_Cordiglia" xmlDataType="string"/>
    </xmlCellPr>
  </singleXmlCell>
  <singleXmlCell id="2591" r="AI16" connectionId="17">
    <xmlCellPr id="1" uniqueName="Ricardo_Andreé">
      <xmlPr mapId="16" xpath="/Hexagrama/IMAGEN/OTRAS_INTERPRETACIONES_Y_COMENTARIOS_DE_LOS_TEXTOS/Ricardo_Andreé" xmlDataType="string"/>
    </xmlCellPr>
  </singleXmlCell>
  <singleXmlCell id="2592" r="AJ16" connectionId="17">
    <xmlCellPr id="1" uniqueName="Richard_Wilhelm">
      <xmlPr mapId="16" xpath="/Hexagrama/IMAGEN/OTRAS_INTERPRETACIONES_Y_COMENTARIOS_DE_LOS_TEXTOS/Richard_Wilhelm" xmlDataType="string"/>
    </xmlCellPr>
  </singleXmlCell>
  <singleXmlCell id="2593" r="AK16" connectionId="17">
    <xmlCellPr id="1" uniqueName="COMENTARIO_A_LA_LINEA">
      <xmlPr mapId="16" xpath="/Hexagrama/LINEAS/PRIMERA/COMENTARIO_A_LA_LINEA" xmlDataType="string"/>
    </xmlCellPr>
  </singleXmlCell>
  <singleXmlCell id="2594" r="AL16" connectionId="17">
    <xmlCellPr id="1" uniqueName="a">
      <xmlPr mapId="16" xpath="/Hexagrama/LINEAS/PRIMERA/INTERPRETACION/a" xmlDataType="string"/>
    </xmlCellPr>
  </singleXmlCell>
  <singleXmlCell id="2595" r="AM16" connectionId="17">
    <xmlCellPr id="1" uniqueName="sin_preguntar_nada">
      <xmlPr mapId="16" xpath="/Hexagrama/LINEAS/PRIMERA/INTERPRETACION/d/sin_preguntar_nada" xmlDataType="string"/>
    </xmlCellPr>
  </singleXmlCell>
  <singleXmlCell id="2596" r="AN16" connectionId="17">
    <xmlCellPr id="1" uniqueName="sobre_el_dia_hoy">
      <xmlPr mapId="16" xpath="/Hexagrama/LINEAS/PRIMERA/INTERPRETACION/d/sobre_el_dia_hoy" xmlDataType="string"/>
    </xmlCellPr>
  </singleXmlCell>
  <singleXmlCell id="2597" r="AO16" connectionId="17">
    <xmlCellPr id="1" uniqueName="sobre_la_conducta_espiritual">
      <xmlPr mapId="16" xpath="/Hexagrama/LINEAS/PRIMERA/INTERPRETACION/d/sobre_la_conducta_espiritual" xmlDataType="string"/>
    </xmlCellPr>
  </singleXmlCell>
  <singleXmlCell id="2598" r="AP16" connectionId="17">
    <xmlCellPr id="1" uniqueName="perspectiva_general_de_un_asunto_o_sobre_cómo_se_ve_al_consultante_entre_sus_asuntos">
      <xmlPr mapId="16" xpath="/Hexagrama/LINEAS/PRIMERA/INTERPRETACION/d/perspectiva_general_de_un_asunto_o_sobre_cómo_se_ve_al_consultante_entre_sus_asuntos" xmlDataType="string"/>
    </xmlCellPr>
  </singleXmlCell>
  <singleXmlCell id="2599" r="AQ16" connectionId="17">
    <xmlCellPr id="1" uniqueName="sobre_una_enfermedad">
      <xmlPr mapId="16" xpath="/Hexagrama/LINEAS/PRIMERA/INTERPRETACION/d/sobre_una_enfermedad" xmlDataType="string"/>
    </xmlCellPr>
  </singleXmlCell>
  <singleXmlCell id="2600" r="AR16" connectionId="17">
    <xmlCellPr id="1" uniqueName="remedios_soluciones_tratamientos_nuevos">
      <xmlPr mapId="16" xpath="/Hexagrama/LINEAS/PRIMERA/INTERPRETACION/d/remedios_soluciones_tratamientos_nuevos" xmlDataType="string"/>
    </xmlCellPr>
  </singleXmlCell>
  <singleXmlCell id="2601" r="AS16" connectionId="17">
    <xmlCellPr id="1" uniqueName="sobre_temas_o_teorías_espirituales">
      <xmlPr mapId="16" xpath="/Hexagrama/LINEAS/PRIMERA/INTERPRETACION/d/sobre_temas_o_teorías_espirituales" xmlDataType="string"/>
    </xmlCellPr>
  </singleXmlCell>
  <singleXmlCell id="2602" r="AT16" connectionId="17">
    <xmlCellPr id="1" uniqueName="sobre_una_época_tiempo_o_fecha_aproximada">
      <xmlPr mapId="16" xpath="/Hexagrama/LINEAS/PRIMERA/INTERPRETACION/d/sobre_una_época_tiempo_o_fecha_aproximada" xmlDataType="string"/>
    </xmlCellPr>
  </singleXmlCell>
  <singleXmlCell id="2603" r="AU16" connectionId="17">
    <xmlCellPr id="1" uniqueName="Bernard_Ducourant">
      <xmlPr mapId="16" xpath="/Hexagrama/LINEAS/PRIMERA/OTRAS_INTERPRETACIONES_Y_COMENTARIOS_DE_LOS_TEXTOS/Bernard_Ducourant" xmlDataType="string"/>
    </xmlCellPr>
  </singleXmlCell>
  <singleXmlCell id="2604" r="AV16" connectionId="17">
    <xmlCellPr id="1" uniqueName="Brian_Browne_Walker">
      <xmlPr mapId="16" xpath="/Hexagrama/LINEAS/PRIMERA/OTRAS_INTERPRETACIONES_Y_COMENTARIOS_DE_LOS_TEXTOS/Brian_Browne_Walker" xmlDataType="string"/>
    </xmlCellPr>
  </singleXmlCell>
  <singleXmlCell id="2605" r="AW16" connectionId="17">
    <xmlCellPr id="1" uniqueName="Carol_K_Anthony">
      <xmlPr mapId="16" xpath="/Hexagrama/LINEAS/PRIMERA/OTRAS_INTERPRETACIONES_Y_COMENTARIOS_DE_LOS_TEXTOS/Carol_K_Anthony" xmlDataType="string"/>
    </xmlCellPr>
  </singleXmlCell>
  <singleXmlCell id="2606" r="AX16" connectionId="17">
    <xmlCellPr id="1" uniqueName="Enrique_Zafra">
      <xmlPr mapId="16" xpath="/Hexagrama/LINEAS/PRIMERA/OTRAS_INTERPRETACIONES_Y_COMENTARIOS_DE_LOS_TEXTOS/Enrique_Zafra" xmlDataType="string"/>
    </xmlCellPr>
  </singleXmlCell>
  <singleXmlCell id="2607" r="AY16" connectionId="17">
    <xmlCellPr id="1" uniqueName="J_H_Brennan">
      <xmlPr mapId="16" xpath="/Hexagrama/LINEAS/PRIMERA/OTRAS_INTERPRETACIONES_Y_COMENTARIOS_DE_LOS_TEXTOS/J_H_Brennan" xmlDataType="string"/>
    </xmlCellPr>
  </singleXmlCell>
  <singleXmlCell id="2608" r="AZ16" connectionId="17">
    <xmlCellPr id="1" uniqueName="John_Tampion">
      <xmlPr mapId="16" xpath="/Hexagrama/LINEAS/PRIMERA/OTRAS_INTERPRETACIONES_Y_COMENTARIOS_DE_LOS_TEXTOS/John_Tampion" xmlDataType="string"/>
    </xmlCellPr>
  </singleXmlCell>
  <singleXmlCell id="2609" r="BA16" connectionId="17">
    <xmlCellPr id="1" uniqueName="Judica_Cordiglia">
      <xmlPr mapId="16" xpath="/Hexagrama/LINEAS/PRIMERA/OTRAS_INTERPRETACIONES_Y_COMENTARIOS_DE_LOS_TEXTOS/Judica_Cordiglia" xmlDataType="string"/>
    </xmlCellPr>
  </singleXmlCell>
  <singleXmlCell id="2610" r="BB16" connectionId="17">
    <xmlCellPr id="1" uniqueName="Maestro_Yüan-Kuang">
      <xmlPr mapId="16" xpath="/Hexagrama/LINEAS/PRIMERA/OTRAS_INTERPRETACIONES_Y_COMENTARIOS_DE_LOS_TEXTOS/Maestro_Yüan-Kuang" xmlDataType="string"/>
    </xmlCellPr>
  </singleXmlCell>
  <singleXmlCell id="2611" r="BC16" connectionId="17">
    <xmlCellPr id="1" uniqueName="Michel_Gall">
      <xmlPr mapId="16" xpath="/Hexagrama/LINEAS/PRIMERA/OTRAS_INTERPRETACIONES_Y_COMENTARIOS_DE_LOS_TEXTOS/Michel_Gall" xmlDataType="string"/>
    </xmlCellPr>
  </singleXmlCell>
  <singleXmlCell id="2612" r="BD16" connectionId="17">
    <xmlCellPr id="1" uniqueName="R_L_Wing">
      <xmlPr mapId="16" xpath="/Hexagrama/LINEAS/PRIMERA/OTRAS_INTERPRETACIONES_Y_COMENTARIOS_DE_LOS_TEXTOS/R_L_Wing" xmlDataType="string"/>
    </xmlCellPr>
  </singleXmlCell>
  <singleXmlCell id="2613" r="BE16" connectionId="17">
    <xmlCellPr id="1" uniqueName="Ricardo_Andreé">
      <xmlPr mapId="16" xpath="/Hexagrama/LINEAS/PRIMERA/OTRAS_INTERPRETACIONES_Y_COMENTARIOS_DE_LOS_TEXTOS/Ricardo_Andreé" xmlDataType="string"/>
    </xmlCellPr>
  </singleXmlCell>
  <singleXmlCell id="2614" r="BF16" connectionId="17">
    <xmlCellPr id="1" uniqueName="Richard_Wilhelm">
      <xmlPr mapId="16" xpath="/Hexagrama/LINEAS/PRIMERA/OTRAS_INTERPRETACIONES_Y_COMENTARIOS_DE_LOS_TEXTOS/Richard_Wilhelm" xmlDataType="string"/>
    </xmlCellPr>
  </singleXmlCell>
  <singleXmlCell id="2615" r="BG16" connectionId="17">
    <xmlCellPr id="1" uniqueName="Stephen_Karcher">
      <xmlPr mapId="16" xpath="/Hexagrama/LINEAS/PRIMERA/OTRAS_INTERPRETACIONES_Y_COMENTARIOS_DE_LOS_TEXTOS/Stephen_Karcher" xmlDataType="string"/>
    </xmlCellPr>
  </singleXmlCell>
  <singleXmlCell id="2616" r="BH16" connectionId="17">
    <xmlCellPr id="1" uniqueName="Thomas_Cleary">
      <xmlPr mapId="16" xpath="/Hexagrama/LINEAS/PRIMERA/OTRAS_INTERPRETACIONES_Y_COMENTARIOS_DE_LOS_TEXTOS/Thomas_Cleary" xmlDataType="string"/>
    </xmlCellPr>
  </singleXmlCell>
  <singleXmlCell id="2617" r="BI16" connectionId="17">
    <xmlCellPr id="1" uniqueName="COMENTARIO_A_LA_LINEA">
      <xmlPr mapId="16" xpath="/Hexagrama/LINEAS/SEGUNDA/COMENTARIO_A_LA_LINEA" xmlDataType="string"/>
    </xmlCellPr>
  </singleXmlCell>
  <singleXmlCell id="2618" r="BJ16" connectionId="17">
    <xmlCellPr id="1" uniqueName="a">
      <xmlPr mapId="16" xpath="/Hexagrama/LINEAS/SEGUNDA/INTERPRETACION/a" xmlDataType="string"/>
    </xmlCellPr>
  </singleXmlCell>
  <singleXmlCell id="2619" r="BK16" connectionId="17">
    <xmlCellPr id="1" uniqueName="sin_preguntar_nada">
      <xmlPr mapId="16" xpath="/Hexagrama/LINEAS/SEGUNDA/INTERPRETACION/d/sin_preguntar_nada" xmlDataType="string"/>
    </xmlCellPr>
  </singleXmlCell>
  <singleXmlCell id="2620" r="BL16" connectionId="17">
    <xmlCellPr id="1" uniqueName="sobre_el_dia_hoy">
      <xmlPr mapId="16" xpath="/Hexagrama/LINEAS/SEGUNDA/INTERPRETACION/d/sobre_el_dia_hoy" xmlDataType="string"/>
    </xmlCellPr>
  </singleXmlCell>
  <singleXmlCell id="2621" r="BM16" connectionId="17">
    <xmlCellPr id="1" uniqueName="sobre_la_conducta_espiritual">
      <xmlPr mapId="16" xpath="/Hexagrama/LINEAS/SEGUNDA/INTERPRETACION/d/sobre_la_conducta_espiritual" xmlDataType="string"/>
    </xmlCellPr>
  </singleXmlCell>
  <singleXmlCell id="2622" r="BN16" connectionId="17">
    <xmlCellPr id="1" uniqueName="perspectiva_general_de_un_asunto_o_sobre_cómo_se_ve_al_consultante_entre_sus_asuntos">
      <xmlPr mapId="16" xpath="/Hexagrama/LINEAS/SEGUNDA/INTERPRETACION/d/perspectiva_general_de_un_asunto_o_sobre_cómo_se_ve_al_consultante_entre_sus_asuntos" xmlDataType="string"/>
    </xmlCellPr>
  </singleXmlCell>
  <singleXmlCell id="2623" r="BO16" connectionId="17">
    <xmlCellPr id="1" uniqueName="sobre_una_enfermedad">
      <xmlPr mapId="16" xpath="/Hexagrama/LINEAS/SEGUNDA/INTERPRETACION/d/sobre_una_enfermedad" xmlDataType="string"/>
    </xmlCellPr>
  </singleXmlCell>
  <singleXmlCell id="2624" r="BP16" connectionId="17">
    <xmlCellPr id="1" uniqueName="remedios_soluciones_tratamientos_nuevos">
      <xmlPr mapId="16" xpath="/Hexagrama/LINEAS/SEGUNDA/INTERPRETACION/d/remedios_soluciones_tratamientos_nuevos" xmlDataType="string"/>
    </xmlCellPr>
  </singleXmlCell>
  <singleXmlCell id="2625" r="BQ16" connectionId="17">
    <xmlCellPr id="1" uniqueName="sobre_temas_o_teorías_espirituales">
      <xmlPr mapId="16" xpath="/Hexagrama/LINEAS/SEGUNDA/INTERPRETACION/d/sobre_temas_o_teorías_espirituales" xmlDataType="string"/>
    </xmlCellPr>
  </singleXmlCell>
  <singleXmlCell id="2626" r="BR16" connectionId="17">
    <xmlCellPr id="1" uniqueName="sobre_una_época_tiempo_o_fecha_aproximada">
      <xmlPr mapId="16" xpath="/Hexagrama/LINEAS/SEGUNDA/INTERPRETACION/d/sobre_una_época_tiempo_o_fecha_aproximada" xmlDataType="string"/>
    </xmlCellPr>
  </singleXmlCell>
  <singleXmlCell id="2627" r="BS16" connectionId="17">
    <xmlCellPr id="1" uniqueName="Bernard_Ducourant">
      <xmlPr mapId="16" xpath="/Hexagrama/LINEAS/SEGUNDA/OTRAS_INTERPRETACIONES_Y_COMENTARIOS_DE_LOS_TEXTOS/Bernard_Ducourant" xmlDataType="string"/>
    </xmlCellPr>
  </singleXmlCell>
  <singleXmlCell id="2628" r="BT16" connectionId="17">
    <xmlCellPr id="1" uniqueName="Brian_Browne_Walker">
      <xmlPr mapId="16" xpath="/Hexagrama/LINEAS/SEGUNDA/OTRAS_INTERPRETACIONES_Y_COMENTARIOS_DE_LOS_TEXTOS/Brian_Browne_Walker" xmlDataType="string"/>
    </xmlCellPr>
  </singleXmlCell>
  <singleXmlCell id="2629" r="BU16" connectionId="17">
    <xmlCellPr id="1" uniqueName="Carol_K_Anthony">
      <xmlPr mapId="16" xpath="/Hexagrama/LINEAS/SEGUNDA/OTRAS_INTERPRETACIONES_Y_COMENTARIOS_DE_LOS_TEXTOS/Carol_K_Anthony" xmlDataType="string"/>
    </xmlCellPr>
  </singleXmlCell>
  <singleXmlCell id="2630" r="BV16" connectionId="17">
    <xmlCellPr id="1" uniqueName="Enrique_Zafra">
      <xmlPr mapId="16" xpath="/Hexagrama/LINEAS/SEGUNDA/OTRAS_INTERPRETACIONES_Y_COMENTARIOS_DE_LOS_TEXTOS/Enrique_Zafra" xmlDataType="string"/>
    </xmlCellPr>
  </singleXmlCell>
  <singleXmlCell id="2631" r="BW16" connectionId="17">
    <xmlCellPr id="1" uniqueName="J_H_Brennan">
      <xmlPr mapId="16" xpath="/Hexagrama/LINEAS/SEGUNDA/OTRAS_INTERPRETACIONES_Y_COMENTARIOS_DE_LOS_TEXTOS/J_H_Brennan" xmlDataType="string"/>
    </xmlCellPr>
  </singleXmlCell>
  <singleXmlCell id="2632" r="BX16" connectionId="17">
    <xmlCellPr id="1" uniqueName="John_Tampion">
      <xmlPr mapId="16" xpath="/Hexagrama/LINEAS/SEGUNDA/OTRAS_INTERPRETACIONES_Y_COMENTARIOS_DE_LOS_TEXTOS/John_Tampion" xmlDataType="string"/>
    </xmlCellPr>
  </singleXmlCell>
  <singleXmlCell id="2633" r="BY16" connectionId="17">
    <xmlCellPr id="1" uniqueName="Judica_Cordiglia">
      <xmlPr mapId="16" xpath="/Hexagrama/LINEAS/SEGUNDA/OTRAS_INTERPRETACIONES_Y_COMENTARIOS_DE_LOS_TEXTOS/Judica_Cordiglia" xmlDataType="string"/>
    </xmlCellPr>
  </singleXmlCell>
  <singleXmlCell id="2634" r="BZ16" connectionId="17">
    <xmlCellPr id="1" uniqueName="Maestro_Yüan-Kuang">
      <xmlPr mapId="16" xpath="/Hexagrama/LINEAS/SEGUNDA/OTRAS_INTERPRETACIONES_Y_COMENTARIOS_DE_LOS_TEXTOS/Maestro_Yüan-Kuang" xmlDataType="string"/>
    </xmlCellPr>
  </singleXmlCell>
  <singleXmlCell id="2635" r="CA16" connectionId="17">
    <xmlCellPr id="1" uniqueName="Michel_Gall">
      <xmlPr mapId="16" xpath="/Hexagrama/LINEAS/SEGUNDA/OTRAS_INTERPRETACIONES_Y_COMENTARIOS_DE_LOS_TEXTOS/Michel_Gall" xmlDataType="string"/>
    </xmlCellPr>
  </singleXmlCell>
  <singleXmlCell id="2636" r="CB16" connectionId="17">
    <xmlCellPr id="1" uniqueName="R_L_Wing">
      <xmlPr mapId="16" xpath="/Hexagrama/LINEAS/SEGUNDA/OTRAS_INTERPRETACIONES_Y_COMENTARIOS_DE_LOS_TEXTOS/R_L_Wing" xmlDataType="string"/>
    </xmlCellPr>
  </singleXmlCell>
  <singleXmlCell id="2637" r="CC16" connectionId="17">
    <xmlCellPr id="1" uniqueName="Ricardo_Andreé">
      <xmlPr mapId="16" xpath="/Hexagrama/LINEAS/SEGUNDA/OTRAS_INTERPRETACIONES_Y_COMENTARIOS_DE_LOS_TEXTOS/Ricardo_Andreé" xmlDataType="string"/>
    </xmlCellPr>
  </singleXmlCell>
  <singleXmlCell id="2638" r="CD16" connectionId="17">
    <xmlCellPr id="1" uniqueName="Richard_Wilhelm">
      <xmlPr mapId="16" xpath="/Hexagrama/LINEAS/SEGUNDA/OTRAS_INTERPRETACIONES_Y_COMENTARIOS_DE_LOS_TEXTOS/Richard_Wilhelm" xmlDataType="string"/>
    </xmlCellPr>
  </singleXmlCell>
  <singleXmlCell id="2639" r="CE16" connectionId="17">
    <xmlCellPr id="1" uniqueName="Stephen_Karcher">
      <xmlPr mapId="16" xpath="/Hexagrama/LINEAS/SEGUNDA/OTRAS_INTERPRETACIONES_Y_COMENTARIOS_DE_LOS_TEXTOS/Stephen_Karcher" xmlDataType="string"/>
    </xmlCellPr>
  </singleXmlCell>
  <singleXmlCell id="2640" r="CF16" connectionId="17">
    <xmlCellPr id="1" uniqueName="Thomas_Cleary">
      <xmlPr mapId="16" xpath="/Hexagrama/LINEAS/SEGUNDA/OTRAS_INTERPRETACIONES_Y_COMENTARIOS_DE_LOS_TEXTOS/Thomas_Cleary" xmlDataType="string"/>
    </xmlCellPr>
  </singleXmlCell>
  <singleXmlCell id="2641" r="CG16" connectionId="17">
    <xmlCellPr id="1" uniqueName="COMENTARIO_A_LA_LINEA">
      <xmlPr mapId="16" xpath="/Hexagrama/LINEAS/TERCERA/COMENTARIO_A_LA_LINEA" xmlDataType="string"/>
    </xmlCellPr>
  </singleXmlCell>
  <singleXmlCell id="2642" r="CH16" connectionId="17">
    <xmlCellPr id="1" uniqueName="a">
      <xmlPr mapId="16" xpath="/Hexagrama/LINEAS/TERCERA/INTERPRETACION/a" xmlDataType="string"/>
    </xmlCellPr>
  </singleXmlCell>
  <singleXmlCell id="2643" r="CI16" connectionId="17">
    <xmlCellPr id="1" uniqueName="sin_preguntar_nada">
      <xmlPr mapId="16" xpath="/Hexagrama/LINEAS/TERCERA/INTERPRETACION/d/sin_preguntar_nada" xmlDataType="string"/>
    </xmlCellPr>
  </singleXmlCell>
  <singleXmlCell id="2644" r="CJ16" connectionId="17">
    <xmlCellPr id="1" uniqueName="sobre_el_dia_hoy">
      <xmlPr mapId="16" xpath="/Hexagrama/LINEAS/TERCERA/INTERPRETACION/d/sobre_el_dia_hoy" xmlDataType="string"/>
    </xmlCellPr>
  </singleXmlCell>
  <singleXmlCell id="2645" r="CK16" connectionId="17">
    <xmlCellPr id="1" uniqueName="sobre_la_conducta_espiritual">
      <xmlPr mapId="16" xpath="/Hexagrama/LINEAS/TERCERA/INTERPRETACION/d/sobre_la_conducta_espiritual" xmlDataType="string"/>
    </xmlCellPr>
  </singleXmlCell>
  <singleXmlCell id="2646" r="CL16" connectionId="17">
    <xmlCellPr id="1" uniqueName="perspectiva_general_de_un_asunto_o_sobre_cómo_se_ve_al_consultante_entre_sus_asuntos">
      <xmlPr mapId="16" xpath="/Hexagrama/LINEAS/TERCERA/INTERPRETACION/d/perspectiva_general_de_un_asunto_o_sobre_cómo_se_ve_al_consultante_entre_sus_asuntos" xmlDataType="string"/>
    </xmlCellPr>
  </singleXmlCell>
  <singleXmlCell id="2647" r="CM16" connectionId="17">
    <xmlCellPr id="1" uniqueName="sobre_una_enfermedad">
      <xmlPr mapId="16" xpath="/Hexagrama/LINEAS/TERCERA/INTERPRETACION/d/sobre_una_enfermedad" xmlDataType="string"/>
    </xmlCellPr>
  </singleXmlCell>
  <singleXmlCell id="2648" r="CN16" connectionId="17">
    <xmlCellPr id="1" uniqueName="remedios_soluciones_tratamientos_nuevos">
      <xmlPr mapId="16" xpath="/Hexagrama/LINEAS/TERCERA/INTERPRETACION/d/remedios_soluciones_tratamientos_nuevos" xmlDataType="string"/>
    </xmlCellPr>
  </singleXmlCell>
  <singleXmlCell id="2649" r="CO16" connectionId="17">
    <xmlCellPr id="1" uniqueName="sobre_temas_o_teorías_espirituales">
      <xmlPr mapId="16" xpath="/Hexagrama/LINEAS/TERCERA/INTERPRETACION/d/sobre_temas_o_teorías_espirituales" xmlDataType="string"/>
    </xmlCellPr>
  </singleXmlCell>
  <singleXmlCell id="2650" r="CP16" connectionId="17">
    <xmlCellPr id="1" uniqueName="sobre_una_época_tiempo_o_fecha_aproximada">
      <xmlPr mapId="16" xpath="/Hexagrama/LINEAS/TERCERA/INTERPRETACION/d/sobre_una_época_tiempo_o_fecha_aproximada" xmlDataType="string"/>
    </xmlCellPr>
  </singleXmlCell>
  <singleXmlCell id="2651" r="CQ16" connectionId="17">
    <xmlCellPr id="1" uniqueName="Bernard_Ducourant">
      <xmlPr mapId="16" xpath="/Hexagrama/LINEAS/TERCERA/OTRAS_INTERPRETACIONES_Y_COMENTARIOS_DE_LOS_TEXTOS/Bernard_Ducourant" xmlDataType="string"/>
    </xmlCellPr>
  </singleXmlCell>
  <singleXmlCell id="2652" r="CR16" connectionId="17">
    <xmlCellPr id="1" uniqueName="Brian_Browne_Walker">
      <xmlPr mapId="16" xpath="/Hexagrama/LINEAS/TERCERA/OTRAS_INTERPRETACIONES_Y_COMENTARIOS_DE_LOS_TEXTOS/Brian_Browne_Walker" xmlDataType="string"/>
    </xmlCellPr>
  </singleXmlCell>
  <singleXmlCell id="2653" r="CS16" connectionId="17">
    <xmlCellPr id="1" uniqueName="Carol_K_Anthony">
      <xmlPr mapId="16" xpath="/Hexagrama/LINEAS/TERCERA/OTRAS_INTERPRETACIONES_Y_COMENTARIOS_DE_LOS_TEXTOS/Carol_K_Anthony" xmlDataType="string"/>
    </xmlCellPr>
  </singleXmlCell>
  <singleXmlCell id="2654" r="CT16" connectionId="17">
    <xmlCellPr id="1" uniqueName="Enrique_Zafra">
      <xmlPr mapId="16" xpath="/Hexagrama/LINEAS/TERCERA/OTRAS_INTERPRETACIONES_Y_COMENTARIOS_DE_LOS_TEXTOS/Enrique_Zafra" xmlDataType="string"/>
    </xmlCellPr>
  </singleXmlCell>
  <singleXmlCell id="2655" r="CU16" connectionId="17">
    <xmlCellPr id="1" uniqueName="J_H_Brennan">
      <xmlPr mapId="16" xpath="/Hexagrama/LINEAS/TERCERA/OTRAS_INTERPRETACIONES_Y_COMENTARIOS_DE_LOS_TEXTOS/J_H_Brennan" xmlDataType="string"/>
    </xmlCellPr>
  </singleXmlCell>
  <singleXmlCell id="2656" r="CV16" connectionId="17">
    <xmlCellPr id="1" uniqueName="John_Tampion">
      <xmlPr mapId="16" xpath="/Hexagrama/LINEAS/TERCERA/OTRAS_INTERPRETACIONES_Y_COMENTARIOS_DE_LOS_TEXTOS/John_Tampion" xmlDataType="string"/>
    </xmlCellPr>
  </singleXmlCell>
  <singleXmlCell id="2657" r="CW16" connectionId="17">
    <xmlCellPr id="1" uniqueName="Judica_Cordiglia">
      <xmlPr mapId="16" xpath="/Hexagrama/LINEAS/TERCERA/OTRAS_INTERPRETACIONES_Y_COMENTARIOS_DE_LOS_TEXTOS/Judica_Cordiglia" xmlDataType="string"/>
    </xmlCellPr>
  </singleXmlCell>
  <singleXmlCell id="2658" r="CX16" connectionId="17">
    <xmlCellPr id="1" uniqueName="Maestro_Yüan-Kuang">
      <xmlPr mapId="16" xpath="/Hexagrama/LINEAS/TERCERA/OTRAS_INTERPRETACIONES_Y_COMENTARIOS_DE_LOS_TEXTOS/Maestro_Yüan-Kuang" xmlDataType="string"/>
    </xmlCellPr>
  </singleXmlCell>
  <singleXmlCell id="2659" r="CY16" connectionId="17">
    <xmlCellPr id="1" uniqueName="Michel_Gall">
      <xmlPr mapId="16" xpath="/Hexagrama/LINEAS/TERCERA/OTRAS_INTERPRETACIONES_Y_COMENTARIOS_DE_LOS_TEXTOS/Michel_Gall" xmlDataType="string"/>
    </xmlCellPr>
  </singleXmlCell>
  <singleXmlCell id="2660" r="CZ16" connectionId="17">
    <xmlCellPr id="1" uniqueName="R_L_Wing">
      <xmlPr mapId="16" xpath="/Hexagrama/LINEAS/TERCERA/OTRAS_INTERPRETACIONES_Y_COMENTARIOS_DE_LOS_TEXTOS/R_L_Wing" xmlDataType="string"/>
    </xmlCellPr>
  </singleXmlCell>
  <singleXmlCell id="2661" r="DA16" connectionId="17">
    <xmlCellPr id="1" uniqueName="Ricardo_Andreé">
      <xmlPr mapId="16" xpath="/Hexagrama/LINEAS/TERCERA/OTRAS_INTERPRETACIONES_Y_COMENTARIOS_DE_LOS_TEXTOS/Ricardo_Andreé" xmlDataType="string"/>
    </xmlCellPr>
  </singleXmlCell>
  <singleXmlCell id="2662" r="DB16" connectionId="17">
    <xmlCellPr id="1" uniqueName="Richard_Wilhelm">
      <xmlPr mapId="16" xpath="/Hexagrama/LINEAS/TERCERA/OTRAS_INTERPRETACIONES_Y_COMENTARIOS_DE_LOS_TEXTOS/Richard_Wilhelm" xmlDataType="string"/>
    </xmlCellPr>
  </singleXmlCell>
  <singleXmlCell id="2663" r="DC16" connectionId="17">
    <xmlCellPr id="1" uniqueName="Stephen_Karcher">
      <xmlPr mapId="16" xpath="/Hexagrama/LINEAS/TERCERA/OTRAS_INTERPRETACIONES_Y_COMENTARIOS_DE_LOS_TEXTOS/Stephen_Karcher" xmlDataType="string"/>
    </xmlCellPr>
  </singleXmlCell>
  <singleXmlCell id="2664" r="DD16" connectionId="17">
    <xmlCellPr id="1" uniqueName="Thomas_Cleary">
      <xmlPr mapId="16" xpath="/Hexagrama/LINEAS/TERCERA/OTRAS_INTERPRETACIONES_Y_COMENTARIOS_DE_LOS_TEXTOS/Thomas_Cleary" xmlDataType="string"/>
    </xmlCellPr>
  </singleXmlCell>
  <singleXmlCell id="2665" r="DE16" connectionId="17">
    <xmlCellPr id="1" uniqueName="COMENTARIO_A_LA_LINEA">
      <xmlPr mapId="16" xpath="/Hexagrama/LINEAS/CUARTA/COMENTARIO_A_LA_LINEA" xmlDataType="string"/>
    </xmlCellPr>
  </singleXmlCell>
  <singleXmlCell id="2666" r="DF16" connectionId="17">
    <xmlCellPr id="1" uniqueName="a">
      <xmlPr mapId="16" xpath="/Hexagrama/LINEAS/CUARTA/INTERPRETACION/a" xmlDataType="string"/>
    </xmlCellPr>
  </singleXmlCell>
  <singleXmlCell id="2667" r="DG16" connectionId="17">
    <xmlCellPr id="1" uniqueName="sin_preguntar_nada">
      <xmlPr mapId="16" xpath="/Hexagrama/LINEAS/CUARTA/INTERPRETACION/d/sin_preguntar_nada" xmlDataType="string"/>
    </xmlCellPr>
  </singleXmlCell>
  <singleXmlCell id="2668" r="DH16" connectionId="17">
    <xmlCellPr id="1" uniqueName="sobre_el_dia_hoy">
      <xmlPr mapId="16" xpath="/Hexagrama/LINEAS/CUARTA/INTERPRETACION/d/sobre_el_dia_hoy" xmlDataType="string"/>
    </xmlCellPr>
  </singleXmlCell>
  <singleXmlCell id="2669" r="DI16" connectionId="17">
    <xmlCellPr id="1" uniqueName="sobre_la_conducta_espiritual">
      <xmlPr mapId="16" xpath="/Hexagrama/LINEAS/CUARTA/INTERPRETACION/d/sobre_la_conducta_espiritual" xmlDataType="string"/>
    </xmlCellPr>
  </singleXmlCell>
  <singleXmlCell id="2670" r="DJ16" connectionId="17">
    <xmlCellPr id="1" uniqueName="perspectiva_general_de_un_asunto_o_sobre_cómo_se_ve_al_consultante_entre_sus_asuntos">
      <xmlPr mapId="16" xpath="/Hexagrama/LINEAS/CUARTA/INTERPRETACION/d/perspectiva_general_de_un_asunto_o_sobre_cómo_se_ve_al_consultante_entre_sus_asuntos" xmlDataType="string"/>
    </xmlCellPr>
  </singleXmlCell>
  <singleXmlCell id="2671" r="DK16" connectionId="17">
    <xmlCellPr id="1" uniqueName="sobre_una_enfermedad">
      <xmlPr mapId="16" xpath="/Hexagrama/LINEAS/CUARTA/INTERPRETACION/d/sobre_una_enfermedad" xmlDataType="string"/>
    </xmlCellPr>
  </singleXmlCell>
  <singleXmlCell id="2672" r="DL16" connectionId="17">
    <xmlCellPr id="1" uniqueName="remedios_soluciones_tratamientos_nuevos">
      <xmlPr mapId="16" xpath="/Hexagrama/LINEAS/CUARTA/INTERPRETACION/d/remedios_soluciones_tratamientos_nuevos" xmlDataType="string"/>
    </xmlCellPr>
  </singleXmlCell>
  <singleXmlCell id="2673" r="DM16" connectionId="17">
    <xmlCellPr id="1" uniqueName="sobre_temas_o_teorías_espirituales">
      <xmlPr mapId="16" xpath="/Hexagrama/LINEAS/CUARTA/INTERPRETACION/d/sobre_temas_o_teorías_espirituales" xmlDataType="string"/>
    </xmlCellPr>
  </singleXmlCell>
  <singleXmlCell id="2674" r="DN16" connectionId="17">
    <xmlCellPr id="1" uniqueName="sobre_una_época_tiempo_o_fecha_aproximada">
      <xmlPr mapId="16" xpath="/Hexagrama/LINEAS/CUARTA/INTERPRETACION/d/sobre_una_época_tiempo_o_fecha_aproximada" xmlDataType="string"/>
    </xmlCellPr>
  </singleXmlCell>
  <singleXmlCell id="2675" r="DO16" connectionId="17">
    <xmlCellPr id="1" uniqueName="Bernard_Ducourant">
      <xmlPr mapId="16" xpath="/Hexagrama/LINEAS/CUARTA/OTRAS_INTERPRETACIONES_Y_COMENTARIOS_DE_LOS_TEXTOS/Bernard_Ducourant" xmlDataType="string"/>
    </xmlCellPr>
  </singleXmlCell>
  <singleXmlCell id="2676" r="DP16" connectionId="17">
    <xmlCellPr id="1" uniqueName="Brian_Browne_Walker">
      <xmlPr mapId="16" xpath="/Hexagrama/LINEAS/CUARTA/OTRAS_INTERPRETACIONES_Y_COMENTARIOS_DE_LOS_TEXTOS/Brian_Browne_Walker" xmlDataType="string"/>
    </xmlCellPr>
  </singleXmlCell>
  <singleXmlCell id="2677" r="DQ16" connectionId="17">
    <xmlCellPr id="1" uniqueName="Carol_K_Anthony">
      <xmlPr mapId="16" xpath="/Hexagrama/LINEAS/CUARTA/OTRAS_INTERPRETACIONES_Y_COMENTARIOS_DE_LOS_TEXTOS/Carol_K_Anthony" xmlDataType="string"/>
    </xmlCellPr>
  </singleXmlCell>
  <singleXmlCell id="2678" r="DR16" connectionId="17">
    <xmlCellPr id="1" uniqueName="Enrique_Zafra">
      <xmlPr mapId="16" xpath="/Hexagrama/LINEAS/CUARTA/OTRAS_INTERPRETACIONES_Y_COMENTARIOS_DE_LOS_TEXTOS/Enrique_Zafra" xmlDataType="string"/>
    </xmlCellPr>
  </singleXmlCell>
  <singleXmlCell id="2679" r="DS16" connectionId="17">
    <xmlCellPr id="1" uniqueName="J_H_Brennan">
      <xmlPr mapId="16" xpath="/Hexagrama/LINEAS/CUARTA/OTRAS_INTERPRETACIONES_Y_COMENTARIOS_DE_LOS_TEXTOS/J_H_Brennan" xmlDataType="string"/>
    </xmlCellPr>
  </singleXmlCell>
  <singleXmlCell id="2680" r="DT16" connectionId="17">
    <xmlCellPr id="1" uniqueName="John_Tampion">
      <xmlPr mapId="16" xpath="/Hexagrama/LINEAS/CUARTA/OTRAS_INTERPRETACIONES_Y_COMENTARIOS_DE_LOS_TEXTOS/John_Tampion" xmlDataType="string"/>
    </xmlCellPr>
  </singleXmlCell>
  <singleXmlCell id="2681" r="DU16" connectionId="17">
    <xmlCellPr id="1" uniqueName="Judica_Cordiglia">
      <xmlPr mapId="16" xpath="/Hexagrama/LINEAS/CUARTA/OTRAS_INTERPRETACIONES_Y_COMENTARIOS_DE_LOS_TEXTOS/Judica_Cordiglia" xmlDataType="string"/>
    </xmlCellPr>
  </singleXmlCell>
  <singleXmlCell id="2682" r="DV16" connectionId="17">
    <xmlCellPr id="1" uniqueName="Maestro_Yüan-Kuang">
      <xmlPr mapId="16" xpath="/Hexagrama/LINEAS/CUARTA/OTRAS_INTERPRETACIONES_Y_COMENTARIOS_DE_LOS_TEXTOS/Maestro_Yüan-Kuang" xmlDataType="string"/>
    </xmlCellPr>
  </singleXmlCell>
  <singleXmlCell id="2683" r="DW16" connectionId="17">
    <xmlCellPr id="1" uniqueName="Michel_Gall">
      <xmlPr mapId="16" xpath="/Hexagrama/LINEAS/CUARTA/OTRAS_INTERPRETACIONES_Y_COMENTARIOS_DE_LOS_TEXTOS/Michel_Gall" xmlDataType="string"/>
    </xmlCellPr>
  </singleXmlCell>
  <singleXmlCell id="2684" r="DX16" connectionId="17">
    <xmlCellPr id="1" uniqueName="R_L_Wing">
      <xmlPr mapId="16" xpath="/Hexagrama/LINEAS/CUARTA/OTRAS_INTERPRETACIONES_Y_COMENTARIOS_DE_LOS_TEXTOS/R_L_Wing" xmlDataType="string"/>
    </xmlCellPr>
  </singleXmlCell>
  <singleXmlCell id="2685" r="DY16" connectionId="17">
    <xmlCellPr id="1" uniqueName="Ricardo_Andreé">
      <xmlPr mapId="16" xpath="/Hexagrama/LINEAS/CUARTA/OTRAS_INTERPRETACIONES_Y_COMENTARIOS_DE_LOS_TEXTOS/Ricardo_Andreé" xmlDataType="string"/>
    </xmlCellPr>
  </singleXmlCell>
  <singleXmlCell id="2686" r="DZ16" connectionId="17">
    <xmlCellPr id="1" uniqueName="Richard_Wilhelm">
      <xmlPr mapId="16" xpath="/Hexagrama/LINEAS/CUARTA/OTRAS_INTERPRETACIONES_Y_COMENTARIOS_DE_LOS_TEXTOS/Richard_Wilhelm" xmlDataType="string"/>
    </xmlCellPr>
  </singleXmlCell>
  <singleXmlCell id="2687" r="EA16" connectionId="17">
    <xmlCellPr id="1" uniqueName="Stephen_Karcher">
      <xmlPr mapId="16" xpath="/Hexagrama/LINEAS/CUARTA/OTRAS_INTERPRETACIONES_Y_COMENTARIOS_DE_LOS_TEXTOS/Stephen_Karcher" xmlDataType="string"/>
    </xmlCellPr>
  </singleXmlCell>
  <singleXmlCell id="2688" r="EB16" connectionId="17">
    <xmlCellPr id="1" uniqueName="Thomas_Cleary">
      <xmlPr mapId="16" xpath="/Hexagrama/LINEAS/CUARTA/OTRAS_INTERPRETACIONES_Y_COMENTARIOS_DE_LOS_TEXTOS/Thomas_Cleary" xmlDataType="string"/>
    </xmlCellPr>
  </singleXmlCell>
  <singleXmlCell id="2689" r="EC16" connectionId="17">
    <xmlCellPr id="1" uniqueName="COMENTARIO_A_LA_LINEA">
      <xmlPr mapId="16" xpath="/Hexagrama/LINEAS/QUINTA/COMENTARIO_A_LA_LINEA" xmlDataType="string"/>
    </xmlCellPr>
  </singleXmlCell>
  <singleXmlCell id="2690" r="ED16" connectionId="17">
    <xmlCellPr id="1" uniqueName="a">
      <xmlPr mapId="16" xpath="/Hexagrama/LINEAS/QUINTA/INTERPRETACION/a" xmlDataType="string"/>
    </xmlCellPr>
  </singleXmlCell>
  <singleXmlCell id="2691" r="EE16" connectionId="17">
    <xmlCellPr id="1" uniqueName="sin_preguntar_nada">
      <xmlPr mapId="16" xpath="/Hexagrama/LINEAS/QUINTA/INTERPRETACION/d/sin_preguntar_nada" xmlDataType="string"/>
    </xmlCellPr>
  </singleXmlCell>
  <singleXmlCell id="2692" r="EF16" connectionId="17">
    <xmlCellPr id="1" uniqueName="sobre_el_dia_hoy">
      <xmlPr mapId="16" xpath="/Hexagrama/LINEAS/QUINTA/INTERPRETACION/d/sobre_el_dia_hoy" xmlDataType="string"/>
    </xmlCellPr>
  </singleXmlCell>
  <singleXmlCell id="2693" r="EG16" connectionId="17">
    <xmlCellPr id="1" uniqueName="sobre_la_conducta_espiritual">
      <xmlPr mapId="16" xpath="/Hexagrama/LINEAS/QUINTA/INTERPRETACION/d/sobre_la_conducta_espiritual" xmlDataType="string"/>
    </xmlCellPr>
  </singleXmlCell>
  <singleXmlCell id="2694" r="EH16" connectionId="17">
    <xmlCellPr id="1" uniqueName="perspectiva_general_de_un_asunto_o_sobre_cómo_se_ve_al_consultante_entre_sus_asuntos">
      <xmlPr mapId="16" xpath="/Hexagrama/LINEAS/QUINTA/INTERPRETACION/d/perspectiva_general_de_un_asunto_o_sobre_cómo_se_ve_al_consultante_entre_sus_asuntos" xmlDataType="string"/>
    </xmlCellPr>
  </singleXmlCell>
  <singleXmlCell id="2695" r="EI16" connectionId="17">
    <xmlCellPr id="1" uniqueName="sobre_una_enfermedad">
      <xmlPr mapId="16" xpath="/Hexagrama/LINEAS/QUINTA/INTERPRETACION/d/sobre_una_enfermedad" xmlDataType="string"/>
    </xmlCellPr>
  </singleXmlCell>
  <singleXmlCell id="2696" r="EJ16" connectionId="17">
    <xmlCellPr id="1" uniqueName="remedios_soluciones_tratamientos_nuevos">
      <xmlPr mapId="16" xpath="/Hexagrama/LINEAS/QUINTA/INTERPRETACION/d/remedios_soluciones_tratamientos_nuevos" xmlDataType="string"/>
    </xmlCellPr>
  </singleXmlCell>
  <singleXmlCell id="2697" r="EK16" connectionId="17">
    <xmlCellPr id="1" uniqueName="sobre_temas_o_teorías_espirituales">
      <xmlPr mapId="16" xpath="/Hexagrama/LINEAS/QUINTA/INTERPRETACION/d/sobre_temas_o_teorías_espirituales" xmlDataType="string"/>
    </xmlCellPr>
  </singleXmlCell>
  <singleXmlCell id="2698" r="EL16" connectionId="17">
    <xmlCellPr id="1" uniqueName="sobre_una_época_tiempo_o_fecha_aproximada">
      <xmlPr mapId="16" xpath="/Hexagrama/LINEAS/QUINTA/INTERPRETACION/d/sobre_una_época_tiempo_o_fecha_aproximada" xmlDataType="string"/>
    </xmlCellPr>
  </singleXmlCell>
  <singleXmlCell id="2699" r="EM16" connectionId="17">
    <xmlCellPr id="1" uniqueName="Bernard_Ducourant">
      <xmlPr mapId="16" xpath="/Hexagrama/LINEAS/QUINTA/OTRAS_INTERPRETACIONES_Y_COMENTARIOS_DE_LOS_TEXTOS/Bernard_Ducourant" xmlDataType="string"/>
    </xmlCellPr>
  </singleXmlCell>
  <singleXmlCell id="2700" r="EN16" connectionId="17">
    <xmlCellPr id="1" uniqueName="Brian_Browne_Walker">
      <xmlPr mapId="16" xpath="/Hexagrama/LINEAS/QUINTA/OTRAS_INTERPRETACIONES_Y_COMENTARIOS_DE_LOS_TEXTOS/Brian_Browne_Walker" xmlDataType="string"/>
    </xmlCellPr>
  </singleXmlCell>
  <singleXmlCell id="2701" r="EO16" connectionId="17">
    <xmlCellPr id="1" uniqueName="Carol_K_Anthony">
      <xmlPr mapId="16" xpath="/Hexagrama/LINEAS/QUINTA/OTRAS_INTERPRETACIONES_Y_COMENTARIOS_DE_LOS_TEXTOS/Carol_K_Anthony" xmlDataType="string"/>
    </xmlCellPr>
  </singleXmlCell>
  <singleXmlCell id="2702" r="EP16" connectionId="17">
    <xmlCellPr id="1" uniqueName="Enrique_Zafra">
      <xmlPr mapId="16" xpath="/Hexagrama/LINEAS/QUINTA/OTRAS_INTERPRETACIONES_Y_COMENTARIOS_DE_LOS_TEXTOS/Enrique_Zafra" xmlDataType="string"/>
    </xmlCellPr>
  </singleXmlCell>
  <singleXmlCell id="2703" r="EQ16" connectionId="17">
    <xmlCellPr id="1" uniqueName="J_H_Brennan">
      <xmlPr mapId="16" xpath="/Hexagrama/LINEAS/QUINTA/OTRAS_INTERPRETACIONES_Y_COMENTARIOS_DE_LOS_TEXTOS/J_H_Brennan" xmlDataType="string"/>
    </xmlCellPr>
  </singleXmlCell>
  <singleXmlCell id="2704" r="ER16" connectionId="17">
    <xmlCellPr id="1" uniqueName="John_Tampion">
      <xmlPr mapId="16" xpath="/Hexagrama/LINEAS/QUINTA/OTRAS_INTERPRETACIONES_Y_COMENTARIOS_DE_LOS_TEXTOS/John_Tampion" xmlDataType="string"/>
    </xmlCellPr>
  </singleXmlCell>
  <singleXmlCell id="2705" r="ES16" connectionId="17">
    <xmlCellPr id="1" uniqueName="Judica_Cordiglia">
      <xmlPr mapId="16" xpath="/Hexagrama/LINEAS/QUINTA/OTRAS_INTERPRETACIONES_Y_COMENTARIOS_DE_LOS_TEXTOS/Judica_Cordiglia" xmlDataType="string"/>
    </xmlCellPr>
  </singleXmlCell>
  <singleXmlCell id="2706" r="ET16" connectionId="17">
    <xmlCellPr id="1" uniqueName="Maestro_Yüan-Kuang">
      <xmlPr mapId="16" xpath="/Hexagrama/LINEAS/QUINTA/OTRAS_INTERPRETACIONES_Y_COMENTARIOS_DE_LOS_TEXTOS/Maestro_Yüan-Kuang" xmlDataType="string"/>
    </xmlCellPr>
  </singleXmlCell>
  <singleXmlCell id="2707" r="EU16" connectionId="17">
    <xmlCellPr id="1" uniqueName="Michel_Gall">
      <xmlPr mapId="16" xpath="/Hexagrama/LINEAS/QUINTA/OTRAS_INTERPRETACIONES_Y_COMENTARIOS_DE_LOS_TEXTOS/Michel_Gall" xmlDataType="string"/>
    </xmlCellPr>
  </singleXmlCell>
  <singleXmlCell id="2708" r="EV16" connectionId="17">
    <xmlCellPr id="1" uniqueName="R_L_Wing">
      <xmlPr mapId="16" xpath="/Hexagrama/LINEAS/QUINTA/OTRAS_INTERPRETACIONES_Y_COMENTARIOS_DE_LOS_TEXTOS/R_L_Wing" xmlDataType="string"/>
    </xmlCellPr>
  </singleXmlCell>
  <singleXmlCell id="2709" r="EW16" connectionId="17">
    <xmlCellPr id="1" uniqueName="Ricardo_Andreé">
      <xmlPr mapId="16" xpath="/Hexagrama/LINEAS/QUINTA/OTRAS_INTERPRETACIONES_Y_COMENTARIOS_DE_LOS_TEXTOS/Ricardo_Andreé" xmlDataType="string"/>
    </xmlCellPr>
  </singleXmlCell>
  <singleXmlCell id="2710" r="EX16" connectionId="17">
    <xmlCellPr id="1" uniqueName="Richard_Wilhelm">
      <xmlPr mapId="16" xpath="/Hexagrama/LINEAS/QUINTA/OTRAS_INTERPRETACIONES_Y_COMENTARIOS_DE_LOS_TEXTOS/Richard_Wilhelm" xmlDataType="string"/>
    </xmlCellPr>
  </singleXmlCell>
  <singleXmlCell id="2711" r="EY16" connectionId="17">
    <xmlCellPr id="1" uniqueName="Stephen_Karcher">
      <xmlPr mapId="16" xpath="/Hexagrama/LINEAS/QUINTA/OTRAS_INTERPRETACIONES_Y_COMENTARIOS_DE_LOS_TEXTOS/Stephen_Karcher" xmlDataType="string"/>
    </xmlCellPr>
  </singleXmlCell>
  <singleXmlCell id="2712" r="EZ16" connectionId="17">
    <xmlCellPr id="1" uniqueName="Thomas_Cleary">
      <xmlPr mapId="16" xpath="/Hexagrama/LINEAS/QUINTA/OTRAS_INTERPRETACIONES_Y_COMENTARIOS_DE_LOS_TEXTOS/Thomas_Cleary" xmlDataType="string"/>
    </xmlCellPr>
  </singleXmlCell>
  <singleXmlCell id="2713" r="FA16" connectionId="17">
    <xmlCellPr id="1" uniqueName="COMENTARIO_A_LA_LINEA">
      <xmlPr mapId="16" xpath="/Hexagrama/LINEAS/SEXTA/COMENTARIO_A_LA_LINEA" xmlDataType="string"/>
    </xmlCellPr>
  </singleXmlCell>
  <singleXmlCell id="2714" r="FB16" connectionId="17">
    <xmlCellPr id="1" uniqueName="a">
      <xmlPr mapId="16" xpath="/Hexagrama/LINEAS/SEXTA/INTERPRETACION/a" xmlDataType="string"/>
    </xmlCellPr>
  </singleXmlCell>
  <singleXmlCell id="2715" r="FC16" connectionId="17">
    <xmlCellPr id="1" uniqueName="sin_preguntar_nada">
      <xmlPr mapId="16" xpath="/Hexagrama/LINEAS/SEXTA/INTERPRETACION/d/sin_preguntar_nada" xmlDataType="string"/>
    </xmlCellPr>
  </singleXmlCell>
  <singleXmlCell id="2716" r="FD16" connectionId="17">
    <xmlCellPr id="1" uniqueName="sobre_el_dia_hoy">
      <xmlPr mapId="16" xpath="/Hexagrama/LINEAS/SEXTA/INTERPRETACION/d/sobre_el_dia_hoy" xmlDataType="string"/>
    </xmlCellPr>
  </singleXmlCell>
  <singleXmlCell id="2717" r="FE16" connectionId="17">
    <xmlCellPr id="1" uniqueName="sobre_la_conducta_espiritual">
      <xmlPr mapId="16" xpath="/Hexagrama/LINEAS/SEXTA/INTERPRETACION/d/sobre_la_conducta_espiritual" xmlDataType="string"/>
    </xmlCellPr>
  </singleXmlCell>
  <singleXmlCell id="2718" r="FF16" connectionId="17">
    <xmlCellPr id="1" uniqueName="perspectiva_general_de_un_asunto_o_sobre_cómo_se_ve_al_consultante_entre_sus_asuntos">
      <xmlPr mapId="16" xpath="/Hexagrama/LINEAS/SEXTA/INTERPRETACION/d/perspectiva_general_de_un_asunto_o_sobre_cómo_se_ve_al_consultante_entre_sus_asuntos" xmlDataType="string"/>
    </xmlCellPr>
  </singleXmlCell>
  <singleXmlCell id="2719" r="FG16" connectionId="17">
    <xmlCellPr id="1" uniqueName="sobre_una_enfermedad">
      <xmlPr mapId="16" xpath="/Hexagrama/LINEAS/SEXTA/INTERPRETACION/d/sobre_una_enfermedad" xmlDataType="string"/>
    </xmlCellPr>
  </singleXmlCell>
  <singleXmlCell id="2720" r="FH16" connectionId="17">
    <xmlCellPr id="1" uniqueName="remedios_soluciones_tratamientos_nuevos">
      <xmlPr mapId="16" xpath="/Hexagrama/LINEAS/SEXTA/INTERPRETACION/d/remedios_soluciones_tratamientos_nuevos" xmlDataType="string"/>
    </xmlCellPr>
  </singleXmlCell>
  <singleXmlCell id="2721" r="FI16" connectionId="17">
    <xmlCellPr id="1" uniqueName="sobre_temas_o_teorías_espirituales">
      <xmlPr mapId="16" xpath="/Hexagrama/LINEAS/SEXTA/INTERPRETACION/d/sobre_temas_o_teorías_espirituales" xmlDataType="string"/>
    </xmlCellPr>
  </singleXmlCell>
  <singleXmlCell id="2722" r="FJ16" connectionId="17">
    <xmlCellPr id="1" uniqueName="sobre_una_época_tiempo_o_fecha_aproximada">
      <xmlPr mapId="16" xpath="/Hexagrama/LINEAS/SEXTA/INTERPRETACION/d/sobre_una_época_tiempo_o_fecha_aproximada" xmlDataType="string"/>
    </xmlCellPr>
  </singleXmlCell>
  <singleXmlCell id="2723" r="FK16" connectionId="17">
    <xmlCellPr id="1" uniqueName="Bernard_Ducourant">
      <xmlPr mapId="16" xpath="/Hexagrama/LINEAS/SEXTA/OTRAS_INTERPRETACIONES_Y_COMENTARIOS_DE_LOS_TEXTOS/Bernard_Ducourant" xmlDataType="string"/>
    </xmlCellPr>
  </singleXmlCell>
  <singleXmlCell id="2724" r="FL16" connectionId="17">
    <xmlCellPr id="1" uniqueName="Brian_Browne_Walker">
      <xmlPr mapId="16" xpath="/Hexagrama/LINEAS/SEXTA/OTRAS_INTERPRETACIONES_Y_COMENTARIOS_DE_LOS_TEXTOS/Brian_Browne_Walker" xmlDataType="string"/>
    </xmlCellPr>
  </singleXmlCell>
  <singleXmlCell id="2725" r="FM16" connectionId="17">
    <xmlCellPr id="1" uniqueName="Carol_K_Anthony">
      <xmlPr mapId="16" xpath="/Hexagrama/LINEAS/SEXTA/OTRAS_INTERPRETACIONES_Y_COMENTARIOS_DE_LOS_TEXTOS/Carol_K_Anthony" xmlDataType="string"/>
    </xmlCellPr>
  </singleXmlCell>
  <singleXmlCell id="2726" r="FN16" connectionId="17">
    <xmlCellPr id="1" uniqueName="Enrique_Zafra">
      <xmlPr mapId="16" xpath="/Hexagrama/LINEAS/SEXTA/OTRAS_INTERPRETACIONES_Y_COMENTARIOS_DE_LOS_TEXTOS/Enrique_Zafra" xmlDataType="string"/>
    </xmlCellPr>
  </singleXmlCell>
  <singleXmlCell id="2727" r="FO16" connectionId="17">
    <xmlCellPr id="1" uniqueName="J_H_Brennan">
      <xmlPr mapId="16" xpath="/Hexagrama/LINEAS/SEXTA/OTRAS_INTERPRETACIONES_Y_COMENTARIOS_DE_LOS_TEXTOS/J_H_Brennan" xmlDataType="string"/>
    </xmlCellPr>
  </singleXmlCell>
  <singleXmlCell id="2728" r="FP16" connectionId="17">
    <xmlCellPr id="1" uniqueName="John_Tampion">
      <xmlPr mapId="16" xpath="/Hexagrama/LINEAS/SEXTA/OTRAS_INTERPRETACIONES_Y_COMENTARIOS_DE_LOS_TEXTOS/John_Tampion" xmlDataType="string"/>
    </xmlCellPr>
  </singleXmlCell>
  <singleXmlCell id="2729" r="FQ16" connectionId="17">
    <xmlCellPr id="1" uniqueName="Judica_Cordiglia">
      <xmlPr mapId="16" xpath="/Hexagrama/LINEAS/SEXTA/OTRAS_INTERPRETACIONES_Y_COMENTARIOS_DE_LOS_TEXTOS/Judica_Cordiglia" xmlDataType="string"/>
    </xmlCellPr>
  </singleXmlCell>
  <singleXmlCell id="2730" r="FR16" connectionId="17">
    <xmlCellPr id="1" uniqueName="Maestro_Yüan-Kuang">
      <xmlPr mapId="16" xpath="/Hexagrama/LINEAS/SEXTA/OTRAS_INTERPRETACIONES_Y_COMENTARIOS_DE_LOS_TEXTOS/Maestro_Yüan-Kuang" xmlDataType="string"/>
    </xmlCellPr>
  </singleXmlCell>
  <singleXmlCell id="2731" r="FS16" connectionId="17">
    <xmlCellPr id="1" uniqueName="Michel_Gall">
      <xmlPr mapId="16" xpath="/Hexagrama/LINEAS/SEXTA/OTRAS_INTERPRETACIONES_Y_COMENTARIOS_DE_LOS_TEXTOS/Michel_Gall" xmlDataType="string"/>
    </xmlCellPr>
  </singleXmlCell>
  <singleXmlCell id="2732" r="FT16" connectionId="17">
    <xmlCellPr id="1" uniqueName="R_L_Wing">
      <xmlPr mapId="16" xpath="/Hexagrama/LINEAS/SEXTA/OTRAS_INTERPRETACIONES_Y_COMENTARIOS_DE_LOS_TEXTOS/R_L_Wing" xmlDataType="string"/>
    </xmlCellPr>
  </singleXmlCell>
  <singleXmlCell id="2733" r="FU16" connectionId="17">
    <xmlCellPr id="1" uniqueName="Ricardo_Andreé">
      <xmlPr mapId="16" xpath="/Hexagrama/LINEAS/SEXTA/OTRAS_INTERPRETACIONES_Y_COMENTARIOS_DE_LOS_TEXTOS/Ricardo_Andreé" xmlDataType="string"/>
    </xmlCellPr>
  </singleXmlCell>
  <singleXmlCell id="2734" r="FV16" connectionId="17">
    <xmlCellPr id="1" uniqueName="Richard_Wilhelm">
      <xmlPr mapId="16" xpath="/Hexagrama/LINEAS/SEXTA/OTRAS_INTERPRETACIONES_Y_COMENTARIOS_DE_LOS_TEXTOS/Richard_Wilhelm" xmlDataType="string"/>
    </xmlCellPr>
  </singleXmlCell>
  <singleXmlCell id="2735" r="FW16" connectionId="17">
    <xmlCellPr id="1" uniqueName="Stephen_Karcher">
      <xmlPr mapId="16" xpath="/Hexagrama/LINEAS/SEXTA/OTRAS_INTERPRETACIONES_Y_COMENTARIOS_DE_LOS_TEXTOS/Stephen_Karcher" xmlDataType="string"/>
    </xmlCellPr>
  </singleXmlCell>
  <singleXmlCell id="2736" r="FX16" connectionId="17">
    <xmlCellPr id="1" uniqueName="Thomas_Cleary">
      <xmlPr mapId="16" xpath="/Hexagrama/LINEAS/SEXTA/OTRAS_INTERPRETACIONES_Y_COMENTARIOS_DE_LOS_TEXTOS/Thomas_Cleary" xmlDataType="string"/>
    </xmlCellPr>
  </singleXmlCell>
  <singleXmlCell id="2737" r="A17" connectionId="18">
    <xmlCellPr id="1" uniqueName="Numero">
      <xmlPr mapId="17" xpath="/Hexagrama/Numero" xmlDataType="integer"/>
    </xmlCellPr>
  </singleXmlCell>
  <singleXmlCell id="2738" r="B17" connectionId="18">
    <xmlCellPr id="1" uniqueName="Nombre">
      <xmlPr mapId="17" xpath="/Hexagrama/Nombre" xmlDataType="string"/>
    </xmlCellPr>
  </singleXmlCell>
  <singleXmlCell id="2739" r="C17" connectionId="18">
    <xmlCellPr id="1" uniqueName="Traduccion">
      <xmlPr mapId="17" xpath="/Hexagrama/Traduccion" xmlDataType="string"/>
    </xmlCellPr>
  </singleXmlCell>
  <singleXmlCell id="2740" r="D17" connectionId="18">
    <xmlCellPr id="1" uniqueName="TrigInf">
      <xmlPr mapId="17" xpath="/Hexagrama/TrigInf" xmlDataType="string"/>
    </xmlCellPr>
  </singleXmlCell>
  <singleXmlCell id="2741" r="E17" connectionId="18">
    <xmlCellPr id="1" uniqueName="TrigSup">
      <xmlPr mapId="17" xpath="/Hexagrama/TrigSup" xmlDataType="string"/>
    </xmlCellPr>
  </singleXmlCell>
  <singleXmlCell id="2742" r="F17" connectionId="18">
    <xmlCellPr id="1" uniqueName="DICTAMEN">
      <xmlPr mapId="17" xpath="/Hexagrama/DICTAMEN" xmlDataType="string"/>
    </xmlCellPr>
  </singleXmlCell>
  <singleXmlCell id="2743" r="G17" connectionId="18">
    <xmlCellPr id="1" uniqueName="COMENTARIO">
      <xmlPr mapId="17" xpath="/Hexagrama/COMENTARIO" xmlDataType="string"/>
    </xmlCellPr>
  </singleXmlCell>
  <singleXmlCell id="2744" r="H17" connectionId="18">
    <xmlCellPr id="1" uniqueName="líneas">
      <xmlPr mapId="17" xpath="/Hexagrama/ELEMENTOS_TECNICOS_Y_DISTINTOS_CONSIDERANDOS/líneas" xmlDataType="string"/>
    </xmlCellPr>
  </singleXmlCell>
  <singleXmlCell id="2745" r="I17" connectionId="18">
    <xmlCellPr id="1" uniqueName="regencias">
      <xmlPr mapId="17" xpath="/Hexagrama/ELEMENTOS_TECNICOS_Y_DISTINTOS_CONSIDERANDOS/regencias" xmlDataType="string"/>
    </xmlCellPr>
  </singleXmlCell>
  <singleXmlCell id="2746" r="J17" connectionId="18">
    <xmlCellPr id="1" uniqueName="relaciones_entre_las_líneas">
      <xmlPr mapId="17" xpath="/Hexagrama/ELEMENTOS_TECNICOS_Y_DISTINTOS_CONSIDERANDOS/relaciones_entre_las_líneas" xmlDataType="string"/>
    </xmlCellPr>
  </singleXmlCell>
  <singleXmlCell id="2747" r="K17" connectionId="18">
    <xmlCellPr id="1" uniqueName="a">
      <xmlPr mapId="17" xpath="/Hexagrama/INTERPRETACION/a" xmlDataType="string"/>
    </xmlCellPr>
  </singleXmlCell>
  <singleXmlCell id="2748" r="L17" connectionId="18">
    <xmlCellPr id="1" uniqueName="sin_preguntar_nada">
      <xmlPr mapId="17" xpath="/Hexagrama/INTERPRETACION/d/sin_preguntar_nada" xmlDataType="string"/>
    </xmlCellPr>
  </singleXmlCell>
  <singleXmlCell id="2749" r="M17" connectionId="18">
    <xmlCellPr id="1" uniqueName="sobre_el_dia_hoy">
      <xmlPr mapId="17" xpath="/Hexagrama/INTERPRETACION/d/sobre_el_dia_hoy" xmlDataType="string"/>
    </xmlCellPr>
  </singleXmlCell>
  <singleXmlCell id="2750" r="N17" connectionId="18">
    <xmlCellPr id="1" uniqueName="sobre_la_conducta_espiritual">
      <xmlPr mapId="17" xpath="/Hexagrama/INTERPRETACION/d/sobre_la_conducta_espiritual" xmlDataType="string"/>
    </xmlCellPr>
  </singleXmlCell>
  <singleXmlCell id="2751" r="O17" connectionId="18">
    <xmlCellPr id="1" uniqueName="perspectiva_general_de_un_asunto_o_sobre_cómo_se_ve_al_consultante_entre_sus_asuntos">
      <xmlPr mapId="17" xpath="/Hexagrama/INTERPRETACION/d/perspectiva_general_de_un_asunto_o_sobre_cómo_se_ve_al_consultante_entre_sus_asuntos" xmlDataType="string"/>
    </xmlCellPr>
  </singleXmlCell>
  <singleXmlCell id="2752" r="P17" connectionId="18">
    <xmlCellPr id="1" uniqueName="sobre_una_enfermedad">
      <xmlPr mapId="17" xpath="/Hexagrama/INTERPRETACION/d/sobre_una_enfermedad" xmlDataType="string"/>
    </xmlCellPr>
  </singleXmlCell>
  <singleXmlCell id="2753" r="Q17" connectionId="18">
    <xmlCellPr id="1" uniqueName="remedios_soluciones_tratamientos_nuevos">
      <xmlPr mapId="17" xpath="/Hexagrama/INTERPRETACION/d/remedios_soluciones_tratamientos_nuevos" xmlDataType="string"/>
    </xmlCellPr>
  </singleXmlCell>
  <singleXmlCell id="2754" r="R17" connectionId="18">
    <xmlCellPr id="1" uniqueName="sobre_temas_o_teorías_espirituales">
      <xmlPr mapId="17" xpath="/Hexagrama/INTERPRETACION/d/sobre_temas_o_teorías_espirituales" xmlDataType="string"/>
    </xmlCellPr>
  </singleXmlCell>
  <singleXmlCell id="2755" r="S17" connectionId="18">
    <xmlCellPr id="1" uniqueName="sobre_una_época_tiempo_o_fecha_aproximada">
      <xmlPr mapId="17" xpath="/Hexagrama/INTERPRETACION/d/sobre_una_época_tiempo_o_fecha_aproximada" xmlDataType="string"/>
    </xmlCellPr>
  </singleXmlCell>
  <singleXmlCell id="2756" r="T17" connectionId="18">
    <xmlCellPr id="1" uniqueName="Bernard_Ducourant">
      <xmlPr mapId="17" xpath="/Hexagrama/OTRAS_INTERPRETACIONES_Y_COMENTARIOS_DE_LOS_TEXTOS/Bernard_Ducourant" xmlDataType="string"/>
    </xmlCellPr>
  </singleXmlCell>
  <singleXmlCell id="2757" r="U17" connectionId="18">
    <xmlCellPr id="1" uniqueName="Brian_Browne_Walker">
      <xmlPr mapId="17" xpath="/Hexagrama/OTRAS_INTERPRETACIONES_Y_COMENTARIOS_DE_LOS_TEXTOS/Brian_Browne_Walker" xmlDataType="string"/>
    </xmlCellPr>
  </singleXmlCell>
  <singleXmlCell id="2758" r="V17" connectionId="18">
    <xmlCellPr id="1" uniqueName="Carol_K_Anthony">
      <xmlPr mapId="17" xpath="/Hexagrama/OTRAS_INTERPRETACIONES_Y_COMENTARIOS_DE_LOS_TEXTOS/Carol_K_Anthony" xmlDataType="string"/>
    </xmlCellPr>
  </singleXmlCell>
  <singleXmlCell id="2759" r="W17" connectionId="18">
    <xmlCellPr id="1" uniqueName="Enrique_Zafra">
      <xmlPr mapId="17" xpath="/Hexagrama/OTRAS_INTERPRETACIONES_Y_COMENTARIOS_DE_LOS_TEXTOS/Enrique_Zafra" xmlDataType="string"/>
    </xmlCellPr>
  </singleXmlCell>
  <singleXmlCell id="2760" r="X17" connectionId="18">
    <xmlCellPr id="1" uniqueName="Gustavo_Andrés_Rocco">
      <xmlPr mapId="17" xpath="/Hexagrama/OTRAS_INTERPRETACIONES_Y_COMENTARIOS_DE_LOS_TEXTOS/Gustavo_Andrés_Rocco" xmlDataType="string"/>
    </xmlCellPr>
  </singleXmlCell>
  <singleXmlCell id="2761" r="Y17" connectionId="18">
    <xmlCellPr id="1" uniqueName="J_H_Brennan">
      <xmlPr mapId="17" xpath="/Hexagrama/OTRAS_INTERPRETACIONES_Y_COMENTARIOS_DE_LOS_TEXTOS/J_H_Brennan" xmlDataType="string"/>
    </xmlCellPr>
  </singleXmlCell>
  <singleXmlCell id="2762" r="Z17" connectionId="18">
    <xmlCellPr id="1" uniqueName="Judica_Cordiglia">
      <xmlPr mapId="17" xpath="/Hexagrama/OTRAS_INTERPRETACIONES_Y_COMENTARIOS_DE_LOS_TEXTOS/Judica_Cordiglia" xmlDataType="string"/>
    </xmlCellPr>
  </singleXmlCell>
  <singleXmlCell id="2763" r="AA17" connectionId="18">
    <xmlCellPr id="1" uniqueName="Maestro_Yüan-Kuang">
      <xmlPr mapId="17" xpath="/Hexagrama/OTRAS_INTERPRETACIONES_Y_COMENTARIOS_DE_LOS_TEXTOS/Maestro_Yüan-Kuang" xmlDataType="string"/>
    </xmlCellPr>
  </singleXmlCell>
  <singleXmlCell id="2764" r="AB17" connectionId="18">
    <xmlCellPr id="1" uniqueName="Michel_Gall">
      <xmlPr mapId="17" xpath="/Hexagrama/OTRAS_INTERPRETACIONES_Y_COMENTARIOS_DE_LOS_TEXTOS/Michel_Gall" xmlDataType="string"/>
    </xmlCellPr>
  </singleXmlCell>
  <singleXmlCell id="2765" r="AC17" connectionId="18">
    <xmlCellPr id="1" uniqueName="Stephen_Karcher">
      <xmlPr mapId="17" xpath="/Hexagrama/OTRAS_INTERPRETACIONES_Y_COMENTARIOS_DE_LOS_TEXTOS/Stephen_Karcher" xmlDataType="string"/>
    </xmlCellPr>
  </singleXmlCell>
  <singleXmlCell id="2766" r="AD17" connectionId="18">
    <xmlCellPr id="1" uniqueName="Rudolf_Ritsema">
      <xmlPr mapId="17" xpath="/Hexagrama/OTRAS_INTERPRETACIONES_Y_COMENTARIOS_DE_LOS_TEXTOS/Rudolf_Ritsema" xmlDataType="string"/>
    </xmlCellPr>
  </singleXmlCell>
  <singleXmlCell id="2767" r="AE17" connectionId="18">
    <xmlCellPr id="1" uniqueName="Thomas_Cleary">
      <xmlPr mapId="17" xpath="/Hexagrama/OTRAS_INTERPRETACIONES_Y_COMENTARIOS_DE_LOS_TEXTOS/Thomas_Cleary" xmlDataType="string"/>
    </xmlCellPr>
  </singleXmlCell>
  <singleXmlCell id="2768" r="AF17" connectionId="18">
    <xmlCellPr id="1" uniqueName="COMENTARIO_A_LA_IMAGEN">
      <xmlPr mapId="17" xpath="/Hexagrama/IMAGEN/COMENTARIO_A_LA_IMAGEN" xmlDataType="string"/>
    </xmlCellPr>
  </singleXmlCell>
  <singleXmlCell id="2769" r="AG17" connectionId="18">
    <xmlCellPr id="1" uniqueName="John_Tampion">
      <xmlPr mapId="17" xpath="/Hexagrama/IMAGEN/OTRAS_INTERPRETACIONES_Y_COMENTARIOS_DE_LOS_TEXTOS/John_Tampion" xmlDataType="string"/>
    </xmlCellPr>
  </singleXmlCell>
  <singleXmlCell id="2770" r="AH17" connectionId="18">
    <xmlCellPr id="1" uniqueName="Judica_Cordiglia">
      <xmlPr mapId="17" xpath="/Hexagrama/IMAGEN/OTRAS_INTERPRETACIONES_Y_COMENTARIOS_DE_LOS_TEXTOS/Judica_Cordiglia" xmlDataType="string"/>
    </xmlCellPr>
  </singleXmlCell>
  <singleXmlCell id="2771" r="AI17" connectionId="18">
    <xmlCellPr id="1" uniqueName="Ricardo_Andreé">
      <xmlPr mapId="17" xpath="/Hexagrama/IMAGEN/OTRAS_INTERPRETACIONES_Y_COMENTARIOS_DE_LOS_TEXTOS/Ricardo_Andreé" xmlDataType="string"/>
    </xmlCellPr>
  </singleXmlCell>
  <singleXmlCell id="2772" r="AJ17" connectionId="18">
    <xmlCellPr id="1" uniqueName="Richard_Wilhelm">
      <xmlPr mapId="17" xpath="/Hexagrama/IMAGEN/OTRAS_INTERPRETACIONES_Y_COMENTARIOS_DE_LOS_TEXTOS/Richard_Wilhelm" xmlDataType="string"/>
    </xmlCellPr>
  </singleXmlCell>
  <singleXmlCell id="2773" r="AK17" connectionId="18">
    <xmlCellPr id="1" uniqueName="COMENTARIO_A_LA_LINEA">
      <xmlPr mapId="17" xpath="/Hexagrama/LINEAS/PRIMERA/COMENTARIO_A_LA_LINEA" xmlDataType="string"/>
    </xmlCellPr>
  </singleXmlCell>
  <singleXmlCell id="2774" r="AL17" connectionId="18">
    <xmlCellPr id="1" uniqueName="a">
      <xmlPr mapId="17" xpath="/Hexagrama/LINEAS/PRIMERA/INTERPRETACION/a" xmlDataType="string"/>
    </xmlCellPr>
  </singleXmlCell>
  <singleXmlCell id="2775" r="AM17" connectionId="18">
    <xmlCellPr id="1" uniqueName="sin_preguntar_nada">
      <xmlPr mapId="17" xpath="/Hexagrama/LINEAS/PRIMERA/INTERPRETACION/d/sin_preguntar_nada" xmlDataType="string"/>
    </xmlCellPr>
  </singleXmlCell>
  <singleXmlCell id="2776" r="AN17" connectionId="18">
    <xmlCellPr id="1" uniqueName="sobre_el_dia_hoy">
      <xmlPr mapId="17" xpath="/Hexagrama/LINEAS/PRIMERA/INTERPRETACION/d/sobre_el_dia_hoy" xmlDataType="string"/>
    </xmlCellPr>
  </singleXmlCell>
  <singleXmlCell id="2777" r="AO17" connectionId="18">
    <xmlCellPr id="1" uniqueName="sobre_la_conducta_espiritual">
      <xmlPr mapId="17" xpath="/Hexagrama/LINEAS/PRIMERA/INTERPRETACION/d/sobre_la_conducta_espiritual" xmlDataType="string"/>
    </xmlCellPr>
  </singleXmlCell>
  <singleXmlCell id="2778" r="AP17" connectionId="18">
    <xmlCellPr id="1" uniqueName="perspectiva_general_de_un_asunto_o_sobre_cómo_se_ve_al_consultante_entre_sus_asuntos">
      <xmlPr mapId="17" xpath="/Hexagrama/LINEAS/PRIMERA/INTERPRETACION/d/perspectiva_general_de_un_asunto_o_sobre_cómo_se_ve_al_consultante_entre_sus_asuntos" xmlDataType="string"/>
    </xmlCellPr>
  </singleXmlCell>
  <singleXmlCell id="2779" r="AQ17" connectionId="18">
    <xmlCellPr id="1" uniqueName="sobre_una_enfermedad">
      <xmlPr mapId="17" xpath="/Hexagrama/LINEAS/PRIMERA/INTERPRETACION/d/sobre_una_enfermedad" xmlDataType="string"/>
    </xmlCellPr>
  </singleXmlCell>
  <singleXmlCell id="2780" r="AR17" connectionId="18">
    <xmlCellPr id="1" uniqueName="remedios_soluciones_tratamientos_nuevos">
      <xmlPr mapId="17" xpath="/Hexagrama/LINEAS/PRIMERA/INTERPRETACION/d/remedios_soluciones_tratamientos_nuevos" xmlDataType="string"/>
    </xmlCellPr>
  </singleXmlCell>
  <singleXmlCell id="2781" r="AS17" connectionId="18">
    <xmlCellPr id="1" uniqueName="sobre_temas_o_teorías_espirituales">
      <xmlPr mapId="17" xpath="/Hexagrama/LINEAS/PRIMERA/INTERPRETACION/d/sobre_temas_o_teorías_espirituales" xmlDataType="string"/>
    </xmlCellPr>
  </singleXmlCell>
  <singleXmlCell id="2782" r="AT17" connectionId="18">
    <xmlCellPr id="1" uniqueName="sobre_una_época_tiempo_o_fecha_aproximada">
      <xmlPr mapId="17" xpath="/Hexagrama/LINEAS/PRIMERA/INTERPRETACION/d/sobre_una_época_tiempo_o_fecha_aproximada" xmlDataType="string"/>
    </xmlCellPr>
  </singleXmlCell>
  <singleXmlCell id="2783" r="AU17" connectionId="18">
    <xmlCellPr id="1" uniqueName="Bernard_Ducourant">
      <xmlPr mapId="17" xpath="/Hexagrama/LINEAS/PRIMERA/OTRAS_INTERPRETACIONES_Y_COMENTARIOS_DE_LOS_TEXTOS/Bernard_Ducourant" xmlDataType="string"/>
    </xmlCellPr>
  </singleXmlCell>
  <singleXmlCell id="2784" r="AV17" connectionId="18">
    <xmlCellPr id="1" uniqueName="Brian_Browne_Walker">
      <xmlPr mapId="17" xpath="/Hexagrama/LINEAS/PRIMERA/OTRAS_INTERPRETACIONES_Y_COMENTARIOS_DE_LOS_TEXTOS/Brian_Browne_Walker" xmlDataType="string"/>
    </xmlCellPr>
  </singleXmlCell>
  <singleXmlCell id="2785" r="AW17" connectionId="18">
    <xmlCellPr id="1" uniqueName="Carol_K_Anthony">
      <xmlPr mapId="17" xpath="/Hexagrama/LINEAS/PRIMERA/OTRAS_INTERPRETACIONES_Y_COMENTARIOS_DE_LOS_TEXTOS/Carol_K_Anthony" xmlDataType="string"/>
    </xmlCellPr>
  </singleXmlCell>
  <singleXmlCell id="2786" r="AX17" connectionId="18">
    <xmlCellPr id="1" uniqueName="Enrique_Zafra">
      <xmlPr mapId="17" xpath="/Hexagrama/LINEAS/PRIMERA/OTRAS_INTERPRETACIONES_Y_COMENTARIOS_DE_LOS_TEXTOS/Enrique_Zafra" xmlDataType="string"/>
    </xmlCellPr>
  </singleXmlCell>
  <singleXmlCell id="2787" r="AY17" connectionId="18">
    <xmlCellPr id="1" uniqueName="J_H_Brennan">
      <xmlPr mapId="17" xpath="/Hexagrama/LINEAS/PRIMERA/OTRAS_INTERPRETACIONES_Y_COMENTARIOS_DE_LOS_TEXTOS/J_H_Brennan" xmlDataType="string"/>
    </xmlCellPr>
  </singleXmlCell>
  <singleXmlCell id="2788" r="AZ17" connectionId="18">
    <xmlCellPr id="1" uniqueName="John_Tampion">
      <xmlPr mapId="17" xpath="/Hexagrama/LINEAS/PRIMERA/OTRAS_INTERPRETACIONES_Y_COMENTARIOS_DE_LOS_TEXTOS/John_Tampion" xmlDataType="string"/>
    </xmlCellPr>
  </singleXmlCell>
  <singleXmlCell id="2789" r="BA17" connectionId="18">
    <xmlCellPr id="1" uniqueName="Judica_Cordiglia">
      <xmlPr mapId="17" xpath="/Hexagrama/LINEAS/PRIMERA/OTRAS_INTERPRETACIONES_Y_COMENTARIOS_DE_LOS_TEXTOS/Judica_Cordiglia" xmlDataType="string"/>
    </xmlCellPr>
  </singleXmlCell>
  <singleXmlCell id="2790" r="BB17" connectionId="18">
    <xmlCellPr id="1" uniqueName="Maestro_Yüan-Kuang">
      <xmlPr mapId="17" xpath="/Hexagrama/LINEAS/PRIMERA/OTRAS_INTERPRETACIONES_Y_COMENTARIOS_DE_LOS_TEXTOS/Maestro_Yüan-Kuang" xmlDataType="string"/>
    </xmlCellPr>
  </singleXmlCell>
  <singleXmlCell id="2791" r="BC17" connectionId="18">
    <xmlCellPr id="1" uniqueName="Michel_Gall">
      <xmlPr mapId="17" xpath="/Hexagrama/LINEAS/PRIMERA/OTRAS_INTERPRETACIONES_Y_COMENTARIOS_DE_LOS_TEXTOS/Michel_Gall" xmlDataType="string"/>
    </xmlCellPr>
  </singleXmlCell>
  <singleXmlCell id="2792" r="BD17" connectionId="18">
    <xmlCellPr id="1" uniqueName="R_L_Wing">
      <xmlPr mapId="17" xpath="/Hexagrama/LINEAS/PRIMERA/OTRAS_INTERPRETACIONES_Y_COMENTARIOS_DE_LOS_TEXTOS/R_L_Wing" xmlDataType="string"/>
    </xmlCellPr>
  </singleXmlCell>
  <singleXmlCell id="2793" r="BE17" connectionId="18">
    <xmlCellPr id="1" uniqueName="Ricardo_Andreé">
      <xmlPr mapId="17" xpath="/Hexagrama/LINEAS/PRIMERA/OTRAS_INTERPRETACIONES_Y_COMENTARIOS_DE_LOS_TEXTOS/Ricardo_Andreé" xmlDataType="string"/>
    </xmlCellPr>
  </singleXmlCell>
  <singleXmlCell id="2794" r="BF17" connectionId="18">
    <xmlCellPr id="1" uniqueName="Richard_Wilhelm">
      <xmlPr mapId="17" xpath="/Hexagrama/LINEAS/PRIMERA/OTRAS_INTERPRETACIONES_Y_COMENTARIOS_DE_LOS_TEXTOS/Richard_Wilhelm" xmlDataType="string"/>
    </xmlCellPr>
  </singleXmlCell>
  <singleXmlCell id="2795" r="BG17" connectionId="18">
    <xmlCellPr id="1" uniqueName="Stephen_Karcher">
      <xmlPr mapId="17" xpath="/Hexagrama/LINEAS/PRIMERA/OTRAS_INTERPRETACIONES_Y_COMENTARIOS_DE_LOS_TEXTOS/Stephen_Karcher" xmlDataType="string"/>
    </xmlCellPr>
  </singleXmlCell>
  <singleXmlCell id="2796" r="BH17" connectionId="18">
    <xmlCellPr id="1" uniqueName="Thomas_Cleary">
      <xmlPr mapId="17" xpath="/Hexagrama/LINEAS/PRIMERA/OTRAS_INTERPRETACIONES_Y_COMENTARIOS_DE_LOS_TEXTOS/Thomas_Cleary" xmlDataType="string"/>
    </xmlCellPr>
  </singleXmlCell>
  <singleXmlCell id="2797" r="BI17" connectionId="18">
    <xmlCellPr id="1" uniqueName="COMENTARIO_A_LA_LINEA">
      <xmlPr mapId="17" xpath="/Hexagrama/LINEAS/SEGUNDA/COMENTARIO_A_LA_LINEA" xmlDataType="string"/>
    </xmlCellPr>
  </singleXmlCell>
  <singleXmlCell id="2798" r="BJ17" connectionId="18">
    <xmlCellPr id="1" uniqueName="a">
      <xmlPr mapId="17" xpath="/Hexagrama/LINEAS/SEGUNDA/INTERPRETACION/a" xmlDataType="string"/>
    </xmlCellPr>
  </singleXmlCell>
  <singleXmlCell id="2799" r="BK17" connectionId="18">
    <xmlCellPr id="1" uniqueName="sin_preguntar_nada">
      <xmlPr mapId="17" xpath="/Hexagrama/LINEAS/SEGUNDA/INTERPRETACION/d/sin_preguntar_nada" xmlDataType="string"/>
    </xmlCellPr>
  </singleXmlCell>
  <singleXmlCell id="2800" r="BL17" connectionId="18">
    <xmlCellPr id="1" uniqueName="sobre_el_dia_hoy">
      <xmlPr mapId="17" xpath="/Hexagrama/LINEAS/SEGUNDA/INTERPRETACION/d/sobre_el_dia_hoy" xmlDataType="string"/>
    </xmlCellPr>
  </singleXmlCell>
  <singleXmlCell id="2801" r="BM17" connectionId="18">
    <xmlCellPr id="1" uniqueName="sobre_la_conducta_espiritual">
      <xmlPr mapId="17" xpath="/Hexagrama/LINEAS/SEGUNDA/INTERPRETACION/d/sobre_la_conducta_espiritual" xmlDataType="string"/>
    </xmlCellPr>
  </singleXmlCell>
  <singleXmlCell id="2802" r="BN17" connectionId="18">
    <xmlCellPr id="1" uniqueName="perspectiva_general_de_un_asunto_o_sobre_cómo_se_ve_al_consultante_entre_sus_asuntos">
      <xmlPr mapId="17" xpath="/Hexagrama/LINEAS/SEGUNDA/INTERPRETACION/d/perspectiva_general_de_un_asunto_o_sobre_cómo_se_ve_al_consultante_entre_sus_asuntos" xmlDataType="string"/>
    </xmlCellPr>
  </singleXmlCell>
  <singleXmlCell id="2803" r="BO17" connectionId="18">
    <xmlCellPr id="1" uniqueName="sobre_una_enfermedad">
      <xmlPr mapId="17" xpath="/Hexagrama/LINEAS/SEGUNDA/INTERPRETACION/d/sobre_una_enfermedad" xmlDataType="string"/>
    </xmlCellPr>
  </singleXmlCell>
  <singleXmlCell id="2804" r="BP17" connectionId="18">
    <xmlCellPr id="1" uniqueName="remedios_soluciones_tratamientos_nuevos">
      <xmlPr mapId="17" xpath="/Hexagrama/LINEAS/SEGUNDA/INTERPRETACION/d/remedios_soluciones_tratamientos_nuevos" xmlDataType="string"/>
    </xmlCellPr>
  </singleXmlCell>
  <singleXmlCell id="2805" r="BQ17" connectionId="18">
    <xmlCellPr id="1" uniqueName="sobre_temas_o_teorías_espirituales">
      <xmlPr mapId="17" xpath="/Hexagrama/LINEAS/SEGUNDA/INTERPRETACION/d/sobre_temas_o_teorías_espirituales" xmlDataType="string"/>
    </xmlCellPr>
  </singleXmlCell>
  <singleXmlCell id="2806" r="BR17" connectionId="18">
    <xmlCellPr id="1" uniqueName="sobre_una_época_tiempo_o_fecha_aproximada">
      <xmlPr mapId="17" xpath="/Hexagrama/LINEAS/SEGUNDA/INTERPRETACION/d/sobre_una_época_tiempo_o_fecha_aproximada" xmlDataType="string"/>
    </xmlCellPr>
  </singleXmlCell>
  <singleXmlCell id="2807" r="BS17" connectionId="18">
    <xmlCellPr id="1" uniqueName="Bernard_Ducourant">
      <xmlPr mapId="17" xpath="/Hexagrama/LINEAS/SEGUNDA/OTRAS_INTERPRETACIONES_Y_COMENTARIOS_DE_LOS_TEXTOS/Bernard_Ducourant" xmlDataType="string"/>
    </xmlCellPr>
  </singleXmlCell>
  <singleXmlCell id="2808" r="BT17" connectionId="18">
    <xmlCellPr id="1" uniqueName="Brian_Browne_Walker">
      <xmlPr mapId="17" xpath="/Hexagrama/LINEAS/SEGUNDA/OTRAS_INTERPRETACIONES_Y_COMENTARIOS_DE_LOS_TEXTOS/Brian_Browne_Walker" xmlDataType="string"/>
    </xmlCellPr>
  </singleXmlCell>
  <singleXmlCell id="2809" r="BU17" connectionId="18">
    <xmlCellPr id="1" uniqueName="Carol_K_Anthony">
      <xmlPr mapId="17" xpath="/Hexagrama/LINEAS/SEGUNDA/OTRAS_INTERPRETACIONES_Y_COMENTARIOS_DE_LOS_TEXTOS/Carol_K_Anthony" xmlDataType="string"/>
    </xmlCellPr>
  </singleXmlCell>
  <singleXmlCell id="2810" r="BV17" connectionId="18">
    <xmlCellPr id="1" uniqueName="Enrique_Zafra">
      <xmlPr mapId="17" xpath="/Hexagrama/LINEAS/SEGUNDA/OTRAS_INTERPRETACIONES_Y_COMENTARIOS_DE_LOS_TEXTOS/Enrique_Zafra" xmlDataType="string"/>
    </xmlCellPr>
  </singleXmlCell>
  <singleXmlCell id="2811" r="BW17" connectionId="18">
    <xmlCellPr id="1" uniqueName="J_H_Brennan">
      <xmlPr mapId="17" xpath="/Hexagrama/LINEAS/SEGUNDA/OTRAS_INTERPRETACIONES_Y_COMENTARIOS_DE_LOS_TEXTOS/J_H_Brennan" xmlDataType="string"/>
    </xmlCellPr>
  </singleXmlCell>
  <singleXmlCell id="2812" r="BX17" connectionId="18">
    <xmlCellPr id="1" uniqueName="John_Tampion">
      <xmlPr mapId="17" xpath="/Hexagrama/LINEAS/SEGUNDA/OTRAS_INTERPRETACIONES_Y_COMENTARIOS_DE_LOS_TEXTOS/John_Tampion" xmlDataType="string"/>
    </xmlCellPr>
  </singleXmlCell>
  <singleXmlCell id="2813" r="BY17" connectionId="18">
    <xmlCellPr id="1" uniqueName="Judica_Cordiglia">
      <xmlPr mapId="17" xpath="/Hexagrama/LINEAS/SEGUNDA/OTRAS_INTERPRETACIONES_Y_COMENTARIOS_DE_LOS_TEXTOS/Judica_Cordiglia" xmlDataType="string"/>
    </xmlCellPr>
  </singleXmlCell>
  <singleXmlCell id="2814" r="BZ17" connectionId="18">
    <xmlCellPr id="1" uniqueName="Maestro_Yüan-Kuang">
      <xmlPr mapId="17" xpath="/Hexagrama/LINEAS/SEGUNDA/OTRAS_INTERPRETACIONES_Y_COMENTARIOS_DE_LOS_TEXTOS/Maestro_Yüan-Kuang" xmlDataType="string"/>
    </xmlCellPr>
  </singleXmlCell>
  <singleXmlCell id="2815" r="CA17" connectionId="18">
    <xmlCellPr id="1" uniqueName="Michel_Gall">
      <xmlPr mapId="17" xpath="/Hexagrama/LINEAS/SEGUNDA/OTRAS_INTERPRETACIONES_Y_COMENTARIOS_DE_LOS_TEXTOS/Michel_Gall" xmlDataType="string"/>
    </xmlCellPr>
  </singleXmlCell>
  <singleXmlCell id="2816" r="CB17" connectionId="18">
    <xmlCellPr id="1" uniqueName="R_L_Wing">
      <xmlPr mapId="17" xpath="/Hexagrama/LINEAS/SEGUNDA/OTRAS_INTERPRETACIONES_Y_COMENTARIOS_DE_LOS_TEXTOS/R_L_Wing" xmlDataType="string"/>
    </xmlCellPr>
  </singleXmlCell>
  <singleXmlCell id="2817" r="CC17" connectionId="18">
    <xmlCellPr id="1" uniqueName="Ricardo_Andreé">
      <xmlPr mapId="17" xpath="/Hexagrama/LINEAS/SEGUNDA/OTRAS_INTERPRETACIONES_Y_COMENTARIOS_DE_LOS_TEXTOS/Ricardo_Andreé" xmlDataType="string"/>
    </xmlCellPr>
  </singleXmlCell>
  <singleXmlCell id="2818" r="CD17" connectionId="18">
    <xmlCellPr id="1" uniqueName="Richard_Wilhelm">
      <xmlPr mapId="17" xpath="/Hexagrama/LINEAS/SEGUNDA/OTRAS_INTERPRETACIONES_Y_COMENTARIOS_DE_LOS_TEXTOS/Richard_Wilhelm" xmlDataType="string"/>
    </xmlCellPr>
  </singleXmlCell>
  <singleXmlCell id="2819" r="CE17" connectionId="18">
    <xmlCellPr id="1" uniqueName="Stephen_Karcher">
      <xmlPr mapId="17" xpath="/Hexagrama/LINEAS/SEGUNDA/OTRAS_INTERPRETACIONES_Y_COMENTARIOS_DE_LOS_TEXTOS/Stephen_Karcher" xmlDataType="string"/>
    </xmlCellPr>
  </singleXmlCell>
  <singleXmlCell id="2820" r="CF17" connectionId="18">
    <xmlCellPr id="1" uniqueName="Thomas_Cleary">
      <xmlPr mapId="17" xpath="/Hexagrama/LINEAS/SEGUNDA/OTRAS_INTERPRETACIONES_Y_COMENTARIOS_DE_LOS_TEXTOS/Thomas_Cleary" xmlDataType="string"/>
    </xmlCellPr>
  </singleXmlCell>
  <singleXmlCell id="2821" r="CG17" connectionId="18">
    <xmlCellPr id="1" uniqueName="COMENTARIO_A_LA_LINEA">
      <xmlPr mapId="17" xpath="/Hexagrama/LINEAS/TERCERA/COMENTARIO_A_LA_LINEA" xmlDataType="string"/>
    </xmlCellPr>
  </singleXmlCell>
  <singleXmlCell id="2822" r="CH17" connectionId="18">
    <xmlCellPr id="1" uniqueName="a">
      <xmlPr mapId="17" xpath="/Hexagrama/LINEAS/TERCERA/INTERPRETACION/a" xmlDataType="string"/>
    </xmlCellPr>
  </singleXmlCell>
  <singleXmlCell id="2823" r="CI17" connectionId="18">
    <xmlCellPr id="1" uniqueName="sin_preguntar_nada">
      <xmlPr mapId="17" xpath="/Hexagrama/LINEAS/TERCERA/INTERPRETACION/d/sin_preguntar_nada" xmlDataType="string"/>
    </xmlCellPr>
  </singleXmlCell>
  <singleXmlCell id="2824" r="CJ17" connectionId="18">
    <xmlCellPr id="1" uniqueName="sobre_el_dia_hoy">
      <xmlPr mapId="17" xpath="/Hexagrama/LINEAS/TERCERA/INTERPRETACION/d/sobre_el_dia_hoy" xmlDataType="string"/>
    </xmlCellPr>
  </singleXmlCell>
  <singleXmlCell id="2825" r="CK17" connectionId="18">
    <xmlCellPr id="1" uniqueName="sobre_la_conducta_espiritual">
      <xmlPr mapId="17" xpath="/Hexagrama/LINEAS/TERCERA/INTERPRETACION/d/sobre_la_conducta_espiritual" xmlDataType="string"/>
    </xmlCellPr>
  </singleXmlCell>
  <singleXmlCell id="2826" r="CL17" connectionId="18">
    <xmlCellPr id="1" uniqueName="perspectiva_general_de_un_asunto_o_sobre_cómo_se_ve_al_consultante_entre_sus_asuntos">
      <xmlPr mapId="17" xpath="/Hexagrama/LINEAS/TERCERA/INTERPRETACION/d/perspectiva_general_de_un_asunto_o_sobre_cómo_se_ve_al_consultante_entre_sus_asuntos" xmlDataType="string"/>
    </xmlCellPr>
  </singleXmlCell>
  <singleXmlCell id="2827" r="CM17" connectionId="18">
    <xmlCellPr id="1" uniqueName="sobre_una_enfermedad">
      <xmlPr mapId="17" xpath="/Hexagrama/LINEAS/TERCERA/INTERPRETACION/d/sobre_una_enfermedad" xmlDataType="string"/>
    </xmlCellPr>
  </singleXmlCell>
  <singleXmlCell id="2828" r="CN17" connectionId="18">
    <xmlCellPr id="1" uniqueName="remedios_soluciones_tratamientos_nuevos">
      <xmlPr mapId="17" xpath="/Hexagrama/LINEAS/TERCERA/INTERPRETACION/d/remedios_soluciones_tratamientos_nuevos" xmlDataType="string"/>
    </xmlCellPr>
  </singleXmlCell>
  <singleXmlCell id="2829" r="CO17" connectionId="18">
    <xmlCellPr id="1" uniqueName="sobre_temas_o_teorías_espirituales">
      <xmlPr mapId="17" xpath="/Hexagrama/LINEAS/TERCERA/INTERPRETACION/d/sobre_temas_o_teorías_espirituales" xmlDataType="string"/>
    </xmlCellPr>
  </singleXmlCell>
  <singleXmlCell id="2830" r="CP17" connectionId="18">
    <xmlCellPr id="1" uniqueName="sobre_una_época_tiempo_o_fecha_aproximada">
      <xmlPr mapId="17" xpath="/Hexagrama/LINEAS/TERCERA/INTERPRETACION/d/sobre_una_época_tiempo_o_fecha_aproximada" xmlDataType="string"/>
    </xmlCellPr>
  </singleXmlCell>
  <singleXmlCell id="2831" r="CQ17" connectionId="18">
    <xmlCellPr id="1" uniqueName="Bernard_Ducourant">
      <xmlPr mapId="17" xpath="/Hexagrama/LINEAS/TERCERA/OTRAS_INTERPRETACIONES_Y_COMENTARIOS_DE_LOS_TEXTOS/Bernard_Ducourant" xmlDataType="string"/>
    </xmlCellPr>
  </singleXmlCell>
  <singleXmlCell id="2832" r="CR17" connectionId="18">
    <xmlCellPr id="1" uniqueName="Brian_Browne_Walker">
      <xmlPr mapId="17" xpath="/Hexagrama/LINEAS/TERCERA/OTRAS_INTERPRETACIONES_Y_COMENTARIOS_DE_LOS_TEXTOS/Brian_Browne_Walker" xmlDataType="string"/>
    </xmlCellPr>
  </singleXmlCell>
  <singleXmlCell id="2833" r="CS17" connectionId="18">
    <xmlCellPr id="1" uniqueName="Carol_K_Anthony">
      <xmlPr mapId="17" xpath="/Hexagrama/LINEAS/TERCERA/OTRAS_INTERPRETACIONES_Y_COMENTARIOS_DE_LOS_TEXTOS/Carol_K_Anthony" xmlDataType="string"/>
    </xmlCellPr>
  </singleXmlCell>
  <singleXmlCell id="2834" r="CT17" connectionId="18">
    <xmlCellPr id="1" uniqueName="Enrique_Zafra">
      <xmlPr mapId="17" xpath="/Hexagrama/LINEAS/TERCERA/OTRAS_INTERPRETACIONES_Y_COMENTARIOS_DE_LOS_TEXTOS/Enrique_Zafra" xmlDataType="string"/>
    </xmlCellPr>
  </singleXmlCell>
  <singleXmlCell id="2835" r="CU17" connectionId="18">
    <xmlCellPr id="1" uniqueName="J_H_Brennan">
      <xmlPr mapId="17" xpath="/Hexagrama/LINEAS/TERCERA/OTRAS_INTERPRETACIONES_Y_COMENTARIOS_DE_LOS_TEXTOS/J_H_Brennan" xmlDataType="string"/>
    </xmlCellPr>
  </singleXmlCell>
  <singleXmlCell id="2836" r="CV17" connectionId="18">
    <xmlCellPr id="1" uniqueName="John_Tampion">
      <xmlPr mapId="17" xpath="/Hexagrama/LINEAS/TERCERA/OTRAS_INTERPRETACIONES_Y_COMENTARIOS_DE_LOS_TEXTOS/John_Tampion" xmlDataType="string"/>
    </xmlCellPr>
  </singleXmlCell>
  <singleXmlCell id="2837" r="CW17" connectionId="18">
    <xmlCellPr id="1" uniqueName="Judica_Cordiglia">
      <xmlPr mapId="17" xpath="/Hexagrama/LINEAS/TERCERA/OTRAS_INTERPRETACIONES_Y_COMENTARIOS_DE_LOS_TEXTOS/Judica_Cordiglia" xmlDataType="string"/>
    </xmlCellPr>
  </singleXmlCell>
  <singleXmlCell id="2838" r="CX17" connectionId="18">
    <xmlCellPr id="1" uniqueName="Maestro_Yüan-Kuang">
      <xmlPr mapId="17" xpath="/Hexagrama/LINEAS/TERCERA/OTRAS_INTERPRETACIONES_Y_COMENTARIOS_DE_LOS_TEXTOS/Maestro_Yüan-Kuang" xmlDataType="string"/>
    </xmlCellPr>
  </singleXmlCell>
  <singleXmlCell id="2839" r="CY17" connectionId="18">
    <xmlCellPr id="1" uniqueName="Michel_Gall">
      <xmlPr mapId="17" xpath="/Hexagrama/LINEAS/TERCERA/OTRAS_INTERPRETACIONES_Y_COMENTARIOS_DE_LOS_TEXTOS/Michel_Gall" xmlDataType="string"/>
    </xmlCellPr>
  </singleXmlCell>
  <singleXmlCell id="2840" r="CZ17" connectionId="18">
    <xmlCellPr id="1" uniqueName="R_L_Wing">
      <xmlPr mapId="17" xpath="/Hexagrama/LINEAS/TERCERA/OTRAS_INTERPRETACIONES_Y_COMENTARIOS_DE_LOS_TEXTOS/R_L_Wing" xmlDataType="string"/>
    </xmlCellPr>
  </singleXmlCell>
  <singleXmlCell id="2841" r="DA17" connectionId="18">
    <xmlCellPr id="1" uniqueName="Ricardo_Andreé">
      <xmlPr mapId="17" xpath="/Hexagrama/LINEAS/TERCERA/OTRAS_INTERPRETACIONES_Y_COMENTARIOS_DE_LOS_TEXTOS/Ricardo_Andreé" xmlDataType="string"/>
    </xmlCellPr>
  </singleXmlCell>
  <singleXmlCell id="2842" r="DB17" connectionId="18">
    <xmlCellPr id="1" uniqueName="Richard_Wilhelm">
      <xmlPr mapId="17" xpath="/Hexagrama/LINEAS/TERCERA/OTRAS_INTERPRETACIONES_Y_COMENTARIOS_DE_LOS_TEXTOS/Richard_Wilhelm" xmlDataType="string"/>
    </xmlCellPr>
  </singleXmlCell>
  <singleXmlCell id="2843" r="DC17" connectionId="18">
    <xmlCellPr id="1" uniqueName="Stephen_Karcher">
      <xmlPr mapId="17" xpath="/Hexagrama/LINEAS/TERCERA/OTRAS_INTERPRETACIONES_Y_COMENTARIOS_DE_LOS_TEXTOS/Stephen_Karcher" xmlDataType="string"/>
    </xmlCellPr>
  </singleXmlCell>
  <singleXmlCell id="2844" r="DD17" connectionId="18">
    <xmlCellPr id="1" uniqueName="Thomas_Cleary">
      <xmlPr mapId="17" xpath="/Hexagrama/LINEAS/TERCERA/OTRAS_INTERPRETACIONES_Y_COMENTARIOS_DE_LOS_TEXTOS/Thomas_Cleary" xmlDataType="string"/>
    </xmlCellPr>
  </singleXmlCell>
  <singleXmlCell id="2845" r="DE17" connectionId="18">
    <xmlCellPr id="1" uniqueName="COMENTARIO_A_LA_LINEA">
      <xmlPr mapId="17" xpath="/Hexagrama/LINEAS/CUARTA/COMENTARIO_A_LA_LINEA" xmlDataType="string"/>
    </xmlCellPr>
  </singleXmlCell>
  <singleXmlCell id="2846" r="DF17" connectionId="18">
    <xmlCellPr id="1" uniqueName="a">
      <xmlPr mapId="17" xpath="/Hexagrama/LINEAS/CUARTA/INTERPRETACION/a" xmlDataType="string"/>
    </xmlCellPr>
  </singleXmlCell>
  <singleXmlCell id="2847" r="DG17" connectionId="18">
    <xmlCellPr id="1" uniqueName="sin_preguntar_nada">
      <xmlPr mapId="17" xpath="/Hexagrama/LINEAS/CUARTA/INTERPRETACION/d/sin_preguntar_nada" xmlDataType="string"/>
    </xmlCellPr>
  </singleXmlCell>
  <singleXmlCell id="2848" r="DH17" connectionId="18">
    <xmlCellPr id="1" uniqueName="sobre_el_dia_hoy">
      <xmlPr mapId="17" xpath="/Hexagrama/LINEAS/CUARTA/INTERPRETACION/d/sobre_el_dia_hoy" xmlDataType="string"/>
    </xmlCellPr>
  </singleXmlCell>
  <singleXmlCell id="2849" r="DI17" connectionId="18">
    <xmlCellPr id="1" uniqueName="sobre_la_conducta_espiritual">
      <xmlPr mapId="17" xpath="/Hexagrama/LINEAS/CUARTA/INTERPRETACION/d/sobre_la_conducta_espiritual" xmlDataType="string"/>
    </xmlCellPr>
  </singleXmlCell>
  <singleXmlCell id="2850" r="DJ17" connectionId="18">
    <xmlCellPr id="1" uniqueName="perspectiva_general_de_un_asunto_o_sobre_cómo_se_ve_al_consultante_entre_sus_asuntos">
      <xmlPr mapId="17" xpath="/Hexagrama/LINEAS/CUARTA/INTERPRETACION/d/perspectiva_general_de_un_asunto_o_sobre_cómo_se_ve_al_consultante_entre_sus_asuntos" xmlDataType="string"/>
    </xmlCellPr>
  </singleXmlCell>
  <singleXmlCell id="2851" r="DK17" connectionId="18">
    <xmlCellPr id="1" uniqueName="sobre_una_enfermedad">
      <xmlPr mapId="17" xpath="/Hexagrama/LINEAS/CUARTA/INTERPRETACION/d/sobre_una_enfermedad" xmlDataType="string"/>
    </xmlCellPr>
  </singleXmlCell>
  <singleXmlCell id="2852" r="DL17" connectionId="18">
    <xmlCellPr id="1" uniqueName="remedios_soluciones_tratamientos_nuevos">
      <xmlPr mapId="17" xpath="/Hexagrama/LINEAS/CUARTA/INTERPRETACION/d/remedios_soluciones_tratamientos_nuevos" xmlDataType="string"/>
    </xmlCellPr>
  </singleXmlCell>
  <singleXmlCell id="2853" r="DM17" connectionId="18">
    <xmlCellPr id="1" uniqueName="sobre_temas_o_teorías_espirituales">
      <xmlPr mapId="17" xpath="/Hexagrama/LINEAS/CUARTA/INTERPRETACION/d/sobre_temas_o_teorías_espirituales" xmlDataType="string"/>
    </xmlCellPr>
  </singleXmlCell>
  <singleXmlCell id="2854" r="DN17" connectionId="18">
    <xmlCellPr id="1" uniqueName="sobre_una_época_tiempo_o_fecha_aproximada">
      <xmlPr mapId="17" xpath="/Hexagrama/LINEAS/CUARTA/INTERPRETACION/d/sobre_una_época_tiempo_o_fecha_aproximada" xmlDataType="string"/>
    </xmlCellPr>
  </singleXmlCell>
  <singleXmlCell id="2855" r="DO17" connectionId="18">
    <xmlCellPr id="1" uniqueName="Bernard_Ducourant">
      <xmlPr mapId="17" xpath="/Hexagrama/LINEAS/CUARTA/OTRAS_INTERPRETACIONES_Y_COMENTARIOS_DE_LOS_TEXTOS/Bernard_Ducourant" xmlDataType="string"/>
    </xmlCellPr>
  </singleXmlCell>
  <singleXmlCell id="2856" r="DP17" connectionId="18">
    <xmlCellPr id="1" uniqueName="Brian_Browne_Walker">
      <xmlPr mapId="17" xpath="/Hexagrama/LINEAS/CUARTA/OTRAS_INTERPRETACIONES_Y_COMENTARIOS_DE_LOS_TEXTOS/Brian_Browne_Walker" xmlDataType="string"/>
    </xmlCellPr>
  </singleXmlCell>
  <singleXmlCell id="2857" r="DQ17" connectionId="18">
    <xmlCellPr id="1" uniqueName="Carol_K_Anthony">
      <xmlPr mapId="17" xpath="/Hexagrama/LINEAS/CUARTA/OTRAS_INTERPRETACIONES_Y_COMENTARIOS_DE_LOS_TEXTOS/Carol_K_Anthony" xmlDataType="string"/>
    </xmlCellPr>
  </singleXmlCell>
  <singleXmlCell id="2858" r="DR17" connectionId="18">
    <xmlCellPr id="1" uniqueName="Enrique_Zafra">
      <xmlPr mapId="17" xpath="/Hexagrama/LINEAS/CUARTA/OTRAS_INTERPRETACIONES_Y_COMENTARIOS_DE_LOS_TEXTOS/Enrique_Zafra" xmlDataType="string"/>
    </xmlCellPr>
  </singleXmlCell>
  <singleXmlCell id="2859" r="DS17" connectionId="18">
    <xmlCellPr id="1" uniqueName="J_H_Brennan">
      <xmlPr mapId="17" xpath="/Hexagrama/LINEAS/CUARTA/OTRAS_INTERPRETACIONES_Y_COMENTARIOS_DE_LOS_TEXTOS/J_H_Brennan" xmlDataType="string"/>
    </xmlCellPr>
  </singleXmlCell>
  <singleXmlCell id="2860" r="DT17" connectionId="18">
    <xmlCellPr id="1" uniqueName="John_Tampion">
      <xmlPr mapId="17" xpath="/Hexagrama/LINEAS/CUARTA/OTRAS_INTERPRETACIONES_Y_COMENTARIOS_DE_LOS_TEXTOS/John_Tampion" xmlDataType="string"/>
    </xmlCellPr>
  </singleXmlCell>
  <singleXmlCell id="2861" r="DU17" connectionId="18">
    <xmlCellPr id="1" uniqueName="Judica_Cordiglia">
      <xmlPr mapId="17" xpath="/Hexagrama/LINEAS/CUARTA/OTRAS_INTERPRETACIONES_Y_COMENTARIOS_DE_LOS_TEXTOS/Judica_Cordiglia" xmlDataType="string"/>
    </xmlCellPr>
  </singleXmlCell>
  <singleXmlCell id="2862" r="DV17" connectionId="18">
    <xmlCellPr id="1" uniqueName="Maestro_Yüan-Kuang">
      <xmlPr mapId="17" xpath="/Hexagrama/LINEAS/CUARTA/OTRAS_INTERPRETACIONES_Y_COMENTARIOS_DE_LOS_TEXTOS/Maestro_Yüan-Kuang" xmlDataType="string"/>
    </xmlCellPr>
  </singleXmlCell>
  <singleXmlCell id="2863" r="DW17" connectionId="18">
    <xmlCellPr id="1" uniqueName="Michel_Gall">
      <xmlPr mapId="17" xpath="/Hexagrama/LINEAS/CUARTA/OTRAS_INTERPRETACIONES_Y_COMENTARIOS_DE_LOS_TEXTOS/Michel_Gall" xmlDataType="string"/>
    </xmlCellPr>
  </singleXmlCell>
  <singleXmlCell id="2864" r="DX17" connectionId="18">
    <xmlCellPr id="1" uniqueName="R_L_Wing">
      <xmlPr mapId="17" xpath="/Hexagrama/LINEAS/CUARTA/OTRAS_INTERPRETACIONES_Y_COMENTARIOS_DE_LOS_TEXTOS/R_L_Wing" xmlDataType="string"/>
    </xmlCellPr>
  </singleXmlCell>
  <singleXmlCell id="2865" r="DY17" connectionId="18">
    <xmlCellPr id="1" uniqueName="Ricardo_Andreé">
      <xmlPr mapId="17" xpath="/Hexagrama/LINEAS/CUARTA/OTRAS_INTERPRETACIONES_Y_COMENTARIOS_DE_LOS_TEXTOS/Ricardo_Andreé" xmlDataType="string"/>
    </xmlCellPr>
  </singleXmlCell>
  <singleXmlCell id="2866" r="DZ17" connectionId="18">
    <xmlCellPr id="1" uniqueName="Richard_Wilhelm">
      <xmlPr mapId="17" xpath="/Hexagrama/LINEAS/CUARTA/OTRAS_INTERPRETACIONES_Y_COMENTARIOS_DE_LOS_TEXTOS/Richard_Wilhelm" xmlDataType="string"/>
    </xmlCellPr>
  </singleXmlCell>
  <singleXmlCell id="2867" r="EA17" connectionId="18">
    <xmlCellPr id="1" uniqueName="Stephen_Karcher">
      <xmlPr mapId="17" xpath="/Hexagrama/LINEAS/CUARTA/OTRAS_INTERPRETACIONES_Y_COMENTARIOS_DE_LOS_TEXTOS/Stephen_Karcher" xmlDataType="string"/>
    </xmlCellPr>
  </singleXmlCell>
  <singleXmlCell id="2868" r="EB17" connectionId="18">
    <xmlCellPr id="1" uniqueName="Thomas_Cleary">
      <xmlPr mapId="17" xpath="/Hexagrama/LINEAS/CUARTA/OTRAS_INTERPRETACIONES_Y_COMENTARIOS_DE_LOS_TEXTOS/Thomas_Cleary" xmlDataType="string"/>
    </xmlCellPr>
  </singleXmlCell>
  <singleXmlCell id="2869" r="EC17" connectionId="18">
    <xmlCellPr id="1" uniqueName="COMENTARIO_A_LA_LINEA">
      <xmlPr mapId="17" xpath="/Hexagrama/LINEAS/QUINTA/COMENTARIO_A_LA_LINEA" xmlDataType="string"/>
    </xmlCellPr>
  </singleXmlCell>
  <singleXmlCell id="2870" r="ED17" connectionId="18">
    <xmlCellPr id="1" uniqueName="a">
      <xmlPr mapId="17" xpath="/Hexagrama/LINEAS/QUINTA/INTERPRETACION/a" xmlDataType="string"/>
    </xmlCellPr>
  </singleXmlCell>
  <singleXmlCell id="2871" r="EE17" connectionId="18">
    <xmlCellPr id="1" uniqueName="sin_preguntar_nada">
      <xmlPr mapId="17" xpath="/Hexagrama/LINEAS/QUINTA/INTERPRETACION/d/sin_preguntar_nada" xmlDataType="string"/>
    </xmlCellPr>
  </singleXmlCell>
  <singleXmlCell id="2872" r="EF17" connectionId="18">
    <xmlCellPr id="1" uniqueName="sobre_el_dia_hoy">
      <xmlPr mapId="17" xpath="/Hexagrama/LINEAS/QUINTA/INTERPRETACION/d/sobre_el_dia_hoy" xmlDataType="string"/>
    </xmlCellPr>
  </singleXmlCell>
  <singleXmlCell id="2873" r="EG17" connectionId="18">
    <xmlCellPr id="1" uniqueName="sobre_la_conducta_espiritual">
      <xmlPr mapId="17" xpath="/Hexagrama/LINEAS/QUINTA/INTERPRETACION/d/sobre_la_conducta_espiritual" xmlDataType="string"/>
    </xmlCellPr>
  </singleXmlCell>
  <singleXmlCell id="2874" r="EH17" connectionId="18">
    <xmlCellPr id="1" uniqueName="perspectiva_general_de_un_asunto_o_sobre_cómo_se_ve_al_consultante_entre_sus_asuntos">
      <xmlPr mapId="17" xpath="/Hexagrama/LINEAS/QUINTA/INTERPRETACION/d/perspectiva_general_de_un_asunto_o_sobre_cómo_se_ve_al_consultante_entre_sus_asuntos" xmlDataType="string"/>
    </xmlCellPr>
  </singleXmlCell>
  <singleXmlCell id="2875" r="EI17" connectionId="18">
    <xmlCellPr id="1" uniqueName="sobre_una_enfermedad">
      <xmlPr mapId="17" xpath="/Hexagrama/LINEAS/QUINTA/INTERPRETACION/d/sobre_una_enfermedad" xmlDataType="string"/>
    </xmlCellPr>
  </singleXmlCell>
  <singleXmlCell id="2876" r="EJ17" connectionId="18">
    <xmlCellPr id="1" uniqueName="remedios_soluciones_tratamientos_nuevos">
      <xmlPr mapId="17" xpath="/Hexagrama/LINEAS/QUINTA/INTERPRETACION/d/remedios_soluciones_tratamientos_nuevos" xmlDataType="string"/>
    </xmlCellPr>
  </singleXmlCell>
  <singleXmlCell id="2877" r="EK17" connectionId="18">
    <xmlCellPr id="1" uniqueName="sobre_temas_o_teorías_espirituales">
      <xmlPr mapId="17" xpath="/Hexagrama/LINEAS/QUINTA/INTERPRETACION/d/sobre_temas_o_teorías_espirituales" xmlDataType="string"/>
    </xmlCellPr>
  </singleXmlCell>
  <singleXmlCell id="2878" r="EL17" connectionId="18">
    <xmlCellPr id="1" uniqueName="sobre_una_época_tiempo_o_fecha_aproximada">
      <xmlPr mapId="17" xpath="/Hexagrama/LINEAS/QUINTA/INTERPRETACION/d/sobre_una_época_tiempo_o_fecha_aproximada" xmlDataType="string"/>
    </xmlCellPr>
  </singleXmlCell>
  <singleXmlCell id="2879" r="EM17" connectionId="18">
    <xmlCellPr id="1" uniqueName="Bernard_Ducourant">
      <xmlPr mapId="17" xpath="/Hexagrama/LINEAS/QUINTA/OTRAS_INTERPRETACIONES_Y_COMENTARIOS_DE_LOS_TEXTOS/Bernard_Ducourant" xmlDataType="string"/>
    </xmlCellPr>
  </singleXmlCell>
  <singleXmlCell id="2880" r="EN17" connectionId="18">
    <xmlCellPr id="1" uniqueName="Brian_Browne_Walker">
      <xmlPr mapId="17" xpath="/Hexagrama/LINEAS/QUINTA/OTRAS_INTERPRETACIONES_Y_COMENTARIOS_DE_LOS_TEXTOS/Brian_Browne_Walker" xmlDataType="string"/>
    </xmlCellPr>
  </singleXmlCell>
  <singleXmlCell id="2881" r="EO17" connectionId="18">
    <xmlCellPr id="1" uniqueName="Carol_K_Anthony">
      <xmlPr mapId="17" xpath="/Hexagrama/LINEAS/QUINTA/OTRAS_INTERPRETACIONES_Y_COMENTARIOS_DE_LOS_TEXTOS/Carol_K_Anthony" xmlDataType="string"/>
    </xmlCellPr>
  </singleXmlCell>
  <singleXmlCell id="2882" r="EP17" connectionId="18">
    <xmlCellPr id="1" uniqueName="Enrique_Zafra">
      <xmlPr mapId="17" xpath="/Hexagrama/LINEAS/QUINTA/OTRAS_INTERPRETACIONES_Y_COMENTARIOS_DE_LOS_TEXTOS/Enrique_Zafra" xmlDataType="string"/>
    </xmlCellPr>
  </singleXmlCell>
  <singleXmlCell id="2883" r="EQ17" connectionId="18">
    <xmlCellPr id="1" uniqueName="J_H_Brennan">
      <xmlPr mapId="17" xpath="/Hexagrama/LINEAS/QUINTA/OTRAS_INTERPRETACIONES_Y_COMENTARIOS_DE_LOS_TEXTOS/J_H_Brennan" xmlDataType="string"/>
    </xmlCellPr>
  </singleXmlCell>
  <singleXmlCell id="2884" r="ER17" connectionId="18">
    <xmlCellPr id="1" uniqueName="John_Tampion">
      <xmlPr mapId="17" xpath="/Hexagrama/LINEAS/QUINTA/OTRAS_INTERPRETACIONES_Y_COMENTARIOS_DE_LOS_TEXTOS/John_Tampion" xmlDataType="string"/>
    </xmlCellPr>
  </singleXmlCell>
  <singleXmlCell id="2885" r="ES17" connectionId="18">
    <xmlCellPr id="1" uniqueName="Judica_Cordiglia">
      <xmlPr mapId="17" xpath="/Hexagrama/LINEAS/QUINTA/OTRAS_INTERPRETACIONES_Y_COMENTARIOS_DE_LOS_TEXTOS/Judica_Cordiglia" xmlDataType="string"/>
    </xmlCellPr>
  </singleXmlCell>
  <singleXmlCell id="2886" r="ET17" connectionId="18">
    <xmlCellPr id="1" uniqueName="Maestro_Yüan-Kuang">
      <xmlPr mapId="17" xpath="/Hexagrama/LINEAS/QUINTA/OTRAS_INTERPRETACIONES_Y_COMENTARIOS_DE_LOS_TEXTOS/Maestro_Yüan-Kuang" xmlDataType="string"/>
    </xmlCellPr>
  </singleXmlCell>
  <singleXmlCell id="2887" r="EU17" connectionId="18">
    <xmlCellPr id="1" uniqueName="Michel_Gall">
      <xmlPr mapId="17" xpath="/Hexagrama/LINEAS/QUINTA/OTRAS_INTERPRETACIONES_Y_COMENTARIOS_DE_LOS_TEXTOS/Michel_Gall" xmlDataType="string"/>
    </xmlCellPr>
  </singleXmlCell>
  <singleXmlCell id="2888" r="EV17" connectionId="18">
    <xmlCellPr id="1" uniqueName="R_L_Wing">
      <xmlPr mapId="17" xpath="/Hexagrama/LINEAS/QUINTA/OTRAS_INTERPRETACIONES_Y_COMENTARIOS_DE_LOS_TEXTOS/R_L_Wing" xmlDataType="string"/>
    </xmlCellPr>
  </singleXmlCell>
  <singleXmlCell id="2889" r="EW17" connectionId="18">
    <xmlCellPr id="1" uniqueName="Ricardo_Andreé">
      <xmlPr mapId="17" xpath="/Hexagrama/LINEAS/QUINTA/OTRAS_INTERPRETACIONES_Y_COMENTARIOS_DE_LOS_TEXTOS/Ricardo_Andreé" xmlDataType="string"/>
    </xmlCellPr>
  </singleXmlCell>
  <singleXmlCell id="2890" r="EX17" connectionId="18">
    <xmlCellPr id="1" uniqueName="Richard_Wilhelm">
      <xmlPr mapId="17" xpath="/Hexagrama/LINEAS/QUINTA/OTRAS_INTERPRETACIONES_Y_COMENTARIOS_DE_LOS_TEXTOS/Richard_Wilhelm" xmlDataType="string"/>
    </xmlCellPr>
  </singleXmlCell>
  <singleXmlCell id="2891" r="EY17" connectionId="18">
    <xmlCellPr id="1" uniqueName="Stephen_Karcher">
      <xmlPr mapId="17" xpath="/Hexagrama/LINEAS/QUINTA/OTRAS_INTERPRETACIONES_Y_COMENTARIOS_DE_LOS_TEXTOS/Stephen_Karcher" xmlDataType="string"/>
    </xmlCellPr>
  </singleXmlCell>
  <singleXmlCell id="2892" r="EZ17" connectionId="18">
    <xmlCellPr id="1" uniqueName="Thomas_Cleary">
      <xmlPr mapId="17" xpath="/Hexagrama/LINEAS/QUINTA/OTRAS_INTERPRETACIONES_Y_COMENTARIOS_DE_LOS_TEXTOS/Thomas_Cleary" xmlDataType="string"/>
    </xmlCellPr>
  </singleXmlCell>
  <singleXmlCell id="2893" r="FA17" connectionId="18">
    <xmlCellPr id="1" uniqueName="COMENTARIO_A_LA_LINEA">
      <xmlPr mapId="17" xpath="/Hexagrama/LINEAS/SEXTA/COMENTARIO_A_LA_LINEA" xmlDataType="string"/>
    </xmlCellPr>
  </singleXmlCell>
  <singleXmlCell id="2894" r="FB17" connectionId="18">
    <xmlCellPr id="1" uniqueName="a">
      <xmlPr mapId="17" xpath="/Hexagrama/LINEAS/SEXTA/INTERPRETACION/a" xmlDataType="string"/>
    </xmlCellPr>
  </singleXmlCell>
  <singleXmlCell id="2895" r="FC17" connectionId="18">
    <xmlCellPr id="1" uniqueName="sin_preguntar_nada">
      <xmlPr mapId="17" xpath="/Hexagrama/LINEAS/SEXTA/INTERPRETACION/d/sin_preguntar_nada" xmlDataType="string"/>
    </xmlCellPr>
  </singleXmlCell>
  <singleXmlCell id="2896" r="FD17" connectionId="18">
    <xmlCellPr id="1" uniqueName="sobre_el_dia_hoy">
      <xmlPr mapId="17" xpath="/Hexagrama/LINEAS/SEXTA/INTERPRETACION/d/sobre_el_dia_hoy" xmlDataType="string"/>
    </xmlCellPr>
  </singleXmlCell>
  <singleXmlCell id="2897" r="FE17" connectionId="18">
    <xmlCellPr id="1" uniqueName="sobre_la_conducta_espiritual">
      <xmlPr mapId="17" xpath="/Hexagrama/LINEAS/SEXTA/INTERPRETACION/d/sobre_la_conducta_espiritual" xmlDataType="string"/>
    </xmlCellPr>
  </singleXmlCell>
  <singleXmlCell id="2898" r="FF17" connectionId="18">
    <xmlCellPr id="1" uniqueName="perspectiva_general_de_un_asunto_o_sobre_cómo_se_ve_al_consultante_entre_sus_asuntos">
      <xmlPr mapId="17" xpath="/Hexagrama/LINEAS/SEXTA/INTERPRETACION/d/perspectiva_general_de_un_asunto_o_sobre_cómo_se_ve_al_consultante_entre_sus_asuntos" xmlDataType="string"/>
    </xmlCellPr>
  </singleXmlCell>
  <singleXmlCell id="2899" r="FG17" connectionId="18">
    <xmlCellPr id="1" uniqueName="sobre_una_enfermedad">
      <xmlPr mapId="17" xpath="/Hexagrama/LINEAS/SEXTA/INTERPRETACION/d/sobre_una_enfermedad" xmlDataType="string"/>
    </xmlCellPr>
  </singleXmlCell>
  <singleXmlCell id="2900" r="FH17" connectionId="18">
    <xmlCellPr id="1" uniqueName="remedios_soluciones_tratamientos_nuevos">
      <xmlPr mapId="17" xpath="/Hexagrama/LINEAS/SEXTA/INTERPRETACION/d/remedios_soluciones_tratamientos_nuevos" xmlDataType="string"/>
    </xmlCellPr>
  </singleXmlCell>
  <singleXmlCell id="2901" r="FI17" connectionId="18">
    <xmlCellPr id="1" uniqueName="sobre_temas_o_teorías_espirituales">
      <xmlPr mapId="17" xpath="/Hexagrama/LINEAS/SEXTA/INTERPRETACION/d/sobre_temas_o_teorías_espirituales" xmlDataType="string"/>
    </xmlCellPr>
  </singleXmlCell>
  <singleXmlCell id="2902" r="FJ17" connectionId="18">
    <xmlCellPr id="1" uniqueName="sobre_una_época_tiempo_o_fecha_aproximada">
      <xmlPr mapId="17" xpath="/Hexagrama/LINEAS/SEXTA/INTERPRETACION/d/sobre_una_época_tiempo_o_fecha_aproximada" xmlDataType="string"/>
    </xmlCellPr>
  </singleXmlCell>
  <singleXmlCell id="2903" r="FK17" connectionId="18">
    <xmlCellPr id="1" uniqueName="Bernard_Ducourant">
      <xmlPr mapId="17" xpath="/Hexagrama/LINEAS/SEXTA/OTRAS_INTERPRETACIONES_Y_COMENTARIOS_DE_LOS_TEXTOS/Bernard_Ducourant" xmlDataType="string"/>
    </xmlCellPr>
  </singleXmlCell>
  <singleXmlCell id="2904" r="FL17" connectionId="18">
    <xmlCellPr id="1" uniqueName="Brian_Browne_Walker">
      <xmlPr mapId="17" xpath="/Hexagrama/LINEAS/SEXTA/OTRAS_INTERPRETACIONES_Y_COMENTARIOS_DE_LOS_TEXTOS/Brian_Browne_Walker" xmlDataType="string"/>
    </xmlCellPr>
  </singleXmlCell>
  <singleXmlCell id="2905" r="FM17" connectionId="18">
    <xmlCellPr id="1" uniqueName="Carol_K_Anthony">
      <xmlPr mapId="17" xpath="/Hexagrama/LINEAS/SEXTA/OTRAS_INTERPRETACIONES_Y_COMENTARIOS_DE_LOS_TEXTOS/Carol_K_Anthony" xmlDataType="string"/>
    </xmlCellPr>
  </singleXmlCell>
  <singleXmlCell id="2906" r="FN17" connectionId="18">
    <xmlCellPr id="1" uniqueName="Enrique_Zafra">
      <xmlPr mapId="17" xpath="/Hexagrama/LINEAS/SEXTA/OTRAS_INTERPRETACIONES_Y_COMENTARIOS_DE_LOS_TEXTOS/Enrique_Zafra" xmlDataType="string"/>
    </xmlCellPr>
  </singleXmlCell>
  <singleXmlCell id="2907" r="FO17" connectionId="18">
    <xmlCellPr id="1" uniqueName="J_H_Brennan">
      <xmlPr mapId="17" xpath="/Hexagrama/LINEAS/SEXTA/OTRAS_INTERPRETACIONES_Y_COMENTARIOS_DE_LOS_TEXTOS/J_H_Brennan" xmlDataType="string"/>
    </xmlCellPr>
  </singleXmlCell>
  <singleXmlCell id="2908" r="FP17" connectionId="18">
    <xmlCellPr id="1" uniqueName="John_Tampion">
      <xmlPr mapId="17" xpath="/Hexagrama/LINEAS/SEXTA/OTRAS_INTERPRETACIONES_Y_COMENTARIOS_DE_LOS_TEXTOS/John_Tampion" xmlDataType="string"/>
    </xmlCellPr>
  </singleXmlCell>
  <singleXmlCell id="2909" r="FQ17" connectionId="18">
    <xmlCellPr id="1" uniqueName="Judica_Cordiglia">
      <xmlPr mapId="17" xpath="/Hexagrama/LINEAS/SEXTA/OTRAS_INTERPRETACIONES_Y_COMENTARIOS_DE_LOS_TEXTOS/Judica_Cordiglia" xmlDataType="string"/>
    </xmlCellPr>
  </singleXmlCell>
  <singleXmlCell id="2910" r="FR17" connectionId="18">
    <xmlCellPr id="1" uniqueName="Maestro_Yüan-Kuang">
      <xmlPr mapId="17" xpath="/Hexagrama/LINEAS/SEXTA/OTRAS_INTERPRETACIONES_Y_COMENTARIOS_DE_LOS_TEXTOS/Maestro_Yüan-Kuang" xmlDataType="string"/>
    </xmlCellPr>
  </singleXmlCell>
  <singleXmlCell id="2911" r="FS17" connectionId="18">
    <xmlCellPr id="1" uniqueName="Michel_Gall">
      <xmlPr mapId="17" xpath="/Hexagrama/LINEAS/SEXTA/OTRAS_INTERPRETACIONES_Y_COMENTARIOS_DE_LOS_TEXTOS/Michel_Gall" xmlDataType="string"/>
    </xmlCellPr>
  </singleXmlCell>
  <singleXmlCell id="2912" r="FT17" connectionId="18">
    <xmlCellPr id="1" uniqueName="R_L_Wing">
      <xmlPr mapId="17" xpath="/Hexagrama/LINEAS/SEXTA/OTRAS_INTERPRETACIONES_Y_COMENTARIOS_DE_LOS_TEXTOS/R_L_Wing" xmlDataType="string"/>
    </xmlCellPr>
  </singleXmlCell>
  <singleXmlCell id="2913" r="FU17" connectionId="18">
    <xmlCellPr id="1" uniqueName="Ricardo_Andreé">
      <xmlPr mapId="17" xpath="/Hexagrama/LINEAS/SEXTA/OTRAS_INTERPRETACIONES_Y_COMENTARIOS_DE_LOS_TEXTOS/Ricardo_Andreé" xmlDataType="string"/>
    </xmlCellPr>
  </singleXmlCell>
  <singleXmlCell id="2914" r="FV17" connectionId="18">
    <xmlCellPr id="1" uniqueName="Richard_Wilhelm">
      <xmlPr mapId="17" xpath="/Hexagrama/LINEAS/SEXTA/OTRAS_INTERPRETACIONES_Y_COMENTARIOS_DE_LOS_TEXTOS/Richard_Wilhelm" xmlDataType="string"/>
    </xmlCellPr>
  </singleXmlCell>
  <singleXmlCell id="2915" r="FW17" connectionId="18">
    <xmlCellPr id="1" uniqueName="Stephen_Karcher">
      <xmlPr mapId="17" xpath="/Hexagrama/LINEAS/SEXTA/OTRAS_INTERPRETACIONES_Y_COMENTARIOS_DE_LOS_TEXTOS/Stephen_Karcher" xmlDataType="string"/>
    </xmlCellPr>
  </singleXmlCell>
  <singleXmlCell id="2916" r="FX17" connectionId="18">
    <xmlCellPr id="1" uniqueName="Thomas_Cleary">
      <xmlPr mapId="17" xpath="/Hexagrama/LINEAS/SEXTA/OTRAS_INTERPRETACIONES_Y_COMENTARIOS_DE_LOS_TEXTOS/Thomas_Cleary" xmlDataType="string"/>
    </xmlCellPr>
  </singleXmlCell>
  <singleXmlCell id="2917" r="A18" connectionId="19">
    <xmlCellPr id="1" uniqueName="Numero">
      <xmlPr mapId="18" xpath="/Hexagrama/Numero" xmlDataType="integer"/>
    </xmlCellPr>
  </singleXmlCell>
  <singleXmlCell id="2918" r="B18" connectionId="19">
    <xmlCellPr id="1" uniqueName="Nombre">
      <xmlPr mapId="18" xpath="/Hexagrama/Nombre" xmlDataType="string"/>
    </xmlCellPr>
  </singleXmlCell>
  <singleXmlCell id="2919" r="C18" connectionId="19">
    <xmlCellPr id="1" uniqueName="Traduccion">
      <xmlPr mapId="18" xpath="/Hexagrama/Traduccion" xmlDataType="string"/>
    </xmlCellPr>
  </singleXmlCell>
  <singleXmlCell id="2920" r="D18" connectionId="19">
    <xmlCellPr id="1" uniqueName="TrigInf">
      <xmlPr mapId="18" xpath="/Hexagrama/TrigInf" xmlDataType="string"/>
    </xmlCellPr>
  </singleXmlCell>
  <singleXmlCell id="2921" r="E18" connectionId="19">
    <xmlCellPr id="1" uniqueName="TrigSup">
      <xmlPr mapId="18" xpath="/Hexagrama/TrigSup" xmlDataType="string"/>
    </xmlCellPr>
  </singleXmlCell>
  <singleXmlCell id="2922" r="F18" connectionId="19">
    <xmlCellPr id="1" uniqueName="DICTAMEN">
      <xmlPr mapId="18" xpath="/Hexagrama/DICTAMEN" xmlDataType="string"/>
    </xmlCellPr>
  </singleXmlCell>
  <singleXmlCell id="2923" r="G18" connectionId="19">
    <xmlCellPr id="1" uniqueName="COMENTARIO">
      <xmlPr mapId="18" xpath="/Hexagrama/COMENTARIO" xmlDataType="string"/>
    </xmlCellPr>
  </singleXmlCell>
  <singleXmlCell id="2924" r="H18" connectionId="19">
    <xmlCellPr id="1" uniqueName="líneas">
      <xmlPr mapId="18" xpath="/Hexagrama/ELEMENTOS_TECNICOS_Y_DISTINTOS_CONSIDERANDOS/líneas" xmlDataType="string"/>
    </xmlCellPr>
  </singleXmlCell>
  <singleXmlCell id="2925" r="I18" connectionId="19">
    <xmlCellPr id="1" uniqueName="regencias">
      <xmlPr mapId="18" xpath="/Hexagrama/ELEMENTOS_TECNICOS_Y_DISTINTOS_CONSIDERANDOS/regencias" xmlDataType="string"/>
    </xmlCellPr>
  </singleXmlCell>
  <singleXmlCell id="2926" r="J18" connectionId="19">
    <xmlCellPr id="1" uniqueName="relaciones_entre_las_líneas">
      <xmlPr mapId="18" xpath="/Hexagrama/ELEMENTOS_TECNICOS_Y_DISTINTOS_CONSIDERANDOS/relaciones_entre_las_líneas" xmlDataType="string"/>
    </xmlCellPr>
  </singleXmlCell>
  <singleXmlCell id="2927" r="K18" connectionId="19">
    <xmlCellPr id="1" uniqueName="a">
      <xmlPr mapId="18" xpath="/Hexagrama/INTERPRETACION/a" xmlDataType="string"/>
    </xmlCellPr>
  </singleXmlCell>
  <singleXmlCell id="2928" r="L18" connectionId="19">
    <xmlCellPr id="1" uniqueName="sin_preguntar_nada">
      <xmlPr mapId="18" xpath="/Hexagrama/INTERPRETACION/d/sin_preguntar_nada" xmlDataType="string"/>
    </xmlCellPr>
  </singleXmlCell>
  <singleXmlCell id="2929" r="M18" connectionId="19">
    <xmlCellPr id="1" uniqueName="sobre_el_dia_hoy">
      <xmlPr mapId="18" xpath="/Hexagrama/INTERPRETACION/d/sobre_el_dia_hoy" xmlDataType="string"/>
    </xmlCellPr>
  </singleXmlCell>
  <singleXmlCell id="2930" r="N18" connectionId="19">
    <xmlCellPr id="1" uniqueName="sobre_la_conducta_espiritual">
      <xmlPr mapId="18" xpath="/Hexagrama/INTERPRETACION/d/sobre_la_conducta_espiritual" xmlDataType="string"/>
    </xmlCellPr>
  </singleXmlCell>
  <singleXmlCell id="2931" r="O18" connectionId="19">
    <xmlCellPr id="1" uniqueName="perspectiva_general_de_un_asunto_o_sobre_cómo_se_ve_al_consultante_entre_sus_asuntos">
      <xmlPr mapId="18" xpath="/Hexagrama/INTERPRETACION/d/perspectiva_general_de_un_asunto_o_sobre_cómo_se_ve_al_consultante_entre_sus_asuntos" xmlDataType="string"/>
    </xmlCellPr>
  </singleXmlCell>
  <singleXmlCell id="2932" r="P18" connectionId="19">
    <xmlCellPr id="1" uniqueName="sobre_una_enfermedad">
      <xmlPr mapId="18" xpath="/Hexagrama/INTERPRETACION/d/sobre_una_enfermedad" xmlDataType="string"/>
    </xmlCellPr>
  </singleXmlCell>
  <singleXmlCell id="2933" r="Q18" connectionId="19">
    <xmlCellPr id="1" uniqueName="remedios_soluciones_tratamientos_nuevos">
      <xmlPr mapId="18" xpath="/Hexagrama/INTERPRETACION/d/remedios_soluciones_tratamientos_nuevos" xmlDataType="string"/>
    </xmlCellPr>
  </singleXmlCell>
  <singleXmlCell id="2934" r="R18" connectionId="19">
    <xmlCellPr id="1" uniqueName="sobre_temas_o_teorías_espirituales">
      <xmlPr mapId="18" xpath="/Hexagrama/INTERPRETACION/d/sobre_temas_o_teorías_espirituales" xmlDataType="string"/>
    </xmlCellPr>
  </singleXmlCell>
  <singleXmlCell id="2935" r="S18" connectionId="19">
    <xmlCellPr id="1" uniqueName="sobre_una_época_tiempo_o_fecha_aproximada">
      <xmlPr mapId="18" xpath="/Hexagrama/INTERPRETACION/d/sobre_una_época_tiempo_o_fecha_aproximada" xmlDataType="string"/>
    </xmlCellPr>
  </singleXmlCell>
  <singleXmlCell id="2936" r="T18" connectionId="19">
    <xmlCellPr id="1" uniqueName="Bernard_Ducourant">
      <xmlPr mapId="18" xpath="/Hexagrama/OTRAS_INTERPRETACIONES_Y_COMENTARIOS_DE_LOS_TEXTOS/Bernard_Ducourant" xmlDataType="string"/>
    </xmlCellPr>
  </singleXmlCell>
  <singleXmlCell id="2937" r="U18" connectionId="19">
    <xmlCellPr id="1" uniqueName="Brian_Browne_Walker">
      <xmlPr mapId="18" xpath="/Hexagrama/OTRAS_INTERPRETACIONES_Y_COMENTARIOS_DE_LOS_TEXTOS/Brian_Browne_Walker" xmlDataType="string"/>
    </xmlCellPr>
  </singleXmlCell>
  <singleXmlCell id="2938" r="V18" connectionId="19">
    <xmlCellPr id="1" uniqueName="Carol_K_Anthony">
      <xmlPr mapId="18" xpath="/Hexagrama/OTRAS_INTERPRETACIONES_Y_COMENTARIOS_DE_LOS_TEXTOS/Carol_K_Anthony" xmlDataType="string"/>
    </xmlCellPr>
  </singleXmlCell>
  <singleXmlCell id="2939" r="W18" connectionId="19">
    <xmlCellPr id="1" uniqueName="Enrique_Zafra">
      <xmlPr mapId="18" xpath="/Hexagrama/OTRAS_INTERPRETACIONES_Y_COMENTARIOS_DE_LOS_TEXTOS/Enrique_Zafra" xmlDataType="string"/>
    </xmlCellPr>
  </singleXmlCell>
  <singleXmlCell id="2940" r="X18" connectionId="19">
    <xmlCellPr id="1" uniqueName="Gustavo_Andrés_Rocco">
      <xmlPr mapId="18" xpath="/Hexagrama/OTRAS_INTERPRETACIONES_Y_COMENTARIOS_DE_LOS_TEXTOS/Gustavo_Andrés_Rocco" xmlDataType="string"/>
    </xmlCellPr>
  </singleXmlCell>
  <singleXmlCell id="2941" r="Y18" connectionId="19">
    <xmlCellPr id="1" uniqueName="J_H_Brennan">
      <xmlPr mapId="18" xpath="/Hexagrama/OTRAS_INTERPRETACIONES_Y_COMENTARIOS_DE_LOS_TEXTOS/J_H_Brennan" xmlDataType="string"/>
    </xmlCellPr>
  </singleXmlCell>
  <singleXmlCell id="2942" r="Z18" connectionId="19">
    <xmlCellPr id="1" uniqueName="Judica_Cordiglia">
      <xmlPr mapId="18" xpath="/Hexagrama/OTRAS_INTERPRETACIONES_Y_COMENTARIOS_DE_LOS_TEXTOS/Judica_Cordiglia" xmlDataType="string"/>
    </xmlCellPr>
  </singleXmlCell>
  <singleXmlCell id="2943" r="AA18" connectionId="19">
    <xmlCellPr id="1" uniqueName="Maestro_Yüan-Kuang">
      <xmlPr mapId="18" xpath="/Hexagrama/OTRAS_INTERPRETACIONES_Y_COMENTARIOS_DE_LOS_TEXTOS/Maestro_Yüan-Kuang" xmlDataType="string"/>
    </xmlCellPr>
  </singleXmlCell>
  <singleXmlCell id="2944" r="AB18" connectionId="19">
    <xmlCellPr id="1" uniqueName="Michel_Gall">
      <xmlPr mapId="18" xpath="/Hexagrama/OTRAS_INTERPRETACIONES_Y_COMENTARIOS_DE_LOS_TEXTOS/Michel_Gall" xmlDataType="string"/>
    </xmlCellPr>
  </singleXmlCell>
  <singleXmlCell id="2945" r="AC18" connectionId="19">
    <xmlCellPr id="1" uniqueName="Stephen_Karcher">
      <xmlPr mapId="18" xpath="/Hexagrama/OTRAS_INTERPRETACIONES_Y_COMENTARIOS_DE_LOS_TEXTOS/Stephen_Karcher" xmlDataType="string"/>
    </xmlCellPr>
  </singleXmlCell>
  <singleXmlCell id="2946" r="AD18" connectionId="19">
    <xmlCellPr id="1" uniqueName="Rudolf_Ritsema">
      <xmlPr mapId="18" xpath="/Hexagrama/OTRAS_INTERPRETACIONES_Y_COMENTARIOS_DE_LOS_TEXTOS/Rudolf_Ritsema" xmlDataType="string"/>
    </xmlCellPr>
  </singleXmlCell>
  <singleXmlCell id="2947" r="AE18" connectionId="19">
    <xmlCellPr id="1" uniqueName="Thomas_Cleary">
      <xmlPr mapId="18" xpath="/Hexagrama/OTRAS_INTERPRETACIONES_Y_COMENTARIOS_DE_LOS_TEXTOS/Thomas_Cleary" xmlDataType="string"/>
    </xmlCellPr>
  </singleXmlCell>
  <singleXmlCell id="2948" r="AF18" connectionId="19">
    <xmlCellPr id="1" uniqueName="COMENTARIO_A_LA_IMAGEN">
      <xmlPr mapId="18" xpath="/Hexagrama/IMAGEN/COMENTARIO_A_LA_IMAGEN" xmlDataType="string"/>
    </xmlCellPr>
  </singleXmlCell>
  <singleXmlCell id="2949" r="AG18" connectionId="19">
    <xmlCellPr id="1" uniqueName="John_Tampion">
      <xmlPr mapId="18" xpath="/Hexagrama/IMAGEN/OTRAS_INTERPRETACIONES_Y_COMENTARIOS_DE_LOS_TEXTOS/John_Tampion" xmlDataType="string"/>
    </xmlCellPr>
  </singleXmlCell>
  <singleXmlCell id="2950" r="AH18" connectionId="19">
    <xmlCellPr id="1" uniqueName="Judica_Cordiglia">
      <xmlPr mapId="18" xpath="/Hexagrama/IMAGEN/OTRAS_INTERPRETACIONES_Y_COMENTARIOS_DE_LOS_TEXTOS/Judica_Cordiglia" xmlDataType="string"/>
    </xmlCellPr>
  </singleXmlCell>
  <singleXmlCell id="2951" r="AI18" connectionId="19">
    <xmlCellPr id="1" uniqueName="Ricardo_Andreé">
      <xmlPr mapId="18" xpath="/Hexagrama/IMAGEN/OTRAS_INTERPRETACIONES_Y_COMENTARIOS_DE_LOS_TEXTOS/Ricardo_Andreé" xmlDataType="string"/>
    </xmlCellPr>
  </singleXmlCell>
  <singleXmlCell id="2952" r="AJ18" connectionId="19">
    <xmlCellPr id="1" uniqueName="Richard_Wilhelm">
      <xmlPr mapId="18" xpath="/Hexagrama/IMAGEN/OTRAS_INTERPRETACIONES_Y_COMENTARIOS_DE_LOS_TEXTOS/Richard_Wilhelm" xmlDataType="string"/>
    </xmlCellPr>
  </singleXmlCell>
  <singleXmlCell id="2953" r="AK18" connectionId="19">
    <xmlCellPr id="1" uniqueName="COMENTARIO_A_LA_LINEA">
      <xmlPr mapId="18" xpath="/Hexagrama/LINEAS/PRIMERA/COMENTARIO_A_LA_LINEA" xmlDataType="string"/>
    </xmlCellPr>
  </singleXmlCell>
  <singleXmlCell id="2954" r="AL18" connectionId="19">
    <xmlCellPr id="1" uniqueName="a">
      <xmlPr mapId="18" xpath="/Hexagrama/LINEAS/PRIMERA/INTERPRETACION/a" xmlDataType="string"/>
    </xmlCellPr>
  </singleXmlCell>
  <singleXmlCell id="2955" r="AM18" connectionId="19">
    <xmlCellPr id="1" uniqueName="sin_preguntar_nada">
      <xmlPr mapId="18" xpath="/Hexagrama/LINEAS/PRIMERA/INTERPRETACION/d/sin_preguntar_nada" xmlDataType="string"/>
    </xmlCellPr>
  </singleXmlCell>
  <singleXmlCell id="2956" r="AN18" connectionId="19">
    <xmlCellPr id="1" uniqueName="sobre_el_dia_hoy">
      <xmlPr mapId="18" xpath="/Hexagrama/LINEAS/PRIMERA/INTERPRETACION/d/sobre_el_dia_hoy" xmlDataType="string"/>
    </xmlCellPr>
  </singleXmlCell>
  <singleXmlCell id="2957" r="AO18" connectionId="19">
    <xmlCellPr id="1" uniqueName="sobre_la_conducta_espiritual">
      <xmlPr mapId="18" xpath="/Hexagrama/LINEAS/PRIMERA/INTERPRETACION/d/sobre_la_conducta_espiritual" xmlDataType="string"/>
    </xmlCellPr>
  </singleXmlCell>
  <singleXmlCell id="2958" r="AP18" connectionId="19">
    <xmlCellPr id="1" uniqueName="perspectiva_general_de_un_asunto_o_sobre_cómo_se_ve_al_consultante_entre_sus_asuntos">
      <xmlPr mapId="18" xpath="/Hexagrama/LINEAS/PRIMERA/INTERPRETACION/d/perspectiva_general_de_un_asunto_o_sobre_cómo_se_ve_al_consultante_entre_sus_asuntos" xmlDataType="string"/>
    </xmlCellPr>
  </singleXmlCell>
  <singleXmlCell id="2959" r="AQ18" connectionId="19">
    <xmlCellPr id="1" uniqueName="sobre_una_enfermedad">
      <xmlPr mapId="18" xpath="/Hexagrama/LINEAS/PRIMERA/INTERPRETACION/d/sobre_una_enfermedad" xmlDataType="string"/>
    </xmlCellPr>
  </singleXmlCell>
  <singleXmlCell id="2960" r="AR18" connectionId="19">
    <xmlCellPr id="1" uniqueName="remedios_soluciones_tratamientos_nuevos">
      <xmlPr mapId="18" xpath="/Hexagrama/LINEAS/PRIMERA/INTERPRETACION/d/remedios_soluciones_tratamientos_nuevos" xmlDataType="string"/>
    </xmlCellPr>
  </singleXmlCell>
  <singleXmlCell id="2961" r="AS18" connectionId="19">
    <xmlCellPr id="1" uniqueName="sobre_temas_o_teorías_espirituales">
      <xmlPr mapId="18" xpath="/Hexagrama/LINEAS/PRIMERA/INTERPRETACION/d/sobre_temas_o_teorías_espirituales" xmlDataType="string"/>
    </xmlCellPr>
  </singleXmlCell>
  <singleXmlCell id="2962" r="AT18" connectionId="19">
    <xmlCellPr id="1" uniqueName="sobre_una_época_tiempo_o_fecha_aproximada">
      <xmlPr mapId="18" xpath="/Hexagrama/LINEAS/PRIMERA/INTERPRETACION/d/sobre_una_época_tiempo_o_fecha_aproximada" xmlDataType="string"/>
    </xmlCellPr>
  </singleXmlCell>
  <singleXmlCell id="2963" r="AU18" connectionId="19">
    <xmlCellPr id="1" uniqueName="Bernard_Ducourant">
      <xmlPr mapId="18" xpath="/Hexagrama/LINEAS/PRIMERA/OTRAS_INTERPRETACIONES_Y_COMENTARIOS_DE_LOS_TEXTOS/Bernard_Ducourant" xmlDataType="string"/>
    </xmlCellPr>
  </singleXmlCell>
  <singleXmlCell id="2964" r="AV18" connectionId="19">
    <xmlCellPr id="1" uniqueName="Brian_Browne_Walker">
      <xmlPr mapId="18" xpath="/Hexagrama/LINEAS/PRIMERA/OTRAS_INTERPRETACIONES_Y_COMENTARIOS_DE_LOS_TEXTOS/Brian_Browne_Walker" xmlDataType="string"/>
    </xmlCellPr>
  </singleXmlCell>
  <singleXmlCell id="2965" r="AW18" connectionId="19">
    <xmlCellPr id="1" uniqueName="Carol_K_Anthony">
      <xmlPr mapId="18" xpath="/Hexagrama/LINEAS/PRIMERA/OTRAS_INTERPRETACIONES_Y_COMENTARIOS_DE_LOS_TEXTOS/Carol_K_Anthony" xmlDataType="string"/>
    </xmlCellPr>
  </singleXmlCell>
  <singleXmlCell id="2966" r="AX18" connectionId="19">
    <xmlCellPr id="1" uniqueName="Enrique_Zafra">
      <xmlPr mapId="18" xpath="/Hexagrama/LINEAS/PRIMERA/OTRAS_INTERPRETACIONES_Y_COMENTARIOS_DE_LOS_TEXTOS/Enrique_Zafra" xmlDataType="string"/>
    </xmlCellPr>
  </singleXmlCell>
  <singleXmlCell id="2967" r="AY18" connectionId="19">
    <xmlCellPr id="1" uniqueName="J_H_Brennan">
      <xmlPr mapId="18" xpath="/Hexagrama/LINEAS/PRIMERA/OTRAS_INTERPRETACIONES_Y_COMENTARIOS_DE_LOS_TEXTOS/J_H_Brennan" xmlDataType="string"/>
    </xmlCellPr>
  </singleXmlCell>
  <singleXmlCell id="2968" r="AZ18" connectionId="19">
    <xmlCellPr id="1" uniqueName="John_Tampion">
      <xmlPr mapId="18" xpath="/Hexagrama/LINEAS/PRIMERA/OTRAS_INTERPRETACIONES_Y_COMENTARIOS_DE_LOS_TEXTOS/John_Tampion" xmlDataType="string"/>
    </xmlCellPr>
  </singleXmlCell>
  <singleXmlCell id="2969" r="BA18" connectionId="19">
    <xmlCellPr id="1" uniqueName="Judica_Cordiglia">
      <xmlPr mapId="18" xpath="/Hexagrama/LINEAS/PRIMERA/OTRAS_INTERPRETACIONES_Y_COMENTARIOS_DE_LOS_TEXTOS/Judica_Cordiglia" xmlDataType="string"/>
    </xmlCellPr>
  </singleXmlCell>
  <singleXmlCell id="2970" r="BB18" connectionId="19">
    <xmlCellPr id="1" uniqueName="Maestro_Yüan-Kuang">
      <xmlPr mapId="18" xpath="/Hexagrama/LINEAS/PRIMERA/OTRAS_INTERPRETACIONES_Y_COMENTARIOS_DE_LOS_TEXTOS/Maestro_Yüan-Kuang" xmlDataType="string"/>
    </xmlCellPr>
  </singleXmlCell>
  <singleXmlCell id="2971" r="BC18" connectionId="19">
    <xmlCellPr id="1" uniqueName="Michel_Gall">
      <xmlPr mapId="18" xpath="/Hexagrama/LINEAS/PRIMERA/OTRAS_INTERPRETACIONES_Y_COMENTARIOS_DE_LOS_TEXTOS/Michel_Gall" xmlDataType="string"/>
    </xmlCellPr>
  </singleXmlCell>
  <singleXmlCell id="2972" r="BD18" connectionId="19">
    <xmlCellPr id="1" uniqueName="R_L_Wing">
      <xmlPr mapId="18" xpath="/Hexagrama/LINEAS/PRIMERA/OTRAS_INTERPRETACIONES_Y_COMENTARIOS_DE_LOS_TEXTOS/R_L_Wing" xmlDataType="string"/>
    </xmlCellPr>
  </singleXmlCell>
  <singleXmlCell id="2973" r="BE18" connectionId="19">
    <xmlCellPr id="1" uniqueName="Ricardo_Andreé">
      <xmlPr mapId="18" xpath="/Hexagrama/LINEAS/PRIMERA/OTRAS_INTERPRETACIONES_Y_COMENTARIOS_DE_LOS_TEXTOS/Ricardo_Andreé" xmlDataType="string"/>
    </xmlCellPr>
  </singleXmlCell>
  <singleXmlCell id="2974" r="BF18" connectionId="19">
    <xmlCellPr id="1" uniqueName="Richard_Wilhelm">
      <xmlPr mapId="18" xpath="/Hexagrama/LINEAS/PRIMERA/OTRAS_INTERPRETACIONES_Y_COMENTARIOS_DE_LOS_TEXTOS/Richard_Wilhelm" xmlDataType="string"/>
    </xmlCellPr>
  </singleXmlCell>
  <singleXmlCell id="2975" r="BG18" connectionId="19">
    <xmlCellPr id="1" uniqueName="Stephen_Karcher">
      <xmlPr mapId="18" xpath="/Hexagrama/LINEAS/PRIMERA/OTRAS_INTERPRETACIONES_Y_COMENTARIOS_DE_LOS_TEXTOS/Stephen_Karcher" xmlDataType="string"/>
    </xmlCellPr>
  </singleXmlCell>
  <singleXmlCell id="2976" r="BH18" connectionId="19">
    <xmlCellPr id="1" uniqueName="Thomas_Cleary">
      <xmlPr mapId="18" xpath="/Hexagrama/LINEAS/PRIMERA/OTRAS_INTERPRETACIONES_Y_COMENTARIOS_DE_LOS_TEXTOS/Thomas_Cleary" xmlDataType="string"/>
    </xmlCellPr>
  </singleXmlCell>
  <singleXmlCell id="2977" r="BI18" connectionId="19">
    <xmlCellPr id="1" uniqueName="COMENTARIO_A_LA_LINEA">
      <xmlPr mapId="18" xpath="/Hexagrama/LINEAS/SEGUNDA/COMENTARIO_A_LA_LINEA" xmlDataType="string"/>
    </xmlCellPr>
  </singleXmlCell>
  <singleXmlCell id="2978" r="BJ18" connectionId="19">
    <xmlCellPr id="1" uniqueName="a">
      <xmlPr mapId="18" xpath="/Hexagrama/LINEAS/SEGUNDA/INTERPRETACION/a" xmlDataType="string"/>
    </xmlCellPr>
  </singleXmlCell>
  <singleXmlCell id="2979" r="BK18" connectionId="19">
    <xmlCellPr id="1" uniqueName="sin_preguntar_nada">
      <xmlPr mapId="18" xpath="/Hexagrama/LINEAS/SEGUNDA/INTERPRETACION/d/sin_preguntar_nada" xmlDataType="string"/>
    </xmlCellPr>
  </singleXmlCell>
  <singleXmlCell id="2980" r="BL18" connectionId="19">
    <xmlCellPr id="1" uniqueName="sobre_el_dia_hoy">
      <xmlPr mapId="18" xpath="/Hexagrama/LINEAS/SEGUNDA/INTERPRETACION/d/sobre_el_dia_hoy" xmlDataType="string"/>
    </xmlCellPr>
  </singleXmlCell>
  <singleXmlCell id="2981" r="BM18" connectionId="19">
    <xmlCellPr id="1" uniqueName="sobre_la_conducta_espiritual">
      <xmlPr mapId="18" xpath="/Hexagrama/LINEAS/SEGUNDA/INTERPRETACION/d/sobre_la_conducta_espiritual" xmlDataType="string"/>
    </xmlCellPr>
  </singleXmlCell>
  <singleXmlCell id="2982" r="BN18" connectionId="19">
    <xmlCellPr id="1" uniqueName="perspectiva_general_de_un_asunto_o_sobre_cómo_se_ve_al_consultante_entre_sus_asuntos">
      <xmlPr mapId="18" xpath="/Hexagrama/LINEAS/SEGUNDA/INTERPRETACION/d/perspectiva_general_de_un_asunto_o_sobre_cómo_se_ve_al_consultante_entre_sus_asuntos" xmlDataType="string"/>
    </xmlCellPr>
  </singleXmlCell>
  <singleXmlCell id="2983" r="BO18" connectionId="19">
    <xmlCellPr id="1" uniqueName="sobre_una_enfermedad">
      <xmlPr mapId="18" xpath="/Hexagrama/LINEAS/SEGUNDA/INTERPRETACION/d/sobre_una_enfermedad" xmlDataType="string"/>
    </xmlCellPr>
  </singleXmlCell>
  <singleXmlCell id="2984" r="BP18" connectionId="19">
    <xmlCellPr id="1" uniqueName="remedios_soluciones_tratamientos_nuevos">
      <xmlPr mapId="18" xpath="/Hexagrama/LINEAS/SEGUNDA/INTERPRETACION/d/remedios_soluciones_tratamientos_nuevos" xmlDataType="string"/>
    </xmlCellPr>
  </singleXmlCell>
  <singleXmlCell id="2985" r="BQ18" connectionId="19">
    <xmlCellPr id="1" uniqueName="sobre_temas_o_teorías_espirituales">
      <xmlPr mapId="18" xpath="/Hexagrama/LINEAS/SEGUNDA/INTERPRETACION/d/sobre_temas_o_teorías_espirituales" xmlDataType="string"/>
    </xmlCellPr>
  </singleXmlCell>
  <singleXmlCell id="2986" r="BR18" connectionId="19">
    <xmlCellPr id="1" uniqueName="sobre_una_época_tiempo_o_fecha_aproximada">
      <xmlPr mapId="18" xpath="/Hexagrama/LINEAS/SEGUNDA/INTERPRETACION/d/sobre_una_época_tiempo_o_fecha_aproximada" xmlDataType="string"/>
    </xmlCellPr>
  </singleXmlCell>
  <singleXmlCell id="2987" r="BS18" connectionId="19">
    <xmlCellPr id="1" uniqueName="Bernard_Ducourant">
      <xmlPr mapId="18" xpath="/Hexagrama/LINEAS/SEGUNDA/OTRAS_INTERPRETACIONES_Y_COMENTARIOS_DE_LOS_TEXTOS/Bernard_Ducourant" xmlDataType="string"/>
    </xmlCellPr>
  </singleXmlCell>
  <singleXmlCell id="2988" r="BT18" connectionId="19">
    <xmlCellPr id="1" uniqueName="Brian_Browne_Walker">
      <xmlPr mapId="18" xpath="/Hexagrama/LINEAS/SEGUNDA/OTRAS_INTERPRETACIONES_Y_COMENTARIOS_DE_LOS_TEXTOS/Brian_Browne_Walker" xmlDataType="string"/>
    </xmlCellPr>
  </singleXmlCell>
  <singleXmlCell id="2989" r="BU18" connectionId="19">
    <xmlCellPr id="1" uniqueName="Carol_K_Anthony">
      <xmlPr mapId="18" xpath="/Hexagrama/LINEAS/SEGUNDA/OTRAS_INTERPRETACIONES_Y_COMENTARIOS_DE_LOS_TEXTOS/Carol_K_Anthony" xmlDataType="string"/>
    </xmlCellPr>
  </singleXmlCell>
  <singleXmlCell id="2990" r="BV18" connectionId="19">
    <xmlCellPr id="1" uniqueName="Enrique_Zafra">
      <xmlPr mapId="18" xpath="/Hexagrama/LINEAS/SEGUNDA/OTRAS_INTERPRETACIONES_Y_COMENTARIOS_DE_LOS_TEXTOS/Enrique_Zafra" xmlDataType="string"/>
    </xmlCellPr>
  </singleXmlCell>
  <singleXmlCell id="2991" r="BW18" connectionId="19">
    <xmlCellPr id="1" uniqueName="J_H_Brennan">
      <xmlPr mapId="18" xpath="/Hexagrama/LINEAS/SEGUNDA/OTRAS_INTERPRETACIONES_Y_COMENTARIOS_DE_LOS_TEXTOS/J_H_Brennan" xmlDataType="string"/>
    </xmlCellPr>
  </singleXmlCell>
  <singleXmlCell id="2992" r="BX18" connectionId="19">
    <xmlCellPr id="1" uniqueName="John_Tampion">
      <xmlPr mapId="18" xpath="/Hexagrama/LINEAS/SEGUNDA/OTRAS_INTERPRETACIONES_Y_COMENTARIOS_DE_LOS_TEXTOS/John_Tampion" xmlDataType="string"/>
    </xmlCellPr>
  </singleXmlCell>
  <singleXmlCell id="2993" r="BY18" connectionId="19">
    <xmlCellPr id="1" uniqueName="Judica_Cordiglia">
      <xmlPr mapId="18" xpath="/Hexagrama/LINEAS/SEGUNDA/OTRAS_INTERPRETACIONES_Y_COMENTARIOS_DE_LOS_TEXTOS/Judica_Cordiglia" xmlDataType="string"/>
    </xmlCellPr>
  </singleXmlCell>
  <singleXmlCell id="2994" r="BZ18" connectionId="19">
    <xmlCellPr id="1" uniqueName="Maestro_Yüan-Kuang">
      <xmlPr mapId="18" xpath="/Hexagrama/LINEAS/SEGUNDA/OTRAS_INTERPRETACIONES_Y_COMENTARIOS_DE_LOS_TEXTOS/Maestro_Yüan-Kuang" xmlDataType="string"/>
    </xmlCellPr>
  </singleXmlCell>
  <singleXmlCell id="2995" r="CA18" connectionId="19">
    <xmlCellPr id="1" uniqueName="Michel_Gall">
      <xmlPr mapId="18" xpath="/Hexagrama/LINEAS/SEGUNDA/OTRAS_INTERPRETACIONES_Y_COMENTARIOS_DE_LOS_TEXTOS/Michel_Gall" xmlDataType="string"/>
    </xmlCellPr>
  </singleXmlCell>
  <singleXmlCell id="2996" r="CB18" connectionId="19">
    <xmlCellPr id="1" uniqueName="R_L_Wing">
      <xmlPr mapId="18" xpath="/Hexagrama/LINEAS/SEGUNDA/OTRAS_INTERPRETACIONES_Y_COMENTARIOS_DE_LOS_TEXTOS/R_L_Wing" xmlDataType="string"/>
    </xmlCellPr>
  </singleXmlCell>
  <singleXmlCell id="2997" r="CC18" connectionId="19">
    <xmlCellPr id="1" uniqueName="Ricardo_Andreé">
      <xmlPr mapId="18" xpath="/Hexagrama/LINEAS/SEGUNDA/OTRAS_INTERPRETACIONES_Y_COMENTARIOS_DE_LOS_TEXTOS/Ricardo_Andreé" xmlDataType="string"/>
    </xmlCellPr>
  </singleXmlCell>
  <singleXmlCell id="2998" r="CD18" connectionId="19">
    <xmlCellPr id="1" uniqueName="Richard_Wilhelm">
      <xmlPr mapId="18" xpath="/Hexagrama/LINEAS/SEGUNDA/OTRAS_INTERPRETACIONES_Y_COMENTARIOS_DE_LOS_TEXTOS/Richard_Wilhelm" xmlDataType="string"/>
    </xmlCellPr>
  </singleXmlCell>
  <singleXmlCell id="2999" r="CE18" connectionId="19">
    <xmlCellPr id="1" uniqueName="Stephen_Karcher">
      <xmlPr mapId="18" xpath="/Hexagrama/LINEAS/SEGUNDA/OTRAS_INTERPRETACIONES_Y_COMENTARIOS_DE_LOS_TEXTOS/Stephen_Karcher" xmlDataType="string"/>
    </xmlCellPr>
  </singleXmlCell>
  <singleXmlCell id="3000" r="CF18" connectionId="19">
    <xmlCellPr id="1" uniqueName="Thomas_Cleary">
      <xmlPr mapId="18" xpath="/Hexagrama/LINEAS/SEGUNDA/OTRAS_INTERPRETACIONES_Y_COMENTARIOS_DE_LOS_TEXTOS/Thomas_Cleary" xmlDataType="string"/>
    </xmlCellPr>
  </singleXmlCell>
  <singleXmlCell id="3001" r="CG18" connectionId="19">
    <xmlCellPr id="1" uniqueName="COMENTARIO_A_LA_LINEA">
      <xmlPr mapId="18" xpath="/Hexagrama/LINEAS/TERCERA/COMENTARIO_A_LA_LINEA" xmlDataType="string"/>
    </xmlCellPr>
  </singleXmlCell>
  <singleXmlCell id="3002" r="CH18" connectionId="19">
    <xmlCellPr id="1" uniqueName="a">
      <xmlPr mapId="18" xpath="/Hexagrama/LINEAS/TERCERA/INTERPRETACION/a" xmlDataType="string"/>
    </xmlCellPr>
  </singleXmlCell>
  <singleXmlCell id="3003" r="CI18" connectionId="19">
    <xmlCellPr id="1" uniqueName="sin_preguntar_nada">
      <xmlPr mapId="18" xpath="/Hexagrama/LINEAS/TERCERA/INTERPRETACION/d/sin_preguntar_nada" xmlDataType="string"/>
    </xmlCellPr>
  </singleXmlCell>
  <singleXmlCell id="3004" r="CJ18" connectionId="19">
    <xmlCellPr id="1" uniqueName="sobre_el_dia_hoy">
      <xmlPr mapId="18" xpath="/Hexagrama/LINEAS/TERCERA/INTERPRETACION/d/sobre_el_dia_hoy" xmlDataType="string"/>
    </xmlCellPr>
  </singleXmlCell>
  <singleXmlCell id="3005" r="CK18" connectionId="19">
    <xmlCellPr id="1" uniqueName="sobre_la_conducta_espiritual">
      <xmlPr mapId="18" xpath="/Hexagrama/LINEAS/TERCERA/INTERPRETACION/d/sobre_la_conducta_espiritual" xmlDataType="string"/>
    </xmlCellPr>
  </singleXmlCell>
  <singleXmlCell id="3006" r="CL18" connectionId="19">
    <xmlCellPr id="1" uniqueName="perspectiva_general_de_un_asunto_o_sobre_cómo_se_ve_al_consultante_entre_sus_asuntos">
      <xmlPr mapId="18" xpath="/Hexagrama/LINEAS/TERCERA/INTERPRETACION/d/perspectiva_general_de_un_asunto_o_sobre_cómo_se_ve_al_consultante_entre_sus_asuntos" xmlDataType="string"/>
    </xmlCellPr>
  </singleXmlCell>
  <singleXmlCell id="3007" r="CM18" connectionId="19">
    <xmlCellPr id="1" uniqueName="sobre_una_enfermedad">
      <xmlPr mapId="18" xpath="/Hexagrama/LINEAS/TERCERA/INTERPRETACION/d/sobre_una_enfermedad" xmlDataType="string"/>
    </xmlCellPr>
  </singleXmlCell>
  <singleXmlCell id="3008" r="CN18" connectionId="19">
    <xmlCellPr id="1" uniqueName="remedios_soluciones_tratamientos_nuevos">
      <xmlPr mapId="18" xpath="/Hexagrama/LINEAS/TERCERA/INTERPRETACION/d/remedios_soluciones_tratamientos_nuevos" xmlDataType="string"/>
    </xmlCellPr>
  </singleXmlCell>
  <singleXmlCell id="3009" r="CO18" connectionId="19">
    <xmlCellPr id="1" uniqueName="sobre_temas_o_teorías_espirituales">
      <xmlPr mapId="18" xpath="/Hexagrama/LINEAS/TERCERA/INTERPRETACION/d/sobre_temas_o_teorías_espirituales" xmlDataType="string"/>
    </xmlCellPr>
  </singleXmlCell>
  <singleXmlCell id="3010" r="CP18" connectionId="19">
    <xmlCellPr id="1" uniqueName="sobre_una_época_tiempo_o_fecha_aproximada">
      <xmlPr mapId="18" xpath="/Hexagrama/LINEAS/TERCERA/INTERPRETACION/d/sobre_una_época_tiempo_o_fecha_aproximada" xmlDataType="string"/>
    </xmlCellPr>
  </singleXmlCell>
  <singleXmlCell id="3011" r="CQ18" connectionId="19">
    <xmlCellPr id="1" uniqueName="Bernard_Ducourant">
      <xmlPr mapId="18" xpath="/Hexagrama/LINEAS/TERCERA/OTRAS_INTERPRETACIONES_Y_COMENTARIOS_DE_LOS_TEXTOS/Bernard_Ducourant" xmlDataType="string"/>
    </xmlCellPr>
  </singleXmlCell>
  <singleXmlCell id="3012" r="CR18" connectionId="19">
    <xmlCellPr id="1" uniqueName="Brian_Browne_Walker">
      <xmlPr mapId="18" xpath="/Hexagrama/LINEAS/TERCERA/OTRAS_INTERPRETACIONES_Y_COMENTARIOS_DE_LOS_TEXTOS/Brian_Browne_Walker" xmlDataType="string"/>
    </xmlCellPr>
  </singleXmlCell>
  <singleXmlCell id="3013" r="CS18" connectionId="19">
    <xmlCellPr id="1" uniqueName="Carol_K_Anthony">
      <xmlPr mapId="18" xpath="/Hexagrama/LINEAS/TERCERA/OTRAS_INTERPRETACIONES_Y_COMENTARIOS_DE_LOS_TEXTOS/Carol_K_Anthony" xmlDataType="string"/>
    </xmlCellPr>
  </singleXmlCell>
  <singleXmlCell id="3014" r="CT18" connectionId="19">
    <xmlCellPr id="1" uniqueName="Enrique_Zafra">
      <xmlPr mapId="18" xpath="/Hexagrama/LINEAS/TERCERA/OTRAS_INTERPRETACIONES_Y_COMENTARIOS_DE_LOS_TEXTOS/Enrique_Zafra" xmlDataType="string"/>
    </xmlCellPr>
  </singleXmlCell>
  <singleXmlCell id="3015" r="CU18" connectionId="19">
    <xmlCellPr id="1" uniqueName="J_H_Brennan">
      <xmlPr mapId="18" xpath="/Hexagrama/LINEAS/TERCERA/OTRAS_INTERPRETACIONES_Y_COMENTARIOS_DE_LOS_TEXTOS/J_H_Brennan" xmlDataType="string"/>
    </xmlCellPr>
  </singleXmlCell>
  <singleXmlCell id="3016" r="CV18" connectionId="19">
    <xmlCellPr id="1" uniqueName="John_Tampion">
      <xmlPr mapId="18" xpath="/Hexagrama/LINEAS/TERCERA/OTRAS_INTERPRETACIONES_Y_COMENTARIOS_DE_LOS_TEXTOS/John_Tampion" xmlDataType="string"/>
    </xmlCellPr>
  </singleXmlCell>
  <singleXmlCell id="3017" r="CW18" connectionId="19">
    <xmlCellPr id="1" uniqueName="Judica_Cordiglia">
      <xmlPr mapId="18" xpath="/Hexagrama/LINEAS/TERCERA/OTRAS_INTERPRETACIONES_Y_COMENTARIOS_DE_LOS_TEXTOS/Judica_Cordiglia" xmlDataType="string"/>
    </xmlCellPr>
  </singleXmlCell>
  <singleXmlCell id="3018" r="CX18" connectionId="19">
    <xmlCellPr id="1" uniqueName="Maestro_Yüan-Kuang">
      <xmlPr mapId="18" xpath="/Hexagrama/LINEAS/TERCERA/OTRAS_INTERPRETACIONES_Y_COMENTARIOS_DE_LOS_TEXTOS/Maestro_Yüan-Kuang" xmlDataType="string"/>
    </xmlCellPr>
  </singleXmlCell>
  <singleXmlCell id="3019" r="CY18" connectionId="19">
    <xmlCellPr id="1" uniqueName="Michel_Gall">
      <xmlPr mapId="18" xpath="/Hexagrama/LINEAS/TERCERA/OTRAS_INTERPRETACIONES_Y_COMENTARIOS_DE_LOS_TEXTOS/Michel_Gall" xmlDataType="string"/>
    </xmlCellPr>
  </singleXmlCell>
  <singleXmlCell id="3020" r="CZ18" connectionId="19">
    <xmlCellPr id="1" uniqueName="R_L_Wing">
      <xmlPr mapId="18" xpath="/Hexagrama/LINEAS/TERCERA/OTRAS_INTERPRETACIONES_Y_COMENTARIOS_DE_LOS_TEXTOS/R_L_Wing" xmlDataType="string"/>
    </xmlCellPr>
  </singleXmlCell>
  <singleXmlCell id="3021" r="DA18" connectionId="19">
    <xmlCellPr id="1" uniqueName="Ricardo_Andreé">
      <xmlPr mapId="18" xpath="/Hexagrama/LINEAS/TERCERA/OTRAS_INTERPRETACIONES_Y_COMENTARIOS_DE_LOS_TEXTOS/Ricardo_Andreé" xmlDataType="string"/>
    </xmlCellPr>
  </singleXmlCell>
  <singleXmlCell id="3022" r="DB18" connectionId="19">
    <xmlCellPr id="1" uniqueName="Richard_Wilhelm">
      <xmlPr mapId="18" xpath="/Hexagrama/LINEAS/TERCERA/OTRAS_INTERPRETACIONES_Y_COMENTARIOS_DE_LOS_TEXTOS/Richard_Wilhelm" xmlDataType="string"/>
    </xmlCellPr>
  </singleXmlCell>
  <singleXmlCell id="3023" r="DC18" connectionId="19">
    <xmlCellPr id="1" uniqueName="Stephen_Karcher">
      <xmlPr mapId="18" xpath="/Hexagrama/LINEAS/TERCERA/OTRAS_INTERPRETACIONES_Y_COMENTARIOS_DE_LOS_TEXTOS/Stephen_Karcher" xmlDataType="string"/>
    </xmlCellPr>
  </singleXmlCell>
  <singleXmlCell id="3024" r="DD18" connectionId="19">
    <xmlCellPr id="1" uniqueName="Thomas_Cleary">
      <xmlPr mapId="18" xpath="/Hexagrama/LINEAS/TERCERA/OTRAS_INTERPRETACIONES_Y_COMENTARIOS_DE_LOS_TEXTOS/Thomas_Cleary" xmlDataType="string"/>
    </xmlCellPr>
  </singleXmlCell>
  <singleXmlCell id="3025" r="DE18" connectionId="19">
    <xmlCellPr id="1" uniqueName="COMENTARIO_A_LA_LINEA">
      <xmlPr mapId="18" xpath="/Hexagrama/LINEAS/CUARTA/COMENTARIO_A_LA_LINEA" xmlDataType="string"/>
    </xmlCellPr>
  </singleXmlCell>
  <singleXmlCell id="3026" r="DF18" connectionId="19">
    <xmlCellPr id="1" uniqueName="a">
      <xmlPr mapId="18" xpath="/Hexagrama/LINEAS/CUARTA/INTERPRETACION/a" xmlDataType="string"/>
    </xmlCellPr>
  </singleXmlCell>
  <singleXmlCell id="3027" r="DG18" connectionId="19">
    <xmlCellPr id="1" uniqueName="sin_preguntar_nada">
      <xmlPr mapId="18" xpath="/Hexagrama/LINEAS/CUARTA/INTERPRETACION/d/sin_preguntar_nada" xmlDataType="string"/>
    </xmlCellPr>
  </singleXmlCell>
  <singleXmlCell id="3028" r="DH18" connectionId="19">
    <xmlCellPr id="1" uniqueName="sobre_el_dia_hoy">
      <xmlPr mapId="18" xpath="/Hexagrama/LINEAS/CUARTA/INTERPRETACION/d/sobre_el_dia_hoy" xmlDataType="string"/>
    </xmlCellPr>
  </singleXmlCell>
  <singleXmlCell id="3029" r="DI18" connectionId="19">
    <xmlCellPr id="1" uniqueName="sobre_la_conducta_espiritual">
      <xmlPr mapId="18" xpath="/Hexagrama/LINEAS/CUARTA/INTERPRETACION/d/sobre_la_conducta_espiritual" xmlDataType="string"/>
    </xmlCellPr>
  </singleXmlCell>
  <singleXmlCell id="3030" r="DJ18" connectionId="19">
    <xmlCellPr id="1" uniqueName="perspectiva_general_de_un_asunto_o_sobre_cómo_se_ve_al_consultante_entre_sus_asuntos">
      <xmlPr mapId="18" xpath="/Hexagrama/LINEAS/CUARTA/INTERPRETACION/d/perspectiva_general_de_un_asunto_o_sobre_cómo_se_ve_al_consultante_entre_sus_asuntos" xmlDataType="string"/>
    </xmlCellPr>
  </singleXmlCell>
  <singleXmlCell id="3031" r="DK18" connectionId="19">
    <xmlCellPr id="1" uniqueName="sobre_una_enfermedad">
      <xmlPr mapId="18" xpath="/Hexagrama/LINEAS/CUARTA/INTERPRETACION/d/sobre_una_enfermedad" xmlDataType="string"/>
    </xmlCellPr>
  </singleXmlCell>
  <singleXmlCell id="3032" r="DL18" connectionId="19">
    <xmlCellPr id="1" uniqueName="remedios_soluciones_tratamientos_nuevos">
      <xmlPr mapId="18" xpath="/Hexagrama/LINEAS/CUARTA/INTERPRETACION/d/remedios_soluciones_tratamientos_nuevos" xmlDataType="string"/>
    </xmlCellPr>
  </singleXmlCell>
  <singleXmlCell id="3033" r="DM18" connectionId="19">
    <xmlCellPr id="1" uniqueName="sobre_temas_o_teorías_espirituales">
      <xmlPr mapId="18" xpath="/Hexagrama/LINEAS/CUARTA/INTERPRETACION/d/sobre_temas_o_teorías_espirituales" xmlDataType="string"/>
    </xmlCellPr>
  </singleXmlCell>
  <singleXmlCell id="3034" r="DN18" connectionId="19">
    <xmlCellPr id="1" uniqueName="sobre_una_época_tiempo_o_fecha_aproximada">
      <xmlPr mapId="18" xpath="/Hexagrama/LINEAS/CUARTA/INTERPRETACION/d/sobre_una_época_tiempo_o_fecha_aproximada" xmlDataType="string"/>
    </xmlCellPr>
  </singleXmlCell>
  <singleXmlCell id="3035" r="DO18" connectionId="19">
    <xmlCellPr id="1" uniqueName="Bernard_Ducourant">
      <xmlPr mapId="18" xpath="/Hexagrama/LINEAS/CUARTA/OTRAS_INTERPRETACIONES_Y_COMENTARIOS_DE_LOS_TEXTOS/Bernard_Ducourant" xmlDataType="string"/>
    </xmlCellPr>
  </singleXmlCell>
  <singleXmlCell id="3036" r="DP18" connectionId="19">
    <xmlCellPr id="1" uniqueName="Brian_Browne_Walker">
      <xmlPr mapId="18" xpath="/Hexagrama/LINEAS/CUARTA/OTRAS_INTERPRETACIONES_Y_COMENTARIOS_DE_LOS_TEXTOS/Brian_Browne_Walker" xmlDataType="string"/>
    </xmlCellPr>
  </singleXmlCell>
  <singleXmlCell id="3037" r="DQ18" connectionId="19">
    <xmlCellPr id="1" uniqueName="Carol_K_Anthony">
      <xmlPr mapId="18" xpath="/Hexagrama/LINEAS/CUARTA/OTRAS_INTERPRETACIONES_Y_COMENTARIOS_DE_LOS_TEXTOS/Carol_K_Anthony" xmlDataType="string"/>
    </xmlCellPr>
  </singleXmlCell>
  <singleXmlCell id="3038" r="DR18" connectionId="19">
    <xmlCellPr id="1" uniqueName="Enrique_Zafra">
      <xmlPr mapId="18" xpath="/Hexagrama/LINEAS/CUARTA/OTRAS_INTERPRETACIONES_Y_COMENTARIOS_DE_LOS_TEXTOS/Enrique_Zafra" xmlDataType="string"/>
    </xmlCellPr>
  </singleXmlCell>
  <singleXmlCell id="3039" r="DS18" connectionId="19">
    <xmlCellPr id="1" uniqueName="J_H_Brennan">
      <xmlPr mapId="18" xpath="/Hexagrama/LINEAS/CUARTA/OTRAS_INTERPRETACIONES_Y_COMENTARIOS_DE_LOS_TEXTOS/J_H_Brennan" xmlDataType="string"/>
    </xmlCellPr>
  </singleXmlCell>
  <singleXmlCell id="3040" r="DT18" connectionId="19">
    <xmlCellPr id="1" uniqueName="John_Tampion">
      <xmlPr mapId="18" xpath="/Hexagrama/LINEAS/CUARTA/OTRAS_INTERPRETACIONES_Y_COMENTARIOS_DE_LOS_TEXTOS/John_Tampion" xmlDataType="string"/>
    </xmlCellPr>
  </singleXmlCell>
  <singleXmlCell id="3041" r="DU18" connectionId="19">
    <xmlCellPr id="1" uniqueName="Judica_Cordiglia">
      <xmlPr mapId="18" xpath="/Hexagrama/LINEAS/CUARTA/OTRAS_INTERPRETACIONES_Y_COMENTARIOS_DE_LOS_TEXTOS/Judica_Cordiglia" xmlDataType="string"/>
    </xmlCellPr>
  </singleXmlCell>
  <singleXmlCell id="3042" r="DV18" connectionId="19">
    <xmlCellPr id="1" uniqueName="Maestro_Yüan-Kuang">
      <xmlPr mapId="18" xpath="/Hexagrama/LINEAS/CUARTA/OTRAS_INTERPRETACIONES_Y_COMENTARIOS_DE_LOS_TEXTOS/Maestro_Yüan-Kuang" xmlDataType="string"/>
    </xmlCellPr>
  </singleXmlCell>
  <singleXmlCell id="3043" r="DW18" connectionId="19">
    <xmlCellPr id="1" uniqueName="Michel_Gall">
      <xmlPr mapId="18" xpath="/Hexagrama/LINEAS/CUARTA/OTRAS_INTERPRETACIONES_Y_COMENTARIOS_DE_LOS_TEXTOS/Michel_Gall" xmlDataType="string"/>
    </xmlCellPr>
  </singleXmlCell>
  <singleXmlCell id="3044" r="DX18" connectionId="19">
    <xmlCellPr id="1" uniqueName="R_L_Wing">
      <xmlPr mapId="18" xpath="/Hexagrama/LINEAS/CUARTA/OTRAS_INTERPRETACIONES_Y_COMENTARIOS_DE_LOS_TEXTOS/R_L_Wing" xmlDataType="string"/>
    </xmlCellPr>
  </singleXmlCell>
  <singleXmlCell id="3045" r="DY18" connectionId="19">
    <xmlCellPr id="1" uniqueName="Ricardo_Andreé">
      <xmlPr mapId="18" xpath="/Hexagrama/LINEAS/CUARTA/OTRAS_INTERPRETACIONES_Y_COMENTARIOS_DE_LOS_TEXTOS/Ricardo_Andreé" xmlDataType="string"/>
    </xmlCellPr>
  </singleXmlCell>
  <singleXmlCell id="3046" r="DZ18" connectionId="19">
    <xmlCellPr id="1" uniqueName="Richard_Wilhelm">
      <xmlPr mapId="18" xpath="/Hexagrama/LINEAS/CUARTA/OTRAS_INTERPRETACIONES_Y_COMENTARIOS_DE_LOS_TEXTOS/Richard_Wilhelm" xmlDataType="string"/>
    </xmlCellPr>
  </singleXmlCell>
  <singleXmlCell id="3047" r="EA18" connectionId="19">
    <xmlCellPr id="1" uniqueName="Stephen_Karcher">
      <xmlPr mapId="18" xpath="/Hexagrama/LINEAS/CUARTA/OTRAS_INTERPRETACIONES_Y_COMENTARIOS_DE_LOS_TEXTOS/Stephen_Karcher" xmlDataType="string"/>
    </xmlCellPr>
  </singleXmlCell>
  <singleXmlCell id="3048" r="EB18" connectionId="19">
    <xmlCellPr id="1" uniqueName="Thomas_Cleary">
      <xmlPr mapId="18" xpath="/Hexagrama/LINEAS/CUARTA/OTRAS_INTERPRETACIONES_Y_COMENTARIOS_DE_LOS_TEXTOS/Thomas_Cleary" xmlDataType="string"/>
    </xmlCellPr>
  </singleXmlCell>
  <singleXmlCell id="3049" r="EC18" connectionId="19">
    <xmlCellPr id="1" uniqueName="COMENTARIO_A_LA_LINEA">
      <xmlPr mapId="18" xpath="/Hexagrama/LINEAS/QUINTA/COMENTARIO_A_LA_LINEA" xmlDataType="string"/>
    </xmlCellPr>
  </singleXmlCell>
  <singleXmlCell id="3050" r="ED18" connectionId="19">
    <xmlCellPr id="1" uniqueName="a">
      <xmlPr mapId="18" xpath="/Hexagrama/LINEAS/QUINTA/INTERPRETACION/a" xmlDataType="string"/>
    </xmlCellPr>
  </singleXmlCell>
  <singleXmlCell id="3051" r="EE18" connectionId="19">
    <xmlCellPr id="1" uniqueName="sin_preguntar_nada">
      <xmlPr mapId="18" xpath="/Hexagrama/LINEAS/QUINTA/INTERPRETACION/d/sin_preguntar_nada" xmlDataType="string"/>
    </xmlCellPr>
  </singleXmlCell>
  <singleXmlCell id="3052" r="EF18" connectionId="19">
    <xmlCellPr id="1" uniqueName="sobre_el_dia_hoy">
      <xmlPr mapId="18" xpath="/Hexagrama/LINEAS/QUINTA/INTERPRETACION/d/sobre_el_dia_hoy" xmlDataType="string"/>
    </xmlCellPr>
  </singleXmlCell>
  <singleXmlCell id="3053" r="EG18" connectionId="19">
    <xmlCellPr id="1" uniqueName="sobre_la_conducta_espiritual">
      <xmlPr mapId="18" xpath="/Hexagrama/LINEAS/QUINTA/INTERPRETACION/d/sobre_la_conducta_espiritual" xmlDataType="string"/>
    </xmlCellPr>
  </singleXmlCell>
  <singleXmlCell id="3054" r="EH18" connectionId="19">
    <xmlCellPr id="1" uniqueName="perspectiva_general_de_un_asunto_o_sobre_cómo_se_ve_al_consultante_entre_sus_asuntos">
      <xmlPr mapId="18" xpath="/Hexagrama/LINEAS/QUINTA/INTERPRETACION/d/perspectiva_general_de_un_asunto_o_sobre_cómo_se_ve_al_consultante_entre_sus_asuntos" xmlDataType="string"/>
    </xmlCellPr>
  </singleXmlCell>
  <singleXmlCell id="3055" r="EI18" connectionId="19">
    <xmlCellPr id="1" uniqueName="sobre_una_enfermedad">
      <xmlPr mapId="18" xpath="/Hexagrama/LINEAS/QUINTA/INTERPRETACION/d/sobre_una_enfermedad" xmlDataType="string"/>
    </xmlCellPr>
  </singleXmlCell>
  <singleXmlCell id="3056" r="EJ18" connectionId="19">
    <xmlCellPr id="1" uniqueName="remedios_soluciones_tratamientos_nuevos">
      <xmlPr mapId="18" xpath="/Hexagrama/LINEAS/QUINTA/INTERPRETACION/d/remedios_soluciones_tratamientos_nuevos" xmlDataType="string"/>
    </xmlCellPr>
  </singleXmlCell>
  <singleXmlCell id="3057" r="EK18" connectionId="19">
    <xmlCellPr id="1" uniqueName="sobre_temas_o_teorías_espirituales">
      <xmlPr mapId="18" xpath="/Hexagrama/LINEAS/QUINTA/INTERPRETACION/d/sobre_temas_o_teorías_espirituales" xmlDataType="string"/>
    </xmlCellPr>
  </singleXmlCell>
  <singleXmlCell id="3058" r="EL18" connectionId="19">
    <xmlCellPr id="1" uniqueName="sobre_una_época_tiempo_o_fecha_aproximada">
      <xmlPr mapId="18" xpath="/Hexagrama/LINEAS/QUINTA/INTERPRETACION/d/sobre_una_época_tiempo_o_fecha_aproximada" xmlDataType="string"/>
    </xmlCellPr>
  </singleXmlCell>
  <singleXmlCell id="3059" r="EM18" connectionId="19">
    <xmlCellPr id="1" uniqueName="Bernard_Ducourant">
      <xmlPr mapId="18" xpath="/Hexagrama/LINEAS/QUINTA/OTRAS_INTERPRETACIONES_Y_COMENTARIOS_DE_LOS_TEXTOS/Bernard_Ducourant" xmlDataType="string"/>
    </xmlCellPr>
  </singleXmlCell>
  <singleXmlCell id="3060" r="EN18" connectionId="19">
    <xmlCellPr id="1" uniqueName="Brian_Browne_Walker">
      <xmlPr mapId="18" xpath="/Hexagrama/LINEAS/QUINTA/OTRAS_INTERPRETACIONES_Y_COMENTARIOS_DE_LOS_TEXTOS/Brian_Browne_Walker" xmlDataType="string"/>
    </xmlCellPr>
  </singleXmlCell>
  <singleXmlCell id="3061" r="EO18" connectionId="19">
    <xmlCellPr id="1" uniqueName="Carol_K_Anthony">
      <xmlPr mapId="18" xpath="/Hexagrama/LINEAS/QUINTA/OTRAS_INTERPRETACIONES_Y_COMENTARIOS_DE_LOS_TEXTOS/Carol_K_Anthony" xmlDataType="string"/>
    </xmlCellPr>
  </singleXmlCell>
  <singleXmlCell id="3062" r="EP18" connectionId="19">
    <xmlCellPr id="1" uniqueName="Enrique_Zafra">
      <xmlPr mapId="18" xpath="/Hexagrama/LINEAS/QUINTA/OTRAS_INTERPRETACIONES_Y_COMENTARIOS_DE_LOS_TEXTOS/Enrique_Zafra" xmlDataType="string"/>
    </xmlCellPr>
  </singleXmlCell>
  <singleXmlCell id="3063" r="EQ18" connectionId="19">
    <xmlCellPr id="1" uniqueName="J_H_Brennan">
      <xmlPr mapId="18" xpath="/Hexagrama/LINEAS/QUINTA/OTRAS_INTERPRETACIONES_Y_COMENTARIOS_DE_LOS_TEXTOS/J_H_Brennan" xmlDataType="string"/>
    </xmlCellPr>
  </singleXmlCell>
  <singleXmlCell id="3064" r="ER18" connectionId="19">
    <xmlCellPr id="1" uniqueName="John_Tampion">
      <xmlPr mapId="18" xpath="/Hexagrama/LINEAS/QUINTA/OTRAS_INTERPRETACIONES_Y_COMENTARIOS_DE_LOS_TEXTOS/John_Tampion" xmlDataType="string"/>
    </xmlCellPr>
  </singleXmlCell>
  <singleXmlCell id="3065" r="ES18" connectionId="19">
    <xmlCellPr id="1" uniqueName="Judica_Cordiglia">
      <xmlPr mapId="18" xpath="/Hexagrama/LINEAS/QUINTA/OTRAS_INTERPRETACIONES_Y_COMENTARIOS_DE_LOS_TEXTOS/Judica_Cordiglia" xmlDataType="string"/>
    </xmlCellPr>
  </singleXmlCell>
  <singleXmlCell id="3066" r="ET18" connectionId="19">
    <xmlCellPr id="1" uniqueName="Maestro_Yüan-Kuang">
      <xmlPr mapId="18" xpath="/Hexagrama/LINEAS/QUINTA/OTRAS_INTERPRETACIONES_Y_COMENTARIOS_DE_LOS_TEXTOS/Maestro_Yüan-Kuang" xmlDataType="string"/>
    </xmlCellPr>
  </singleXmlCell>
  <singleXmlCell id="3067" r="EU18" connectionId="19">
    <xmlCellPr id="1" uniqueName="Michel_Gall">
      <xmlPr mapId="18" xpath="/Hexagrama/LINEAS/QUINTA/OTRAS_INTERPRETACIONES_Y_COMENTARIOS_DE_LOS_TEXTOS/Michel_Gall" xmlDataType="string"/>
    </xmlCellPr>
  </singleXmlCell>
  <singleXmlCell id="3068" r="EV18" connectionId="19">
    <xmlCellPr id="1" uniqueName="R_L_Wing">
      <xmlPr mapId="18" xpath="/Hexagrama/LINEAS/QUINTA/OTRAS_INTERPRETACIONES_Y_COMENTARIOS_DE_LOS_TEXTOS/R_L_Wing" xmlDataType="string"/>
    </xmlCellPr>
  </singleXmlCell>
  <singleXmlCell id="3069" r="EW18" connectionId="19">
    <xmlCellPr id="1" uniqueName="Ricardo_Andreé">
      <xmlPr mapId="18" xpath="/Hexagrama/LINEAS/QUINTA/OTRAS_INTERPRETACIONES_Y_COMENTARIOS_DE_LOS_TEXTOS/Ricardo_Andreé" xmlDataType="string"/>
    </xmlCellPr>
  </singleXmlCell>
  <singleXmlCell id="3070" r="EX18" connectionId="19">
    <xmlCellPr id="1" uniqueName="Richard_Wilhelm">
      <xmlPr mapId="18" xpath="/Hexagrama/LINEAS/QUINTA/OTRAS_INTERPRETACIONES_Y_COMENTARIOS_DE_LOS_TEXTOS/Richard_Wilhelm" xmlDataType="string"/>
    </xmlCellPr>
  </singleXmlCell>
  <singleXmlCell id="3071" r="EY18" connectionId="19">
    <xmlCellPr id="1" uniqueName="Stephen_Karcher">
      <xmlPr mapId="18" xpath="/Hexagrama/LINEAS/QUINTA/OTRAS_INTERPRETACIONES_Y_COMENTARIOS_DE_LOS_TEXTOS/Stephen_Karcher" xmlDataType="string"/>
    </xmlCellPr>
  </singleXmlCell>
  <singleXmlCell id="3072" r="EZ18" connectionId="19">
    <xmlCellPr id="1" uniqueName="Thomas_Cleary">
      <xmlPr mapId="18" xpath="/Hexagrama/LINEAS/QUINTA/OTRAS_INTERPRETACIONES_Y_COMENTARIOS_DE_LOS_TEXTOS/Thomas_Cleary" xmlDataType="string"/>
    </xmlCellPr>
  </singleXmlCell>
  <singleXmlCell id="3073" r="FA18" connectionId="19">
    <xmlCellPr id="1" uniqueName="COMENTARIO_A_LA_LINEA">
      <xmlPr mapId="18" xpath="/Hexagrama/LINEAS/SEXTA/COMENTARIO_A_LA_LINEA" xmlDataType="string"/>
    </xmlCellPr>
  </singleXmlCell>
  <singleXmlCell id="3074" r="FB18" connectionId="19">
    <xmlCellPr id="1" uniqueName="a">
      <xmlPr mapId="18" xpath="/Hexagrama/LINEAS/SEXTA/INTERPRETACION/a" xmlDataType="string"/>
    </xmlCellPr>
  </singleXmlCell>
  <singleXmlCell id="3075" r="FC18" connectionId="19">
    <xmlCellPr id="1" uniqueName="sin_preguntar_nada">
      <xmlPr mapId="18" xpath="/Hexagrama/LINEAS/SEXTA/INTERPRETACION/d/sin_preguntar_nada" xmlDataType="string"/>
    </xmlCellPr>
  </singleXmlCell>
  <singleXmlCell id="3076" r="FD18" connectionId="19">
    <xmlCellPr id="1" uniqueName="sobre_el_dia_hoy">
      <xmlPr mapId="18" xpath="/Hexagrama/LINEAS/SEXTA/INTERPRETACION/d/sobre_el_dia_hoy" xmlDataType="string"/>
    </xmlCellPr>
  </singleXmlCell>
  <singleXmlCell id="3077" r="FE18" connectionId="19">
    <xmlCellPr id="1" uniqueName="sobre_la_conducta_espiritual">
      <xmlPr mapId="18" xpath="/Hexagrama/LINEAS/SEXTA/INTERPRETACION/d/sobre_la_conducta_espiritual" xmlDataType="string"/>
    </xmlCellPr>
  </singleXmlCell>
  <singleXmlCell id="3078" r="FF18" connectionId="19">
    <xmlCellPr id="1" uniqueName="perspectiva_general_de_un_asunto_o_sobre_cómo_se_ve_al_consultante_entre_sus_asuntos">
      <xmlPr mapId="18" xpath="/Hexagrama/LINEAS/SEXTA/INTERPRETACION/d/perspectiva_general_de_un_asunto_o_sobre_cómo_se_ve_al_consultante_entre_sus_asuntos" xmlDataType="string"/>
    </xmlCellPr>
  </singleXmlCell>
  <singleXmlCell id="3079" r="FG18" connectionId="19">
    <xmlCellPr id="1" uniqueName="sobre_una_enfermedad">
      <xmlPr mapId="18" xpath="/Hexagrama/LINEAS/SEXTA/INTERPRETACION/d/sobre_una_enfermedad" xmlDataType="string"/>
    </xmlCellPr>
  </singleXmlCell>
  <singleXmlCell id="3080" r="FH18" connectionId="19">
    <xmlCellPr id="1" uniqueName="remedios_soluciones_tratamientos_nuevos">
      <xmlPr mapId="18" xpath="/Hexagrama/LINEAS/SEXTA/INTERPRETACION/d/remedios_soluciones_tratamientos_nuevos" xmlDataType="string"/>
    </xmlCellPr>
  </singleXmlCell>
  <singleXmlCell id="3081" r="FI18" connectionId="19">
    <xmlCellPr id="1" uniqueName="sobre_temas_o_teorías_espirituales">
      <xmlPr mapId="18" xpath="/Hexagrama/LINEAS/SEXTA/INTERPRETACION/d/sobre_temas_o_teorías_espirituales" xmlDataType="string"/>
    </xmlCellPr>
  </singleXmlCell>
  <singleXmlCell id="3082" r="FJ18" connectionId="19">
    <xmlCellPr id="1" uniqueName="sobre_una_época_tiempo_o_fecha_aproximada">
      <xmlPr mapId="18" xpath="/Hexagrama/LINEAS/SEXTA/INTERPRETACION/d/sobre_una_época_tiempo_o_fecha_aproximada" xmlDataType="string"/>
    </xmlCellPr>
  </singleXmlCell>
  <singleXmlCell id="3083" r="FK18" connectionId="19">
    <xmlCellPr id="1" uniqueName="Bernard_Ducourant">
      <xmlPr mapId="18" xpath="/Hexagrama/LINEAS/SEXTA/OTRAS_INTERPRETACIONES_Y_COMENTARIOS_DE_LOS_TEXTOS/Bernard_Ducourant" xmlDataType="string"/>
    </xmlCellPr>
  </singleXmlCell>
  <singleXmlCell id="3084" r="FL18" connectionId="19">
    <xmlCellPr id="1" uniqueName="Brian_Browne_Walker">
      <xmlPr mapId="18" xpath="/Hexagrama/LINEAS/SEXTA/OTRAS_INTERPRETACIONES_Y_COMENTARIOS_DE_LOS_TEXTOS/Brian_Browne_Walker" xmlDataType="string"/>
    </xmlCellPr>
  </singleXmlCell>
  <singleXmlCell id="3085" r="FM18" connectionId="19">
    <xmlCellPr id="1" uniqueName="Carol_K_Anthony">
      <xmlPr mapId="18" xpath="/Hexagrama/LINEAS/SEXTA/OTRAS_INTERPRETACIONES_Y_COMENTARIOS_DE_LOS_TEXTOS/Carol_K_Anthony" xmlDataType="string"/>
    </xmlCellPr>
  </singleXmlCell>
  <singleXmlCell id="3086" r="FN18" connectionId="19">
    <xmlCellPr id="1" uniqueName="Enrique_Zafra">
      <xmlPr mapId="18" xpath="/Hexagrama/LINEAS/SEXTA/OTRAS_INTERPRETACIONES_Y_COMENTARIOS_DE_LOS_TEXTOS/Enrique_Zafra" xmlDataType="string"/>
    </xmlCellPr>
  </singleXmlCell>
  <singleXmlCell id="3087" r="FO18" connectionId="19">
    <xmlCellPr id="1" uniqueName="J_H_Brennan">
      <xmlPr mapId="18" xpath="/Hexagrama/LINEAS/SEXTA/OTRAS_INTERPRETACIONES_Y_COMENTARIOS_DE_LOS_TEXTOS/J_H_Brennan" xmlDataType="string"/>
    </xmlCellPr>
  </singleXmlCell>
  <singleXmlCell id="3088" r="FP18" connectionId="19">
    <xmlCellPr id="1" uniqueName="John_Tampion">
      <xmlPr mapId="18" xpath="/Hexagrama/LINEAS/SEXTA/OTRAS_INTERPRETACIONES_Y_COMENTARIOS_DE_LOS_TEXTOS/John_Tampion" xmlDataType="string"/>
    </xmlCellPr>
  </singleXmlCell>
  <singleXmlCell id="3089" r="FQ18" connectionId="19">
    <xmlCellPr id="1" uniqueName="Judica_Cordiglia">
      <xmlPr mapId="18" xpath="/Hexagrama/LINEAS/SEXTA/OTRAS_INTERPRETACIONES_Y_COMENTARIOS_DE_LOS_TEXTOS/Judica_Cordiglia" xmlDataType="string"/>
    </xmlCellPr>
  </singleXmlCell>
  <singleXmlCell id="3090" r="FR18" connectionId="19">
    <xmlCellPr id="1" uniqueName="Maestro_Yüan-Kuang">
      <xmlPr mapId="18" xpath="/Hexagrama/LINEAS/SEXTA/OTRAS_INTERPRETACIONES_Y_COMENTARIOS_DE_LOS_TEXTOS/Maestro_Yüan-Kuang" xmlDataType="string"/>
    </xmlCellPr>
  </singleXmlCell>
  <singleXmlCell id="3091" r="FS18" connectionId="19">
    <xmlCellPr id="1" uniqueName="Michel_Gall">
      <xmlPr mapId="18" xpath="/Hexagrama/LINEAS/SEXTA/OTRAS_INTERPRETACIONES_Y_COMENTARIOS_DE_LOS_TEXTOS/Michel_Gall" xmlDataType="string"/>
    </xmlCellPr>
  </singleXmlCell>
  <singleXmlCell id="3092" r="FT18" connectionId="19">
    <xmlCellPr id="1" uniqueName="R_L_Wing">
      <xmlPr mapId="18" xpath="/Hexagrama/LINEAS/SEXTA/OTRAS_INTERPRETACIONES_Y_COMENTARIOS_DE_LOS_TEXTOS/R_L_Wing" xmlDataType="string"/>
    </xmlCellPr>
  </singleXmlCell>
  <singleXmlCell id="3093" r="FU18" connectionId="19">
    <xmlCellPr id="1" uniqueName="Ricardo_Andreé">
      <xmlPr mapId="18" xpath="/Hexagrama/LINEAS/SEXTA/OTRAS_INTERPRETACIONES_Y_COMENTARIOS_DE_LOS_TEXTOS/Ricardo_Andreé" xmlDataType="string"/>
    </xmlCellPr>
  </singleXmlCell>
  <singleXmlCell id="3094" r="FV18" connectionId="19">
    <xmlCellPr id="1" uniqueName="Richard_Wilhelm">
      <xmlPr mapId="18" xpath="/Hexagrama/LINEAS/SEXTA/OTRAS_INTERPRETACIONES_Y_COMENTARIOS_DE_LOS_TEXTOS/Richard_Wilhelm" xmlDataType="string"/>
    </xmlCellPr>
  </singleXmlCell>
  <singleXmlCell id="3095" r="FW18" connectionId="19">
    <xmlCellPr id="1" uniqueName="Stephen_Karcher">
      <xmlPr mapId="18" xpath="/Hexagrama/LINEAS/SEXTA/OTRAS_INTERPRETACIONES_Y_COMENTARIOS_DE_LOS_TEXTOS/Stephen_Karcher" xmlDataType="string"/>
    </xmlCellPr>
  </singleXmlCell>
  <singleXmlCell id="3096" r="FX18" connectionId="19">
    <xmlCellPr id="1" uniqueName="Thomas_Cleary">
      <xmlPr mapId="18" xpath="/Hexagrama/LINEAS/SEXTA/OTRAS_INTERPRETACIONES_Y_COMENTARIOS_DE_LOS_TEXTOS/Thomas_Cleary" xmlDataType="string"/>
    </xmlCellPr>
  </singleXmlCell>
  <singleXmlCell id="3097" r="A19" connectionId="20">
    <xmlCellPr id="1" uniqueName="Numero">
      <xmlPr mapId="19" xpath="/Hexagrama/Numero" xmlDataType="integer"/>
    </xmlCellPr>
  </singleXmlCell>
  <singleXmlCell id="3098" r="B19" connectionId="20">
    <xmlCellPr id="1" uniqueName="Nombre">
      <xmlPr mapId="19" xpath="/Hexagrama/Nombre" xmlDataType="string"/>
    </xmlCellPr>
  </singleXmlCell>
  <singleXmlCell id="3099" r="C19" connectionId="20">
    <xmlCellPr id="1" uniqueName="Traduccion">
      <xmlPr mapId="19" xpath="/Hexagrama/Traduccion" xmlDataType="string"/>
    </xmlCellPr>
  </singleXmlCell>
  <singleXmlCell id="3100" r="D19" connectionId="20">
    <xmlCellPr id="1" uniqueName="TrigInf">
      <xmlPr mapId="19" xpath="/Hexagrama/TrigInf" xmlDataType="string"/>
    </xmlCellPr>
  </singleXmlCell>
  <singleXmlCell id="3101" r="E19" connectionId="20">
    <xmlCellPr id="1" uniqueName="TrigSup">
      <xmlPr mapId="19" xpath="/Hexagrama/TrigSup" xmlDataType="string"/>
    </xmlCellPr>
  </singleXmlCell>
  <singleXmlCell id="3102" r="F19" connectionId="20">
    <xmlCellPr id="1" uniqueName="DICTAMEN">
      <xmlPr mapId="19" xpath="/Hexagrama/DICTAMEN" xmlDataType="string"/>
    </xmlCellPr>
  </singleXmlCell>
  <singleXmlCell id="3103" r="G19" connectionId="20">
    <xmlCellPr id="1" uniqueName="COMENTARIO">
      <xmlPr mapId="19" xpath="/Hexagrama/COMENTARIO" xmlDataType="string"/>
    </xmlCellPr>
  </singleXmlCell>
  <singleXmlCell id="3104" r="H19" connectionId="20">
    <xmlCellPr id="1" uniqueName="líneas">
      <xmlPr mapId="19" xpath="/Hexagrama/ELEMENTOS_TECNICOS_Y_DISTINTOS_CONSIDERANDOS/líneas" xmlDataType="string"/>
    </xmlCellPr>
  </singleXmlCell>
  <singleXmlCell id="3105" r="I19" connectionId="20">
    <xmlCellPr id="1" uniqueName="regencias">
      <xmlPr mapId="19" xpath="/Hexagrama/ELEMENTOS_TECNICOS_Y_DISTINTOS_CONSIDERANDOS/regencias" xmlDataType="string"/>
    </xmlCellPr>
  </singleXmlCell>
  <singleXmlCell id="3106" r="J19" connectionId="20">
    <xmlCellPr id="1" uniqueName="relaciones_entre_las_líneas">
      <xmlPr mapId="19" xpath="/Hexagrama/ELEMENTOS_TECNICOS_Y_DISTINTOS_CONSIDERANDOS/relaciones_entre_las_líneas" xmlDataType="string"/>
    </xmlCellPr>
  </singleXmlCell>
  <singleXmlCell id="3107" r="K19" connectionId="20">
    <xmlCellPr id="1" uniqueName="a">
      <xmlPr mapId="19" xpath="/Hexagrama/INTERPRETACION/a" xmlDataType="string"/>
    </xmlCellPr>
  </singleXmlCell>
  <singleXmlCell id="3108" r="L19" connectionId="20">
    <xmlCellPr id="1" uniqueName="sin_preguntar_nada">
      <xmlPr mapId="19" xpath="/Hexagrama/INTERPRETACION/d/sin_preguntar_nada" xmlDataType="string"/>
    </xmlCellPr>
  </singleXmlCell>
  <singleXmlCell id="3109" r="M19" connectionId="20">
    <xmlCellPr id="1" uniqueName="sobre_el_dia_hoy">
      <xmlPr mapId="19" xpath="/Hexagrama/INTERPRETACION/d/sobre_el_dia_hoy" xmlDataType="string"/>
    </xmlCellPr>
  </singleXmlCell>
  <singleXmlCell id="3110" r="N19" connectionId="20">
    <xmlCellPr id="1" uniqueName="sobre_la_conducta_espiritual">
      <xmlPr mapId="19" xpath="/Hexagrama/INTERPRETACION/d/sobre_la_conducta_espiritual" xmlDataType="string"/>
    </xmlCellPr>
  </singleXmlCell>
  <singleXmlCell id="3111" r="O19" connectionId="20">
    <xmlCellPr id="1" uniqueName="perspectiva_general_de_un_asunto_o_sobre_cómo_se_ve_al_consultante_entre_sus_asuntos">
      <xmlPr mapId="19" xpath="/Hexagrama/INTERPRETACION/d/perspectiva_general_de_un_asunto_o_sobre_cómo_se_ve_al_consultante_entre_sus_asuntos" xmlDataType="string"/>
    </xmlCellPr>
  </singleXmlCell>
  <singleXmlCell id="3112" r="P19" connectionId="20">
    <xmlCellPr id="1" uniqueName="sobre_una_enfermedad">
      <xmlPr mapId="19" xpath="/Hexagrama/INTERPRETACION/d/sobre_una_enfermedad" xmlDataType="string"/>
    </xmlCellPr>
  </singleXmlCell>
  <singleXmlCell id="3113" r="Q19" connectionId="20">
    <xmlCellPr id="1" uniqueName="remedios_soluciones_tratamientos_nuevos">
      <xmlPr mapId="19" xpath="/Hexagrama/INTERPRETACION/d/remedios_soluciones_tratamientos_nuevos" xmlDataType="string"/>
    </xmlCellPr>
  </singleXmlCell>
  <singleXmlCell id="3114" r="R19" connectionId="20">
    <xmlCellPr id="1" uniqueName="sobre_temas_o_teorías_espirituales">
      <xmlPr mapId="19" xpath="/Hexagrama/INTERPRETACION/d/sobre_temas_o_teorías_espirituales" xmlDataType="string"/>
    </xmlCellPr>
  </singleXmlCell>
  <singleXmlCell id="3115" r="S19" connectionId="20">
    <xmlCellPr id="1" uniqueName="sobre_una_época_tiempo_o_fecha_aproximada">
      <xmlPr mapId="19" xpath="/Hexagrama/INTERPRETACION/d/sobre_una_época_tiempo_o_fecha_aproximada" xmlDataType="string"/>
    </xmlCellPr>
  </singleXmlCell>
  <singleXmlCell id="3116" r="T19" connectionId="20">
    <xmlCellPr id="1" uniqueName="Bernard_Ducourant">
      <xmlPr mapId="19" xpath="/Hexagrama/OTRAS_INTERPRETACIONES_Y_COMENTARIOS_DE_LOS_TEXTOS/Bernard_Ducourant" xmlDataType="string"/>
    </xmlCellPr>
  </singleXmlCell>
  <singleXmlCell id="3117" r="U19" connectionId="20">
    <xmlCellPr id="1" uniqueName="Brian_Browne_Walker">
      <xmlPr mapId="19" xpath="/Hexagrama/OTRAS_INTERPRETACIONES_Y_COMENTARIOS_DE_LOS_TEXTOS/Brian_Browne_Walker" xmlDataType="string"/>
    </xmlCellPr>
  </singleXmlCell>
  <singleXmlCell id="3118" r="V19" connectionId="20">
    <xmlCellPr id="1" uniqueName="Carol_K_Anthony">
      <xmlPr mapId="19" xpath="/Hexagrama/OTRAS_INTERPRETACIONES_Y_COMENTARIOS_DE_LOS_TEXTOS/Carol_K_Anthony" xmlDataType="string"/>
    </xmlCellPr>
  </singleXmlCell>
  <singleXmlCell id="3119" r="W19" connectionId="20">
    <xmlCellPr id="1" uniqueName="Enrique_Zafra">
      <xmlPr mapId="19" xpath="/Hexagrama/OTRAS_INTERPRETACIONES_Y_COMENTARIOS_DE_LOS_TEXTOS/Enrique_Zafra" xmlDataType="string"/>
    </xmlCellPr>
  </singleXmlCell>
  <singleXmlCell id="3120" r="X19" connectionId="20">
    <xmlCellPr id="1" uniqueName="Gustavo_Andrés_Rocco">
      <xmlPr mapId="19" xpath="/Hexagrama/OTRAS_INTERPRETACIONES_Y_COMENTARIOS_DE_LOS_TEXTOS/Gustavo_Andrés_Rocco" xmlDataType="string"/>
    </xmlCellPr>
  </singleXmlCell>
  <singleXmlCell id="3121" r="Y19" connectionId="20">
    <xmlCellPr id="1" uniqueName="J_H_Brennan">
      <xmlPr mapId="19" xpath="/Hexagrama/OTRAS_INTERPRETACIONES_Y_COMENTARIOS_DE_LOS_TEXTOS/J_H_Brennan" xmlDataType="string"/>
    </xmlCellPr>
  </singleXmlCell>
  <singleXmlCell id="3122" r="Z19" connectionId="20">
    <xmlCellPr id="1" uniqueName="Judica_Cordiglia">
      <xmlPr mapId="19" xpath="/Hexagrama/OTRAS_INTERPRETACIONES_Y_COMENTARIOS_DE_LOS_TEXTOS/Judica_Cordiglia" xmlDataType="string"/>
    </xmlCellPr>
  </singleXmlCell>
  <singleXmlCell id="3123" r="AA19" connectionId="20">
    <xmlCellPr id="1" uniqueName="Maestro_Yüan-Kuang">
      <xmlPr mapId="19" xpath="/Hexagrama/OTRAS_INTERPRETACIONES_Y_COMENTARIOS_DE_LOS_TEXTOS/Maestro_Yüan-Kuang" xmlDataType="string"/>
    </xmlCellPr>
  </singleXmlCell>
  <singleXmlCell id="3124" r="AB19" connectionId="20">
    <xmlCellPr id="1" uniqueName="Michel_Gall">
      <xmlPr mapId="19" xpath="/Hexagrama/OTRAS_INTERPRETACIONES_Y_COMENTARIOS_DE_LOS_TEXTOS/Michel_Gall" xmlDataType="string"/>
    </xmlCellPr>
  </singleXmlCell>
  <singleXmlCell id="3125" r="AC19" connectionId="20">
    <xmlCellPr id="1" uniqueName="Stephen_Karcher">
      <xmlPr mapId="19" xpath="/Hexagrama/OTRAS_INTERPRETACIONES_Y_COMENTARIOS_DE_LOS_TEXTOS/Stephen_Karcher" xmlDataType="string"/>
    </xmlCellPr>
  </singleXmlCell>
  <singleXmlCell id="3126" r="AD19" connectionId="20">
    <xmlCellPr id="1" uniqueName="Rudolf_Ritsema">
      <xmlPr mapId="19" xpath="/Hexagrama/OTRAS_INTERPRETACIONES_Y_COMENTARIOS_DE_LOS_TEXTOS/Rudolf_Ritsema" xmlDataType="string"/>
    </xmlCellPr>
  </singleXmlCell>
  <singleXmlCell id="3127" r="AE19" connectionId="20">
    <xmlCellPr id="1" uniqueName="Thomas_Cleary">
      <xmlPr mapId="19" xpath="/Hexagrama/OTRAS_INTERPRETACIONES_Y_COMENTARIOS_DE_LOS_TEXTOS/Thomas_Cleary" xmlDataType="string"/>
    </xmlCellPr>
  </singleXmlCell>
  <singleXmlCell id="3128" r="AF19" connectionId="20">
    <xmlCellPr id="1" uniqueName="COMENTARIO_A_LA_IMAGEN">
      <xmlPr mapId="19" xpath="/Hexagrama/IMAGEN/COMENTARIO_A_LA_IMAGEN" xmlDataType="string"/>
    </xmlCellPr>
  </singleXmlCell>
  <singleXmlCell id="3129" r="AG19" connectionId="20">
    <xmlCellPr id="1" uniqueName="John_Tampion">
      <xmlPr mapId="19" xpath="/Hexagrama/IMAGEN/OTRAS_INTERPRETACIONES_Y_COMENTARIOS_DE_LOS_TEXTOS/John_Tampion" xmlDataType="string"/>
    </xmlCellPr>
  </singleXmlCell>
  <singleXmlCell id="3130" r="AH19" connectionId="20">
    <xmlCellPr id="1" uniqueName="Judica_Cordiglia">
      <xmlPr mapId="19" xpath="/Hexagrama/IMAGEN/OTRAS_INTERPRETACIONES_Y_COMENTARIOS_DE_LOS_TEXTOS/Judica_Cordiglia" xmlDataType="string"/>
    </xmlCellPr>
  </singleXmlCell>
  <singleXmlCell id="3131" r="AI19" connectionId="20">
    <xmlCellPr id="1" uniqueName="Ricardo_Andreé">
      <xmlPr mapId="19" xpath="/Hexagrama/IMAGEN/OTRAS_INTERPRETACIONES_Y_COMENTARIOS_DE_LOS_TEXTOS/Ricardo_Andreé" xmlDataType="string"/>
    </xmlCellPr>
  </singleXmlCell>
  <singleXmlCell id="3132" r="AJ19" connectionId="20">
    <xmlCellPr id="1" uniqueName="Richard_Wilhelm">
      <xmlPr mapId="19" xpath="/Hexagrama/IMAGEN/OTRAS_INTERPRETACIONES_Y_COMENTARIOS_DE_LOS_TEXTOS/Richard_Wilhelm" xmlDataType="string"/>
    </xmlCellPr>
  </singleXmlCell>
  <singleXmlCell id="3133" r="AK19" connectionId="20">
    <xmlCellPr id="1" uniqueName="COMENTARIO_A_LA_LINEA">
      <xmlPr mapId="19" xpath="/Hexagrama/LINEAS/PRIMERA/COMENTARIO_A_LA_LINEA" xmlDataType="string"/>
    </xmlCellPr>
  </singleXmlCell>
  <singleXmlCell id="3134" r="AL19" connectionId="20">
    <xmlCellPr id="1" uniqueName="a">
      <xmlPr mapId="19" xpath="/Hexagrama/LINEAS/PRIMERA/INTERPRETACION/a" xmlDataType="string"/>
    </xmlCellPr>
  </singleXmlCell>
  <singleXmlCell id="3135" r="AM19" connectionId="20">
    <xmlCellPr id="1" uniqueName="sin_preguntar_nada">
      <xmlPr mapId="19" xpath="/Hexagrama/LINEAS/PRIMERA/INTERPRETACION/d/sin_preguntar_nada" xmlDataType="string"/>
    </xmlCellPr>
  </singleXmlCell>
  <singleXmlCell id="3136" r="AN19" connectionId="20">
    <xmlCellPr id="1" uniqueName="sobre_el_dia_hoy">
      <xmlPr mapId="19" xpath="/Hexagrama/LINEAS/PRIMERA/INTERPRETACION/d/sobre_el_dia_hoy" xmlDataType="string"/>
    </xmlCellPr>
  </singleXmlCell>
  <singleXmlCell id="3137" r="AO19" connectionId="20">
    <xmlCellPr id="1" uniqueName="sobre_la_conducta_espiritual">
      <xmlPr mapId="19" xpath="/Hexagrama/LINEAS/PRIMERA/INTERPRETACION/d/sobre_la_conducta_espiritual" xmlDataType="string"/>
    </xmlCellPr>
  </singleXmlCell>
  <singleXmlCell id="3138" r="AP19" connectionId="20">
    <xmlCellPr id="1" uniqueName="perspectiva_general_de_un_asunto_o_sobre_cómo_se_ve_al_consultante_entre_sus_asuntos">
      <xmlPr mapId="19" xpath="/Hexagrama/LINEAS/PRIMERA/INTERPRETACION/d/perspectiva_general_de_un_asunto_o_sobre_cómo_se_ve_al_consultante_entre_sus_asuntos" xmlDataType="string"/>
    </xmlCellPr>
  </singleXmlCell>
  <singleXmlCell id="3139" r="AQ19" connectionId="20">
    <xmlCellPr id="1" uniqueName="sobre_una_enfermedad">
      <xmlPr mapId="19" xpath="/Hexagrama/LINEAS/PRIMERA/INTERPRETACION/d/sobre_una_enfermedad" xmlDataType="string"/>
    </xmlCellPr>
  </singleXmlCell>
  <singleXmlCell id="3140" r="AR19" connectionId="20">
    <xmlCellPr id="1" uniqueName="remedios_soluciones_tratamientos_nuevos">
      <xmlPr mapId="19" xpath="/Hexagrama/LINEAS/PRIMERA/INTERPRETACION/d/remedios_soluciones_tratamientos_nuevos" xmlDataType="string"/>
    </xmlCellPr>
  </singleXmlCell>
  <singleXmlCell id="3141" r="AS19" connectionId="20">
    <xmlCellPr id="1" uniqueName="sobre_temas_o_teorías_espirituales">
      <xmlPr mapId="19" xpath="/Hexagrama/LINEAS/PRIMERA/INTERPRETACION/d/sobre_temas_o_teorías_espirituales" xmlDataType="string"/>
    </xmlCellPr>
  </singleXmlCell>
  <singleXmlCell id="3142" r="AT19" connectionId="20">
    <xmlCellPr id="1" uniqueName="sobre_una_época_tiempo_o_fecha_aproximada">
      <xmlPr mapId="19" xpath="/Hexagrama/LINEAS/PRIMERA/INTERPRETACION/d/sobre_una_época_tiempo_o_fecha_aproximada" xmlDataType="string"/>
    </xmlCellPr>
  </singleXmlCell>
  <singleXmlCell id="3143" r="AU19" connectionId="20">
    <xmlCellPr id="1" uniqueName="Bernard_Ducourant">
      <xmlPr mapId="19" xpath="/Hexagrama/LINEAS/PRIMERA/OTRAS_INTERPRETACIONES_Y_COMENTARIOS_DE_LOS_TEXTOS/Bernard_Ducourant" xmlDataType="string"/>
    </xmlCellPr>
  </singleXmlCell>
  <singleXmlCell id="3144" r="AV19" connectionId="20">
    <xmlCellPr id="1" uniqueName="Brian_Browne_Walker">
      <xmlPr mapId="19" xpath="/Hexagrama/LINEAS/PRIMERA/OTRAS_INTERPRETACIONES_Y_COMENTARIOS_DE_LOS_TEXTOS/Brian_Browne_Walker" xmlDataType="string"/>
    </xmlCellPr>
  </singleXmlCell>
  <singleXmlCell id="3145" r="AW19" connectionId="20">
    <xmlCellPr id="1" uniqueName="Carol_K_Anthony">
      <xmlPr mapId="19" xpath="/Hexagrama/LINEAS/PRIMERA/OTRAS_INTERPRETACIONES_Y_COMENTARIOS_DE_LOS_TEXTOS/Carol_K_Anthony" xmlDataType="string"/>
    </xmlCellPr>
  </singleXmlCell>
  <singleXmlCell id="3146" r="AX19" connectionId="20">
    <xmlCellPr id="1" uniqueName="Enrique_Zafra">
      <xmlPr mapId="19" xpath="/Hexagrama/LINEAS/PRIMERA/OTRAS_INTERPRETACIONES_Y_COMENTARIOS_DE_LOS_TEXTOS/Enrique_Zafra" xmlDataType="string"/>
    </xmlCellPr>
  </singleXmlCell>
  <singleXmlCell id="3147" r="AY19" connectionId="20">
    <xmlCellPr id="1" uniqueName="J_H_Brennan">
      <xmlPr mapId="19" xpath="/Hexagrama/LINEAS/PRIMERA/OTRAS_INTERPRETACIONES_Y_COMENTARIOS_DE_LOS_TEXTOS/J_H_Brennan" xmlDataType="string"/>
    </xmlCellPr>
  </singleXmlCell>
  <singleXmlCell id="3148" r="AZ19" connectionId="20">
    <xmlCellPr id="1" uniqueName="John_Tampion">
      <xmlPr mapId="19" xpath="/Hexagrama/LINEAS/PRIMERA/OTRAS_INTERPRETACIONES_Y_COMENTARIOS_DE_LOS_TEXTOS/John_Tampion" xmlDataType="string"/>
    </xmlCellPr>
  </singleXmlCell>
  <singleXmlCell id="3149" r="BA19" connectionId="20">
    <xmlCellPr id="1" uniqueName="Judica_Cordiglia">
      <xmlPr mapId="19" xpath="/Hexagrama/LINEAS/PRIMERA/OTRAS_INTERPRETACIONES_Y_COMENTARIOS_DE_LOS_TEXTOS/Judica_Cordiglia" xmlDataType="string"/>
    </xmlCellPr>
  </singleXmlCell>
  <singleXmlCell id="3150" r="BB19" connectionId="20">
    <xmlCellPr id="1" uniqueName="Maestro_Yüan-Kuang">
      <xmlPr mapId="19" xpath="/Hexagrama/LINEAS/PRIMERA/OTRAS_INTERPRETACIONES_Y_COMENTARIOS_DE_LOS_TEXTOS/Maestro_Yüan-Kuang" xmlDataType="string"/>
    </xmlCellPr>
  </singleXmlCell>
  <singleXmlCell id="3151" r="BC19" connectionId="20">
    <xmlCellPr id="1" uniqueName="Michel_Gall">
      <xmlPr mapId="19" xpath="/Hexagrama/LINEAS/PRIMERA/OTRAS_INTERPRETACIONES_Y_COMENTARIOS_DE_LOS_TEXTOS/Michel_Gall" xmlDataType="string"/>
    </xmlCellPr>
  </singleXmlCell>
  <singleXmlCell id="3152" r="BD19" connectionId="20">
    <xmlCellPr id="1" uniqueName="R_L_Wing">
      <xmlPr mapId="19" xpath="/Hexagrama/LINEAS/PRIMERA/OTRAS_INTERPRETACIONES_Y_COMENTARIOS_DE_LOS_TEXTOS/R_L_Wing" xmlDataType="string"/>
    </xmlCellPr>
  </singleXmlCell>
  <singleXmlCell id="3153" r="BE19" connectionId="20">
    <xmlCellPr id="1" uniqueName="Ricardo_Andreé">
      <xmlPr mapId="19" xpath="/Hexagrama/LINEAS/PRIMERA/OTRAS_INTERPRETACIONES_Y_COMENTARIOS_DE_LOS_TEXTOS/Ricardo_Andreé" xmlDataType="string"/>
    </xmlCellPr>
  </singleXmlCell>
  <singleXmlCell id="3154" r="BF19" connectionId="20">
    <xmlCellPr id="1" uniqueName="Richard_Wilhelm">
      <xmlPr mapId="19" xpath="/Hexagrama/LINEAS/PRIMERA/OTRAS_INTERPRETACIONES_Y_COMENTARIOS_DE_LOS_TEXTOS/Richard_Wilhelm" xmlDataType="string"/>
    </xmlCellPr>
  </singleXmlCell>
  <singleXmlCell id="3155" r="BG19" connectionId="20">
    <xmlCellPr id="1" uniqueName="Stephen_Karcher">
      <xmlPr mapId="19" xpath="/Hexagrama/LINEAS/PRIMERA/OTRAS_INTERPRETACIONES_Y_COMENTARIOS_DE_LOS_TEXTOS/Stephen_Karcher" xmlDataType="string"/>
    </xmlCellPr>
  </singleXmlCell>
  <singleXmlCell id="3156" r="BH19" connectionId="20">
    <xmlCellPr id="1" uniqueName="Thomas_Cleary">
      <xmlPr mapId="19" xpath="/Hexagrama/LINEAS/PRIMERA/OTRAS_INTERPRETACIONES_Y_COMENTARIOS_DE_LOS_TEXTOS/Thomas_Cleary" xmlDataType="string"/>
    </xmlCellPr>
  </singleXmlCell>
  <singleXmlCell id="3157" r="BI19" connectionId="20">
    <xmlCellPr id="1" uniqueName="COMENTARIO_A_LA_LINEA">
      <xmlPr mapId="19" xpath="/Hexagrama/LINEAS/SEGUNDA/COMENTARIO_A_LA_LINEA" xmlDataType="string"/>
    </xmlCellPr>
  </singleXmlCell>
  <singleXmlCell id="3158" r="BJ19" connectionId="20">
    <xmlCellPr id="1" uniqueName="a">
      <xmlPr mapId="19" xpath="/Hexagrama/LINEAS/SEGUNDA/INTERPRETACION/a" xmlDataType="string"/>
    </xmlCellPr>
  </singleXmlCell>
  <singleXmlCell id="3159" r="BK19" connectionId="20">
    <xmlCellPr id="1" uniqueName="sin_preguntar_nada">
      <xmlPr mapId="19" xpath="/Hexagrama/LINEAS/SEGUNDA/INTERPRETACION/d/sin_preguntar_nada" xmlDataType="string"/>
    </xmlCellPr>
  </singleXmlCell>
  <singleXmlCell id="3160" r="BL19" connectionId="20">
    <xmlCellPr id="1" uniqueName="sobre_el_dia_hoy">
      <xmlPr mapId="19" xpath="/Hexagrama/LINEAS/SEGUNDA/INTERPRETACION/d/sobre_el_dia_hoy" xmlDataType="string"/>
    </xmlCellPr>
  </singleXmlCell>
  <singleXmlCell id="3161" r="BM19" connectionId="20">
    <xmlCellPr id="1" uniqueName="sobre_la_conducta_espiritual">
      <xmlPr mapId="19" xpath="/Hexagrama/LINEAS/SEGUNDA/INTERPRETACION/d/sobre_la_conducta_espiritual" xmlDataType="string"/>
    </xmlCellPr>
  </singleXmlCell>
  <singleXmlCell id="3162" r="BN19" connectionId="20">
    <xmlCellPr id="1" uniqueName="perspectiva_general_de_un_asunto_o_sobre_cómo_se_ve_al_consultante_entre_sus_asuntos">
      <xmlPr mapId="19" xpath="/Hexagrama/LINEAS/SEGUNDA/INTERPRETACION/d/perspectiva_general_de_un_asunto_o_sobre_cómo_se_ve_al_consultante_entre_sus_asuntos" xmlDataType="string"/>
    </xmlCellPr>
  </singleXmlCell>
  <singleXmlCell id="3163" r="BO19" connectionId="20">
    <xmlCellPr id="1" uniqueName="sobre_una_enfermedad">
      <xmlPr mapId="19" xpath="/Hexagrama/LINEAS/SEGUNDA/INTERPRETACION/d/sobre_una_enfermedad" xmlDataType="string"/>
    </xmlCellPr>
  </singleXmlCell>
  <singleXmlCell id="3164" r="BP19" connectionId="20">
    <xmlCellPr id="1" uniqueName="remedios_soluciones_tratamientos_nuevos">
      <xmlPr mapId="19" xpath="/Hexagrama/LINEAS/SEGUNDA/INTERPRETACION/d/remedios_soluciones_tratamientos_nuevos" xmlDataType="string"/>
    </xmlCellPr>
  </singleXmlCell>
  <singleXmlCell id="3165" r="BQ19" connectionId="20">
    <xmlCellPr id="1" uniqueName="sobre_temas_o_teorías_espirituales">
      <xmlPr mapId="19" xpath="/Hexagrama/LINEAS/SEGUNDA/INTERPRETACION/d/sobre_temas_o_teorías_espirituales" xmlDataType="string"/>
    </xmlCellPr>
  </singleXmlCell>
  <singleXmlCell id="3166" r="BR19" connectionId="20">
    <xmlCellPr id="1" uniqueName="sobre_una_época_tiempo_o_fecha_aproximada">
      <xmlPr mapId="19" xpath="/Hexagrama/LINEAS/SEGUNDA/INTERPRETACION/d/sobre_una_época_tiempo_o_fecha_aproximada" xmlDataType="string"/>
    </xmlCellPr>
  </singleXmlCell>
  <singleXmlCell id="3167" r="BS19" connectionId="20">
    <xmlCellPr id="1" uniqueName="Bernard_Ducourant">
      <xmlPr mapId="19" xpath="/Hexagrama/LINEAS/SEGUNDA/OTRAS_INTERPRETACIONES_Y_COMENTARIOS_DE_LOS_TEXTOS/Bernard_Ducourant" xmlDataType="string"/>
    </xmlCellPr>
  </singleXmlCell>
  <singleXmlCell id="3168" r="BT19" connectionId="20">
    <xmlCellPr id="1" uniqueName="Brian_Browne_Walker">
      <xmlPr mapId="19" xpath="/Hexagrama/LINEAS/SEGUNDA/OTRAS_INTERPRETACIONES_Y_COMENTARIOS_DE_LOS_TEXTOS/Brian_Browne_Walker" xmlDataType="string"/>
    </xmlCellPr>
  </singleXmlCell>
  <singleXmlCell id="3169" r="BU19" connectionId="20">
    <xmlCellPr id="1" uniqueName="Carol_K_Anthony">
      <xmlPr mapId="19" xpath="/Hexagrama/LINEAS/SEGUNDA/OTRAS_INTERPRETACIONES_Y_COMENTARIOS_DE_LOS_TEXTOS/Carol_K_Anthony" xmlDataType="string"/>
    </xmlCellPr>
  </singleXmlCell>
  <singleXmlCell id="3170" r="BV19" connectionId="20">
    <xmlCellPr id="1" uniqueName="Enrique_Zafra">
      <xmlPr mapId="19" xpath="/Hexagrama/LINEAS/SEGUNDA/OTRAS_INTERPRETACIONES_Y_COMENTARIOS_DE_LOS_TEXTOS/Enrique_Zafra" xmlDataType="string"/>
    </xmlCellPr>
  </singleXmlCell>
  <singleXmlCell id="3171" r="BW19" connectionId="20">
    <xmlCellPr id="1" uniqueName="J_H_Brennan">
      <xmlPr mapId="19" xpath="/Hexagrama/LINEAS/SEGUNDA/OTRAS_INTERPRETACIONES_Y_COMENTARIOS_DE_LOS_TEXTOS/J_H_Brennan" xmlDataType="string"/>
    </xmlCellPr>
  </singleXmlCell>
  <singleXmlCell id="3172" r="BX19" connectionId="20">
    <xmlCellPr id="1" uniqueName="John_Tampion">
      <xmlPr mapId="19" xpath="/Hexagrama/LINEAS/SEGUNDA/OTRAS_INTERPRETACIONES_Y_COMENTARIOS_DE_LOS_TEXTOS/John_Tampion" xmlDataType="string"/>
    </xmlCellPr>
  </singleXmlCell>
  <singleXmlCell id="3173" r="BY19" connectionId="20">
    <xmlCellPr id="1" uniqueName="Judica_Cordiglia">
      <xmlPr mapId="19" xpath="/Hexagrama/LINEAS/SEGUNDA/OTRAS_INTERPRETACIONES_Y_COMENTARIOS_DE_LOS_TEXTOS/Judica_Cordiglia" xmlDataType="string"/>
    </xmlCellPr>
  </singleXmlCell>
  <singleXmlCell id="3174" r="BZ19" connectionId="20">
    <xmlCellPr id="1" uniqueName="Maestro_Yüan-Kuang">
      <xmlPr mapId="19" xpath="/Hexagrama/LINEAS/SEGUNDA/OTRAS_INTERPRETACIONES_Y_COMENTARIOS_DE_LOS_TEXTOS/Maestro_Yüan-Kuang" xmlDataType="string"/>
    </xmlCellPr>
  </singleXmlCell>
  <singleXmlCell id="3175" r="CA19" connectionId="20">
    <xmlCellPr id="1" uniqueName="Michel_Gall">
      <xmlPr mapId="19" xpath="/Hexagrama/LINEAS/SEGUNDA/OTRAS_INTERPRETACIONES_Y_COMENTARIOS_DE_LOS_TEXTOS/Michel_Gall" xmlDataType="string"/>
    </xmlCellPr>
  </singleXmlCell>
  <singleXmlCell id="3176" r="CB19" connectionId="20">
    <xmlCellPr id="1" uniqueName="R_L_Wing">
      <xmlPr mapId="19" xpath="/Hexagrama/LINEAS/SEGUNDA/OTRAS_INTERPRETACIONES_Y_COMENTARIOS_DE_LOS_TEXTOS/R_L_Wing" xmlDataType="string"/>
    </xmlCellPr>
  </singleXmlCell>
  <singleXmlCell id="3177" r="CC19" connectionId="20">
    <xmlCellPr id="1" uniqueName="Ricardo_Andreé">
      <xmlPr mapId="19" xpath="/Hexagrama/LINEAS/SEGUNDA/OTRAS_INTERPRETACIONES_Y_COMENTARIOS_DE_LOS_TEXTOS/Ricardo_Andreé" xmlDataType="string"/>
    </xmlCellPr>
  </singleXmlCell>
  <singleXmlCell id="3178" r="CD19" connectionId="20">
    <xmlCellPr id="1" uniqueName="Richard_Wilhelm">
      <xmlPr mapId="19" xpath="/Hexagrama/LINEAS/SEGUNDA/OTRAS_INTERPRETACIONES_Y_COMENTARIOS_DE_LOS_TEXTOS/Richard_Wilhelm" xmlDataType="string"/>
    </xmlCellPr>
  </singleXmlCell>
  <singleXmlCell id="3179" r="CE19" connectionId="20">
    <xmlCellPr id="1" uniqueName="Stephen_Karcher">
      <xmlPr mapId="19" xpath="/Hexagrama/LINEAS/SEGUNDA/OTRAS_INTERPRETACIONES_Y_COMENTARIOS_DE_LOS_TEXTOS/Stephen_Karcher" xmlDataType="string"/>
    </xmlCellPr>
  </singleXmlCell>
  <singleXmlCell id="3180" r="CF19" connectionId="20">
    <xmlCellPr id="1" uniqueName="Thomas_Cleary">
      <xmlPr mapId="19" xpath="/Hexagrama/LINEAS/SEGUNDA/OTRAS_INTERPRETACIONES_Y_COMENTARIOS_DE_LOS_TEXTOS/Thomas_Cleary" xmlDataType="string"/>
    </xmlCellPr>
  </singleXmlCell>
  <singleXmlCell id="3181" r="CG19" connectionId="20">
    <xmlCellPr id="1" uniqueName="COMENTARIO_A_LA_LINEA">
      <xmlPr mapId="19" xpath="/Hexagrama/LINEAS/TERCERA/COMENTARIO_A_LA_LINEA" xmlDataType="string"/>
    </xmlCellPr>
  </singleXmlCell>
  <singleXmlCell id="3182" r="CH19" connectionId="20">
    <xmlCellPr id="1" uniqueName="a">
      <xmlPr mapId="19" xpath="/Hexagrama/LINEAS/TERCERA/INTERPRETACION/a" xmlDataType="string"/>
    </xmlCellPr>
  </singleXmlCell>
  <singleXmlCell id="3183" r="CI19" connectionId="20">
    <xmlCellPr id="1" uniqueName="sin_preguntar_nada">
      <xmlPr mapId="19" xpath="/Hexagrama/LINEAS/TERCERA/INTERPRETACION/d/sin_preguntar_nada" xmlDataType="string"/>
    </xmlCellPr>
  </singleXmlCell>
  <singleXmlCell id="3184" r="CJ19" connectionId="20">
    <xmlCellPr id="1" uniqueName="sobre_el_dia_hoy">
      <xmlPr mapId="19" xpath="/Hexagrama/LINEAS/TERCERA/INTERPRETACION/d/sobre_el_dia_hoy" xmlDataType="string"/>
    </xmlCellPr>
  </singleXmlCell>
  <singleXmlCell id="3185" r="CK19" connectionId="20">
    <xmlCellPr id="1" uniqueName="sobre_la_conducta_espiritual">
      <xmlPr mapId="19" xpath="/Hexagrama/LINEAS/TERCERA/INTERPRETACION/d/sobre_la_conducta_espiritual" xmlDataType="string"/>
    </xmlCellPr>
  </singleXmlCell>
  <singleXmlCell id="3186" r="CL19" connectionId="20">
    <xmlCellPr id="1" uniqueName="perspectiva_general_de_un_asunto_o_sobre_cómo_se_ve_al_consultante_entre_sus_asuntos">
      <xmlPr mapId="19" xpath="/Hexagrama/LINEAS/TERCERA/INTERPRETACION/d/perspectiva_general_de_un_asunto_o_sobre_cómo_se_ve_al_consultante_entre_sus_asuntos" xmlDataType="string"/>
    </xmlCellPr>
  </singleXmlCell>
  <singleXmlCell id="3187" r="CM19" connectionId="20">
    <xmlCellPr id="1" uniqueName="sobre_una_enfermedad">
      <xmlPr mapId="19" xpath="/Hexagrama/LINEAS/TERCERA/INTERPRETACION/d/sobre_una_enfermedad" xmlDataType="string"/>
    </xmlCellPr>
  </singleXmlCell>
  <singleXmlCell id="3188" r="CN19" connectionId="20">
    <xmlCellPr id="1" uniqueName="remedios_soluciones_tratamientos_nuevos">
      <xmlPr mapId="19" xpath="/Hexagrama/LINEAS/TERCERA/INTERPRETACION/d/remedios_soluciones_tratamientos_nuevos" xmlDataType="string"/>
    </xmlCellPr>
  </singleXmlCell>
  <singleXmlCell id="3189" r="CO19" connectionId="20">
    <xmlCellPr id="1" uniqueName="sobre_temas_o_teorías_espirituales">
      <xmlPr mapId="19" xpath="/Hexagrama/LINEAS/TERCERA/INTERPRETACION/d/sobre_temas_o_teorías_espirituales" xmlDataType="string"/>
    </xmlCellPr>
  </singleXmlCell>
  <singleXmlCell id="3190" r="CP19" connectionId="20">
    <xmlCellPr id="1" uniqueName="sobre_una_época_tiempo_o_fecha_aproximada">
      <xmlPr mapId="19" xpath="/Hexagrama/LINEAS/TERCERA/INTERPRETACION/d/sobre_una_época_tiempo_o_fecha_aproximada" xmlDataType="string"/>
    </xmlCellPr>
  </singleXmlCell>
  <singleXmlCell id="3191" r="CQ19" connectionId="20">
    <xmlCellPr id="1" uniqueName="Bernard_Ducourant">
      <xmlPr mapId="19" xpath="/Hexagrama/LINEAS/TERCERA/OTRAS_INTERPRETACIONES_Y_COMENTARIOS_DE_LOS_TEXTOS/Bernard_Ducourant" xmlDataType="string"/>
    </xmlCellPr>
  </singleXmlCell>
  <singleXmlCell id="3192" r="CR19" connectionId="20">
    <xmlCellPr id="1" uniqueName="Brian_Browne_Walker">
      <xmlPr mapId="19" xpath="/Hexagrama/LINEAS/TERCERA/OTRAS_INTERPRETACIONES_Y_COMENTARIOS_DE_LOS_TEXTOS/Brian_Browne_Walker" xmlDataType="string"/>
    </xmlCellPr>
  </singleXmlCell>
  <singleXmlCell id="3193" r="CS19" connectionId="20">
    <xmlCellPr id="1" uniqueName="Carol_K_Anthony">
      <xmlPr mapId="19" xpath="/Hexagrama/LINEAS/TERCERA/OTRAS_INTERPRETACIONES_Y_COMENTARIOS_DE_LOS_TEXTOS/Carol_K_Anthony" xmlDataType="string"/>
    </xmlCellPr>
  </singleXmlCell>
  <singleXmlCell id="3194" r="CT19" connectionId="20">
    <xmlCellPr id="1" uniqueName="Enrique_Zafra">
      <xmlPr mapId="19" xpath="/Hexagrama/LINEAS/TERCERA/OTRAS_INTERPRETACIONES_Y_COMENTARIOS_DE_LOS_TEXTOS/Enrique_Zafra" xmlDataType="string"/>
    </xmlCellPr>
  </singleXmlCell>
  <singleXmlCell id="3195" r="CU19" connectionId="20">
    <xmlCellPr id="1" uniqueName="J_H_Brennan">
      <xmlPr mapId="19" xpath="/Hexagrama/LINEAS/TERCERA/OTRAS_INTERPRETACIONES_Y_COMENTARIOS_DE_LOS_TEXTOS/J_H_Brennan" xmlDataType="string"/>
    </xmlCellPr>
  </singleXmlCell>
  <singleXmlCell id="3196" r="CV19" connectionId="20">
    <xmlCellPr id="1" uniqueName="John_Tampion">
      <xmlPr mapId="19" xpath="/Hexagrama/LINEAS/TERCERA/OTRAS_INTERPRETACIONES_Y_COMENTARIOS_DE_LOS_TEXTOS/John_Tampion" xmlDataType="string"/>
    </xmlCellPr>
  </singleXmlCell>
  <singleXmlCell id="3197" r="CW19" connectionId="20">
    <xmlCellPr id="1" uniqueName="Judica_Cordiglia">
      <xmlPr mapId="19" xpath="/Hexagrama/LINEAS/TERCERA/OTRAS_INTERPRETACIONES_Y_COMENTARIOS_DE_LOS_TEXTOS/Judica_Cordiglia" xmlDataType="string"/>
    </xmlCellPr>
  </singleXmlCell>
  <singleXmlCell id="3198" r="CX19" connectionId="20">
    <xmlCellPr id="1" uniqueName="Maestro_Yüan-Kuang">
      <xmlPr mapId="19" xpath="/Hexagrama/LINEAS/TERCERA/OTRAS_INTERPRETACIONES_Y_COMENTARIOS_DE_LOS_TEXTOS/Maestro_Yüan-Kuang" xmlDataType="string"/>
    </xmlCellPr>
  </singleXmlCell>
  <singleXmlCell id="3199" r="CY19" connectionId="20">
    <xmlCellPr id="1" uniqueName="Michel_Gall">
      <xmlPr mapId="19" xpath="/Hexagrama/LINEAS/TERCERA/OTRAS_INTERPRETACIONES_Y_COMENTARIOS_DE_LOS_TEXTOS/Michel_Gall" xmlDataType="string"/>
    </xmlCellPr>
  </singleXmlCell>
  <singleXmlCell id="3200" r="CZ19" connectionId="20">
    <xmlCellPr id="1" uniqueName="R_L_Wing">
      <xmlPr mapId="19" xpath="/Hexagrama/LINEAS/TERCERA/OTRAS_INTERPRETACIONES_Y_COMENTARIOS_DE_LOS_TEXTOS/R_L_Wing" xmlDataType="string"/>
    </xmlCellPr>
  </singleXmlCell>
  <singleXmlCell id="3201" r="DA19" connectionId="20">
    <xmlCellPr id="1" uniqueName="Ricardo_Andreé">
      <xmlPr mapId="19" xpath="/Hexagrama/LINEAS/TERCERA/OTRAS_INTERPRETACIONES_Y_COMENTARIOS_DE_LOS_TEXTOS/Ricardo_Andreé" xmlDataType="string"/>
    </xmlCellPr>
  </singleXmlCell>
  <singleXmlCell id="3202" r="DB19" connectionId="20">
    <xmlCellPr id="1" uniqueName="Richard_Wilhelm">
      <xmlPr mapId="19" xpath="/Hexagrama/LINEAS/TERCERA/OTRAS_INTERPRETACIONES_Y_COMENTARIOS_DE_LOS_TEXTOS/Richard_Wilhelm" xmlDataType="string"/>
    </xmlCellPr>
  </singleXmlCell>
  <singleXmlCell id="3203" r="DC19" connectionId="20">
    <xmlCellPr id="1" uniqueName="Stephen_Karcher">
      <xmlPr mapId="19" xpath="/Hexagrama/LINEAS/TERCERA/OTRAS_INTERPRETACIONES_Y_COMENTARIOS_DE_LOS_TEXTOS/Stephen_Karcher" xmlDataType="string"/>
    </xmlCellPr>
  </singleXmlCell>
  <singleXmlCell id="3204" r="DD19" connectionId="20">
    <xmlCellPr id="1" uniqueName="Thomas_Cleary">
      <xmlPr mapId="19" xpath="/Hexagrama/LINEAS/TERCERA/OTRAS_INTERPRETACIONES_Y_COMENTARIOS_DE_LOS_TEXTOS/Thomas_Cleary" xmlDataType="string"/>
    </xmlCellPr>
  </singleXmlCell>
  <singleXmlCell id="3205" r="DE19" connectionId="20">
    <xmlCellPr id="1" uniqueName="COMENTARIO_A_LA_LINEA">
      <xmlPr mapId="19" xpath="/Hexagrama/LINEAS/CUARTA/COMENTARIO_A_LA_LINEA" xmlDataType="string"/>
    </xmlCellPr>
  </singleXmlCell>
  <singleXmlCell id="3206" r="DF19" connectionId="20">
    <xmlCellPr id="1" uniqueName="a">
      <xmlPr mapId="19" xpath="/Hexagrama/LINEAS/CUARTA/INTERPRETACION/a" xmlDataType="string"/>
    </xmlCellPr>
  </singleXmlCell>
  <singleXmlCell id="3207" r="DG19" connectionId="20">
    <xmlCellPr id="1" uniqueName="sin_preguntar_nada">
      <xmlPr mapId="19" xpath="/Hexagrama/LINEAS/CUARTA/INTERPRETACION/d/sin_preguntar_nada" xmlDataType="string"/>
    </xmlCellPr>
  </singleXmlCell>
  <singleXmlCell id="3208" r="DH19" connectionId="20">
    <xmlCellPr id="1" uniqueName="sobre_el_dia_hoy">
      <xmlPr mapId="19" xpath="/Hexagrama/LINEAS/CUARTA/INTERPRETACION/d/sobre_el_dia_hoy" xmlDataType="string"/>
    </xmlCellPr>
  </singleXmlCell>
  <singleXmlCell id="3209" r="DI19" connectionId="20">
    <xmlCellPr id="1" uniqueName="sobre_la_conducta_espiritual">
      <xmlPr mapId="19" xpath="/Hexagrama/LINEAS/CUARTA/INTERPRETACION/d/sobre_la_conducta_espiritual" xmlDataType="string"/>
    </xmlCellPr>
  </singleXmlCell>
  <singleXmlCell id="3210" r="DJ19" connectionId="20">
    <xmlCellPr id="1" uniqueName="perspectiva_general_de_un_asunto_o_sobre_cómo_se_ve_al_consultante_entre_sus_asuntos">
      <xmlPr mapId="19" xpath="/Hexagrama/LINEAS/CUARTA/INTERPRETACION/d/perspectiva_general_de_un_asunto_o_sobre_cómo_se_ve_al_consultante_entre_sus_asuntos" xmlDataType="string"/>
    </xmlCellPr>
  </singleXmlCell>
  <singleXmlCell id="3211" r="DK19" connectionId="20">
    <xmlCellPr id="1" uniqueName="sobre_una_enfermedad">
      <xmlPr mapId="19" xpath="/Hexagrama/LINEAS/CUARTA/INTERPRETACION/d/sobre_una_enfermedad" xmlDataType="string"/>
    </xmlCellPr>
  </singleXmlCell>
  <singleXmlCell id="3212" r="DL19" connectionId="20">
    <xmlCellPr id="1" uniqueName="remedios_soluciones_tratamientos_nuevos">
      <xmlPr mapId="19" xpath="/Hexagrama/LINEAS/CUARTA/INTERPRETACION/d/remedios_soluciones_tratamientos_nuevos" xmlDataType="string"/>
    </xmlCellPr>
  </singleXmlCell>
  <singleXmlCell id="3213" r="DM19" connectionId="20">
    <xmlCellPr id="1" uniqueName="sobre_temas_o_teorías_espirituales">
      <xmlPr mapId="19" xpath="/Hexagrama/LINEAS/CUARTA/INTERPRETACION/d/sobre_temas_o_teorías_espirituales" xmlDataType="string"/>
    </xmlCellPr>
  </singleXmlCell>
  <singleXmlCell id="3214" r="DN19" connectionId="20">
    <xmlCellPr id="1" uniqueName="sobre_una_época_tiempo_o_fecha_aproximada">
      <xmlPr mapId="19" xpath="/Hexagrama/LINEAS/CUARTA/INTERPRETACION/d/sobre_una_época_tiempo_o_fecha_aproximada" xmlDataType="string"/>
    </xmlCellPr>
  </singleXmlCell>
  <singleXmlCell id="3215" r="DO19" connectionId="20">
    <xmlCellPr id="1" uniqueName="Bernard_Ducourant">
      <xmlPr mapId="19" xpath="/Hexagrama/LINEAS/CUARTA/OTRAS_INTERPRETACIONES_Y_COMENTARIOS_DE_LOS_TEXTOS/Bernard_Ducourant" xmlDataType="string"/>
    </xmlCellPr>
  </singleXmlCell>
  <singleXmlCell id="3216" r="DP19" connectionId="20">
    <xmlCellPr id="1" uniqueName="Brian_Browne_Walker">
      <xmlPr mapId="19" xpath="/Hexagrama/LINEAS/CUARTA/OTRAS_INTERPRETACIONES_Y_COMENTARIOS_DE_LOS_TEXTOS/Brian_Browne_Walker" xmlDataType="string"/>
    </xmlCellPr>
  </singleXmlCell>
  <singleXmlCell id="3217" r="DQ19" connectionId="20">
    <xmlCellPr id="1" uniqueName="Carol_K_Anthony">
      <xmlPr mapId="19" xpath="/Hexagrama/LINEAS/CUARTA/OTRAS_INTERPRETACIONES_Y_COMENTARIOS_DE_LOS_TEXTOS/Carol_K_Anthony" xmlDataType="string"/>
    </xmlCellPr>
  </singleXmlCell>
  <singleXmlCell id="3218" r="DR19" connectionId="20">
    <xmlCellPr id="1" uniqueName="Enrique_Zafra">
      <xmlPr mapId="19" xpath="/Hexagrama/LINEAS/CUARTA/OTRAS_INTERPRETACIONES_Y_COMENTARIOS_DE_LOS_TEXTOS/Enrique_Zafra" xmlDataType="string"/>
    </xmlCellPr>
  </singleXmlCell>
  <singleXmlCell id="3219" r="DS19" connectionId="20">
    <xmlCellPr id="1" uniqueName="J_H_Brennan">
      <xmlPr mapId="19" xpath="/Hexagrama/LINEAS/CUARTA/OTRAS_INTERPRETACIONES_Y_COMENTARIOS_DE_LOS_TEXTOS/J_H_Brennan" xmlDataType="string"/>
    </xmlCellPr>
  </singleXmlCell>
  <singleXmlCell id="3220" r="DT19" connectionId="20">
    <xmlCellPr id="1" uniqueName="John_Tampion">
      <xmlPr mapId="19" xpath="/Hexagrama/LINEAS/CUARTA/OTRAS_INTERPRETACIONES_Y_COMENTARIOS_DE_LOS_TEXTOS/John_Tampion" xmlDataType="string"/>
    </xmlCellPr>
  </singleXmlCell>
  <singleXmlCell id="3221" r="DU19" connectionId="20">
    <xmlCellPr id="1" uniqueName="Judica_Cordiglia">
      <xmlPr mapId="19" xpath="/Hexagrama/LINEAS/CUARTA/OTRAS_INTERPRETACIONES_Y_COMENTARIOS_DE_LOS_TEXTOS/Judica_Cordiglia" xmlDataType="string"/>
    </xmlCellPr>
  </singleXmlCell>
  <singleXmlCell id="3222" r="DV19" connectionId="20">
    <xmlCellPr id="1" uniqueName="Maestro_Yüan-Kuang">
      <xmlPr mapId="19" xpath="/Hexagrama/LINEAS/CUARTA/OTRAS_INTERPRETACIONES_Y_COMENTARIOS_DE_LOS_TEXTOS/Maestro_Yüan-Kuang" xmlDataType="string"/>
    </xmlCellPr>
  </singleXmlCell>
  <singleXmlCell id="3223" r="DW19" connectionId="20">
    <xmlCellPr id="1" uniqueName="Michel_Gall">
      <xmlPr mapId="19" xpath="/Hexagrama/LINEAS/CUARTA/OTRAS_INTERPRETACIONES_Y_COMENTARIOS_DE_LOS_TEXTOS/Michel_Gall" xmlDataType="string"/>
    </xmlCellPr>
  </singleXmlCell>
  <singleXmlCell id="3224" r="DX19" connectionId="20">
    <xmlCellPr id="1" uniqueName="R_L_Wing">
      <xmlPr mapId="19" xpath="/Hexagrama/LINEAS/CUARTA/OTRAS_INTERPRETACIONES_Y_COMENTARIOS_DE_LOS_TEXTOS/R_L_Wing" xmlDataType="string"/>
    </xmlCellPr>
  </singleXmlCell>
  <singleXmlCell id="3225" r="DY19" connectionId="20">
    <xmlCellPr id="1" uniqueName="Ricardo_Andreé">
      <xmlPr mapId="19" xpath="/Hexagrama/LINEAS/CUARTA/OTRAS_INTERPRETACIONES_Y_COMENTARIOS_DE_LOS_TEXTOS/Ricardo_Andreé" xmlDataType="string"/>
    </xmlCellPr>
  </singleXmlCell>
  <singleXmlCell id="3226" r="DZ19" connectionId="20">
    <xmlCellPr id="1" uniqueName="Richard_Wilhelm">
      <xmlPr mapId="19" xpath="/Hexagrama/LINEAS/CUARTA/OTRAS_INTERPRETACIONES_Y_COMENTARIOS_DE_LOS_TEXTOS/Richard_Wilhelm" xmlDataType="string"/>
    </xmlCellPr>
  </singleXmlCell>
  <singleXmlCell id="3227" r="EA19" connectionId="20">
    <xmlCellPr id="1" uniqueName="Stephen_Karcher">
      <xmlPr mapId="19" xpath="/Hexagrama/LINEAS/CUARTA/OTRAS_INTERPRETACIONES_Y_COMENTARIOS_DE_LOS_TEXTOS/Stephen_Karcher" xmlDataType="string"/>
    </xmlCellPr>
  </singleXmlCell>
  <singleXmlCell id="3228" r="EB19" connectionId="20">
    <xmlCellPr id="1" uniqueName="Thomas_Cleary">
      <xmlPr mapId="19" xpath="/Hexagrama/LINEAS/CUARTA/OTRAS_INTERPRETACIONES_Y_COMENTARIOS_DE_LOS_TEXTOS/Thomas_Cleary" xmlDataType="string"/>
    </xmlCellPr>
  </singleXmlCell>
  <singleXmlCell id="3229" r="EC19" connectionId="20">
    <xmlCellPr id="1" uniqueName="COMENTARIO_A_LA_LINEA">
      <xmlPr mapId="19" xpath="/Hexagrama/LINEAS/QUINTA/COMENTARIO_A_LA_LINEA" xmlDataType="string"/>
    </xmlCellPr>
  </singleXmlCell>
  <singleXmlCell id="3230" r="ED19" connectionId="20">
    <xmlCellPr id="1" uniqueName="a">
      <xmlPr mapId="19" xpath="/Hexagrama/LINEAS/QUINTA/INTERPRETACION/a" xmlDataType="string"/>
    </xmlCellPr>
  </singleXmlCell>
  <singleXmlCell id="3231" r="EE19" connectionId="20">
    <xmlCellPr id="1" uniqueName="sin_preguntar_nada">
      <xmlPr mapId="19" xpath="/Hexagrama/LINEAS/QUINTA/INTERPRETACION/d/sin_preguntar_nada" xmlDataType="string"/>
    </xmlCellPr>
  </singleXmlCell>
  <singleXmlCell id="3232" r="EF19" connectionId="20">
    <xmlCellPr id="1" uniqueName="sobre_el_dia_hoy">
      <xmlPr mapId="19" xpath="/Hexagrama/LINEAS/QUINTA/INTERPRETACION/d/sobre_el_dia_hoy" xmlDataType="string"/>
    </xmlCellPr>
  </singleXmlCell>
  <singleXmlCell id="3233" r="EG19" connectionId="20">
    <xmlCellPr id="1" uniqueName="sobre_la_conducta_espiritual">
      <xmlPr mapId="19" xpath="/Hexagrama/LINEAS/QUINTA/INTERPRETACION/d/sobre_la_conducta_espiritual" xmlDataType="string"/>
    </xmlCellPr>
  </singleXmlCell>
  <singleXmlCell id="3234" r="EH19" connectionId="20">
    <xmlCellPr id="1" uniqueName="perspectiva_general_de_un_asunto_o_sobre_cómo_se_ve_al_consultante_entre_sus_asuntos">
      <xmlPr mapId="19" xpath="/Hexagrama/LINEAS/QUINTA/INTERPRETACION/d/perspectiva_general_de_un_asunto_o_sobre_cómo_se_ve_al_consultante_entre_sus_asuntos" xmlDataType="string"/>
    </xmlCellPr>
  </singleXmlCell>
  <singleXmlCell id="3235" r="EI19" connectionId="20">
    <xmlCellPr id="1" uniqueName="sobre_una_enfermedad">
      <xmlPr mapId="19" xpath="/Hexagrama/LINEAS/QUINTA/INTERPRETACION/d/sobre_una_enfermedad" xmlDataType="string"/>
    </xmlCellPr>
  </singleXmlCell>
  <singleXmlCell id="3236" r="EJ19" connectionId="20">
    <xmlCellPr id="1" uniqueName="remedios_soluciones_tratamientos_nuevos">
      <xmlPr mapId="19" xpath="/Hexagrama/LINEAS/QUINTA/INTERPRETACION/d/remedios_soluciones_tratamientos_nuevos" xmlDataType="string"/>
    </xmlCellPr>
  </singleXmlCell>
  <singleXmlCell id="3237" r="EK19" connectionId="20">
    <xmlCellPr id="1" uniqueName="sobre_temas_o_teorías_espirituales">
      <xmlPr mapId="19" xpath="/Hexagrama/LINEAS/QUINTA/INTERPRETACION/d/sobre_temas_o_teorías_espirituales" xmlDataType="string"/>
    </xmlCellPr>
  </singleXmlCell>
  <singleXmlCell id="3238" r="EL19" connectionId="20">
    <xmlCellPr id="1" uniqueName="sobre_una_época_tiempo_o_fecha_aproximada">
      <xmlPr mapId="19" xpath="/Hexagrama/LINEAS/QUINTA/INTERPRETACION/d/sobre_una_época_tiempo_o_fecha_aproximada" xmlDataType="string"/>
    </xmlCellPr>
  </singleXmlCell>
  <singleXmlCell id="3239" r="EM19" connectionId="20">
    <xmlCellPr id="1" uniqueName="Bernard_Ducourant">
      <xmlPr mapId="19" xpath="/Hexagrama/LINEAS/QUINTA/OTRAS_INTERPRETACIONES_Y_COMENTARIOS_DE_LOS_TEXTOS/Bernard_Ducourant" xmlDataType="string"/>
    </xmlCellPr>
  </singleXmlCell>
  <singleXmlCell id="3240" r="EN19" connectionId="20">
    <xmlCellPr id="1" uniqueName="Brian_Browne_Walker">
      <xmlPr mapId="19" xpath="/Hexagrama/LINEAS/QUINTA/OTRAS_INTERPRETACIONES_Y_COMENTARIOS_DE_LOS_TEXTOS/Brian_Browne_Walker" xmlDataType="string"/>
    </xmlCellPr>
  </singleXmlCell>
  <singleXmlCell id="3241" r="EO19" connectionId="20">
    <xmlCellPr id="1" uniqueName="Carol_K_Anthony">
      <xmlPr mapId="19" xpath="/Hexagrama/LINEAS/QUINTA/OTRAS_INTERPRETACIONES_Y_COMENTARIOS_DE_LOS_TEXTOS/Carol_K_Anthony" xmlDataType="string"/>
    </xmlCellPr>
  </singleXmlCell>
  <singleXmlCell id="3242" r="EP19" connectionId="20">
    <xmlCellPr id="1" uniqueName="Enrique_Zafra">
      <xmlPr mapId="19" xpath="/Hexagrama/LINEAS/QUINTA/OTRAS_INTERPRETACIONES_Y_COMENTARIOS_DE_LOS_TEXTOS/Enrique_Zafra" xmlDataType="string"/>
    </xmlCellPr>
  </singleXmlCell>
  <singleXmlCell id="3243" r="EQ19" connectionId="20">
    <xmlCellPr id="1" uniqueName="J_H_Brennan">
      <xmlPr mapId="19" xpath="/Hexagrama/LINEAS/QUINTA/OTRAS_INTERPRETACIONES_Y_COMENTARIOS_DE_LOS_TEXTOS/J_H_Brennan" xmlDataType="string"/>
    </xmlCellPr>
  </singleXmlCell>
  <singleXmlCell id="3244" r="ER19" connectionId="20">
    <xmlCellPr id="1" uniqueName="John_Tampion">
      <xmlPr mapId="19" xpath="/Hexagrama/LINEAS/QUINTA/OTRAS_INTERPRETACIONES_Y_COMENTARIOS_DE_LOS_TEXTOS/John_Tampion" xmlDataType="string"/>
    </xmlCellPr>
  </singleXmlCell>
  <singleXmlCell id="3245" r="ES19" connectionId="20">
    <xmlCellPr id="1" uniqueName="Judica_Cordiglia">
      <xmlPr mapId="19" xpath="/Hexagrama/LINEAS/QUINTA/OTRAS_INTERPRETACIONES_Y_COMENTARIOS_DE_LOS_TEXTOS/Judica_Cordiglia" xmlDataType="string"/>
    </xmlCellPr>
  </singleXmlCell>
  <singleXmlCell id="3246" r="ET19" connectionId="20">
    <xmlCellPr id="1" uniqueName="Maestro_Yüan-Kuang">
      <xmlPr mapId="19" xpath="/Hexagrama/LINEAS/QUINTA/OTRAS_INTERPRETACIONES_Y_COMENTARIOS_DE_LOS_TEXTOS/Maestro_Yüan-Kuang" xmlDataType="string"/>
    </xmlCellPr>
  </singleXmlCell>
  <singleXmlCell id="3247" r="EU19" connectionId="20">
    <xmlCellPr id="1" uniqueName="Michel_Gall">
      <xmlPr mapId="19" xpath="/Hexagrama/LINEAS/QUINTA/OTRAS_INTERPRETACIONES_Y_COMENTARIOS_DE_LOS_TEXTOS/Michel_Gall" xmlDataType="string"/>
    </xmlCellPr>
  </singleXmlCell>
  <singleXmlCell id="3248" r="EV19" connectionId="20">
    <xmlCellPr id="1" uniqueName="R_L_Wing">
      <xmlPr mapId="19" xpath="/Hexagrama/LINEAS/QUINTA/OTRAS_INTERPRETACIONES_Y_COMENTARIOS_DE_LOS_TEXTOS/R_L_Wing" xmlDataType="string"/>
    </xmlCellPr>
  </singleXmlCell>
  <singleXmlCell id="3249" r="EW19" connectionId="20">
    <xmlCellPr id="1" uniqueName="Ricardo_Andreé">
      <xmlPr mapId="19" xpath="/Hexagrama/LINEAS/QUINTA/OTRAS_INTERPRETACIONES_Y_COMENTARIOS_DE_LOS_TEXTOS/Ricardo_Andreé" xmlDataType="string"/>
    </xmlCellPr>
  </singleXmlCell>
  <singleXmlCell id="3250" r="EX19" connectionId="20">
    <xmlCellPr id="1" uniqueName="Richard_Wilhelm">
      <xmlPr mapId="19" xpath="/Hexagrama/LINEAS/QUINTA/OTRAS_INTERPRETACIONES_Y_COMENTARIOS_DE_LOS_TEXTOS/Richard_Wilhelm" xmlDataType="string"/>
    </xmlCellPr>
  </singleXmlCell>
  <singleXmlCell id="3251" r="EY19" connectionId="20">
    <xmlCellPr id="1" uniqueName="Stephen_Karcher">
      <xmlPr mapId="19" xpath="/Hexagrama/LINEAS/QUINTA/OTRAS_INTERPRETACIONES_Y_COMENTARIOS_DE_LOS_TEXTOS/Stephen_Karcher" xmlDataType="string"/>
    </xmlCellPr>
  </singleXmlCell>
  <singleXmlCell id="3252" r="EZ19" connectionId="20">
    <xmlCellPr id="1" uniqueName="Thomas_Cleary">
      <xmlPr mapId="19" xpath="/Hexagrama/LINEAS/QUINTA/OTRAS_INTERPRETACIONES_Y_COMENTARIOS_DE_LOS_TEXTOS/Thomas_Cleary" xmlDataType="string"/>
    </xmlCellPr>
  </singleXmlCell>
  <singleXmlCell id="3253" r="FA19" connectionId="20">
    <xmlCellPr id="1" uniqueName="COMENTARIO_A_LA_LINEA">
      <xmlPr mapId="19" xpath="/Hexagrama/LINEAS/SEXTA/COMENTARIO_A_LA_LINEA" xmlDataType="string"/>
    </xmlCellPr>
  </singleXmlCell>
  <singleXmlCell id="3254" r="FB19" connectionId="20">
    <xmlCellPr id="1" uniqueName="a">
      <xmlPr mapId="19" xpath="/Hexagrama/LINEAS/SEXTA/INTERPRETACION/a" xmlDataType="string"/>
    </xmlCellPr>
  </singleXmlCell>
  <singleXmlCell id="3255" r="FC19" connectionId="20">
    <xmlCellPr id="1" uniqueName="sin_preguntar_nada">
      <xmlPr mapId="19" xpath="/Hexagrama/LINEAS/SEXTA/INTERPRETACION/d/sin_preguntar_nada" xmlDataType="string"/>
    </xmlCellPr>
  </singleXmlCell>
  <singleXmlCell id="3256" r="FD19" connectionId="20">
    <xmlCellPr id="1" uniqueName="sobre_el_dia_hoy">
      <xmlPr mapId="19" xpath="/Hexagrama/LINEAS/SEXTA/INTERPRETACION/d/sobre_el_dia_hoy" xmlDataType="string"/>
    </xmlCellPr>
  </singleXmlCell>
  <singleXmlCell id="3257" r="FE19" connectionId="20">
    <xmlCellPr id="1" uniqueName="sobre_la_conducta_espiritual">
      <xmlPr mapId="19" xpath="/Hexagrama/LINEAS/SEXTA/INTERPRETACION/d/sobre_la_conducta_espiritual" xmlDataType="string"/>
    </xmlCellPr>
  </singleXmlCell>
  <singleXmlCell id="3258" r="FF19" connectionId="20">
    <xmlCellPr id="1" uniqueName="perspectiva_general_de_un_asunto_o_sobre_cómo_se_ve_al_consultante_entre_sus_asuntos">
      <xmlPr mapId="19" xpath="/Hexagrama/LINEAS/SEXTA/INTERPRETACION/d/perspectiva_general_de_un_asunto_o_sobre_cómo_se_ve_al_consultante_entre_sus_asuntos" xmlDataType="string"/>
    </xmlCellPr>
  </singleXmlCell>
  <singleXmlCell id="3259" r="FG19" connectionId="20">
    <xmlCellPr id="1" uniqueName="sobre_una_enfermedad">
      <xmlPr mapId="19" xpath="/Hexagrama/LINEAS/SEXTA/INTERPRETACION/d/sobre_una_enfermedad" xmlDataType="string"/>
    </xmlCellPr>
  </singleXmlCell>
  <singleXmlCell id="3260" r="FH19" connectionId="20">
    <xmlCellPr id="1" uniqueName="remedios_soluciones_tratamientos_nuevos">
      <xmlPr mapId="19" xpath="/Hexagrama/LINEAS/SEXTA/INTERPRETACION/d/remedios_soluciones_tratamientos_nuevos" xmlDataType="string"/>
    </xmlCellPr>
  </singleXmlCell>
  <singleXmlCell id="3261" r="FI19" connectionId="20">
    <xmlCellPr id="1" uniqueName="sobre_temas_o_teorías_espirituales">
      <xmlPr mapId="19" xpath="/Hexagrama/LINEAS/SEXTA/INTERPRETACION/d/sobre_temas_o_teorías_espirituales" xmlDataType="string"/>
    </xmlCellPr>
  </singleXmlCell>
  <singleXmlCell id="3262" r="FJ19" connectionId="20">
    <xmlCellPr id="1" uniqueName="sobre_una_época_tiempo_o_fecha_aproximada">
      <xmlPr mapId="19" xpath="/Hexagrama/LINEAS/SEXTA/INTERPRETACION/d/sobre_una_época_tiempo_o_fecha_aproximada" xmlDataType="string"/>
    </xmlCellPr>
  </singleXmlCell>
  <singleXmlCell id="3263" r="FK19" connectionId="20">
    <xmlCellPr id="1" uniqueName="Bernard_Ducourant">
      <xmlPr mapId="19" xpath="/Hexagrama/LINEAS/SEXTA/OTRAS_INTERPRETACIONES_Y_COMENTARIOS_DE_LOS_TEXTOS/Bernard_Ducourant" xmlDataType="string"/>
    </xmlCellPr>
  </singleXmlCell>
  <singleXmlCell id="3264" r="FL19" connectionId="20">
    <xmlCellPr id="1" uniqueName="Brian_Browne_Walker">
      <xmlPr mapId="19" xpath="/Hexagrama/LINEAS/SEXTA/OTRAS_INTERPRETACIONES_Y_COMENTARIOS_DE_LOS_TEXTOS/Brian_Browne_Walker" xmlDataType="string"/>
    </xmlCellPr>
  </singleXmlCell>
  <singleXmlCell id="3265" r="FM19" connectionId="20">
    <xmlCellPr id="1" uniqueName="Carol_K_Anthony">
      <xmlPr mapId="19" xpath="/Hexagrama/LINEAS/SEXTA/OTRAS_INTERPRETACIONES_Y_COMENTARIOS_DE_LOS_TEXTOS/Carol_K_Anthony" xmlDataType="string"/>
    </xmlCellPr>
  </singleXmlCell>
  <singleXmlCell id="3266" r="FN19" connectionId="20">
    <xmlCellPr id="1" uniqueName="Enrique_Zafra">
      <xmlPr mapId="19" xpath="/Hexagrama/LINEAS/SEXTA/OTRAS_INTERPRETACIONES_Y_COMENTARIOS_DE_LOS_TEXTOS/Enrique_Zafra" xmlDataType="string"/>
    </xmlCellPr>
  </singleXmlCell>
  <singleXmlCell id="3267" r="FO19" connectionId="20">
    <xmlCellPr id="1" uniqueName="J_H_Brennan">
      <xmlPr mapId="19" xpath="/Hexagrama/LINEAS/SEXTA/OTRAS_INTERPRETACIONES_Y_COMENTARIOS_DE_LOS_TEXTOS/J_H_Brennan" xmlDataType="string"/>
    </xmlCellPr>
  </singleXmlCell>
  <singleXmlCell id="3268" r="FP19" connectionId="20">
    <xmlCellPr id="1" uniqueName="John_Tampion">
      <xmlPr mapId="19" xpath="/Hexagrama/LINEAS/SEXTA/OTRAS_INTERPRETACIONES_Y_COMENTARIOS_DE_LOS_TEXTOS/John_Tampion" xmlDataType="string"/>
    </xmlCellPr>
  </singleXmlCell>
  <singleXmlCell id="3269" r="FQ19" connectionId="20">
    <xmlCellPr id="1" uniqueName="Judica_Cordiglia">
      <xmlPr mapId="19" xpath="/Hexagrama/LINEAS/SEXTA/OTRAS_INTERPRETACIONES_Y_COMENTARIOS_DE_LOS_TEXTOS/Judica_Cordiglia" xmlDataType="string"/>
    </xmlCellPr>
  </singleXmlCell>
  <singleXmlCell id="3270" r="FR19" connectionId="20">
    <xmlCellPr id="1" uniqueName="Maestro_Yüan-Kuang">
      <xmlPr mapId="19" xpath="/Hexagrama/LINEAS/SEXTA/OTRAS_INTERPRETACIONES_Y_COMENTARIOS_DE_LOS_TEXTOS/Maestro_Yüan-Kuang" xmlDataType="string"/>
    </xmlCellPr>
  </singleXmlCell>
  <singleXmlCell id="3271" r="FS19" connectionId="20">
    <xmlCellPr id="1" uniqueName="Michel_Gall">
      <xmlPr mapId="19" xpath="/Hexagrama/LINEAS/SEXTA/OTRAS_INTERPRETACIONES_Y_COMENTARIOS_DE_LOS_TEXTOS/Michel_Gall" xmlDataType="string"/>
    </xmlCellPr>
  </singleXmlCell>
  <singleXmlCell id="3272" r="FT19" connectionId="20">
    <xmlCellPr id="1" uniqueName="R_L_Wing">
      <xmlPr mapId="19" xpath="/Hexagrama/LINEAS/SEXTA/OTRAS_INTERPRETACIONES_Y_COMENTARIOS_DE_LOS_TEXTOS/R_L_Wing" xmlDataType="string"/>
    </xmlCellPr>
  </singleXmlCell>
  <singleXmlCell id="3273" r="FU19" connectionId="20">
    <xmlCellPr id="1" uniqueName="Ricardo_Andreé">
      <xmlPr mapId="19" xpath="/Hexagrama/LINEAS/SEXTA/OTRAS_INTERPRETACIONES_Y_COMENTARIOS_DE_LOS_TEXTOS/Ricardo_Andreé" xmlDataType="string"/>
    </xmlCellPr>
  </singleXmlCell>
  <singleXmlCell id="3274" r="FV19" connectionId="20">
    <xmlCellPr id="1" uniqueName="Richard_Wilhelm">
      <xmlPr mapId="19" xpath="/Hexagrama/LINEAS/SEXTA/OTRAS_INTERPRETACIONES_Y_COMENTARIOS_DE_LOS_TEXTOS/Richard_Wilhelm" xmlDataType="string"/>
    </xmlCellPr>
  </singleXmlCell>
  <singleXmlCell id="3275" r="FW19" connectionId="20">
    <xmlCellPr id="1" uniqueName="Stephen_Karcher">
      <xmlPr mapId="19" xpath="/Hexagrama/LINEAS/SEXTA/OTRAS_INTERPRETACIONES_Y_COMENTARIOS_DE_LOS_TEXTOS/Stephen_Karcher" xmlDataType="string"/>
    </xmlCellPr>
  </singleXmlCell>
  <singleXmlCell id="3276" r="FX19" connectionId="20">
    <xmlCellPr id="1" uniqueName="Thomas_Cleary">
      <xmlPr mapId="19" xpath="/Hexagrama/LINEAS/SEXTA/OTRAS_INTERPRETACIONES_Y_COMENTARIOS_DE_LOS_TEXTOS/Thomas_Cleary" xmlDataType="string"/>
    </xmlCellPr>
  </singleXmlCell>
  <singleXmlCell id="3277" r="A20" connectionId="21">
    <xmlCellPr id="1" uniqueName="Numero">
      <xmlPr mapId="20" xpath="/Hexagrama/Numero" xmlDataType="integer"/>
    </xmlCellPr>
  </singleXmlCell>
  <singleXmlCell id="3278" r="B20" connectionId="21">
    <xmlCellPr id="1" uniqueName="Nombre">
      <xmlPr mapId="20" xpath="/Hexagrama/Nombre" xmlDataType="string"/>
    </xmlCellPr>
  </singleXmlCell>
  <singleXmlCell id="3279" r="C20" connectionId="21">
    <xmlCellPr id="1" uniqueName="Traduccion">
      <xmlPr mapId="20" xpath="/Hexagrama/Traduccion" xmlDataType="string"/>
    </xmlCellPr>
  </singleXmlCell>
  <singleXmlCell id="3280" r="D20" connectionId="21">
    <xmlCellPr id="1" uniqueName="TrigInf">
      <xmlPr mapId="20" xpath="/Hexagrama/TrigInf" xmlDataType="string"/>
    </xmlCellPr>
  </singleXmlCell>
  <singleXmlCell id="3281" r="E20" connectionId="21">
    <xmlCellPr id="1" uniqueName="TrigSup">
      <xmlPr mapId="20" xpath="/Hexagrama/TrigSup" xmlDataType="string"/>
    </xmlCellPr>
  </singleXmlCell>
  <singleXmlCell id="3282" r="F20" connectionId="21">
    <xmlCellPr id="1" uniqueName="DICTAMEN">
      <xmlPr mapId="20" xpath="/Hexagrama/DICTAMEN" xmlDataType="string"/>
    </xmlCellPr>
  </singleXmlCell>
  <singleXmlCell id="3283" r="G20" connectionId="21">
    <xmlCellPr id="1" uniqueName="COMENTARIO">
      <xmlPr mapId="20" xpath="/Hexagrama/COMENTARIO" xmlDataType="string"/>
    </xmlCellPr>
  </singleXmlCell>
  <singleXmlCell id="3284" r="H20" connectionId="21">
    <xmlCellPr id="1" uniqueName="líneas">
      <xmlPr mapId="20" xpath="/Hexagrama/ELEMENTOS_TECNICOS_Y_DISTINTOS_CONSIDERANDOS/líneas" xmlDataType="string"/>
    </xmlCellPr>
  </singleXmlCell>
  <singleXmlCell id="3285" r="I20" connectionId="21">
    <xmlCellPr id="1" uniqueName="regencias">
      <xmlPr mapId="20" xpath="/Hexagrama/ELEMENTOS_TECNICOS_Y_DISTINTOS_CONSIDERANDOS/regencias" xmlDataType="string"/>
    </xmlCellPr>
  </singleXmlCell>
  <singleXmlCell id="3286" r="J20" connectionId="21">
    <xmlCellPr id="1" uniqueName="relaciones_entre_las_líneas">
      <xmlPr mapId="20" xpath="/Hexagrama/ELEMENTOS_TECNICOS_Y_DISTINTOS_CONSIDERANDOS/relaciones_entre_las_líneas" xmlDataType="string"/>
    </xmlCellPr>
  </singleXmlCell>
  <singleXmlCell id="3287" r="K20" connectionId="21">
    <xmlCellPr id="1" uniqueName="a">
      <xmlPr mapId="20" xpath="/Hexagrama/INTERPRETACION/a" xmlDataType="string"/>
    </xmlCellPr>
  </singleXmlCell>
  <singleXmlCell id="3288" r="L20" connectionId="21">
    <xmlCellPr id="1" uniqueName="sin_preguntar_nada">
      <xmlPr mapId="20" xpath="/Hexagrama/INTERPRETACION/d/sin_preguntar_nada" xmlDataType="string"/>
    </xmlCellPr>
  </singleXmlCell>
  <singleXmlCell id="3289" r="M20" connectionId="21">
    <xmlCellPr id="1" uniqueName="sobre_el_dia_hoy">
      <xmlPr mapId="20" xpath="/Hexagrama/INTERPRETACION/d/sobre_el_dia_hoy" xmlDataType="string"/>
    </xmlCellPr>
  </singleXmlCell>
  <singleXmlCell id="3290" r="N20" connectionId="21">
    <xmlCellPr id="1" uniqueName="sobre_la_conducta_espiritual">
      <xmlPr mapId="20" xpath="/Hexagrama/INTERPRETACION/d/sobre_la_conducta_espiritual" xmlDataType="string"/>
    </xmlCellPr>
  </singleXmlCell>
  <singleXmlCell id="3291" r="O20" connectionId="21">
    <xmlCellPr id="1" uniqueName="perspectiva_general_de_un_asunto_o_sobre_cómo_se_ve_al_consultante_entre_sus_asuntos">
      <xmlPr mapId="20" xpath="/Hexagrama/INTERPRETACION/d/perspectiva_general_de_un_asunto_o_sobre_cómo_se_ve_al_consultante_entre_sus_asuntos" xmlDataType="string"/>
    </xmlCellPr>
  </singleXmlCell>
  <singleXmlCell id="3292" r="P20" connectionId="21">
    <xmlCellPr id="1" uniqueName="sobre_una_enfermedad">
      <xmlPr mapId="20" xpath="/Hexagrama/INTERPRETACION/d/sobre_una_enfermedad" xmlDataType="string"/>
    </xmlCellPr>
  </singleXmlCell>
  <singleXmlCell id="3293" r="Q20" connectionId="21">
    <xmlCellPr id="1" uniqueName="remedios_soluciones_tratamientos_nuevos">
      <xmlPr mapId="20" xpath="/Hexagrama/INTERPRETACION/d/remedios_soluciones_tratamientos_nuevos" xmlDataType="string"/>
    </xmlCellPr>
  </singleXmlCell>
  <singleXmlCell id="3294" r="R20" connectionId="21">
    <xmlCellPr id="1" uniqueName="sobre_temas_o_teorías_espirituales">
      <xmlPr mapId="20" xpath="/Hexagrama/INTERPRETACION/d/sobre_temas_o_teorías_espirituales" xmlDataType="string"/>
    </xmlCellPr>
  </singleXmlCell>
  <singleXmlCell id="3295" r="S20" connectionId="21">
    <xmlCellPr id="1" uniqueName="sobre_una_época_tiempo_o_fecha_aproximada">
      <xmlPr mapId="20" xpath="/Hexagrama/INTERPRETACION/d/sobre_una_época_tiempo_o_fecha_aproximada" xmlDataType="string"/>
    </xmlCellPr>
  </singleXmlCell>
  <singleXmlCell id="3296" r="T20" connectionId="21">
    <xmlCellPr id="1" uniqueName="Bernard_Ducourant">
      <xmlPr mapId="20" xpath="/Hexagrama/OTRAS_INTERPRETACIONES_Y_COMENTARIOS_DE_LOS_TEXTOS/Bernard_Ducourant" xmlDataType="string"/>
    </xmlCellPr>
  </singleXmlCell>
  <singleXmlCell id="3297" r="U20" connectionId="21">
    <xmlCellPr id="1" uniqueName="Brian_Browne_Walker">
      <xmlPr mapId="20" xpath="/Hexagrama/OTRAS_INTERPRETACIONES_Y_COMENTARIOS_DE_LOS_TEXTOS/Brian_Browne_Walker" xmlDataType="string"/>
    </xmlCellPr>
  </singleXmlCell>
  <singleXmlCell id="3298" r="V20" connectionId="21">
    <xmlCellPr id="1" uniqueName="Carol_K_Anthony">
      <xmlPr mapId="20" xpath="/Hexagrama/OTRAS_INTERPRETACIONES_Y_COMENTARIOS_DE_LOS_TEXTOS/Carol_K_Anthony" xmlDataType="string"/>
    </xmlCellPr>
  </singleXmlCell>
  <singleXmlCell id="3299" r="W20" connectionId="21">
    <xmlCellPr id="1" uniqueName="Enrique_Zafra">
      <xmlPr mapId="20" xpath="/Hexagrama/OTRAS_INTERPRETACIONES_Y_COMENTARIOS_DE_LOS_TEXTOS/Enrique_Zafra" xmlDataType="string"/>
    </xmlCellPr>
  </singleXmlCell>
  <singleXmlCell id="3300" r="X20" connectionId="21">
    <xmlCellPr id="1" uniqueName="Gustavo_Andrés_Rocco">
      <xmlPr mapId="20" xpath="/Hexagrama/OTRAS_INTERPRETACIONES_Y_COMENTARIOS_DE_LOS_TEXTOS/Gustavo_Andrés_Rocco" xmlDataType="string"/>
    </xmlCellPr>
  </singleXmlCell>
  <singleXmlCell id="3301" r="Y20" connectionId="21">
    <xmlCellPr id="1" uniqueName="J_H_Brennan">
      <xmlPr mapId="20" xpath="/Hexagrama/OTRAS_INTERPRETACIONES_Y_COMENTARIOS_DE_LOS_TEXTOS/J_H_Brennan" xmlDataType="string"/>
    </xmlCellPr>
  </singleXmlCell>
  <singleXmlCell id="3302" r="Z20" connectionId="21">
    <xmlCellPr id="1" uniqueName="Judica_Cordiglia">
      <xmlPr mapId="20" xpath="/Hexagrama/OTRAS_INTERPRETACIONES_Y_COMENTARIOS_DE_LOS_TEXTOS/Judica_Cordiglia" xmlDataType="string"/>
    </xmlCellPr>
  </singleXmlCell>
  <singleXmlCell id="3303" r="AA20" connectionId="21">
    <xmlCellPr id="1" uniqueName="Maestro_Yüan-Kuang">
      <xmlPr mapId="20" xpath="/Hexagrama/OTRAS_INTERPRETACIONES_Y_COMENTARIOS_DE_LOS_TEXTOS/Maestro_Yüan-Kuang" xmlDataType="string"/>
    </xmlCellPr>
  </singleXmlCell>
  <singleXmlCell id="3304" r="AB20" connectionId="21">
    <xmlCellPr id="1" uniqueName="Michel_Gall">
      <xmlPr mapId="20" xpath="/Hexagrama/OTRAS_INTERPRETACIONES_Y_COMENTARIOS_DE_LOS_TEXTOS/Michel_Gall" xmlDataType="string"/>
    </xmlCellPr>
  </singleXmlCell>
  <singleXmlCell id="3305" r="AC20" connectionId="21">
    <xmlCellPr id="1" uniqueName="Stephen_Karcher">
      <xmlPr mapId="20" xpath="/Hexagrama/OTRAS_INTERPRETACIONES_Y_COMENTARIOS_DE_LOS_TEXTOS/Stephen_Karcher" xmlDataType="string"/>
    </xmlCellPr>
  </singleXmlCell>
  <singleXmlCell id="3306" r="AD20" connectionId="21">
    <xmlCellPr id="1" uniqueName="Rudolf_Ritsema">
      <xmlPr mapId="20" xpath="/Hexagrama/OTRAS_INTERPRETACIONES_Y_COMENTARIOS_DE_LOS_TEXTOS/Rudolf_Ritsema" xmlDataType="string"/>
    </xmlCellPr>
  </singleXmlCell>
  <singleXmlCell id="3307" r="AE20" connectionId="21">
    <xmlCellPr id="1" uniqueName="Thomas_Cleary">
      <xmlPr mapId="20" xpath="/Hexagrama/OTRAS_INTERPRETACIONES_Y_COMENTARIOS_DE_LOS_TEXTOS/Thomas_Cleary" xmlDataType="string"/>
    </xmlCellPr>
  </singleXmlCell>
  <singleXmlCell id="3308" r="AF20" connectionId="21">
    <xmlCellPr id="1" uniqueName="COMENTARIO_A_LA_IMAGEN">
      <xmlPr mapId="20" xpath="/Hexagrama/IMAGEN/COMENTARIO_A_LA_IMAGEN" xmlDataType="string"/>
    </xmlCellPr>
  </singleXmlCell>
  <singleXmlCell id="3309" r="AG20" connectionId="21">
    <xmlCellPr id="1" uniqueName="John_Tampion">
      <xmlPr mapId="20" xpath="/Hexagrama/IMAGEN/OTRAS_INTERPRETACIONES_Y_COMENTARIOS_DE_LOS_TEXTOS/John_Tampion" xmlDataType="string"/>
    </xmlCellPr>
  </singleXmlCell>
  <singleXmlCell id="3310" r="AH20" connectionId="21">
    <xmlCellPr id="1" uniqueName="Judica_Cordiglia">
      <xmlPr mapId="20" xpath="/Hexagrama/IMAGEN/OTRAS_INTERPRETACIONES_Y_COMENTARIOS_DE_LOS_TEXTOS/Judica_Cordiglia" xmlDataType="string"/>
    </xmlCellPr>
  </singleXmlCell>
  <singleXmlCell id="3311" r="AI20" connectionId="21">
    <xmlCellPr id="1" uniqueName="Ricardo_Andreé">
      <xmlPr mapId="20" xpath="/Hexagrama/IMAGEN/OTRAS_INTERPRETACIONES_Y_COMENTARIOS_DE_LOS_TEXTOS/Ricardo_Andreé" xmlDataType="string"/>
    </xmlCellPr>
  </singleXmlCell>
  <singleXmlCell id="3312" r="AJ20" connectionId="21">
    <xmlCellPr id="1" uniqueName="Richard_Wilhelm">
      <xmlPr mapId="20" xpath="/Hexagrama/IMAGEN/OTRAS_INTERPRETACIONES_Y_COMENTARIOS_DE_LOS_TEXTOS/Richard_Wilhelm" xmlDataType="string"/>
    </xmlCellPr>
  </singleXmlCell>
  <singleXmlCell id="3313" r="AK20" connectionId="21">
    <xmlCellPr id="1" uniqueName="COMENTARIO_A_LA_LINEA">
      <xmlPr mapId="20" xpath="/Hexagrama/LINEAS/PRIMERA/COMENTARIO_A_LA_LINEA" xmlDataType="string"/>
    </xmlCellPr>
  </singleXmlCell>
  <singleXmlCell id="3314" r="AL20" connectionId="21">
    <xmlCellPr id="1" uniqueName="a">
      <xmlPr mapId="20" xpath="/Hexagrama/LINEAS/PRIMERA/INTERPRETACION/a" xmlDataType="string"/>
    </xmlCellPr>
  </singleXmlCell>
  <singleXmlCell id="3315" r="AM20" connectionId="21">
    <xmlCellPr id="1" uniqueName="sin_preguntar_nada">
      <xmlPr mapId="20" xpath="/Hexagrama/LINEAS/PRIMERA/INTERPRETACION/d/sin_preguntar_nada" xmlDataType="string"/>
    </xmlCellPr>
  </singleXmlCell>
  <singleXmlCell id="3316" r="AN20" connectionId="21">
    <xmlCellPr id="1" uniqueName="sobre_el_dia_hoy">
      <xmlPr mapId="20" xpath="/Hexagrama/LINEAS/PRIMERA/INTERPRETACION/d/sobre_el_dia_hoy" xmlDataType="string"/>
    </xmlCellPr>
  </singleXmlCell>
  <singleXmlCell id="3317" r="AO20" connectionId="21">
    <xmlCellPr id="1" uniqueName="sobre_la_conducta_espiritual">
      <xmlPr mapId="20" xpath="/Hexagrama/LINEAS/PRIMERA/INTERPRETACION/d/sobre_la_conducta_espiritual" xmlDataType="string"/>
    </xmlCellPr>
  </singleXmlCell>
  <singleXmlCell id="3318" r="AP20" connectionId="21">
    <xmlCellPr id="1" uniqueName="perspectiva_general_de_un_asunto_o_sobre_cómo_se_ve_al_consultante_entre_sus_asuntos">
      <xmlPr mapId="20" xpath="/Hexagrama/LINEAS/PRIMERA/INTERPRETACION/d/perspectiva_general_de_un_asunto_o_sobre_cómo_se_ve_al_consultante_entre_sus_asuntos" xmlDataType="string"/>
    </xmlCellPr>
  </singleXmlCell>
  <singleXmlCell id="3319" r="AQ20" connectionId="21">
    <xmlCellPr id="1" uniqueName="sobre_una_enfermedad">
      <xmlPr mapId="20" xpath="/Hexagrama/LINEAS/PRIMERA/INTERPRETACION/d/sobre_una_enfermedad" xmlDataType="string"/>
    </xmlCellPr>
  </singleXmlCell>
  <singleXmlCell id="3320" r="AR20" connectionId="21">
    <xmlCellPr id="1" uniqueName="remedios_soluciones_tratamientos_nuevos">
      <xmlPr mapId="20" xpath="/Hexagrama/LINEAS/PRIMERA/INTERPRETACION/d/remedios_soluciones_tratamientos_nuevos" xmlDataType="string"/>
    </xmlCellPr>
  </singleXmlCell>
  <singleXmlCell id="3321" r="AS20" connectionId="21">
    <xmlCellPr id="1" uniqueName="sobre_temas_o_teorías_espirituales">
      <xmlPr mapId="20" xpath="/Hexagrama/LINEAS/PRIMERA/INTERPRETACION/d/sobre_temas_o_teorías_espirituales" xmlDataType="string"/>
    </xmlCellPr>
  </singleXmlCell>
  <singleXmlCell id="3322" r="AT20" connectionId="21">
    <xmlCellPr id="1" uniqueName="sobre_una_época_tiempo_o_fecha_aproximada">
      <xmlPr mapId="20" xpath="/Hexagrama/LINEAS/PRIMERA/INTERPRETACION/d/sobre_una_época_tiempo_o_fecha_aproximada" xmlDataType="string"/>
    </xmlCellPr>
  </singleXmlCell>
  <singleXmlCell id="3323" r="AU20" connectionId="21">
    <xmlCellPr id="1" uniqueName="Bernard_Ducourant">
      <xmlPr mapId="20" xpath="/Hexagrama/LINEAS/PRIMERA/OTRAS_INTERPRETACIONES_Y_COMENTARIOS_DE_LOS_TEXTOS/Bernard_Ducourant" xmlDataType="string"/>
    </xmlCellPr>
  </singleXmlCell>
  <singleXmlCell id="3324" r="AV20" connectionId="21">
    <xmlCellPr id="1" uniqueName="Brian_Browne_Walker">
      <xmlPr mapId="20" xpath="/Hexagrama/LINEAS/PRIMERA/OTRAS_INTERPRETACIONES_Y_COMENTARIOS_DE_LOS_TEXTOS/Brian_Browne_Walker" xmlDataType="string"/>
    </xmlCellPr>
  </singleXmlCell>
  <singleXmlCell id="3325" r="AW20" connectionId="21">
    <xmlCellPr id="1" uniqueName="Carol_K_Anthony">
      <xmlPr mapId="20" xpath="/Hexagrama/LINEAS/PRIMERA/OTRAS_INTERPRETACIONES_Y_COMENTARIOS_DE_LOS_TEXTOS/Carol_K_Anthony" xmlDataType="string"/>
    </xmlCellPr>
  </singleXmlCell>
  <singleXmlCell id="3326" r="AX20" connectionId="21">
    <xmlCellPr id="1" uniqueName="Enrique_Zafra">
      <xmlPr mapId="20" xpath="/Hexagrama/LINEAS/PRIMERA/OTRAS_INTERPRETACIONES_Y_COMENTARIOS_DE_LOS_TEXTOS/Enrique_Zafra" xmlDataType="string"/>
    </xmlCellPr>
  </singleXmlCell>
  <singleXmlCell id="3327" r="AY20" connectionId="21">
    <xmlCellPr id="1" uniqueName="J_H_Brennan">
      <xmlPr mapId="20" xpath="/Hexagrama/LINEAS/PRIMERA/OTRAS_INTERPRETACIONES_Y_COMENTARIOS_DE_LOS_TEXTOS/J_H_Brennan" xmlDataType="string"/>
    </xmlCellPr>
  </singleXmlCell>
  <singleXmlCell id="3328" r="AZ20" connectionId="21">
    <xmlCellPr id="1" uniqueName="John_Tampion">
      <xmlPr mapId="20" xpath="/Hexagrama/LINEAS/PRIMERA/OTRAS_INTERPRETACIONES_Y_COMENTARIOS_DE_LOS_TEXTOS/John_Tampion" xmlDataType="string"/>
    </xmlCellPr>
  </singleXmlCell>
  <singleXmlCell id="3329" r="BA20" connectionId="21">
    <xmlCellPr id="1" uniqueName="Judica_Cordiglia">
      <xmlPr mapId="20" xpath="/Hexagrama/LINEAS/PRIMERA/OTRAS_INTERPRETACIONES_Y_COMENTARIOS_DE_LOS_TEXTOS/Judica_Cordiglia" xmlDataType="string"/>
    </xmlCellPr>
  </singleXmlCell>
  <singleXmlCell id="3330" r="BB20" connectionId="21">
    <xmlCellPr id="1" uniqueName="Maestro_Yüan-Kuang">
      <xmlPr mapId="20" xpath="/Hexagrama/LINEAS/PRIMERA/OTRAS_INTERPRETACIONES_Y_COMENTARIOS_DE_LOS_TEXTOS/Maestro_Yüan-Kuang" xmlDataType="string"/>
    </xmlCellPr>
  </singleXmlCell>
  <singleXmlCell id="3331" r="BC20" connectionId="21">
    <xmlCellPr id="1" uniqueName="Michel_Gall">
      <xmlPr mapId="20" xpath="/Hexagrama/LINEAS/PRIMERA/OTRAS_INTERPRETACIONES_Y_COMENTARIOS_DE_LOS_TEXTOS/Michel_Gall" xmlDataType="string"/>
    </xmlCellPr>
  </singleXmlCell>
  <singleXmlCell id="3332" r="BD20" connectionId="21">
    <xmlCellPr id="1" uniqueName="R_L_Wing">
      <xmlPr mapId="20" xpath="/Hexagrama/LINEAS/PRIMERA/OTRAS_INTERPRETACIONES_Y_COMENTARIOS_DE_LOS_TEXTOS/R_L_Wing" xmlDataType="string"/>
    </xmlCellPr>
  </singleXmlCell>
  <singleXmlCell id="3333" r="BE20" connectionId="21">
    <xmlCellPr id="1" uniqueName="Ricardo_Andreé">
      <xmlPr mapId="20" xpath="/Hexagrama/LINEAS/PRIMERA/OTRAS_INTERPRETACIONES_Y_COMENTARIOS_DE_LOS_TEXTOS/Ricardo_Andreé" xmlDataType="string"/>
    </xmlCellPr>
  </singleXmlCell>
  <singleXmlCell id="3334" r="BF20" connectionId="21">
    <xmlCellPr id="1" uniqueName="Richard_Wilhelm">
      <xmlPr mapId="20" xpath="/Hexagrama/LINEAS/PRIMERA/OTRAS_INTERPRETACIONES_Y_COMENTARIOS_DE_LOS_TEXTOS/Richard_Wilhelm" xmlDataType="string"/>
    </xmlCellPr>
  </singleXmlCell>
  <singleXmlCell id="3335" r="BG20" connectionId="21">
    <xmlCellPr id="1" uniqueName="Stephen_Karcher">
      <xmlPr mapId="20" xpath="/Hexagrama/LINEAS/PRIMERA/OTRAS_INTERPRETACIONES_Y_COMENTARIOS_DE_LOS_TEXTOS/Stephen_Karcher" xmlDataType="string"/>
    </xmlCellPr>
  </singleXmlCell>
  <singleXmlCell id="3336" r="BH20" connectionId="21">
    <xmlCellPr id="1" uniqueName="Thomas_Cleary">
      <xmlPr mapId="20" xpath="/Hexagrama/LINEAS/PRIMERA/OTRAS_INTERPRETACIONES_Y_COMENTARIOS_DE_LOS_TEXTOS/Thomas_Cleary" xmlDataType="string"/>
    </xmlCellPr>
  </singleXmlCell>
  <singleXmlCell id="3337" r="BI20" connectionId="21">
    <xmlCellPr id="1" uniqueName="COMENTARIO_A_LA_LINEA">
      <xmlPr mapId="20" xpath="/Hexagrama/LINEAS/SEGUNDA/COMENTARIO_A_LA_LINEA" xmlDataType="string"/>
    </xmlCellPr>
  </singleXmlCell>
  <singleXmlCell id="3338" r="BJ20" connectionId="21">
    <xmlCellPr id="1" uniqueName="a">
      <xmlPr mapId="20" xpath="/Hexagrama/LINEAS/SEGUNDA/INTERPRETACION/a" xmlDataType="string"/>
    </xmlCellPr>
  </singleXmlCell>
  <singleXmlCell id="3339" r="BK20" connectionId="21">
    <xmlCellPr id="1" uniqueName="sin_preguntar_nada">
      <xmlPr mapId="20" xpath="/Hexagrama/LINEAS/SEGUNDA/INTERPRETACION/d/sin_preguntar_nada" xmlDataType="string"/>
    </xmlCellPr>
  </singleXmlCell>
  <singleXmlCell id="3340" r="BL20" connectionId="21">
    <xmlCellPr id="1" uniqueName="sobre_el_dia_hoy">
      <xmlPr mapId="20" xpath="/Hexagrama/LINEAS/SEGUNDA/INTERPRETACION/d/sobre_el_dia_hoy" xmlDataType="string"/>
    </xmlCellPr>
  </singleXmlCell>
  <singleXmlCell id="3341" r="BM20" connectionId="21">
    <xmlCellPr id="1" uniqueName="sobre_la_conducta_espiritual">
      <xmlPr mapId="20" xpath="/Hexagrama/LINEAS/SEGUNDA/INTERPRETACION/d/sobre_la_conducta_espiritual" xmlDataType="string"/>
    </xmlCellPr>
  </singleXmlCell>
  <singleXmlCell id="3342" r="BN20" connectionId="21">
    <xmlCellPr id="1" uniqueName="perspectiva_general_de_un_asunto_o_sobre_cómo_se_ve_al_consultante_entre_sus_asuntos">
      <xmlPr mapId="20" xpath="/Hexagrama/LINEAS/SEGUNDA/INTERPRETACION/d/perspectiva_general_de_un_asunto_o_sobre_cómo_se_ve_al_consultante_entre_sus_asuntos" xmlDataType="string"/>
    </xmlCellPr>
  </singleXmlCell>
  <singleXmlCell id="3343" r="BO20" connectionId="21">
    <xmlCellPr id="1" uniqueName="sobre_una_enfermedad">
      <xmlPr mapId="20" xpath="/Hexagrama/LINEAS/SEGUNDA/INTERPRETACION/d/sobre_una_enfermedad" xmlDataType="string"/>
    </xmlCellPr>
  </singleXmlCell>
  <singleXmlCell id="3344" r="BP20" connectionId="21">
    <xmlCellPr id="1" uniqueName="remedios_soluciones_tratamientos_nuevos">
      <xmlPr mapId="20" xpath="/Hexagrama/LINEAS/SEGUNDA/INTERPRETACION/d/remedios_soluciones_tratamientos_nuevos" xmlDataType="string"/>
    </xmlCellPr>
  </singleXmlCell>
  <singleXmlCell id="3345" r="BQ20" connectionId="21">
    <xmlCellPr id="1" uniqueName="sobre_temas_o_teorías_espirituales">
      <xmlPr mapId="20" xpath="/Hexagrama/LINEAS/SEGUNDA/INTERPRETACION/d/sobre_temas_o_teorías_espirituales" xmlDataType="string"/>
    </xmlCellPr>
  </singleXmlCell>
  <singleXmlCell id="3346" r="BR20" connectionId="21">
    <xmlCellPr id="1" uniqueName="sobre_una_época_tiempo_o_fecha_aproximada">
      <xmlPr mapId="20" xpath="/Hexagrama/LINEAS/SEGUNDA/INTERPRETACION/d/sobre_una_época_tiempo_o_fecha_aproximada" xmlDataType="string"/>
    </xmlCellPr>
  </singleXmlCell>
  <singleXmlCell id="3347" r="BS20" connectionId="21">
    <xmlCellPr id="1" uniqueName="Bernard_Ducourant">
      <xmlPr mapId="20" xpath="/Hexagrama/LINEAS/SEGUNDA/OTRAS_INTERPRETACIONES_Y_COMENTARIOS_DE_LOS_TEXTOS/Bernard_Ducourant" xmlDataType="string"/>
    </xmlCellPr>
  </singleXmlCell>
  <singleXmlCell id="3348" r="BT20" connectionId="21">
    <xmlCellPr id="1" uniqueName="Brian_Browne_Walker">
      <xmlPr mapId="20" xpath="/Hexagrama/LINEAS/SEGUNDA/OTRAS_INTERPRETACIONES_Y_COMENTARIOS_DE_LOS_TEXTOS/Brian_Browne_Walker" xmlDataType="string"/>
    </xmlCellPr>
  </singleXmlCell>
  <singleXmlCell id="3349" r="BU20" connectionId="21">
    <xmlCellPr id="1" uniqueName="Carol_K_Anthony">
      <xmlPr mapId="20" xpath="/Hexagrama/LINEAS/SEGUNDA/OTRAS_INTERPRETACIONES_Y_COMENTARIOS_DE_LOS_TEXTOS/Carol_K_Anthony" xmlDataType="string"/>
    </xmlCellPr>
  </singleXmlCell>
  <singleXmlCell id="3350" r="BV20" connectionId="21">
    <xmlCellPr id="1" uniqueName="Enrique_Zafra">
      <xmlPr mapId="20" xpath="/Hexagrama/LINEAS/SEGUNDA/OTRAS_INTERPRETACIONES_Y_COMENTARIOS_DE_LOS_TEXTOS/Enrique_Zafra" xmlDataType="string"/>
    </xmlCellPr>
  </singleXmlCell>
  <singleXmlCell id="3351" r="BW20" connectionId="21">
    <xmlCellPr id="1" uniqueName="J_H_Brennan">
      <xmlPr mapId="20" xpath="/Hexagrama/LINEAS/SEGUNDA/OTRAS_INTERPRETACIONES_Y_COMENTARIOS_DE_LOS_TEXTOS/J_H_Brennan" xmlDataType="string"/>
    </xmlCellPr>
  </singleXmlCell>
  <singleXmlCell id="3352" r="BX20" connectionId="21">
    <xmlCellPr id="1" uniqueName="John_Tampion">
      <xmlPr mapId="20" xpath="/Hexagrama/LINEAS/SEGUNDA/OTRAS_INTERPRETACIONES_Y_COMENTARIOS_DE_LOS_TEXTOS/John_Tampion" xmlDataType="string"/>
    </xmlCellPr>
  </singleXmlCell>
  <singleXmlCell id="3353" r="BY20" connectionId="21">
    <xmlCellPr id="1" uniqueName="Judica_Cordiglia">
      <xmlPr mapId="20" xpath="/Hexagrama/LINEAS/SEGUNDA/OTRAS_INTERPRETACIONES_Y_COMENTARIOS_DE_LOS_TEXTOS/Judica_Cordiglia" xmlDataType="string"/>
    </xmlCellPr>
  </singleXmlCell>
  <singleXmlCell id="3354" r="BZ20" connectionId="21">
    <xmlCellPr id="1" uniqueName="Maestro_Yüan-Kuang">
      <xmlPr mapId="20" xpath="/Hexagrama/LINEAS/SEGUNDA/OTRAS_INTERPRETACIONES_Y_COMENTARIOS_DE_LOS_TEXTOS/Maestro_Yüan-Kuang" xmlDataType="string"/>
    </xmlCellPr>
  </singleXmlCell>
  <singleXmlCell id="3355" r="CA20" connectionId="21">
    <xmlCellPr id="1" uniqueName="Michel_Gall">
      <xmlPr mapId="20" xpath="/Hexagrama/LINEAS/SEGUNDA/OTRAS_INTERPRETACIONES_Y_COMENTARIOS_DE_LOS_TEXTOS/Michel_Gall" xmlDataType="string"/>
    </xmlCellPr>
  </singleXmlCell>
  <singleXmlCell id="3356" r="CB20" connectionId="21">
    <xmlCellPr id="1" uniqueName="R_L_Wing">
      <xmlPr mapId="20" xpath="/Hexagrama/LINEAS/SEGUNDA/OTRAS_INTERPRETACIONES_Y_COMENTARIOS_DE_LOS_TEXTOS/R_L_Wing" xmlDataType="string"/>
    </xmlCellPr>
  </singleXmlCell>
  <singleXmlCell id="3357" r="CC20" connectionId="21">
    <xmlCellPr id="1" uniqueName="Ricardo_Andreé">
      <xmlPr mapId="20" xpath="/Hexagrama/LINEAS/SEGUNDA/OTRAS_INTERPRETACIONES_Y_COMENTARIOS_DE_LOS_TEXTOS/Ricardo_Andreé" xmlDataType="string"/>
    </xmlCellPr>
  </singleXmlCell>
  <singleXmlCell id="3358" r="CD20" connectionId="21">
    <xmlCellPr id="1" uniqueName="Richard_Wilhelm">
      <xmlPr mapId="20" xpath="/Hexagrama/LINEAS/SEGUNDA/OTRAS_INTERPRETACIONES_Y_COMENTARIOS_DE_LOS_TEXTOS/Richard_Wilhelm" xmlDataType="string"/>
    </xmlCellPr>
  </singleXmlCell>
  <singleXmlCell id="3359" r="CE20" connectionId="21">
    <xmlCellPr id="1" uniqueName="Stephen_Karcher">
      <xmlPr mapId="20" xpath="/Hexagrama/LINEAS/SEGUNDA/OTRAS_INTERPRETACIONES_Y_COMENTARIOS_DE_LOS_TEXTOS/Stephen_Karcher" xmlDataType="string"/>
    </xmlCellPr>
  </singleXmlCell>
  <singleXmlCell id="3360" r="CF20" connectionId="21">
    <xmlCellPr id="1" uniqueName="Thomas_Cleary">
      <xmlPr mapId="20" xpath="/Hexagrama/LINEAS/SEGUNDA/OTRAS_INTERPRETACIONES_Y_COMENTARIOS_DE_LOS_TEXTOS/Thomas_Cleary" xmlDataType="string"/>
    </xmlCellPr>
  </singleXmlCell>
  <singleXmlCell id="3361" r="CG20" connectionId="21">
    <xmlCellPr id="1" uniqueName="COMENTARIO_A_LA_LINEA">
      <xmlPr mapId="20" xpath="/Hexagrama/LINEAS/TERCERA/COMENTARIO_A_LA_LINEA" xmlDataType="string"/>
    </xmlCellPr>
  </singleXmlCell>
  <singleXmlCell id="3362" r="CH20" connectionId="21">
    <xmlCellPr id="1" uniqueName="a">
      <xmlPr mapId="20" xpath="/Hexagrama/LINEAS/TERCERA/INTERPRETACION/a" xmlDataType="string"/>
    </xmlCellPr>
  </singleXmlCell>
  <singleXmlCell id="3363" r="CI20" connectionId="21">
    <xmlCellPr id="1" uniqueName="sin_preguntar_nada">
      <xmlPr mapId="20" xpath="/Hexagrama/LINEAS/TERCERA/INTERPRETACION/d/sin_preguntar_nada" xmlDataType="string"/>
    </xmlCellPr>
  </singleXmlCell>
  <singleXmlCell id="3364" r="CJ20" connectionId="21">
    <xmlCellPr id="1" uniqueName="sobre_el_dia_hoy">
      <xmlPr mapId="20" xpath="/Hexagrama/LINEAS/TERCERA/INTERPRETACION/d/sobre_el_dia_hoy" xmlDataType="string"/>
    </xmlCellPr>
  </singleXmlCell>
  <singleXmlCell id="3365" r="CK20" connectionId="21">
    <xmlCellPr id="1" uniqueName="sobre_la_conducta_espiritual">
      <xmlPr mapId="20" xpath="/Hexagrama/LINEAS/TERCERA/INTERPRETACION/d/sobre_la_conducta_espiritual" xmlDataType="string"/>
    </xmlCellPr>
  </singleXmlCell>
  <singleXmlCell id="3366" r="CL20" connectionId="21">
    <xmlCellPr id="1" uniqueName="perspectiva_general_de_un_asunto_o_sobre_cómo_se_ve_al_consultante_entre_sus_asuntos">
      <xmlPr mapId="20" xpath="/Hexagrama/LINEAS/TERCERA/INTERPRETACION/d/perspectiva_general_de_un_asunto_o_sobre_cómo_se_ve_al_consultante_entre_sus_asuntos" xmlDataType="string"/>
    </xmlCellPr>
  </singleXmlCell>
  <singleXmlCell id="3367" r="CM20" connectionId="21">
    <xmlCellPr id="1" uniqueName="sobre_una_enfermedad">
      <xmlPr mapId="20" xpath="/Hexagrama/LINEAS/TERCERA/INTERPRETACION/d/sobre_una_enfermedad" xmlDataType="string"/>
    </xmlCellPr>
  </singleXmlCell>
  <singleXmlCell id="3368" r="CN20" connectionId="21">
    <xmlCellPr id="1" uniqueName="remedios_soluciones_tratamientos_nuevos">
      <xmlPr mapId="20" xpath="/Hexagrama/LINEAS/TERCERA/INTERPRETACION/d/remedios_soluciones_tratamientos_nuevos" xmlDataType="string"/>
    </xmlCellPr>
  </singleXmlCell>
  <singleXmlCell id="3369" r="CO20" connectionId="21">
    <xmlCellPr id="1" uniqueName="sobre_temas_o_teorías_espirituales">
      <xmlPr mapId="20" xpath="/Hexagrama/LINEAS/TERCERA/INTERPRETACION/d/sobre_temas_o_teorías_espirituales" xmlDataType="string"/>
    </xmlCellPr>
  </singleXmlCell>
  <singleXmlCell id="3370" r="CP20" connectionId="21">
    <xmlCellPr id="1" uniqueName="sobre_una_época_tiempo_o_fecha_aproximada">
      <xmlPr mapId="20" xpath="/Hexagrama/LINEAS/TERCERA/INTERPRETACION/d/sobre_una_época_tiempo_o_fecha_aproximada" xmlDataType="string"/>
    </xmlCellPr>
  </singleXmlCell>
  <singleXmlCell id="3371" r="CQ20" connectionId="21">
    <xmlCellPr id="1" uniqueName="Bernard_Ducourant">
      <xmlPr mapId="20" xpath="/Hexagrama/LINEAS/TERCERA/OTRAS_INTERPRETACIONES_Y_COMENTARIOS_DE_LOS_TEXTOS/Bernard_Ducourant" xmlDataType="string"/>
    </xmlCellPr>
  </singleXmlCell>
  <singleXmlCell id="3372" r="CR20" connectionId="21">
    <xmlCellPr id="1" uniqueName="Brian_Browne_Walker">
      <xmlPr mapId="20" xpath="/Hexagrama/LINEAS/TERCERA/OTRAS_INTERPRETACIONES_Y_COMENTARIOS_DE_LOS_TEXTOS/Brian_Browne_Walker" xmlDataType="string"/>
    </xmlCellPr>
  </singleXmlCell>
  <singleXmlCell id="3373" r="CS20" connectionId="21">
    <xmlCellPr id="1" uniqueName="Carol_K_Anthony">
      <xmlPr mapId="20" xpath="/Hexagrama/LINEAS/TERCERA/OTRAS_INTERPRETACIONES_Y_COMENTARIOS_DE_LOS_TEXTOS/Carol_K_Anthony" xmlDataType="string"/>
    </xmlCellPr>
  </singleXmlCell>
  <singleXmlCell id="3374" r="CT20" connectionId="21">
    <xmlCellPr id="1" uniqueName="Enrique_Zafra">
      <xmlPr mapId="20" xpath="/Hexagrama/LINEAS/TERCERA/OTRAS_INTERPRETACIONES_Y_COMENTARIOS_DE_LOS_TEXTOS/Enrique_Zafra" xmlDataType="string"/>
    </xmlCellPr>
  </singleXmlCell>
  <singleXmlCell id="3375" r="CU20" connectionId="21">
    <xmlCellPr id="1" uniqueName="J_H_Brennan">
      <xmlPr mapId="20" xpath="/Hexagrama/LINEAS/TERCERA/OTRAS_INTERPRETACIONES_Y_COMENTARIOS_DE_LOS_TEXTOS/J_H_Brennan" xmlDataType="string"/>
    </xmlCellPr>
  </singleXmlCell>
  <singleXmlCell id="3376" r="CV20" connectionId="21">
    <xmlCellPr id="1" uniqueName="John_Tampion">
      <xmlPr mapId="20" xpath="/Hexagrama/LINEAS/TERCERA/OTRAS_INTERPRETACIONES_Y_COMENTARIOS_DE_LOS_TEXTOS/John_Tampion" xmlDataType="string"/>
    </xmlCellPr>
  </singleXmlCell>
  <singleXmlCell id="3377" r="CW20" connectionId="21">
    <xmlCellPr id="1" uniqueName="Judica_Cordiglia">
      <xmlPr mapId="20" xpath="/Hexagrama/LINEAS/TERCERA/OTRAS_INTERPRETACIONES_Y_COMENTARIOS_DE_LOS_TEXTOS/Judica_Cordiglia" xmlDataType="string"/>
    </xmlCellPr>
  </singleXmlCell>
  <singleXmlCell id="3378" r="CX20" connectionId="21">
    <xmlCellPr id="1" uniqueName="Maestro_Yüan-Kuang">
      <xmlPr mapId="20" xpath="/Hexagrama/LINEAS/TERCERA/OTRAS_INTERPRETACIONES_Y_COMENTARIOS_DE_LOS_TEXTOS/Maestro_Yüan-Kuang" xmlDataType="string"/>
    </xmlCellPr>
  </singleXmlCell>
  <singleXmlCell id="3379" r="CY20" connectionId="21">
    <xmlCellPr id="1" uniqueName="Michel_Gall">
      <xmlPr mapId="20" xpath="/Hexagrama/LINEAS/TERCERA/OTRAS_INTERPRETACIONES_Y_COMENTARIOS_DE_LOS_TEXTOS/Michel_Gall" xmlDataType="string"/>
    </xmlCellPr>
  </singleXmlCell>
  <singleXmlCell id="3380" r="CZ20" connectionId="21">
    <xmlCellPr id="1" uniqueName="R_L_Wing">
      <xmlPr mapId="20" xpath="/Hexagrama/LINEAS/TERCERA/OTRAS_INTERPRETACIONES_Y_COMENTARIOS_DE_LOS_TEXTOS/R_L_Wing" xmlDataType="string"/>
    </xmlCellPr>
  </singleXmlCell>
  <singleXmlCell id="3381" r="DA20" connectionId="21">
    <xmlCellPr id="1" uniqueName="Ricardo_Andreé">
      <xmlPr mapId="20" xpath="/Hexagrama/LINEAS/TERCERA/OTRAS_INTERPRETACIONES_Y_COMENTARIOS_DE_LOS_TEXTOS/Ricardo_Andreé" xmlDataType="string"/>
    </xmlCellPr>
  </singleXmlCell>
  <singleXmlCell id="3382" r="DB20" connectionId="21">
    <xmlCellPr id="1" uniqueName="Richard_Wilhelm">
      <xmlPr mapId="20" xpath="/Hexagrama/LINEAS/TERCERA/OTRAS_INTERPRETACIONES_Y_COMENTARIOS_DE_LOS_TEXTOS/Richard_Wilhelm" xmlDataType="string"/>
    </xmlCellPr>
  </singleXmlCell>
  <singleXmlCell id="3383" r="DC20" connectionId="21">
    <xmlCellPr id="1" uniqueName="Stephen_Karcher">
      <xmlPr mapId="20" xpath="/Hexagrama/LINEAS/TERCERA/OTRAS_INTERPRETACIONES_Y_COMENTARIOS_DE_LOS_TEXTOS/Stephen_Karcher" xmlDataType="string"/>
    </xmlCellPr>
  </singleXmlCell>
  <singleXmlCell id="3384" r="DD20" connectionId="21">
    <xmlCellPr id="1" uniqueName="Thomas_Cleary">
      <xmlPr mapId="20" xpath="/Hexagrama/LINEAS/TERCERA/OTRAS_INTERPRETACIONES_Y_COMENTARIOS_DE_LOS_TEXTOS/Thomas_Cleary" xmlDataType="string"/>
    </xmlCellPr>
  </singleXmlCell>
  <singleXmlCell id="3385" r="DE20" connectionId="21">
    <xmlCellPr id="1" uniqueName="COMENTARIO_A_LA_LINEA">
      <xmlPr mapId="20" xpath="/Hexagrama/LINEAS/CUARTA/COMENTARIO_A_LA_LINEA" xmlDataType="string"/>
    </xmlCellPr>
  </singleXmlCell>
  <singleXmlCell id="3386" r="DF20" connectionId="21">
    <xmlCellPr id="1" uniqueName="a">
      <xmlPr mapId="20" xpath="/Hexagrama/LINEAS/CUARTA/INTERPRETACION/a" xmlDataType="string"/>
    </xmlCellPr>
  </singleXmlCell>
  <singleXmlCell id="3387" r="DG20" connectionId="21">
    <xmlCellPr id="1" uniqueName="sin_preguntar_nada">
      <xmlPr mapId="20" xpath="/Hexagrama/LINEAS/CUARTA/INTERPRETACION/d/sin_preguntar_nada" xmlDataType="string"/>
    </xmlCellPr>
  </singleXmlCell>
  <singleXmlCell id="3388" r="DH20" connectionId="21">
    <xmlCellPr id="1" uniqueName="sobre_el_dia_hoy">
      <xmlPr mapId="20" xpath="/Hexagrama/LINEAS/CUARTA/INTERPRETACION/d/sobre_el_dia_hoy" xmlDataType="string"/>
    </xmlCellPr>
  </singleXmlCell>
  <singleXmlCell id="3389" r="DI20" connectionId="21">
    <xmlCellPr id="1" uniqueName="sobre_la_conducta_espiritual">
      <xmlPr mapId="20" xpath="/Hexagrama/LINEAS/CUARTA/INTERPRETACION/d/sobre_la_conducta_espiritual" xmlDataType="string"/>
    </xmlCellPr>
  </singleXmlCell>
  <singleXmlCell id="3390" r="DJ20" connectionId="21">
    <xmlCellPr id="1" uniqueName="perspectiva_general_de_un_asunto_o_sobre_cómo_se_ve_al_consultante_entre_sus_asuntos">
      <xmlPr mapId="20" xpath="/Hexagrama/LINEAS/CUARTA/INTERPRETACION/d/perspectiva_general_de_un_asunto_o_sobre_cómo_se_ve_al_consultante_entre_sus_asuntos" xmlDataType="string"/>
    </xmlCellPr>
  </singleXmlCell>
  <singleXmlCell id="3391" r="DK20" connectionId="21">
    <xmlCellPr id="1" uniqueName="sobre_una_enfermedad">
      <xmlPr mapId="20" xpath="/Hexagrama/LINEAS/CUARTA/INTERPRETACION/d/sobre_una_enfermedad" xmlDataType="string"/>
    </xmlCellPr>
  </singleXmlCell>
  <singleXmlCell id="3392" r="DL20" connectionId="21">
    <xmlCellPr id="1" uniqueName="remedios_soluciones_tratamientos_nuevos">
      <xmlPr mapId="20" xpath="/Hexagrama/LINEAS/CUARTA/INTERPRETACION/d/remedios_soluciones_tratamientos_nuevos" xmlDataType="string"/>
    </xmlCellPr>
  </singleXmlCell>
  <singleXmlCell id="3393" r="DM20" connectionId="21">
    <xmlCellPr id="1" uniqueName="sobre_temas_o_teorías_espirituales">
      <xmlPr mapId="20" xpath="/Hexagrama/LINEAS/CUARTA/INTERPRETACION/d/sobre_temas_o_teorías_espirituales" xmlDataType="string"/>
    </xmlCellPr>
  </singleXmlCell>
  <singleXmlCell id="3394" r="DN20" connectionId="21">
    <xmlCellPr id="1" uniqueName="sobre_una_época_tiempo_o_fecha_aproximada">
      <xmlPr mapId="20" xpath="/Hexagrama/LINEAS/CUARTA/INTERPRETACION/d/sobre_una_época_tiempo_o_fecha_aproximada" xmlDataType="string"/>
    </xmlCellPr>
  </singleXmlCell>
  <singleXmlCell id="3395" r="DO20" connectionId="21">
    <xmlCellPr id="1" uniqueName="Bernard_Ducourant">
      <xmlPr mapId="20" xpath="/Hexagrama/LINEAS/CUARTA/OTRAS_INTERPRETACIONES_Y_COMENTARIOS_DE_LOS_TEXTOS/Bernard_Ducourant" xmlDataType="string"/>
    </xmlCellPr>
  </singleXmlCell>
  <singleXmlCell id="3396" r="DP20" connectionId="21">
    <xmlCellPr id="1" uniqueName="Brian_Browne_Walker">
      <xmlPr mapId="20" xpath="/Hexagrama/LINEAS/CUARTA/OTRAS_INTERPRETACIONES_Y_COMENTARIOS_DE_LOS_TEXTOS/Brian_Browne_Walker" xmlDataType="string"/>
    </xmlCellPr>
  </singleXmlCell>
  <singleXmlCell id="3397" r="DQ20" connectionId="21">
    <xmlCellPr id="1" uniqueName="Carol_K_Anthony">
      <xmlPr mapId="20" xpath="/Hexagrama/LINEAS/CUARTA/OTRAS_INTERPRETACIONES_Y_COMENTARIOS_DE_LOS_TEXTOS/Carol_K_Anthony" xmlDataType="string"/>
    </xmlCellPr>
  </singleXmlCell>
  <singleXmlCell id="3398" r="DR20" connectionId="21">
    <xmlCellPr id="1" uniqueName="Enrique_Zafra">
      <xmlPr mapId="20" xpath="/Hexagrama/LINEAS/CUARTA/OTRAS_INTERPRETACIONES_Y_COMENTARIOS_DE_LOS_TEXTOS/Enrique_Zafra" xmlDataType="string"/>
    </xmlCellPr>
  </singleXmlCell>
  <singleXmlCell id="3399" r="DS20" connectionId="21">
    <xmlCellPr id="1" uniqueName="J_H_Brennan">
      <xmlPr mapId="20" xpath="/Hexagrama/LINEAS/CUARTA/OTRAS_INTERPRETACIONES_Y_COMENTARIOS_DE_LOS_TEXTOS/J_H_Brennan" xmlDataType="string"/>
    </xmlCellPr>
  </singleXmlCell>
  <singleXmlCell id="3400" r="DT20" connectionId="21">
    <xmlCellPr id="1" uniqueName="John_Tampion">
      <xmlPr mapId="20" xpath="/Hexagrama/LINEAS/CUARTA/OTRAS_INTERPRETACIONES_Y_COMENTARIOS_DE_LOS_TEXTOS/John_Tampion" xmlDataType="string"/>
    </xmlCellPr>
  </singleXmlCell>
  <singleXmlCell id="3401" r="DU20" connectionId="21">
    <xmlCellPr id="1" uniqueName="Judica_Cordiglia">
      <xmlPr mapId="20" xpath="/Hexagrama/LINEAS/CUARTA/OTRAS_INTERPRETACIONES_Y_COMENTARIOS_DE_LOS_TEXTOS/Judica_Cordiglia" xmlDataType="string"/>
    </xmlCellPr>
  </singleXmlCell>
  <singleXmlCell id="3402" r="DV20" connectionId="21">
    <xmlCellPr id="1" uniqueName="Maestro_Yüan-Kuang">
      <xmlPr mapId="20" xpath="/Hexagrama/LINEAS/CUARTA/OTRAS_INTERPRETACIONES_Y_COMENTARIOS_DE_LOS_TEXTOS/Maestro_Yüan-Kuang" xmlDataType="string"/>
    </xmlCellPr>
  </singleXmlCell>
  <singleXmlCell id="3403" r="DW20" connectionId="21">
    <xmlCellPr id="1" uniqueName="Michel_Gall">
      <xmlPr mapId="20" xpath="/Hexagrama/LINEAS/CUARTA/OTRAS_INTERPRETACIONES_Y_COMENTARIOS_DE_LOS_TEXTOS/Michel_Gall" xmlDataType="string"/>
    </xmlCellPr>
  </singleXmlCell>
  <singleXmlCell id="3404" r="DX20" connectionId="21">
    <xmlCellPr id="1" uniqueName="R_L_Wing">
      <xmlPr mapId="20" xpath="/Hexagrama/LINEAS/CUARTA/OTRAS_INTERPRETACIONES_Y_COMENTARIOS_DE_LOS_TEXTOS/R_L_Wing" xmlDataType="string"/>
    </xmlCellPr>
  </singleXmlCell>
  <singleXmlCell id="3405" r="DY20" connectionId="21">
    <xmlCellPr id="1" uniqueName="Ricardo_Andreé">
      <xmlPr mapId="20" xpath="/Hexagrama/LINEAS/CUARTA/OTRAS_INTERPRETACIONES_Y_COMENTARIOS_DE_LOS_TEXTOS/Ricardo_Andreé" xmlDataType="string"/>
    </xmlCellPr>
  </singleXmlCell>
  <singleXmlCell id="3406" r="DZ20" connectionId="21">
    <xmlCellPr id="1" uniqueName="Richard_Wilhelm">
      <xmlPr mapId="20" xpath="/Hexagrama/LINEAS/CUARTA/OTRAS_INTERPRETACIONES_Y_COMENTARIOS_DE_LOS_TEXTOS/Richard_Wilhelm" xmlDataType="string"/>
    </xmlCellPr>
  </singleXmlCell>
  <singleXmlCell id="3407" r="EA20" connectionId="21">
    <xmlCellPr id="1" uniqueName="Stephen_Karcher">
      <xmlPr mapId="20" xpath="/Hexagrama/LINEAS/CUARTA/OTRAS_INTERPRETACIONES_Y_COMENTARIOS_DE_LOS_TEXTOS/Stephen_Karcher" xmlDataType="string"/>
    </xmlCellPr>
  </singleXmlCell>
  <singleXmlCell id="3408" r="EB20" connectionId="21">
    <xmlCellPr id="1" uniqueName="Thomas_Cleary">
      <xmlPr mapId="20" xpath="/Hexagrama/LINEAS/CUARTA/OTRAS_INTERPRETACIONES_Y_COMENTARIOS_DE_LOS_TEXTOS/Thomas_Cleary" xmlDataType="string"/>
    </xmlCellPr>
  </singleXmlCell>
  <singleXmlCell id="3409" r="EC20" connectionId="21">
    <xmlCellPr id="1" uniqueName="COMENTARIO_A_LA_LINEA">
      <xmlPr mapId="20" xpath="/Hexagrama/LINEAS/QUINTA/COMENTARIO_A_LA_LINEA" xmlDataType="string"/>
    </xmlCellPr>
  </singleXmlCell>
  <singleXmlCell id="3410" r="ED20" connectionId="21">
    <xmlCellPr id="1" uniqueName="a">
      <xmlPr mapId="20" xpath="/Hexagrama/LINEAS/QUINTA/INTERPRETACION/a" xmlDataType="string"/>
    </xmlCellPr>
  </singleXmlCell>
  <singleXmlCell id="3411" r="EE20" connectionId="21">
    <xmlCellPr id="1" uniqueName="sin_preguntar_nada">
      <xmlPr mapId="20" xpath="/Hexagrama/LINEAS/QUINTA/INTERPRETACION/d/sin_preguntar_nada" xmlDataType="string"/>
    </xmlCellPr>
  </singleXmlCell>
  <singleXmlCell id="3412" r="EF20" connectionId="21">
    <xmlCellPr id="1" uniqueName="sobre_el_dia_hoy">
      <xmlPr mapId="20" xpath="/Hexagrama/LINEAS/QUINTA/INTERPRETACION/d/sobre_el_dia_hoy" xmlDataType="string"/>
    </xmlCellPr>
  </singleXmlCell>
  <singleXmlCell id="3413" r="EG20" connectionId="21">
    <xmlCellPr id="1" uniqueName="sobre_la_conducta_espiritual">
      <xmlPr mapId="20" xpath="/Hexagrama/LINEAS/QUINTA/INTERPRETACION/d/sobre_la_conducta_espiritual" xmlDataType="string"/>
    </xmlCellPr>
  </singleXmlCell>
  <singleXmlCell id="3414" r="EH20" connectionId="21">
    <xmlCellPr id="1" uniqueName="perspectiva_general_de_un_asunto_o_sobre_cómo_se_ve_al_consultante_entre_sus_asuntos">
      <xmlPr mapId="20" xpath="/Hexagrama/LINEAS/QUINTA/INTERPRETACION/d/perspectiva_general_de_un_asunto_o_sobre_cómo_se_ve_al_consultante_entre_sus_asuntos" xmlDataType="string"/>
    </xmlCellPr>
  </singleXmlCell>
  <singleXmlCell id="3415" r="EI20" connectionId="21">
    <xmlCellPr id="1" uniqueName="sobre_una_enfermedad">
      <xmlPr mapId="20" xpath="/Hexagrama/LINEAS/QUINTA/INTERPRETACION/d/sobre_una_enfermedad" xmlDataType="string"/>
    </xmlCellPr>
  </singleXmlCell>
  <singleXmlCell id="3416" r="EJ20" connectionId="21">
    <xmlCellPr id="1" uniqueName="remedios_soluciones_tratamientos_nuevos">
      <xmlPr mapId="20" xpath="/Hexagrama/LINEAS/QUINTA/INTERPRETACION/d/remedios_soluciones_tratamientos_nuevos" xmlDataType="string"/>
    </xmlCellPr>
  </singleXmlCell>
  <singleXmlCell id="3417" r="EK20" connectionId="21">
    <xmlCellPr id="1" uniqueName="sobre_temas_o_teorías_espirituales">
      <xmlPr mapId="20" xpath="/Hexagrama/LINEAS/QUINTA/INTERPRETACION/d/sobre_temas_o_teorías_espirituales" xmlDataType="string"/>
    </xmlCellPr>
  </singleXmlCell>
  <singleXmlCell id="3418" r="EL20" connectionId="21">
    <xmlCellPr id="1" uniqueName="sobre_una_época_tiempo_o_fecha_aproximada">
      <xmlPr mapId="20" xpath="/Hexagrama/LINEAS/QUINTA/INTERPRETACION/d/sobre_una_época_tiempo_o_fecha_aproximada" xmlDataType="string"/>
    </xmlCellPr>
  </singleXmlCell>
  <singleXmlCell id="3419" r="EM20" connectionId="21">
    <xmlCellPr id="1" uniqueName="Bernard_Ducourant">
      <xmlPr mapId="20" xpath="/Hexagrama/LINEAS/QUINTA/OTRAS_INTERPRETACIONES_Y_COMENTARIOS_DE_LOS_TEXTOS/Bernard_Ducourant" xmlDataType="string"/>
    </xmlCellPr>
  </singleXmlCell>
  <singleXmlCell id="3420" r="EN20" connectionId="21">
    <xmlCellPr id="1" uniqueName="Brian_Browne_Walker">
      <xmlPr mapId="20" xpath="/Hexagrama/LINEAS/QUINTA/OTRAS_INTERPRETACIONES_Y_COMENTARIOS_DE_LOS_TEXTOS/Brian_Browne_Walker" xmlDataType="string"/>
    </xmlCellPr>
  </singleXmlCell>
  <singleXmlCell id="3421" r="EO20" connectionId="21">
    <xmlCellPr id="1" uniqueName="Carol_K_Anthony">
      <xmlPr mapId="20" xpath="/Hexagrama/LINEAS/QUINTA/OTRAS_INTERPRETACIONES_Y_COMENTARIOS_DE_LOS_TEXTOS/Carol_K_Anthony" xmlDataType="string"/>
    </xmlCellPr>
  </singleXmlCell>
  <singleXmlCell id="3422" r="EP20" connectionId="21">
    <xmlCellPr id="1" uniqueName="Enrique_Zafra">
      <xmlPr mapId="20" xpath="/Hexagrama/LINEAS/QUINTA/OTRAS_INTERPRETACIONES_Y_COMENTARIOS_DE_LOS_TEXTOS/Enrique_Zafra" xmlDataType="string"/>
    </xmlCellPr>
  </singleXmlCell>
  <singleXmlCell id="3423" r="EQ20" connectionId="21">
    <xmlCellPr id="1" uniqueName="J_H_Brennan">
      <xmlPr mapId="20" xpath="/Hexagrama/LINEAS/QUINTA/OTRAS_INTERPRETACIONES_Y_COMENTARIOS_DE_LOS_TEXTOS/J_H_Brennan" xmlDataType="string"/>
    </xmlCellPr>
  </singleXmlCell>
  <singleXmlCell id="3424" r="ER20" connectionId="21">
    <xmlCellPr id="1" uniqueName="John_Tampion">
      <xmlPr mapId="20" xpath="/Hexagrama/LINEAS/QUINTA/OTRAS_INTERPRETACIONES_Y_COMENTARIOS_DE_LOS_TEXTOS/John_Tampion" xmlDataType="string"/>
    </xmlCellPr>
  </singleXmlCell>
  <singleXmlCell id="3425" r="ES20" connectionId="21">
    <xmlCellPr id="1" uniqueName="Judica_Cordiglia">
      <xmlPr mapId="20" xpath="/Hexagrama/LINEAS/QUINTA/OTRAS_INTERPRETACIONES_Y_COMENTARIOS_DE_LOS_TEXTOS/Judica_Cordiglia" xmlDataType="string"/>
    </xmlCellPr>
  </singleXmlCell>
  <singleXmlCell id="3426" r="ET20" connectionId="21">
    <xmlCellPr id="1" uniqueName="Maestro_Yüan-Kuang">
      <xmlPr mapId="20" xpath="/Hexagrama/LINEAS/QUINTA/OTRAS_INTERPRETACIONES_Y_COMENTARIOS_DE_LOS_TEXTOS/Maestro_Yüan-Kuang" xmlDataType="string"/>
    </xmlCellPr>
  </singleXmlCell>
  <singleXmlCell id="3427" r="EU20" connectionId="21">
    <xmlCellPr id="1" uniqueName="Michel_Gall">
      <xmlPr mapId="20" xpath="/Hexagrama/LINEAS/QUINTA/OTRAS_INTERPRETACIONES_Y_COMENTARIOS_DE_LOS_TEXTOS/Michel_Gall" xmlDataType="string"/>
    </xmlCellPr>
  </singleXmlCell>
  <singleXmlCell id="3428" r="EV20" connectionId="21">
    <xmlCellPr id="1" uniqueName="R_L_Wing">
      <xmlPr mapId="20" xpath="/Hexagrama/LINEAS/QUINTA/OTRAS_INTERPRETACIONES_Y_COMENTARIOS_DE_LOS_TEXTOS/R_L_Wing" xmlDataType="string"/>
    </xmlCellPr>
  </singleXmlCell>
  <singleXmlCell id="3429" r="EW20" connectionId="21">
    <xmlCellPr id="1" uniqueName="Ricardo_Andreé">
      <xmlPr mapId="20" xpath="/Hexagrama/LINEAS/QUINTA/OTRAS_INTERPRETACIONES_Y_COMENTARIOS_DE_LOS_TEXTOS/Ricardo_Andreé" xmlDataType="string"/>
    </xmlCellPr>
  </singleXmlCell>
  <singleXmlCell id="3430" r="EX20" connectionId="21">
    <xmlCellPr id="1" uniqueName="Richard_Wilhelm">
      <xmlPr mapId="20" xpath="/Hexagrama/LINEAS/QUINTA/OTRAS_INTERPRETACIONES_Y_COMENTARIOS_DE_LOS_TEXTOS/Richard_Wilhelm" xmlDataType="string"/>
    </xmlCellPr>
  </singleXmlCell>
  <singleXmlCell id="3431" r="EY20" connectionId="21">
    <xmlCellPr id="1" uniqueName="Stephen_Karcher">
      <xmlPr mapId="20" xpath="/Hexagrama/LINEAS/QUINTA/OTRAS_INTERPRETACIONES_Y_COMENTARIOS_DE_LOS_TEXTOS/Stephen_Karcher" xmlDataType="string"/>
    </xmlCellPr>
  </singleXmlCell>
  <singleXmlCell id="3432" r="EZ20" connectionId="21">
    <xmlCellPr id="1" uniqueName="Thomas_Cleary">
      <xmlPr mapId="20" xpath="/Hexagrama/LINEAS/QUINTA/OTRAS_INTERPRETACIONES_Y_COMENTARIOS_DE_LOS_TEXTOS/Thomas_Cleary" xmlDataType="string"/>
    </xmlCellPr>
  </singleXmlCell>
  <singleXmlCell id="3433" r="FA20" connectionId="21">
    <xmlCellPr id="1" uniqueName="COMENTARIO_A_LA_LINEA">
      <xmlPr mapId="20" xpath="/Hexagrama/LINEAS/SEXTA/COMENTARIO_A_LA_LINEA" xmlDataType="string"/>
    </xmlCellPr>
  </singleXmlCell>
  <singleXmlCell id="3434" r="FB20" connectionId="21">
    <xmlCellPr id="1" uniqueName="a">
      <xmlPr mapId="20" xpath="/Hexagrama/LINEAS/SEXTA/INTERPRETACION/a" xmlDataType="string"/>
    </xmlCellPr>
  </singleXmlCell>
  <singleXmlCell id="3435" r="FC20" connectionId="21">
    <xmlCellPr id="1" uniqueName="sin_preguntar_nada">
      <xmlPr mapId="20" xpath="/Hexagrama/LINEAS/SEXTA/INTERPRETACION/d/sin_preguntar_nada" xmlDataType="string"/>
    </xmlCellPr>
  </singleXmlCell>
  <singleXmlCell id="3436" r="FD20" connectionId="21">
    <xmlCellPr id="1" uniqueName="sobre_el_dia_hoy">
      <xmlPr mapId="20" xpath="/Hexagrama/LINEAS/SEXTA/INTERPRETACION/d/sobre_el_dia_hoy" xmlDataType="string"/>
    </xmlCellPr>
  </singleXmlCell>
  <singleXmlCell id="3437" r="FE20" connectionId="21">
    <xmlCellPr id="1" uniqueName="sobre_la_conducta_espiritual">
      <xmlPr mapId="20" xpath="/Hexagrama/LINEAS/SEXTA/INTERPRETACION/d/sobre_la_conducta_espiritual" xmlDataType="string"/>
    </xmlCellPr>
  </singleXmlCell>
  <singleXmlCell id="3438" r="FF20" connectionId="21">
    <xmlCellPr id="1" uniqueName="perspectiva_general_de_un_asunto_o_sobre_cómo_se_ve_al_consultante_entre_sus_asuntos">
      <xmlPr mapId="20" xpath="/Hexagrama/LINEAS/SEXTA/INTERPRETACION/d/perspectiva_general_de_un_asunto_o_sobre_cómo_se_ve_al_consultante_entre_sus_asuntos" xmlDataType="string"/>
    </xmlCellPr>
  </singleXmlCell>
  <singleXmlCell id="3439" r="FG20" connectionId="21">
    <xmlCellPr id="1" uniqueName="sobre_una_enfermedad">
      <xmlPr mapId="20" xpath="/Hexagrama/LINEAS/SEXTA/INTERPRETACION/d/sobre_una_enfermedad" xmlDataType="string"/>
    </xmlCellPr>
  </singleXmlCell>
  <singleXmlCell id="3440" r="FH20" connectionId="21">
    <xmlCellPr id="1" uniqueName="remedios_soluciones_tratamientos_nuevos">
      <xmlPr mapId="20" xpath="/Hexagrama/LINEAS/SEXTA/INTERPRETACION/d/remedios_soluciones_tratamientos_nuevos" xmlDataType="string"/>
    </xmlCellPr>
  </singleXmlCell>
  <singleXmlCell id="3441" r="FI20" connectionId="21">
    <xmlCellPr id="1" uniqueName="sobre_temas_o_teorías_espirituales">
      <xmlPr mapId="20" xpath="/Hexagrama/LINEAS/SEXTA/INTERPRETACION/d/sobre_temas_o_teorías_espirituales" xmlDataType="string"/>
    </xmlCellPr>
  </singleXmlCell>
  <singleXmlCell id="3442" r="FJ20" connectionId="21">
    <xmlCellPr id="1" uniqueName="sobre_una_época_tiempo_o_fecha_aproximada">
      <xmlPr mapId="20" xpath="/Hexagrama/LINEAS/SEXTA/INTERPRETACION/d/sobre_una_época_tiempo_o_fecha_aproximada" xmlDataType="string"/>
    </xmlCellPr>
  </singleXmlCell>
  <singleXmlCell id="3443" r="FK20" connectionId="21">
    <xmlCellPr id="1" uniqueName="Bernard_Ducourant">
      <xmlPr mapId="20" xpath="/Hexagrama/LINEAS/SEXTA/OTRAS_INTERPRETACIONES_Y_COMENTARIOS_DE_LOS_TEXTOS/Bernard_Ducourant" xmlDataType="string"/>
    </xmlCellPr>
  </singleXmlCell>
  <singleXmlCell id="3444" r="FL20" connectionId="21">
    <xmlCellPr id="1" uniqueName="Brian_Browne_Walker">
      <xmlPr mapId="20" xpath="/Hexagrama/LINEAS/SEXTA/OTRAS_INTERPRETACIONES_Y_COMENTARIOS_DE_LOS_TEXTOS/Brian_Browne_Walker" xmlDataType="string"/>
    </xmlCellPr>
  </singleXmlCell>
  <singleXmlCell id="3445" r="FM20" connectionId="21">
    <xmlCellPr id="1" uniqueName="Carol_K_Anthony">
      <xmlPr mapId="20" xpath="/Hexagrama/LINEAS/SEXTA/OTRAS_INTERPRETACIONES_Y_COMENTARIOS_DE_LOS_TEXTOS/Carol_K_Anthony" xmlDataType="string"/>
    </xmlCellPr>
  </singleXmlCell>
  <singleXmlCell id="3446" r="FN20" connectionId="21">
    <xmlCellPr id="1" uniqueName="Enrique_Zafra">
      <xmlPr mapId="20" xpath="/Hexagrama/LINEAS/SEXTA/OTRAS_INTERPRETACIONES_Y_COMENTARIOS_DE_LOS_TEXTOS/Enrique_Zafra" xmlDataType="string"/>
    </xmlCellPr>
  </singleXmlCell>
  <singleXmlCell id="3447" r="FO20" connectionId="21">
    <xmlCellPr id="1" uniqueName="J_H_Brennan">
      <xmlPr mapId="20" xpath="/Hexagrama/LINEAS/SEXTA/OTRAS_INTERPRETACIONES_Y_COMENTARIOS_DE_LOS_TEXTOS/J_H_Brennan" xmlDataType="string"/>
    </xmlCellPr>
  </singleXmlCell>
  <singleXmlCell id="3448" r="FP20" connectionId="21">
    <xmlCellPr id="1" uniqueName="John_Tampion">
      <xmlPr mapId="20" xpath="/Hexagrama/LINEAS/SEXTA/OTRAS_INTERPRETACIONES_Y_COMENTARIOS_DE_LOS_TEXTOS/John_Tampion" xmlDataType="string"/>
    </xmlCellPr>
  </singleXmlCell>
  <singleXmlCell id="3449" r="FQ20" connectionId="21">
    <xmlCellPr id="1" uniqueName="Judica_Cordiglia">
      <xmlPr mapId="20" xpath="/Hexagrama/LINEAS/SEXTA/OTRAS_INTERPRETACIONES_Y_COMENTARIOS_DE_LOS_TEXTOS/Judica_Cordiglia" xmlDataType="string"/>
    </xmlCellPr>
  </singleXmlCell>
  <singleXmlCell id="3450" r="FR20" connectionId="21">
    <xmlCellPr id="1" uniqueName="Maestro_Yüan-Kuang">
      <xmlPr mapId="20" xpath="/Hexagrama/LINEAS/SEXTA/OTRAS_INTERPRETACIONES_Y_COMENTARIOS_DE_LOS_TEXTOS/Maestro_Yüan-Kuang" xmlDataType="string"/>
    </xmlCellPr>
  </singleXmlCell>
  <singleXmlCell id="3451" r="FS20" connectionId="21">
    <xmlCellPr id="1" uniqueName="Michel_Gall">
      <xmlPr mapId="20" xpath="/Hexagrama/LINEAS/SEXTA/OTRAS_INTERPRETACIONES_Y_COMENTARIOS_DE_LOS_TEXTOS/Michel_Gall" xmlDataType="string"/>
    </xmlCellPr>
  </singleXmlCell>
  <singleXmlCell id="3452" r="FT20" connectionId="21">
    <xmlCellPr id="1" uniqueName="R_L_Wing">
      <xmlPr mapId="20" xpath="/Hexagrama/LINEAS/SEXTA/OTRAS_INTERPRETACIONES_Y_COMENTARIOS_DE_LOS_TEXTOS/R_L_Wing" xmlDataType="string"/>
    </xmlCellPr>
  </singleXmlCell>
  <singleXmlCell id="3453" r="FU20" connectionId="21">
    <xmlCellPr id="1" uniqueName="Ricardo_Andreé">
      <xmlPr mapId="20" xpath="/Hexagrama/LINEAS/SEXTA/OTRAS_INTERPRETACIONES_Y_COMENTARIOS_DE_LOS_TEXTOS/Ricardo_Andreé" xmlDataType="string"/>
    </xmlCellPr>
  </singleXmlCell>
  <singleXmlCell id="3454" r="FV20" connectionId="21">
    <xmlCellPr id="1" uniqueName="Richard_Wilhelm">
      <xmlPr mapId="20" xpath="/Hexagrama/LINEAS/SEXTA/OTRAS_INTERPRETACIONES_Y_COMENTARIOS_DE_LOS_TEXTOS/Richard_Wilhelm" xmlDataType="string"/>
    </xmlCellPr>
  </singleXmlCell>
  <singleXmlCell id="3455" r="FW20" connectionId="21">
    <xmlCellPr id="1" uniqueName="Stephen_Karcher">
      <xmlPr mapId="20" xpath="/Hexagrama/LINEAS/SEXTA/OTRAS_INTERPRETACIONES_Y_COMENTARIOS_DE_LOS_TEXTOS/Stephen_Karcher" xmlDataType="string"/>
    </xmlCellPr>
  </singleXmlCell>
  <singleXmlCell id="3456" r="FX20" connectionId="21">
    <xmlCellPr id="1" uniqueName="Thomas_Cleary">
      <xmlPr mapId="20" xpath="/Hexagrama/LINEAS/SEXTA/OTRAS_INTERPRETACIONES_Y_COMENTARIOS_DE_LOS_TEXTOS/Thomas_Cleary" xmlDataType="string"/>
    </xmlCellPr>
  </singleXmlCell>
  <singleXmlCell id="3457" r="A21" connectionId="22">
    <xmlCellPr id="1" uniqueName="Numero">
      <xmlPr mapId="21" xpath="/Hexagrama/Numero" xmlDataType="integer"/>
    </xmlCellPr>
  </singleXmlCell>
  <singleXmlCell id="3458" r="B21" connectionId="22">
    <xmlCellPr id="1" uniqueName="Nombre">
      <xmlPr mapId="21" xpath="/Hexagrama/Nombre" xmlDataType="string"/>
    </xmlCellPr>
  </singleXmlCell>
  <singleXmlCell id="3459" r="C21" connectionId="22">
    <xmlCellPr id="1" uniqueName="Traduccion">
      <xmlPr mapId="21" xpath="/Hexagrama/Traduccion" xmlDataType="string"/>
    </xmlCellPr>
  </singleXmlCell>
  <singleXmlCell id="3460" r="D21" connectionId="22">
    <xmlCellPr id="1" uniqueName="TrigInf">
      <xmlPr mapId="21" xpath="/Hexagrama/TrigInf" xmlDataType="string"/>
    </xmlCellPr>
  </singleXmlCell>
  <singleXmlCell id="3461" r="E21" connectionId="22">
    <xmlCellPr id="1" uniqueName="TrigSup">
      <xmlPr mapId="21" xpath="/Hexagrama/TrigSup" xmlDataType="string"/>
    </xmlCellPr>
  </singleXmlCell>
  <singleXmlCell id="3462" r="F21" connectionId="22">
    <xmlCellPr id="1" uniqueName="DICTAMEN">
      <xmlPr mapId="21" xpath="/Hexagrama/DICTAMEN" xmlDataType="string"/>
    </xmlCellPr>
  </singleXmlCell>
  <singleXmlCell id="3463" r="G21" connectionId="22">
    <xmlCellPr id="1" uniqueName="COMENTARIO">
      <xmlPr mapId="21" xpath="/Hexagrama/COMENTARIO" xmlDataType="string"/>
    </xmlCellPr>
  </singleXmlCell>
  <singleXmlCell id="3464" r="H21" connectionId="22">
    <xmlCellPr id="1" uniqueName="líneas">
      <xmlPr mapId="21" xpath="/Hexagrama/ELEMENTOS_TECNICOS_Y_DISTINTOS_CONSIDERANDOS/líneas" xmlDataType="string"/>
    </xmlCellPr>
  </singleXmlCell>
  <singleXmlCell id="3465" r="I21" connectionId="22">
    <xmlCellPr id="1" uniqueName="regencias">
      <xmlPr mapId="21" xpath="/Hexagrama/ELEMENTOS_TECNICOS_Y_DISTINTOS_CONSIDERANDOS/regencias" xmlDataType="string"/>
    </xmlCellPr>
  </singleXmlCell>
  <singleXmlCell id="3466" r="J21" connectionId="22">
    <xmlCellPr id="1" uniqueName="relaciones_entre_las_líneas">
      <xmlPr mapId="21" xpath="/Hexagrama/ELEMENTOS_TECNICOS_Y_DISTINTOS_CONSIDERANDOS/relaciones_entre_las_líneas" xmlDataType="string"/>
    </xmlCellPr>
  </singleXmlCell>
  <singleXmlCell id="3467" r="K21" connectionId="22">
    <xmlCellPr id="1" uniqueName="a">
      <xmlPr mapId="21" xpath="/Hexagrama/INTERPRETACION/a" xmlDataType="string"/>
    </xmlCellPr>
  </singleXmlCell>
  <singleXmlCell id="3468" r="L21" connectionId="22">
    <xmlCellPr id="1" uniqueName="sin_preguntar_nada">
      <xmlPr mapId="21" xpath="/Hexagrama/INTERPRETACION/d/sin_preguntar_nada" xmlDataType="string"/>
    </xmlCellPr>
  </singleXmlCell>
  <singleXmlCell id="3469" r="M21" connectionId="22">
    <xmlCellPr id="1" uniqueName="sobre_el_dia_hoy">
      <xmlPr mapId="21" xpath="/Hexagrama/INTERPRETACION/d/sobre_el_dia_hoy" xmlDataType="string"/>
    </xmlCellPr>
  </singleXmlCell>
  <singleXmlCell id="3470" r="N21" connectionId="22">
    <xmlCellPr id="1" uniqueName="sobre_la_conducta_espiritual">
      <xmlPr mapId="21" xpath="/Hexagrama/INTERPRETACION/d/sobre_la_conducta_espiritual" xmlDataType="string"/>
    </xmlCellPr>
  </singleXmlCell>
  <singleXmlCell id="3471" r="O21" connectionId="22">
    <xmlCellPr id="1" uniqueName="perspectiva_general_de_un_asunto_o_sobre_cómo_se_ve_al_consultante_entre_sus_asuntos">
      <xmlPr mapId="21" xpath="/Hexagrama/INTERPRETACION/d/perspectiva_general_de_un_asunto_o_sobre_cómo_se_ve_al_consultante_entre_sus_asuntos" xmlDataType="string"/>
    </xmlCellPr>
  </singleXmlCell>
  <singleXmlCell id="3472" r="P21" connectionId="22">
    <xmlCellPr id="1" uniqueName="sobre_una_enfermedad">
      <xmlPr mapId="21" xpath="/Hexagrama/INTERPRETACION/d/sobre_una_enfermedad" xmlDataType="string"/>
    </xmlCellPr>
  </singleXmlCell>
  <singleXmlCell id="3473" r="Q21" connectionId="22">
    <xmlCellPr id="1" uniqueName="remedios_soluciones_tratamientos_nuevos">
      <xmlPr mapId="21" xpath="/Hexagrama/INTERPRETACION/d/remedios_soluciones_tratamientos_nuevos" xmlDataType="string"/>
    </xmlCellPr>
  </singleXmlCell>
  <singleXmlCell id="3474" r="R21" connectionId="22">
    <xmlCellPr id="1" uniqueName="sobre_temas_o_teorías_espirituales">
      <xmlPr mapId="21" xpath="/Hexagrama/INTERPRETACION/d/sobre_temas_o_teorías_espirituales" xmlDataType="string"/>
    </xmlCellPr>
  </singleXmlCell>
  <singleXmlCell id="3475" r="S21" connectionId="22">
    <xmlCellPr id="1" uniqueName="sobre_una_época_tiempo_o_fecha_aproximada">
      <xmlPr mapId="21" xpath="/Hexagrama/INTERPRETACION/d/sobre_una_época_tiempo_o_fecha_aproximada" xmlDataType="string"/>
    </xmlCellPr>
  </singleXmlCell>
  <singleXmlCell id="3476" r="T21" connectionId="22">
    <xmlCellPr id="1" uniqueName="Bernard_Ducourant">
      <xmlPr mapId="21" xpath="/Hexagrama/OTRAS_INTERPRETACIONES_Y_COMENTARIOS_DE_LOS_TEXTOS/Bernard_Ducourant" xmlDataType="string"/>
    </xmlCellPr>
  </singleXmlCell>
  <singleXmlCell id="3477" r="U21" connectionId="22">
    <xmlCellPr id="1" uniqueName="Brian_Browne_Walker">
      <xmlPr mapId="21" xpath="/Hexagrama/OTRAS_INTERPRETACIONES_Y_COMENTARIOS_DE_LOS_TEXTOS/Brian_Browne_Walker" xmlDataType="string"/>
    </xmlCellPr>
  </singleXmlCell>
  <singleXmlCell id="3478" r="V21" connectionId="22">
    <xmlCellPr id="1" uniqueName="Carol_K_Anthony">
      <xmlPr mapId="21" xpath="/Hexagrama/OTRAS_INTERPRETACIONES_Y_COMENTARIOS_DE_LOS_TEXTOS/Carol_K_Anthony" xmlDataType="string"/>
    </xmlCellPr>
  </singleXmlCell>
  <singleXmlCell id="3479" r="W21" connectionId="22">
    <xmlCellPr id="1" uniqueName="Enrique_Zafra">
      <xmlPr mapId="21" xpath="/Hexagrama/OTRAS_INTERPRETACIONES_Y_COMENTARIOS_DE_LOS_TEXTOS/Enrique_Zafra" xmlDataType="string"/>
    </xmlCellPr>
  </singleXmlCell>
  <singleXmlCell id="3480" r="X21" connectionId="22">
    <xmlCellPr id="1" uniqueName="Gustavo_Andrés_Rocco">
      <xmlPr mapId="21" xpath="/Hexagrama/OTRAS_INTERPRETACIONES_Y_COMENTARIOS_DE_LOS_TEXTOS/Gustavo_Andrés_Rocco" xmlDataType="string"/>
    </xmlCellPr>
  </singleXmlCell>
  <singleXmlCell id="3481" r="Y21" connectionId="22">
    <xmlCellPr id="1" uniqueName="J_H_Brennan">
      <xmlPr mapId="21" xpath="/Hexagrama/OTRAS_INTERPRETACIONES_Y_COMENTARIOS_DE_LOS_TEXTOS/J_H_Brennan" xmlDataType="string"/>
    </xmlCellPr>
  </singleXmlCell>
  <singleXmlCell id="3482" r="Z21" connectionId="22">
    <xmlCellPr id="1" uniqueName="Judica_Cordiglia">
      <xmlPr mapId="21" xpath="/Hexagrama/OTRAS_INTERPRETACIONES_Y_COMENTARIOS_DE_LOS_TEXTOS/Judica_Cordiglia" xmlDataType="string"/>
    </xmlCellPr>
  </singleXmlCell>
  <singleXmlCell id="3483" r="AA21" connectionId="22">
    <xmlCellPr id="1" uniqueName="Maestro_Yüan-Kuang">
      <xmlPr mapId="21" xpath="/Hexagrama/OTRAS_INTERPRETACIONES_Y_COMENTARIOS_DE_LOS_TEXTOS/Maestro_Yüan-Kuang" xmlDataType="string"/>
    </xmlCellPr>
  </singleXmlCell>
  <singleXmlCell id="3484" r="AB21" connectionId="22">
    <xmlCellPr id="1" uniqueName="Michel_Gall">
      <xmlPr mapId="21" xpath="/Hexagrama/OTRAS_INTERPRETACIONES_Y_COMENTARIOS_DE_LOS_TEXTOS/Michel_Gall" xmlDataType="string"/>
    </xmlCellPr>
  </singleXmlCell>
  <singleXmlCell id="3485" r="AC21" connectionId="22">
    <xmlCellPr id="1" uniqueName="Stephen_Karcher">
      <xmlPr mapId="21" xpath="/Hexagrama/OTRAS_INTERPRETACIONES_Y_COMENTARIOS_DE_LOS_TEXTOS/Stephen_Karcher" xmlDataType="string"/>
    </xmlCellPr>
  </singleXmlCell>
  <singleXmlCell id="3486" r="AD21" connectionId="22">
    <xmlCellPr id="1" uniqueName="Rudolf_Ritsema">
      <xmlPr mapId="21" xpath="/Hexagrama/OTRAS_INTERPRETACIONES_Y_COMENTARIOS_DE_LOS_TEXTOS/Rudolf_Ritsema" xmlDataType="string"/>
    </xmlCellPr>
  </singleXmlCell>
  <singleXmlCell id="3487" r="AE21" connectionId="22">
    <xmlCellPr id="1" uniqueName="Thomas_Cleary">
      <xmlPr mapId="21" xpath="/Hexagrama/OTRAS_INTERPRETACIONES_Y_COMENTARIOS_DE_LOS_TEXTOS/Thomas_Cleary" xmlDataType="string"/>
    </xmlCellPr>
  </singleXmlCell>
  <singleXmlCell id="3488" r="AF21" connectionId="22">
    <xmlCellPr id="1" uniqueName="COMENTARIO_A_LA_IMAGEN">
      <xmlPr mapId="21" xpath="/Hexagrama/IMAGEN/COMENTARIO_A_LA_IMAGEN" xmlDataType="string"/>
    </xmlCellPr>
  </singleXmlCell>
  <singleXmlCell id="3489" r="AG21" connectionId="22">
    <xmlCellPr id="1" uniqueName="John_Tampion">
      <xmlPr mapId="21" xpath="/Hexagrama/IMAGEN/OTRAS_INTERPRETACIONES_Y_COMENTARIOS_DE_LOS_TEXTOS/John_Tampion" xmlDataType="string"/>
    </xmlCellPr>
  </singleXmlCell>
  <singleXmlCell id="3490" r="AH21" connectionId="22">
    <xmlCellPr id="1" uniqueName="Judica_Cordiglia">
      <xmlPr mapId="21" xpath="/Hexagrama/IMAGEN/OTRAS_INTERPRETACIONES_Y_COMENTARIOS_DE_LOS_TEXTOS/Judica_Cordiglia" xmlDataType="string"/>
    </xmlCellPr>
  </singleXmlCell>
  <singleXmlCell id="3491" r="AI21" connectionId="22">
    <xmlCellPr id="1" uniqueName="Ricardo_Andreé">
      <xmlPr mapId="21" xpath="/Hexagrama/IMAGEN/OTRAS_INTERPRETACIONES_Y_COMENTARIOS_DE_LOS_TEXTOS/Ricardo_Andreé" xmlDataType="string"/>
    </xmlCellPr>
  </singleXmlCell>
  <singleXmlCell id="3492" r="AJ21" connectionId="22">
    <xmlCellPr id="1" uniqueName="Richard_Wilhelm">
      <xmlPr mapId="21" xpath="/Hexagrama/IMAGEN/OTRAS_INTERPRETACIONES_Y_COMENTARIOS_DE_LOS_TEXTOS/Richard_Wilhelm" xmlDataType="string"/>
    </xmlCellPr>
  </singleXmlCell>
  <singleXmlCell id="3493" r="AK21" connectionId="22">
    <xmlCellPr id="1" uniqueName="COMENTARIO_A_LA_LINEA">
      <xmlPr mapId="21" xpath="/Hexagrama/LINEAS/PRIMERA/COMENTARIO_A_LA_LINEA" xmlDataType="string"/>
    </xmlCellPr>
  </singleXmlCell>
  <singleXmlCell id="3494" r="AL21" connectionId="22">
    <xmlCellPr id="1" uniqueName="a">
      <xmlPr mapId="21" xpath="/Hexagrama/LINEAS/PRIMERA/INTERPRETACION/a" xmlDataType="string"/>
    </xmlCellPr>
  </singleXmlCell>
  <singleXmlCell id="3495" r="AM21" connectionId="22">
    <xmlCellPr id="1" uniqueName="sin_preguntar_nada">
      <xmlPr mapId="21" xpath="/Hexagrama/LINEAS/PRIMERA/INTERPRETACION/d/sin_preguntar_nada" xmlDataType="string"/>
    </xmlCellPr>
  </singleXmlCell>
  <singleXmlCell id="3496" r="AN21" connectionId="22">
    <xmlCellPr id="1" uniqueName="sobre_el_dia_hoy">
      <xmlPr mapId="21" xpath="/Hexagrama/LINEAS/PRIMERA/INTERPRETACION/d/sobre_el_dia_hoy" xmlDataType="string"/>
    </xmlCellPr>
  </singleXmlCell>
  <singleXmlCell id="3497" r="AO21" connectionId="22">
    <xmlCellPr id="1" uniqueName="sobre_la_conducta_espiritual">
      <xmlPr mapId="21" xpath="/Hexagrama/LINEAS/PRIMERA/INTERPRETACION/d/sobre_la_conducta_espiritual" xmlDataType="string"/>
    </xmlCellPr>
  </singleXmlCell>
  <singleXmlCell id="3498" r="AP21" connectionId="22">
    <xmlCellPr id="1" uniqueName="perspectiva_general_de_un_asunto_o_sobre_cómo_se_ve_al_consultante_entre_sus_asuntos">
      <xmlPr mapId="21" xpath="/Hexagrama/LINEAS/PRIMERA/INTERPRETACION/d/perspectiva_general_de_un_asunto_o_sobre_cómo_se_ve_al_consultante_entre_sus_asuntos" xmlDataType="string"/>
    </xmlCellPr>
  </singleXmlCell>
  <singleXmlCell id="3499" r="AQ21" connectionId="22">
    <xmlCellPr id="1" uniqueName="sobre_una_enfermedad">
      <xmlPr mapId="21" xpath="/Hexagrama/LINEAS/PRIMERA/INTERPRETACION/d/sobre_una_enfermedad" xmlDataType="string"/>
    </xmlCellPr>
  </singleXmlCell>
  <singleXmlCell id="3500" r="AR21" connectionId="22">
    <xmlCellPr id="1" uniqueName="remedios_soluciones_tratamientos_nuevos">
      <xmlPr mapId="21" xpath="/Hexagrama/LINEAS/PRIMERA/INTERPRETACION/d/remedios_soluciones_tratamientos_nuevos" xmlDataType="string"/>
    </xmlCellPr>
  </singleXmlCell>
  <singleXmlCell id="3501" r="AS21" connectionId="22">
    <xmlCellPr id="1" uniqueName="sobre_temas_o_teorías_espirituales">
      <xmlPr mapId="21" xpath="/Hexagrama/LINEAS/PRIMERA/INTERPRETACION/d/sobre_temas_o_teorías_espirituales" xmlDataType="string"/>
    </xmlCellPr>
  </singleXmlCell>
  <singleXmlCell id="3502" r="AT21" connectionId="22">
    <xmlCellPr id="1" uniqueName="sobre_una_época_tiempo_o_fecha_aproximada">
      <xmlPr mapId="21" xpath="/Hexagrama/LINEAS/PRIMERA/INTERPRETACION/d/sobre_una_época_tiempo_o_fecha_aproximada" xmlDataType="string"/>
    </xmlCellPr>
  </singleXmlCell>
  <singleXmlCell id="3503" r="AU21" connectionId="22">
    <xmlCellPr id="1" uniqueName="Bernard_Ducourant">
      <xmlPr mapId="21" xpath="/Hexagrama/LINEAS/PRIMERA/OTRAS_INTERPRETACIONES_Y_COMENTARIOS_DE_LOS_TEXTOS/Bernard_Ducourant" xmlDataType="string"/>
    </xmlCellPr>
  </singleXmlCell>
  <singleXmlCell id="3504" r="AV21" connectionId="22">
    <xmlCellPr id="1" uniqueName="Brian_Browne_Walker">
      <xmlPr mapId="21" xpath="/Hexagrama/LINEAS/PRIMERA/OTRAS_INTERPRETACIONES_Y_COMENTARIOS_DE_LOS_TEXTOS/Brian_Browne_Walker" xmlDataType="string"/>
    </xmlCellPr>
  </singleXmlCell>
  <singleXmlCell id="3505" r="AW21" connectionId="22">
    <xmlCellPr id="1" uniqueName="Carol_K_Anthony">
      <xmlPr mapId="21" xpath="/Hexagrama/LINEAS/PRIMERA/OTRAS_INTERPRETACIONES_Y_COMENTARIOS_DE_LOS_TEXTOS/Carol_K_Anthony" xmlDataType="string"/>
    </xmlCellPr>
  </singleXmlCell>
  <singleXmlCell id="3506" r="AX21" connectionId="22">
    <xmlCellPr id="1" uniqueName="Enrique_Zafra">
      <xmlPr mapId="21" xpath="/Hexagrama/LINEAS/PRIMERA/OTRAS_INTERPRETACIONES_Y_COMENTARIOS_DE_LOS_TEXTOS/Enrique_Zafra" xmlDataType="string"/>
    </xmlCellPr>
  </singleXmlCell>
  <singleXmlCell id="3507" r="AY21" connectionId="22">
    <xmlCellPr id="1" uniqueName="J_H_Brennan">
      <xmlPr mapId="21" xpath="/Hexagrama/LINEAS/PRIMERA/OTRAS_INTERPRETACIONES_Y_COMENTARIOS_DE_LOS_TEXTOS/J_H_Brennan" xmlDataType="string"/>
    </xmlCellPr>
  </singleXmlCell>
  <singleXmlCell id="3508" r="AZ21" connectionId="22">
    <xmlCellPr id="1" uniqueName="John_Tampion">
      <xmlPr mapId="21" xpath="/Hexagrama/LINEAS/PRIMERA/OTRAS_INTERPRETACIONES_Y_COMENTARIOS_DE_LOS_TEXTOS/John_Tampion" xmlDataType="string"/>
    </xmlCellPr>
  </singleXmlCell>
  <singleXmlCell id="3509" r="BA21" connectionId="22">
    <xmlCellPr id="1" uniqueName="Judica_Cordiglia">
      <xmlPr mapId="21" xpath="/Hexagrama/LINEAS/PRIMERA/OTRAS_INTERPRETACIONES_Y_COMENTARIOS_DE_LOS_TEXTOS/Judica_Cordiglia" xmlDataType="string"/>
    </xmlCellPr>
  </singleXmlCell>
  <singleXmlCell id="3510" r="BB21" connectionId="22">
    <xmlCellPr id="1" uniqueName="Maestro_Yüan-Kuang">
      <xmlPr mapId="21" xpath="/Hexagrama/LINEAS/PRIMERA/OTRAS_INTERPRETACIONES_Y_COMENTARIOS_DE_LOS_TEXTOS/Maestro_Yüan-Kuang" xmlDataType="string"/>
    </xmlCellPr>
  </singleXmlCell>
  <singleXmlCell id="3511" r="BC21" connectionId="22">
    <xmlCellPr id="1" uniqueName="Michel_Gall">
      <xmlPr mapId="21" xpath="/Hexagrama/LINEAS/PRIMERA/OTRAS_INTERPRETACIONES_Y_COMENTARIOS_DE_LOS_TEXTOS/Michel_Gall" xmlDataType="string"/>
    </xmlCellPr>
  </singleXmlCell>
  <singleXmlCell id="3512" r="BD21" connectionId="22">
    <xmlCellPr id="1" uniqueName="R_L_Wing">
      <xmlPr mapId="21" xpath="/Hexagrama/LINEAS/PRIMERA/OTRAS_INTERPRETACIONES_Y_COMENTARIOS_DE_LOS_TEXTOS/R_L_Wing" xmlDataType="string"/>
    </xmlCellPr>
  </singleXmlCell>
  <singleXmlCell id="3513" r="BE21" connectionId="22">
    <xmlCellPr id="1" uniqueName="Ricardo_Andreé">
      <xmlPr mapId="21" xpath="/Hexagrama/LINEAS/PRIMERA/OTRAS_INTERPRETACIONES_Y_COMENTARIOS_DE_LOS_TEXTOS/Ricardo_Andreé" xmlDataType="string"/>
    </xmlCellPr>
  </singleXmlCell>
  <singleXmlCell id="3514" r="BF21" connectionId="22">
    <xmlCellPr id="1" uniqueName="Richard_Wilhelm">
      <xmlPr mapId="21" xpath="/Hexagrama/LINEAS/PRIMERA/OTRAS_INTERPRETACIONES_Y_COMENTARIOS_DE_LOS_TEXTOS/Richard_Wilhelm" xmlDataType="string"/>
    </xmlCellPr>
  </singleXmlCell>
  <singleXmlCell id="3515" r="BG21" connectionId="22">
    <xmlCellPr id="1" uniqueName="Stephen_Karcher">
      <xmlPr mapId="21" xpath="/Hexagrama/LINEAS/PRIMERA/OTRAS_INTERPRETACIONES_Y_COMENTARIOS_DE_LOS_TEXTOS/Stephen_Karcher" xmlDataType="string"/>
    </xmlCellPr>
  </singleXmlCell>
  <singleXmlCell id="3516" r="BH21" connectionId="22">
    <xmlCellPr id="1" uniqueName="Thomas_Cleary">
      <xmlPr mapId="21" xpath="/Hexagrama/LINEAS/PRIMERA/OTRAS_INTERPRETACIONES_Y_COMENTARIOS_DE_LOS_TEXTOS/Thomas_Cleary" xmlDataType="string"/>
    </xmlCellPr>
  </singleXmlCell>
  <singleXmlCell id="3517" r="BI21" connectionId="22">
    <xmlCellPr id="1" uniqueName="COMENTARIO_A_LA_LINEA">
      <xmlPr mapId="21" xpath="/Hexagrama/LINEAS/SEGUNDA/COMENTARIO_A_LA_LINEA" xmlDataType="string"/>
    </xmlCellPr>
  </singleXmlCell>
  <singleXmlCell id="3518" r="BJ21" connectionId="22">
    <xmlCellPr id="1" uniqueName="a">
      <xmlPr mapId="21" xpath="/Hexagrama/LINEAS/SEGUNDA/INTERPRETACION/a" xmlDataType="string"/>
    </xmlCellPr>
  </singleXmlCell>
  <singleXmlCell id="3519" r="BK21" connectionId="22">
    <xmlCellPr id="1" uniqueName="sin_preguntar_nada">
      <xmlPr mapId="21" xpath="/Hexagrama/LINEAS/SEGUNDA/INTERPRETACION/d/sin_preguntar_nada" xmlDataType="string"/>
    </xmlCellPr>
  </singleXmlCell>
  <singleXmlCell id="3520" r="BL21" connectionId="22">
    <xmlCellPr id="1" uniqueName="sobre_el_dia_hoy">
      <xmlPr mapId="21" xpath="/Hexagrama/LINEAS/SEGUNDA/INTERPRETACION/d/sobre_el_dia_hoy" xmlDataType="string"/>
    </xmlCellPr>
  </singleXmlCell>
  <singleXmlCell id="3521" r="BM21" connectionId="22">
    <xmlCellPr id="1" uniqueName="sobre_la_conducta_espiritual">
      <xmlPr mapId="21" xpath="/Hexagrama/LINEAS/SEGUNDA/INTERPRETACION/d/sobre_la_conducta_espiritual" xmlDataType="string"/>
    </xmlCellPr>
  </singleXmlCell>
  <singleXmlCell id="3522" r="BN21" connectionId="22">
    <xmlCellPr id="1" uniqueName="perspectiva_general_de_un_asunto_o_sobre_cómo_se_ve_al_consultante_entre_sus_asuntos">
      <xmlPr mapId="21" xpath="/Hexagrama/LINEAS/SEGUNDA/INTERPRETACION/d/perspectiva_general_de_un_asunto_o_sobre_cómo_se_ve_al_consultante_entre_sus_asuntos" xmlDataType="string"/>
    </xmlCellPr>
  </singleXmlCell>
  <singleXmlCell id="3523" r="BO21" connectionId="22">
    <xmlCellPr id="1" uniqueName="sobre_una_enfermedad">
      <xmlPr mapId="21" xpath="/Hexagrama/LINEAS/SEGUNDA/INTERPRETACION/d/sobre_una_enfermedad" xmlDataType="string"/>
    </xmlCellPr>
  </singleXmlCell>
  <singleXmlCell id="3524" r="BP21" connectionId="22">
    <xmlCellPr id="1" uniqueName="remedios_soluciones_tratamientos_nuevos">
      <xmlPr mapId="21" xpath="/Hexagrama/LINEAS/SEGUNDA/INTERPRETACION/d/remedios_soluciones_tratamientos_nuevos" xmlDataType="string"/>
    </xmlCellPr>
  </singleXmlCell>
  <singleXmlCell id="3525" r="BQ21" connectionId="22">
    <xmlCellPr id="1" uniqueName="sobre_temas_o_teorías_espirituales">
      <xmlPr mapId="21" xpath="/Hexagrama/LINEAS/SEGUNDA/INTERPRETACION/d/sobre_temas_o_teorías_espirituales" xmlDataType="string"/>
    </xmlCellPr>
  </singleXmlCell>
  <singleXmlCell id="3526" r="BR21" connectionId="22">
    <xmlCellPr id="1" uniqueName="sobre_una_época_tiempo_o_fecha_aproximada">
      <xmlPr mapId="21" xpath="/Hexagrama/LINEAS/SEGUNDA/INTERPRETACION/d/sobre_una_época_tiempo_o_fecha_aproximada" xmlDataType="string"/>
    </xmlCellPr>
  </singleXmlCell>
  <singleXmlCell id="3527" r="BS21" connectionId="22">
    <xmlCellPr id="1" uniqueName="Bernard_Ducourant">
      <xmlPr mapId="21" xpath="/Hexagrama/LINEAS/SEGUNDA/OTRAS_INTERPRETACIONES_Y_COMENTARIOS_DE_LOS_TEXTOS/Bernard_Ducourant" xmlDataType="string"/>
    </xmlCellPr>
  </singleXmlCell>
  <singleXmlCell id="3528" r="BT21" connectionId="22">
    <xmlCellPr id="1" uniqueName="Brian_Browne_Walker">
      <xmlPr mapId="21" xpath="/Hexagrama/LINEAS/SEGUNDA/OTRAS_INTERPRETACIONES_Y_COMENTARIOS_DE_LOS_TEXTOS/Brian_Browne_Walker" xmlDataType="string"/>
    </xmlCellPr>
  </singleXmlCell>
  <singleXmlCell id="3529" r="BU21" connectionId="22">
    <xmlCellPr id="1" uniqueName="Carol_K_Anthony">
      <xmlPr mapId="21" xpath="/Hexagrama/LINEAS/SEGUNDA/OTRAS_INTERPRETACIONES_Y_COMENTARIOS_DE_LOS_TEXTOS/Carol_K_Anthony" xmlDataType="string"/>
    </xmlCellPr>
  </singleXmlCell>
  <singleXmlCell id="3530" r="BV21" connectionId="22">
    <xmlCellPr id="1" uniqueName="Enrique_Zafra">
      <xmlPr mapId="21" xpath="/Hexagrama/LINEAS/SEGUNDA/OTRAS_INTERPRETACIONES_Y_COMENTARIOS_DE_LOS_TEXTOS/Enrique_Zafra" xmlDataType="string"/>
    </xmlCellPr>
  </singleXmlCell>
  <singleXmlCell id="3531" r="BW21" connectionId="22">
    <xmlCellPr id="1" uniqueName="J_H_Brennan">
      <xmlPr mapId="21" xpath="/Hexagrama/LINEAS/SEGUNDA/OTRAS_INTERPRETACIONES_Y_COMENTARIOS_DE_LOS_TEXTOS/J_H_Brennan" xmlDataType="string"/>
    </xmlCellPr>
  </singleXmlCell>
  <singleXmlCell id="3532" r="BX21" connectionId="22">
    <xmlCellPr id="1" uniqueName="John_Tampion">
      <xmlPr mapId="21" xpath="/Hexagrama/LINEAS/SEGUNDA/OTRAS_INTERPRETACIONES_Y_COMENTARIOS_DE_LOS_TEXTOS/John_Tampion" xmlDataType="string"/>
    </xmlCellPr>
  </singleXmlCell>
  <singleXmlCell id="3533" r="BY21" connectionId="22">
    <xmlCellPr id="1" uniqueName="Judica_Cordiglia">
      <xmlPr mapId="21" xpath="/Hexagrama/LINEAS/SEGUNDA/OTRAS_INTERPRETACIONES_Y_COMENTARIOS_DE_LOS_TEXTOS/Judica_Cordiglia" xmlDataType="string"/>
    </xmlCellPr>
  </singleXmlCell>
  <singleXmlCell id="3534" r="BZ21" connectionId="22">
    <xmlCellPr id="1" uniqueName="Maestro_Yüan-Kuang">
      <xmlPr mapId="21" xpath="/Hexagrama/LINEAS/SEGUNDA/OTRAS_INTERPRETACIONES_Y_COMENTARIOS_DE_LOS_TEXTOS/Maestro_Yüan-Kuang" xmlDataType="string"/>
    </xmlCellPr>
  </singleXmlCell>
  <singleXmlCell id="3535" r="CA21" connectionId="22">
    <xmlCellPr id="1" uniqueName="Michel_Gall">
      <xmlPr mapId="21" xpath="/Hexagrama/LINEAS/SEGUNDA/OTRAS_INTERPRETACIONES_Y_COMENTARIOS_DE_LOS_TEXTOS/Michel_Gall" xmlDataType="string"/>
    </xmlCellPr>
  </singleXmlCell>
  <singleXmlCell id="3536" r="CB21" connectionId="22">
    <xmlCellPr id="1" uniqueName="R_L_Wing">
      <xmlPr mapId="21" xpath="/Hexagrama/LINEAS/SEGUNDA/OTRAS_INTERPRETACIONES_Y_COMENTARIOS_DE_LOS_TEXTOS/R_L_Wing" xmlDataType="string"/>
    </xmlCellPr>
  </singleXmlCell>
  <singleXmlCell id="3537" r="CC21" connectionId="22">
    <xmlCellPr id="1" uniqueName="Ricardo_Andreé">
      <xmlPr mapId="21" xpath="/Hexagrama/LINEAS/SEGUNDA/OTRAS_INTERPRETACIONES_Y_COMENTARIOS_DE_LOS_TEXTOS/Ricardo_Andreé" xmlDataType="string"/>
    </xmlCellPr>
  </singleXmlCell>
  <singleXmlCell id="3538" r="CD21" connectionId="22">
    <xmlCellPr id="1" uniqueName="Richard_Wilhelm">
      <xmlPr mapId="21" xpath="/Hexagrama/LINEAS/SEGUNDA/OTRAS_INTERPRETACIONES_Y_COMENTARIOS_DE_LOS_TEXTOS/Richard_Wilhelm" xmlDataType="string"/>
    </xmlCellPr>
  </singleXmlCell>
  <singleXmlCell id="3539" r="CE21" connectionId="22">
    <xmlCellPr id="1" uniqueName="Stephen_Karcher">
      <xmlPr mapId="21" xpath="/Hexagrama/LINEAS/SEGUNDA/OTRAS_INTERPRETACIONES_Y_COMENTARIOS_DE_LOS_TEXTOS/Stephen_Karcher" xmlDataType="string"/>
    </xmlCellPr>
  </singleXmlCell>
  <singleXmlCell id="3540" r="CF21" connectionId="22">
    <xmlCellPr id="1" uniqueName="Thomas_Cleary">
      <xmlPr mapId="21" xpath="/Hexagrama/LINEAS/SEGUNDA/OTRAS_INTERPRETACIONES_Y_COMENTARIOS_DE_LOS_TEXTOS/Thomas_Cleary" xmlDataType="string"/>
    </xmlCellPr>
  </singleXmlCell>
  <singleXmlCell id="3541" r="CG21" connectionId="22">
    <xmlCellPr id="1" uniqueName="COMENTARIO_A_LA_LINEA">
      <xmlPr mapId="21" xpath="/Hexagrama/LINEAS/TERCERA/COMENTARIO_A_LA_LINEA" xmlDataType="string"/>
    </xmlCellPr>
  </singleXmlCell>
  <singleXmlCell id="3542" r="CH21" connectionId="22">
    <xmlCellPr id="1" uniqueName="a">
      <xmlPr mapId="21" xpath="/Hexagrama/LINEAS/TERCERA/INTERPRETACION/a" xmlDataType="string"/>
    </xmlCellPr>
  </singleXmlCell>
  <singleXmlCell id="3543" r="CI21" connectionId="22">
    <xmlCellPr id="1" uniqueName="sin_preguntar_nada">
      <xmlPr mapId="21" xpath="/Hexagrama/LINEAS/TERCERA/INTERPRETACION/d/sin_preguntar_nada" xmlDataType="string"/>
    </xmlCellPr>
  </singleXmlCell>
  <singleXmlCell id="3544" r="CJ21" connectionId="22">
    <xmlCellPr id="1" uniqueName="sobre_el_dia_hoy">
      <xmlPr mapId="21" xpath="/Hexagrama/LINEAS/TERCERA/INTERPRETACION/d/sobre_el_dia_hoy" xmlDataType="string"/>
    </xmlCellPr>
  </singleXmlCell>
  <singleXmlCell id="3545" r="CK21" connectionId="22">
    <xmlCellPr id="1" uniqueName="sobre_la_conducta_espiritual">
      <xmlPr mapId="21" xpath="/Hexagrama/LINEAS/TERCERA/INTERPRETACION/d/sobre_la_conducta_espiritual" xmlDataType="string"/>
    </xmlCellPr>
  </singleXmlCell>
  <singleXmlCell id="3546" r="CL21" connectionId="22">
    <xmlCellPr id="1" uniqueName="perspectiva_general_de_un_asunto_o_sobre_cómo_se_ve_al_consultante_entre_sus_asuntos">
      <xmlPr mapId="21" xpath="/Hexagrama/LINEAS/TERCERA/INTERPRETACION/d/perspectiva_general_de_un_asunto_o_sobre_cómo_se_ve_al_consultante_entre_sus_asuntos" xmlDataType="string"/>
    </xmlCellPr>
  </singleXmlCell>
  <singleXmlCell id="3547" r="CM21" connectionId="22">
    <xmlCellPr id="1" uniqueName="sobre_una_enfermedad">
      <xmlPr mapId="21" xpath="/Hexagrama/LINEAS/TERCERA/INTERPRETACION/d/sobre_una_enfermedad" xmlDataType="string"/>
    </xmlCellPr>
  </singleXmlCell>
  <singleXmlCell id="3548" r="CN21" connectionId="22">
    <xmlCellPr id="1" uniqueName="remedios_soluciones_tratamientos_nuevos">
      <xmlPr mapId="21" xpath="/Hexagrama/LINEAS/TERCERA/INTERPRETACION/d/remedios_soluciones_tratamientos_nuevos" xmlDataType="string"/>
    </xmlCellPr>
  </singleXmlCell>
  <singleXmlCell id="3549" r="CO21" connectionId="22">
    <xmlCellPr id="1" uniqueName="sobre_temas_o_teorías_espirituales">
      <xmlPr mapId="21" xpath="/Hexagrama/LINEAS/TERCERA/INTERPRETACION/d/sobre_temas_o_teorías_espirituales" xmlDataType="string"/>
    </xmlCellPr>
  </singleXmlCell>
  <singleXmlCell id="3550" r="CP21" connectionId="22">
    <xmlCellPr id="1" uniqueName="sobre_una_época_tiempo_o_fecha_aproximada">
      <xmlPr mapId="21" xpath="/Hexagrama/LINEAS/TERCERA/INTERPRETACION/d/sobre_una_época_tiempo_o_fecha_aproximada" xmlDataType="string"/>
    </xmlCellPr>
  </singleXmlCell>
  <singleXmlCell id="3551" r="CQ21" connectionId="22">
    <xmlCellPr id="1" uniqueName="Bernard_Ducourant">
      <xmlPr mapId="21" xpath="/Hexagrama/LINEAS/TERCERA/OTRAS_INTERPRETACIONES_Y_COMENTARIOS_DE_LOS_TEXTOS/Bernard_Ducourant" xmlDataType="string"/>
    </xmlCellPr>
  </singleXmlCell>
  <singleXmlCell id="3552" r="CR21" connectionId="22">
    <xmlCellPr id="1" uniqueName="Brian_Browne_Walker">
      <xmlPr mapId="21" xpath="/Hexagrama/LINEAS/TERCERA/OTRAS_INTERPRETACIONES_Y_COMENTARIOS_DE_LOS_TEXTOS/Brian_Browne_Walker" xmlDataType="string"/>
    </xmlCellPr>
  </singleXmlCell>
  <singleXmlCell id="3553" r="CS21" connectionId="22">
    <xmlCellPr id="1" uniqueName="Carol_K_Anthony">
      <xmlPr mapId="21" xpath="/Hexagrama/LINEAS/TERCERA/OTRAS_INTERPRETACIONES_Y_COMENTARIOS_DE_LOS_TEXTOS/Carol_K_Anthony" xmlDataType="string"/>
    </xmlCellPr>
  </singleXmlCell>
  <singleXmlCell id="3554" r="CT21" connectionId="22">
    <xmlCellPr id="1" uniqueName="Enrique_Zafra">
      <xmlPr mapId="21" xpath="/Hexagrama/LINEAS/TERCERA/OTRAS_INTERPRETACIONES_Y_COMENTARIOS_DE_LOS_TEXTOS/Enrique_Zafra" xmlDataType="string"/>
    </xmlCellPr>
  </singleXmlCell>
  <singleXmlCell id="3555" r="CU21" connectionId="22">
    <xmlCellPr id="1" uniqueName="J_H_Brennan">
      <xmlPr mapId="21" xpath="/Hexagrama/LINEAS/TERCERA/OTRAS_INTERPRETACIONES_Y_COMENTARIOS_DE_LOS_TEXTOS/J_H_Brennan" xmlDataType="string"/>
    </xmlCellPr>
  </singleXmlCell>
  <singleXmlCell id="3556" r="CV21" connectionId="22">
    <xmlCellPr id="1" uniqueName="John_Tampion">
      <xmlPr mapId="21" xpath="/Hexagrama/LINEAS/TERCERA/OTRAS_INTERPRETACIONES_Y_COMENTARIOS_DE_LOS_TEXTOS/John_Tampion" xmlDataType="string"/>
    </xmlCellPr>
  </singleXmlCell>
  <singleXmlCell id="3557" r="CW21" connectionId="22">
    <xmlCellPr id="1" uniqueName="Judica_Cordiglia">
      <xmlPr mapId="21" xpath="/Hexagrama/LINEAS/TERCERA/OTRAS_INTERPRETACIONES_Y_COMENTARIOS_DE_LOS_TEXTOS/Judica_Cordiglia" xmlDataType="string"/>
    </xmlCellPr>
  </singleXmlCell>
  <singleXmlCell id="3558" r="CX21" connectionId="22">
    <xmlCellPr id="1" uniqueName="Maestro_Yüan-Kuang">
      <xmlPr mapId="21" xpath="/Hexagrama/LINEAS/TERCERA/OTRAS_INTERPRETACIONES_Y_COMENTARIOS_DE_LOS_TEXTOS/Maestro_Yüan-Kuang" xmlDataType="string"/>
    </xmlCellPr>
  </singleXmlCell>
  <singleXmlCell id="3559" r="CY21" connectionId="22">
    <xmlCellPr id="1" uniqueName="Michel_Gall">
      <xmlPr mapId="21" xpath="/Hexagrama/LINEAS/TERCERA/OTRAS_INTERPRETACIONES_Y_COMENTARIOS_DE_LOS_TEXTOS/Michel_Gall" xmlDataType="string"/>
    </xmlCellPr>
  </singleXmlCell>
  <singleXmlCell id="3560" r="CZ21" connectionId="22">
    <xmlCellPr id="1" uniqueName="R_L_Wing">
      <xmlPr mapId="21" xpath="/Hexagrama/LINEAS/TERCERA/OTRAS_INTERPRETACIONES_Y_COMENTARIOS_DE_LOS_TEXTOS/R_L_Wing" xmlDataType="string"/>
    </xmlCellPr>
  </singleXmlCell>
  <singleXmlCell id="3561" r="DA21" connectionId="22">
    <xmlCellPr id="1" uniqueName="Ricardo_Andreé">
      <xmlPr mapId="21" xpath="/Hexagrama/LINEAS/TERCERA/OTRAS_INTERPRETACIONES_Y_COMENTARIOS_DE_LOS_TEXTOS/Ricardo_Andreé" xmlDataType="string"/>
    </xmlCellPr>
  </singleXmlCell>
  <singleXmlCell id="3562" r="DB21" connectionId="22">
    <xmlCellPr id="1" uniqueName="Richard_Wilhelm">
      <xmlPr mapId="21" xpath="/Hexagrama/LINEAS/TERCERA/OTRAS_INTERPRETACIONES_Y_COMENTARIOS_DE_LOS_TEXTOS/Richard_Wilhelm" xmlDataType="string"/>
    </xmlCellPr>
  </singleXmlCell>
  <singleXmlCell id="3563" r="DC21" connectionId="22">
    <xmlCellPr id="1" uniqueName="Stephen_Karcher">
      <xmlPr mapId="21" xpath="/Hexagrama/LINEAS/TERCERA/OTRAS_INTERPRETACIONES_Y_COMENTARIOS_DE_LOS_TEXTOS/Stephen_Karcher" xmlDataType="string"/>
    </xmlCellPr>
  </singleXmlCell>
  <singleXmlCell id="3564" r="DD21" connectionId="22">
    <xmlCellPr id="1" uniqueName="Thomas_Cleary">
      <xmlPr mapId="21" xpath="/Hexagrama/LINEAS/TERCERA/OTRAS_INTERPRETACIONES_Y_COMENTARIOS_DE_LOS_TEXTOS/Thomas_Cleary" xmlDataType="string"/>
    </xmlCellPr>
  </singleXmlCell>
  <singleXmlCell id="3565" r="DE21" connectionId="22">
    <xmlCellPr id="1" uniqueName="COMENTARIO_A_LA_LINEA">
      <xmlPr mapId="21" xpath="/Hexagrama/LINEAS/CUARTA/COMENTARIO_A_LA_LINEA" xmlDataType="string"/>
    </xmlCellPr>
  </singleXmlCell>
  <singleXmlCell id="3566" r="DF21" connectionId="22">
    <xmlCellPr id="1" uniqueName="a">
      <xmlPr mapId="21" xpath="/Hexagrama/LINEAS/CUARTA/INTERPRETACION/a" xmlDataType="string"/>
    </xmlCellPr>
  </singleXmlCell>
  <singleXmlCell id="3567" r="DG21" connectionId="22">
    <xmlCellPr id="1" uniqueName="sin_preguntar_nada">
      <xmlPr mapId="21" xpath="/Hexagrama/LINEAS/CUARTA/INTERPRETACION/d/sin_preguntar_nada" xmlDataType="string"/>
    </xmlCellPr>
  </singleXmlCell>
  <singleXmlCell id="3568" r="DH21" connectionId="22">
    <xmlCellPr id="1" uniqueName="sobre_el_dia_hoy">
      <xmlPr mapId="21" xpath="/Hexagrama/LINEAS/CUARTA/INTERPRETACION/d/sobre_el_dia_hoy" xmlDataType="string"/>
    </xmlCellPr>
  </singleXmlCell>
  <singleXmlCell id="3569" r="DI21" connectionId="22">
    <xmlCellPr id="1" uniqueName="sobre_la_conducta_espiritual">
      <xmlPr mapId="21" xpath="/Hexagrama/LINEAS/CUARTA/INTERPRETACION/d/sobre_la_conducta_espiritual" xmlDataType="string"/>
    </xmlCellPr>
  </singleXmlCell>
  <singleXmlCell id="3570" r="DJ21" connectionId="22">
    <xmlCellPr id="1" uniqueName="perspectiva_general_de_un_asunto_o_sobre_cómo_se_ve_al_consultante_entre_sus_asuntos">
      <xmlPr mapId="21" xpath="/Hexagrama/LINEAS/CUARTA/INTERPRETACION/d/perspectiva_general_de_un_asunto_o_sobre_cómo_se_ve_al_consultante_entre_sus_asuntos" xmlDataType="string"/>
    </xmlCellPr>
  </singleXmlCell>
  <singleXmlCell id="3571" r="DK21" connectionId="22">
    <xmlCellPr id="1" uniqueName="sobre_una_enfermedad">
      <xmlPr mapId="21" xpath="/Hexagrama/LINEAS/CUARTA/INTERPRETACION/d/sobre_una_enfermedad" xmlDataType="string"/>
    </xmlCellPr>
  </singleXmlCell>
  <singleXmlCell id="3572" r="DL21" connectionId="22">
    <xmlCellPr id="1" uniqueName="remedios_soluciones_tratamientos_nuevos">
      <xmlPr mapId="21" xpath="/Hexagrama/LINEAS/CUARTA/INTERPRETACION/d/remedios_soluciones_tratamientos_nuevos" xmlDataType="string"/>
    </xmlCellPr>
  </singleXmlCell>
  <singleXmlCell id="3573" r="DM21" connectionId="22">
    <xmlCellPr id="1" uniqueName="sobre_temas_o_teorías_espirituales">
      <xmlPr mapId="21" xpath="/Hexagrama/LINEAS/CUARTA/INTERPRETACION/d/sobre_temas_o_teorías_espirituales" xmlDataType="string"/>
    </xmlCellPr>
  </singleXmlCell>
  <singleXmlCell id="3574" r="DN21" connectionId="22">
    <xmlCellPr id="1" uniqueName="sobre_una_época_tiempo_o_fecha_aproximada">
      <xmlPr mapId="21" xpath="/Hexagrama/LINEAS/CUARTA/INTERPRETACION/d/sobre_una_época_tiempo_o_fecha_aproximada" xmlDataType="string"/>
    </xmlCellPr>
  </singleXmlCell>
  <singleXmlCell id="3575" r="DO21" connectionId="22">
    <xmlCellPr id="1" uniqueName="Bernard_Ducourant">
      <xmlPr mapId="21" xpath="/Hexagrama/LINEAS/CUARTA/OTRAS_INTERPRETACIONES_Y_COMENTARIOS_DE_LOS_TEXTOS/Bernard_Ducourant" xmlDataType="string"/>
    </xmlCellPr>
  </singleXmlCell>
  <singleXmlCell id="3576" r="DP21" connectionId="22">
    <xmlCellPr id="1" uniqueName="Brian_Browne_Walker">
      <xmlPr mapId="21" xpath="/Hexagrama/LINEAS/CUARTA/OTRAS_INTERPRETACIONES_Y_COMENTARIOS_DE_LOS_TEXTOS/Brian_Browne_Walker" xmlDataType="string"/>
    </xmlCellPr>
  </singleXmlCell>
  <singleXmlCell id="3577" r="DQ21" connectionId="22">
    <xmlCellPr id="1" uniqueName="Carol_K_Anthony">
      <xmlPr mapId="21" xpath="/Hexagrama/LINEAS/CUARTA/OTRAS_INTERPRETACIONES_Y_COMENTARIOS_DE_LOS_TEXTOS/Carol_K_Anthony" xmlDataType="string"/>
    </xmlCellPr>
  </singleXmlCell>
  <singleXmlCell id="3578" r="DR21" connectionId="22">
    <xmlCellPr id="1" uniqueName="Enrique_Zafra">
      <xmlPr mapId="21" xpath="/Hexagrama/LINEAS/CUARTA/OTRAS_INTERPRETACIONES_Y_COMENTARIOS_DE_LOS_TEXTOS/Enrique_Zafra" xmlDataType="string"/>
    </xmlCellPr>
  </singleXmlCell>
  <singleXmlCell id="3579" r="DS21" connectionId="22">
    <xmlCellPr id="1" uniqueName="J_H_Brennan">
      <xmlPr mapId="21" xpath="/Hexagrama/LINEAS/CUARTA/OTRAS_INTERPRETACIONES_Y_COMENTARIOS_DE_LOS_TEXTOS/J_H_Brennan" xmlDataType="string"/>
    </xmlCellPr>
  </singleXmlCell>
  <singleXmlCell id="3580" r="DT21" connectionId="22">
    <xmlCellPr id="1" uniqueName="John_Tampion">
      <xmlPr mapId="21" xpath="/Hexagrama/LINEAS/CUARTA/OTRAS_INTERPRETACIONES_Y_COMENTARIOS_DE_LOS_TEXTOS/John_Tampion" xmlDataType="string"/>
    </xmlCellPr>
  </singleXmlCell>
  <singleXmlCell id="3581" r="DU21" connectionId="22">
    <xmlCellPr id="1" uniqueName="Judica_Cordiglia">
      <xmlPr mapId="21" xpath="/Hexagrama/LINEAS/CUARTA/OTRAS_INTERPRETACIONES_Y_COMENTARIOS_DE_LOS_TEXTOS/Judica_Cordiglia" xmlDataType="string"/>
    </xmlCellPr>
  </singleXmlCell>
  <singleXmlCell id="3582" r="DV21" connectionId="22">
    <xmlCellPr id="1" uniqueName="Maestro_Yüan-Kuang">
      <xmlPr mapId="21" xpath="/Hexagrama/LINEAS/CUARTA/OTRAS_INTERPRETACIONES_Y_COMENTARIOS_DE_LOS_TEXTOS/Maestro_Yüan-Kuang" xmlDataType="string"/>
    </xmlCellPr>
  </singleXmlCell>
  <singleXmlCell id="3583" r="DW21" connectionId="22">
    <xmlCellPr id="1" uniqueName="Michel_Gall">
      <xmlPr mapId="21" xpath="/Hexagrama/LINEAS/CUARTA/OTRAS_INTERPRETACIONES_Y_COMENTARIOS_DE_LOS_TEXTOS/Michel_Gall" xmlDataType="string"/>
    </xmlCellPr>
  </singleXmlCell>
  <singleXmlCell id="3584" r="DX21" connectionId="22">
    <xmlCellPr id="1" uniqueName="R_L_Wing">
      <xmlPr mapId="21" xpath="/Hexagrama/LINEAS/CUARTA/OTRAS_INTERPRETACIONES_Y_COMENTARIOS_DE_LOS_TEXTOS/R_L_Wing" xmlDataType="string"/>
    </xmlCellPr>
  </singleXmlCell>
  <singleXmlCell id="3585" r="DY21" connectionId="22">
    <xmlCellPr id="1" uniqueName="Ricardo_Andreé">
      <xmlPr mapId="21" xpath="/Hexagrama/LINEAS/CUARTA/OTRAS_INTERPRETACIONES_Y_COMENTARIOS_DE_LOS_TEXTOS/Ricardo_Andreé" xmlDataType="string"/>
    </xmlCellPr>
  </singleXmlCell>
  <singleXmlCell id="3586" r="DZ21" connectionId="22">
    <xmlCellPr id="1" uniqueName="Richard_Wilhelm">
      <xmlPr mapId="21" xpath="/Hexagrama/LINEAS/CUARTA/OTRAS_INTERPRETACIONES_Y_COMENTARIOS_DE_LOS_TEXTOS/Richard_Wilhelm" xmlDataType="string"/>
    </xmlCellPr>
  </singleXmlCell>
  <singleXmlCell id="3587" r="EA21" connectionId="22">
    <xmlCellPr id="1" uniqueName="Stephen_Karcher">
      <xmlPr mapId="21" xpath="/Hexagrama/LINEAS/CUARTA/OTRAS_INTERPRETACIONES_Y_COMENTARIOS_DE_LOS_TEXTOS/Stephen_Karcher" xmlDataType="string"/>
    </xmlCellPr>
  </singleXmlCell>
  <singleXmlCell id="3588" r="EB21" connectionId="22">
    <xmlCellPr id="1" uniqueName="Thomas_Cleary">
      <xmlPr mapId="21" xpath="/Hexagrama/LINEAS/CUARTA/OTRAS_INTERPRETACIONES_Y_COMENTARIOS_DE_LOS_TEXTOS/Thomas_Cleary" xmlDataType="string"/>
    </xmlCellPr>
  </singleXmlCell>
  <singleXmlCell id="3589" r="EC21" connectionId="22">
    <xmlCellPr id="1" uniqueName="COMENTARIO_A_LA_LINEA">
      <xmlPr mapId="21" xpath="/Hexagrama/LINEAS/QUINTA/COMENTARIO_A_LA_LINEA" xmlDataType="string"/>
    </xmlCellPr>
  </singleXmlCell>
  <singleXmlCell id="3590" r="ED21" connectionId="22">
    <xmlCellPr id="1" uniqueName="a">
      <xmlPr mapId="21" xpath="/Hexagrama/LINEAS/QUINTA/INTERPRETACION/a" xmlDataType="string"/>
    </xmlCellPr>
  </singleXmlCell>
  <singleXmlCell id="3591" r="EE21" connectionId="22">
    <xmlCellPr id="1" uniqueName="sin_preguntar_nada">
      <xmlPr mapId="21" xpath="/Hexagrama/LINEAS/QUINTA/INTERPRETACION/d/sin_preguntar_nada" xmlDataType="string"/>
    </xmlCellPr>
  </singleXmlCell>
  <singleXmlCell id="3592" r="EF21" connectionId="22">
    <xmlCellPr id="1" uniqueName="sobre_el_dia_hoy">
      <xmlPr mapId="21" xpath="/Hexagrama/LINEAS/QUINTA/INTERPRETACION/d/sobre_el_dia_hoy" xmlDataType="string"/>
    </xmlCellPr>
  </singleXmlCell>
  <singleXmlCell id="3593" r="EG21" connectionId="22">
    <xmlCellPr id="1" uniqueName="sobre_la_conducta_espiritual">
      <xmlPr mapId="21" xpath="/Hexagrama/LINEAS/QUINTA/INTERPRETACION/d/sobre_la_conducta_espiritual" xmlDataType="string"/>
    </xmlCellPr>
  </singleXmlCell>
  <singleXmlCell id="3594" r="EH21" connectionId="22">
    <xmlCellPr id="1" uniqueName="perspectiva_general_de_un_asunto_o_sobre_cómo_se_ve_al_consultante_entre_sus_asuntos">
      <xmlPr mapId="21" xpath="/Hexagrama/LINEAS/QUINTA/INTERPRETACION/d/perspectiva_general_de_un_asunto_o_sobre_cómo_se_ve_al_consultante_entre_sus_asuntos" xmlDataType="string"/>
    </xmlCellPr>
  </singleXmlCell>
  <singleXmlCell id="3595" r="EI21" connectionId="22">
    <xmlCellPr id="1" uniqueName="sobre_una_enfermedad">
      <xmlPr mapId="21" xpath="/Hexagrama/LINEAS/QUINTA/INTERPRETACION/d/sobre_una_enfermedad" xmlDataType="string"/>
    </xmlCellPr>
  </singleXmlCell>
  <singleXmlCell id="3596" r="EJ21" connectionId="22">
    <xmlCellPr id="1" uniqueName="remedios_soluciones_tratamientos_nuevos">
      <xmlPr mapId="21" xpath="/Hexagrama/LINEAS/QUINTA/INTERPRETACION/d/remedios_soluciones_tratamientos_nuevos" xmlDataType="string"/>
    </xmlCellPr>
  </singleXmlCell>
  <singleXmlCell id="3597" r="EK21" connectionId="22">
    <xmlCellPr id="1" uniqueName="sobre_temas_o_teorías_espirituales">
      <xmlPr mapId="21" xpath="/Hexagrama/LINEAS/QUINTA/INTERPRETACION/d/sobre_temas_o_teorías_espirituales" xmlDataType="string"/>
    </xmlCellPr>
  </singleXmlCell>
  <singleXmlCell id="3598" r="EL21" connectionId="22">
    <xmlCellPr id="1" uniqueName="sobre_una_época_tiempo_o_fecha_aproximada">
      <xmlPr mapId="21" xpath="/Hexagrama/LINEAS/QUINTA/INTERPRETACION/d/sobre_una_época_tiempo_o_fecha_aproximada" xmlDataType="string"/>
    </xmlCellPr>
  </singleXmlCell>
  <singleXmlCell id="3599" r="EM21" connectionId="22">
    <xmlCellPr id="1" uniqueName="Bernard_Ducourant">
      <xmlPr mapId="21" xpath="/Hexagrama/LINEAS/QUINTA/OTRAS_INTERPRETACIONES_Y_COMENTARIOS_DE_LOS_TEXTOS/Bernard_Ducourant" xmlDataType="string"/>
    </xmlCellPr>
  </singleXmlCell>
  <singleXmlCell id="3600" r="EN21" connectionId="22">
    <xmlCellPr id="1" uniqueName="Brian_Browne_Walker">
      <xmlPr mapId="21" xpath="/Hexagrama/LINEAS/QUINTA/OTRAS_INTERPRETACIONES_Y_COMENTARIOS_DE_LOS_TEXTOS/Brian_Browne_Walker" xmlDataType="string"/>
    </xmlCellPr>
  </singleXmlCell>
  <singleXmlCell id="3601" r="EO21" connectionId="22">
    <xmlCellPr id="1" uniqueName="Carol_K_Anthony">
      <xmlPr mapId="21" xpath="/Hexagrama/LINEAS/QUINTA/OTRAS_INTERPRETACIONES_Y_COMENTARIOS_DE_LOS_TEXTOS/Carol_K_Anthony" xmlDataType="string"/>
    </xmlCellPr>
  </singleXmlCell>
  <singleXmlCell id="3602" r="EP21" connectionId="22">
    <xmlCellPr id="1" uniqueName="Enrique_Zafra">
      <xmlPr mapId="21" xpath="/Hexagrama/LINEAS/QUINTA/OTRAS_INTERPRETACIONES_Y_COMENTARIOS_DE_LOS_TEXTOS/Enrique_Zafra" xmlDataType="string"/>
    </xmlCellPr>
  </singleXmlCell>
  <singleXmlCell id="3603" r="EQ21" connectionId="22">
    <xmlCellPr id="1" uniqueName="J_H_Brennan">
      <xmlPr mapId="21" xpath="/Hexagrama/LINEAS/QUINTA/OTRAS_INTERPRETACIONES_Y_COMENTARIOS_DE_LOS_TEXTOS/J_H_Brennan" xmlDataType="string"/>
    </xmlCellPr>
  </singleXmlCell>
  <singleXmlCell id="3604" r="ER21" connectionId="22">
    <xmlCellPr id="1" uniqueName="John_Tampion">
      <xmlPr mapId="21" xpath="/Hexagrama/LINEAS/QUINTA/OTRAS_INTERPRETACIONES_Y_COMENTARIOS_DE_LOS_TEXTOS/John_Tampion" xmlDataType="string"/>
    </xmlCellPr>
  </singleXmlCell>
  <singleXmlCell id="3605" r="ES21" connectionId="22">
    <xmlCellPr id="1" uniqueName="Judica_Cordiglia">
      <xmlPr mapId="21" xpath="/Hexagrama/LINEAS/QUINTA/OTRAS_INTERPRETACIONES_Y_COMENTARIOS_DE_LOS_TEXTOS/Judica_Cordiglia" xmlDataType="string"/>
    </xmlCellPr>
  </singleXmlCell>
  <singleXmlCell id="3606" r="ET21" connectionId="22">
    <xmlCellPr id="1" uniqueName="Maestro_Yüan-Kuang">
      <xmlPr mapId="21" xpath="/Hexagrama/LINEAS/QUINTA/OTRAS_INTERPRETACIONES_Y_COMENTARIOS_DE_LOS_TEXTOS/Maestro_Yüan-Kuang" xmlDataType="string"/>
    </xmlCellPr>
  </singleXmlCell>
  <singleXmlCell id="3607" r="EU21" connectionId="22">
    <xmlCellPr id="1" uniqueName="Michel_Gall">
      <xmlPr mapId="21" xpath="/Hexagrama/LINEAS/QUINTA/OTRAS_INTERPRETACIONES_Y_COMENTARIOS_DE_LOS_TEXTOS/Michel_Gall" xmlDataType="string"/>
    </xmlCellPr>
  </singleXmlCell>
  <singleXmlCell id="3608" r="EV21" connectionId="22">
    <xmlCellPr id="1" uniqueName="R_L_Wing">
      <xmlPr mapId="21" xpath="/Hexagrama/LINEAS/QUINTA/OTRAS_INTERPRETACIONES_Y_COMENTARIOS_DE_LOS_TEXTOS/R_L_Wing" xmlDataType="string"/>
    </xmlCellPr>
  </singleXmlCell>
  <singleXmlCell id="3609" r="EW21" connectionId="22">
    <xmlCellPr id="1" uniqueName="Ricardo_Andreé">
      <xmlPr mapId="21" xpath="/Hexagrama/LINEAS/QUINTA/OTRAS_INTERPRETACIONES_Y_COMENTARIOS_DE_LOS_TEXTOS/Ricardo_Andreé" xmlDataType="string"/>
    </xmlCellPr>
  </singleXmlCell>
  <singleXmlCell id="3610" r="EX21" connectionId="22">
    <xmlCellPr id="1" uniqueName="Richard_Wilhelm">
      <xmlPr mapId="21" xpath="/Hexagrama/LINEAS/QUINTA/OTRAS_INTERPRETACIONES_Y_COMENTARIOS_DE_LOS_TEXTOS/Richard_Wilhelm" xmlDataType="string"/>
    </xmlCellPr>
  </singleXmlCell>
  <singleXmlCell id="3611" r="EY21" connectionId="22">
    <xmlCellPr id="1" uniqueName="Stephen_Karcher">
      <xmlPr mapId="21" xpath="/Hexagrama/LINEAS/QUINTA/OTRAS_INTERPRETACIONES_Y_COMENTARIOS_DE_LOS_TEXTOS/Stephen_Karcher" xmlDataType="string"/>
    </xmlCellPr>
  </singleXmlCell>
  <singleXmlCell id="3612" r="EZ21" connectionId="22">
    <xmlCellPr id="1" uniqueName="Thomas_Cleary">
      <xmlPr mapId="21" xpath="/Hexagrama/LINEAS/QUINTA/OTRAS_INTERPRETACIONES_Y_COMENTARIOS_DE_LOS_TEXTOS/Thomas_Cleary" xmlDataType="string"/>
    </xmlCellPr>
  </singleXmlCell>
  <singleXmlCell id="3613" r="FA21" connectionId="22">
    <xmlCellPr id="1" uniqueName="COMENTARIO_A_LA_LINEA">
      <xmlPr mapId="21" xpath="/Hexagrama/LINEAS/SEXTA/COMENTARIO_A_LA_LINEA" xmlDataType="string"/>
    </xmlCellPr>
  </singleXmlCell>
  <singleXmlCell id="3614" r="FB21" connectionId="22">
    <xmlCellPr id="1" uniqueName="a">
      <xmlPr mapId="21" xpath="/Hexagrama/LINEAS/SEXTA/INTERPRETACION/a" xmlDataType="string"/>
    </xmlCellPr>
  </singleXmlCell>
  <singleXmlCell id="3615" r="FC21" connectionId="22">
    <xmlCellPr id="1" uniqueName="sin_preguntar_nada">
      <xmlPr mapId="21" xpath="/Hexagrama/LINEAS/SEXTA/INTERPRETACION/d/sin_preguntar_nada" xmlDataType="string"/>
    </xmlCellPr>
  </singleXmlCell>
  <singleXmlCell id="3616" r="FD21" connectionId="22">
    <xmlCellPr id="1" uniqueName="sobre_el_dia_hoy">
      <xmlPr mapId="21" xpath="/Hexagrama/LINEAS/SEXTA/INTERPRETACION/d/sobre_el_dia_hoy" xmlDataType="string"/>
    </xmlCellPr>
  </singleXmlCell>
  <singleXmlCell id="3617" r="FE21" connectionId="22">
    <xmlCellPr id="1" uniqueName="sobre_la_conducta_espiritual">
      <xmlPr mapId="21" xpath="/Hexagrama/LINEAS/SEXTA/INTERPRETACION/d/sobre_la_conducta_espiritual" xmlDataType="string"/>
    </xmlCellPr>
  </singleXmlCell>
  <singleXmlCell id="3618" r="FF21" connectionId="22">
    <xmlCellPr id="1" uniqueName="perspectiva_general_de_un_asunto_o_sobre_cómo_se_ve_al_consultante_entre_sus_asuntos">
      <xmlPr mapId="21" xpath="/Hexagrama/LINEAS/SEXTA/INTERPRETACION/d/perspectiva_general_de_un_asunto_o_sobre_cómo_se_ve_al_consultante_entre_sus_asuntos" xmlDataType="string"/>
    </xmlCellPr>
  </singleXmlCell>
  <singleXmlCell id="3619" r="FG21" connectionId="22">
    <xmlCellPr id="1" uniqueName="sobre_una_enfermedad">
      <xmlPr mapId="21" xpath="/Hexagrama/LINEAS/SEXTA/INTERPRETACION/d/sobre_una_enfermedad" xmlDataType="string"/>
    </xmlCellPr>
  </singleXmlCell>
  <singleXmlCell id="3620" r="FH21" connectionId="22">
    <xmlCellPr id="1" uniqueName="remedios_soluciones_tratamientos_nuevos">
      <xmlPr mapId="21" xpath="/Hexagrama/LINEAS/SEXTA/INTERPRETACION/d/remedios_soluciones_tratamientos_nuevos" xmlDataType="string"/>
    </xmlCellPr>
  </singleXmlCell>
  <singleXmlCell id="3621" r="FI21" connectionId="22">
    <xmlCellPr id="1" uniqueName="sobre_temas_o_teorías_espirituales">
      <xmlPr mapId="21" xpath="/Hexagrama/LINEAS/SEXTA/INTERPRETACION/d/sobre_temas_o_teorías_espirituales" xmlDataType="string"/>
    </xmlCellPr>
  </singleXmlCell>
  <singleXmlCell id="3622" r="FJ21" connectionId="22">
    <xmlCellPr id="1" uniqueName="sobre_una_época_tiempo_o_fecha_aproximada">
      <xmlPr mapId="21" xpath="/Hexagrama/LINEAS/SEXTA/INTERPRETACION/d/sobre_una_época_tiempo_o_fecha_aproximada" xmlDataType="string"/>
    </xmlCellPr>
  </singleXmlCell>
  <singleXmlCell id="3623" r="FK21" connectionId="22">
    <xmlCellPr id="1" uniqueName="Bernard_Ducourant">
      <xmlPr mapId="21" xpath="/Hexagrama/LINEAS/SEXTA/OTRAS_INTERPRETACIONES_Y_COMENTARIOS_DE_LOS_TEXTOS/Bernard_Ducourant" xmlDataType="string"/>
    </xmlCellPr>
  </singleXmlCell>
  <singleXmlCell id="3624" r="FL21" connectionId="22">
    <xmlCellPr id="1" uniqueName="Brian_Browne_Walker">
      <xmlPr mapId="21" xpath="/Hexagrama/LINEAS/SEXTA/OTRAS_INTERPRETACIONES_Y_COMENTARIOS_DE_LOS_TEXTOS/Brian_Browne_Walker" xmlDataType="string"/>
    </xmlCellPr>
  </singleXmlCell>
  <singleXmlCell id="3625" r="FM21" connectionId="22">
    <xmlCellPr id="1" uniqueName="Carol_K_Anthony">
      <xmlPr mapId="21" xpath="/Hexagrama/LINEAS/SEXTA/OTRAS_INTERPRETACIONES_Y_COMENTARIOS_DE_LOS_TEXTOS/Carol_K_Anthony" xmlDataType="string"/>
    </xmlCellPr>
  </singleXmlCell>
  <singleXmlCell id="3626" r="FN21" connectionId="22">
    <xmlCellPr id="1" uniqueName="Enrique_Zafra">
      <xmlPr mapId="21" xpath="/Hexagrama/LINEAS/SEXTA/OTRAS_INTERPRETACIONES_Y_COMENTARIOS_DE_LOS_TEXTOS/Enrique_Zafra" xmlDataType="string"/>
    </xmlCellPr>
  </singleXmlCell>
  <singleXmlCell id="3627" r="FO21" connectionId="22">
    <xmlCellPr id="1" uniqueName="J_H_Brennan">
      <xmlPr mapId="21" xpath="/Hexagrama/LINEAS/SEXTA/OTRAS_INTERPRETACIONES_Y_COMENTARIOS_DE_LOS_TEXTOS/J_H_Brennan" xmlDataType="string"/>
    </xmlCellPr>
  </singleXmlCell>
  <singleXmlCell id="3628" r="FP21" connectionId="22">
    <xmlCellPr id="1" uniqueName="John_Tampion">
      <xmlPr mapId="21" xpath="/Hexagrama/LINEAS/SEXTA/OTRAS_INTERPRETACIONES_Y_COMENTARIOS_DE_LOS_TEXTOS/John_Tampion" xmlDataType="string"/>
    </xmlCellPr>
  </singleXmlCell>
  <singleXmlCell id="3629" r="FQ21" connectionId="22">
    <xmlCellPr id="1" uniqueName="Judica_Cordiglia">
      <xmlPr mapId="21" xpath="/Hexagrama/LINEAS/SEXTA/OTRAS_INTERPRETACIONES_Y_COMENTARIOS_DE_LOS_TEXTOS/Judica_Cordiglia" xmlDataType="string"/>
    </xmlCellPr>
  </singleXmlCell>
  <singleXmlCell id="3630" r="FR21" connectionId="22">
    <xmlCellPr id="1" uniqueName="Maestro_Yüan-Kuang">
      <xmlPr mapId="21" xpath="/Hexagrama/LINEAS/SEXTA/OTRAS_INTERPRETACIONES_Y_COMENTARIOS_DE_LOS_TEXTOS/Maestro_Yüan-Kuang" xmlDataType="string"/>
    </xmlCellPr>
  </singleXmlCell>
  <singleXmlCell id="3631" r="FS21" connectionId="22">
    <xmlCellPr id="1" uniqueName="Michel_Gall">
      <xmlPr mapId="21" xpath="/Hexagrama/LINEAS/SEXTA/OTRAS_INTERPRETACIONES_Y_COMENTARIOS_DE_LOS_TEXTOS/Michel_Gall" xmlDataType="string"/>
    </xmlCellPr>
  </singleXmlCell>
  <singleXmlCell id="3632" r="FT21" connectionId="22">
    <xmlCellPr id="1" uniqueName="R_L_Wing">
      <xmlPr mapId="21" xpath="/Hexagrama/LINEAS/SEXTA/OTRAS_INTERPRETACIONES_Y_COMENTARIOS_DE_LOS_TEXTOS/R_L_Wing" xmlDataType="string"/>
    </xmlCellPr>
  </singleXmlCell>
  <singleXmlCell id="3633" r="FU21" connectionId="22">
    <xmlCellPr id="1" uniqueName="Ricardo_Andreé">
      <xmlPr mapId="21" xpath="/Hexagrama/LINEAS/SEXTA/OTRAS_INTERPRETACIONES_Y_COMENTARIOS_DE_LOS_TEXTOS/Ricardo_Andreé" xmlDataType="string"/>
    </xmlCellPr>
  </singleXmlCell>
  <singleXmlCell id="3634" r="FV21" connectionId="22">
    <xmlCellPr id="1" uniqueName="Richard_Wilhelm">
      <xmlPr mapId="21" xpath="/Hexagrama/LINEAS/SEXTA/OTRAS_INTERPRETACIONES_Y_COMENTARIOS_DE_LOS_TEXTOS/Richard_Wilhelm" xmlDataType="string"/>
    </xmlCellPr>
  </singleXmlCell>
  <singleXmlCell id="3635" r="FW21" connectionId="22">
    <xmlCellPr id="1" uniqueName="Stephen_Karcher">
      <xmlPr mapId="21" xpath="/Hexagrama/LINEAS/SEXTA/OTRAS_INTERPRETACIONES_Y_COMENTARIOS_DE_LOS_TEXTOS/Stephen_Karcher" xmlDataType="string"/>
    </xmlCellPr>
  </singleXmlCell>
  <singleXmlCell id="3636" r="FX21" connectionId="22">
    <xmlCellPr id="1" uniqueName="Thomas_Cleary">
      <xmlPr mapId="21" xpath="/Hexagrama/LINEAS/SEXTA/OTRAS_INTERPRETACIONES_Y_COMENTARIOS_DE_LOS_TEXTOS/Thomas_Cleary" xmlDataType="string"/>
    </xmlCellPr>
  </singleXmlCell>
  <singleXmlCell id="3637" r="A22" connectionId="23">
    <xmlCellPr id="1" uniqueName="Numero">
      <xmlPr mapId="22" xpath="/Hexagrama/Numero" xmlDataType="integer"/>
    </xmlCellPr>
  </singleXmlCell>
  <singleXmlCell id="3638" r="B22" connectionId="23">
    <xmlCellPr id="1" uniqueName="Nombre">
      <xmlPr mapId="22" xpath="/Hexagrama/Nombre" xmlDataType="string"/>
    </xmlCellPr>
  </singleXmlCell>
  <singleXmlCell id="3639" r="C22" connectionId="23">
    <xmlCellPr id="1" uniqueName="Traduccion">
      <xmlPr mapId="22" xpath="/Hexagrama/Traduccion" xmlDataType="string"/>
    </xmlCellPr>
  </singleXmlCell>
  <singleXmlCell id="3640" r="D22" connectionId="23">
    <xmlCellPr id="1" uniqueName="TrigInf">
      <xmlPr mapId="22" xpath="/Hexagrama/TrigInf" xmlDataType="string"/>
    </xmlCellPr>
  </singleXmlCell>
  <singleXmlCell id="3641" r="E22" connectionId="23">
    <xmlCellPr id="1" uniqueName="TrigSup">
      <xmlPr mapId="22" xpath="/Hexagrama/TrigSup" xmlDataType="string"/>
    </xmlCellPr>
  </singleXmlCell>
  <singleXmlCell id="3642" r="F22" connectionId="23">
    <xmlCellPr id="1" uniqueName="DICTAMEN">
      <xmlPr mapId="22" xpath="/Hexagrama/DICTAMEN" xmlDataType="string"/>
    </xmlCellPr>
  </singleXmlCell>
  <singleXmlCell id="3643" r="G22" connectionId="23">
    <xmlCellPr id="1" uniqueName="COMENTARIO">
      <xmlPr mapId="22" xpath="/Hexagrama/COMENTARIO" xmlDataType="string"/>
    </xmlCellPr>
  </singleXmlCell>
  <singleXmlCell id="3644" r="H22" connectionId="23">
    <xmlCellPr id="1" uniqueName="líneas">
      <xmlPr mapId="22" xpath="/Hexagrama/ELEMENTOS_TECNICOS_Y_DISTINTOS_CONSIDERANDOS/líneas" xmlDataType="string"/>
    </xmlCellPr>
  </singleXmlCell>
  <singleXmlCell id="3645" r="I22" connectionId="23">
    <xmlCellPr id="1" uniqueName="regencias">
      <xmlPr mapId="22" xpath="/Hexagrama/ELEMENTOS_TECNICOS_Y_DISTINTOS_CONSIDERANDOS/regencias" xmlDataType="string"/>
    </xmlCellPr>
  </singleXmlCell>
  <singleXmlCell id="3646" r="J22" connectionId="23">
    <xmlCellPr id="1" uniqueName="relaciones_entre_las_líneas">
      <xmlPr mapId="22" xpath="/Hexagrama/ELEMENTOS_TECNICOS_Y_DISTINTOS_CONSIDERANDOS/relaciones_entre_las_líneas" xmlDataType="string"/>
    </xmlCellPr>
  </singleXmlCell>
  <singleXmlCell id="3647" r="K22" connectionId="23">
    <xmlCellPr id="1" uniqueName="a">
      <xmlPr mapId="22" xpath="/Hexagrama/INTERPRETACION/a" xmlDataType="string"/>
    </xmlCellPr>
  </singleXmlCell>
  <singleXmlCell id="3648" r="L22" connectionId="23">
    <xmlCellPr id="1" uniqueName="sin_preguntar_nada">
      <xmlPr mapId="22" xpath="/Hexagrama/INTERPRETACION/d/sin_preguntar_nada" xmlDataType="string"/>
    </xmlCellPr>
  </singleXmlCell>
  <singleXmlCell id="3649" r="M22" connectionId="23">
    <xmlCellPr id="1" uniqueName="sobre_el_dia_hoy">
      <xmlPr mapId="22" xpath="/Hexagrama/INTERPRETACION/d/sobre_el_dia_hoy" xmlDataType="string"/>
    </xmlCellPr>
  </singleXmlCell>
  <singleXmlCell id="3650" r="N22" connectionId="23">
    <xmlCellPr id="1" uniqueName="sobre_la_conducta_espiritual">
      <xmlPr mapId="22" xpath="/Hexagrama/INTERPRETACION/d/sobre_la_conducta_espiritual" xmlDataType="string"/>
    </xmlCellPr>
  </singleXmlCell>
  <singleXmlCell id="3651" r="O22" connectionId="23">
    <xmlCellPr id="1" uniqueName="perspectiva_general_de_un_asunto_o_sobre_cómo_se_ve_al_consultante_entre_sus_asuntos">
      <xmlPr mapId="22" xpath="/Hexagrama/INTERPRETACION/d/perspectiva_general_de_un_asunto_o_sobre_cómo_se_ve_al_consultante_entre_sus_asuntos" xmlDataType="string"/>
    </xmlCellPr>
  </singleXmlCell>
  <singleXmlCell id="3652" r="P22" connectionId="23">
    <xmlCellPr id="1" uniqueName="sobre_una_enfermedad">
      <xmlPr mapId="22" xpath="/Hexagrama/INTERPRETACION/d/sobre_una_enfermedad" xmlDataType="string"/>
    </xmlCellPr>
  </singleXmlCell>
  <singleXmlCell id="3653" r="Q22" connectionId="23">
    <xmlCellPr id="1" uniqueName="remedios_soluciones_tratamientos_nuevos">
      <xmlPr mapId="22" xpath="/Hexagrama/INTERPRETACION/d/remedios_soluciones_tratamientos_nuevos" xmlDataType="string"/>
    </xmlCellPr>
  </singleXmlCell>
  <singleXmlCell id="3654" r="R22" connectionId="23">
    <xmlCellPr id="1" uniqueName="sobre_temas_o_teorías_espirituales">
      <xmlPr mapId="22" xpath="/Hexagrama/INTERPRETACION/d/sobre_temas_o_teorías_espirituales" xmlDataType="string"/>
    </xmlCellPr>
  </singleXmlCell>
  <singleXmlCell id="3655" r="S22" connectionId="23">
    <xmlCellPr id="1" uniqueName="sobre_una_época_tiempo_o_fecha_aproximada">
      <xmlPr mapId="22" xpath="/Hexagrama/INTERPRETACION/d/sobre_una_época_tiempo_o_fecha_aproximada" xmlDataType="string"/>
    </xmlCellPr>
  </singleXmlCell>
  <singleXmlCell id="3656" r="T22" connectionId="23">
    <xmlCellPr id="1" uniqueName="Bernard_Ducourant">
      <xmlPr mapId="22" xpath="/Hexagrama/OTRAS_INTERPRETACIONES_Y_COMENTARIOS_DE_LOS_TEXTOS/Bernard_Ducourant" xmlDataType="string"/>
    </xmlCellPr>
  </singleXmlCell>
  <singleXmlCell id="3657" r="U22" connectionId="23">
    <xmlCellPr id="1" uniqueName="Brian_Browne_Walker">
      <xmlPr mapId="22" xpath="/Hexagrama/OTRAS_INTERPRETACIONES_Y_COMENTARIOS_DE_LOS_TEXTOS/Brian_Browne_Walker" xmlDataType="string"/>
    </xmlCellPr>
  </singleXmlCell>
  <singleXmlCell id="3658" r="V22" connectionId="23">
    <xmlCellPr id="1" uniqueName="Carol_K_Anthony">
      <xmlPr mapId="22" xpath="/Hexagrama/OTRAS_INTERPRETACIONES_Y_COMENTARIOS_DE_LOS_TEXTOS/Carol_K_Anthony" xmlDataType="string"/>
    </xmlCellPr>
  </singleXmlCell>
  <singleXmlCell id="3659" r="W22" connectionId="23">
    <xmlCellPr id="1" uniqueName="Enrique_Zafra">
      <xmlPr mapId="22" xpath="/Hexagrama/OTRAS_INTERPRETACIONES_Y_COMENTARIOS_DE_LOS_TEXTOS/Enrique_Zafra" xmlDataType="string"/>
    </xmlCellPr>
  </singleXmlCell>
  <singleXmlCell id="3660" r="X22" connectionId="23">
    <xmlCellPr id="1" uniqueName="Gustavo_Andrés_Rocco">
      <xmlPr mapId="22" xpath="/Hexagrama/OTRAS_INTERPRETACIONES_Y_COMENTARIOS_DE_LOS_TEXTOS/Gustavo_Andrés_Rocco" xmlDataType="string"/>
    </xmlCellPr>
  </singleXmlCell>
  <singleXmlCell id="3661" r="Y22" connectionId="23">
    <xmlCellPr id="1" uniqueName="J_H_Brennan">
      <xmlPr mapId="22" xpath="/Hexagrama/OTRAS_INTERPRETACIONES_Y_COMENTARIOS_DE_LOS_TEXTOS/J_H_Brennan" xmlDataType="string"/>
    </xmlCellPr>
  </singleXmlCell>
  <singleXmlCell id="3662" r="Z22" connectionId="23">
    <xmlCellPr id="1" uniqueName="Judica_Cordiglia">
      <xmlPr mapId="22" xpath="/Hexagrama/OTRAS_INTERPRETACIONES_Y_COMENTARIOS_DE_LOS_TEXTOS/Judica_Cordiglia" xmlDataType="string"/>
    </xmlCellPr>
  </singleXmlCell>
  <singleXmlCell id="3663" r="AA22" connectionId="23">
    <xmlCellPr id="1" uniqueName="Maestro_Yüan-Kuang">
      <xmlPr mapId="22" xpath="/Hexagrama/OTRAS_INTERPRETACIONES_Y_COMENTARIOS_DE_LOS_TEXTOS/Maestro_Yüan-Kuang" xmlDataType="string"/>
    </xmlCellPr>
  </singleXmlCell>
  <singleXmlCell id="3664" r="AB22" connectionId="23">
    <xmlCellPr id="1" uniqueName="Michel_Gall">
      <xmlPr mapId="22" xpath="/Hexagrama/OTRAS_INTERPRETACIONES_Y_COMENTARIOS_DE_LOS_TEXTOS/Michel_Gall" xmlDataType="string"/>
    </xmlCellPr>
  </singleXmlCell>
  <singleXmlCell id="3665" r="AC22" connectionId="23">
    <xmlCellPr id="1" uniqueName="Stephen_Karcher">
      <xmlPr mapId="22" xpath="/Hexagrama/OTRAS_INTERPRETACIONES_Y_COMENTARIOS_DE_LOS_TEXTOS/Stephen_Karcher" xmlDataType="string"/>
    </xmlCellPr>
  </singleXmlCell>
  <singleXmlCell id="3666" r="AD22" connectionId="23">
    <xmlCellPr id="1" uniqueName="Rudolf_Ritsema">
      <xmlPr mapId="22" xpath="/Hexagrama/OTRAS_INTERPRETACIONES_Y_COMENTARIOS_DE_LOS_TEXTOS/Rudolf_Ritsema" xmlDataType="string"/>
    </xmlCellPr>
  </singleXmlCell>
  <singleXmlCell id="3667" r="AE22" connectionId="23">
    <xmlCellPr id="1" uniqueName="Thomas_Cleary">
      <xmlPr mapId="22" xpath="/Hexagrama/OTRAS_INTERPRETACIONES_Y_COMENTARIOS_DE_LOS_TEXTOS/Thomas_Cleary" xmlDataType="string"/>
    </xmlCellPr>
  </singleXmlCell>
  <singleXmlCell id="3668" r="AF22" connectionId="23">
    <xmlCellPr id="1" uniqueName="COMENTARIO_A_LA_IMAGEN">
      <xmlPr mapId="22" xpath="/Hexagrama/IMAGEN/COMENTARIO_A_LA_IMAGEN" xmlDataType="string"/>
    </xmlCellPr>
  </singleXmlCell>
  <singleXmlCell id="3669" r="AG22" connectionId="23">
    <xmlCellPr id="1" uniqueName="John_Tampion">
      <xmlPr mapId="22" xpath="/Hexagrama/IMAGEN/OTRAS_INTERPRETACIONES_Y_COMENTARIOS_DE_LOS_TEXTOS/John_Tampion" xmlDataType="string"/>
    </xmlCellPr>
  </singleXmlCell>
  <singleXmlCell id="3670" r="AH22" connectionId="23">
    <xmlCellPr id="1" uniqueName="Judica_Cordiglia">
      <xmlPr mapId="22" xpath="/Hexagrama/IMAGEN/OTRAS_INTERPRETACIONES_Y_COMENTARIOS_DE_LOS_TEXTOS/Judica_Cordiglia" xmlDataType="string"/>
    </xmlCellPr>
  </singleXmlCell>
  <singleXmlCell id="3671" r="AI22" connectionId="23">
    <xmlCellPr id="1" uniqueName="Ricardo_Andreé">
      <xmlPr mapId="22" xpath="/Hexagrama/IMAGEN/OTRAS_INTERPRETACIONES_Y_COMENTARIOS_DE_LOS_TEXTOS/Ricardo_Andreé" xmlDataType="string"/>
    </xmlCellPr>
  </singleXmlCell>
  <singleXmlCell id="3672" r="AJ22" connectionId="23">
    <xmlCellPr id="1" uniqueName="Richard_Wilhelm">
      <xmlPr mapId="22" xpath="/Hexagrama/IMAGEN/OTRAS_INTERPRETACIONES_Y_COMENTARIOS_DE_LOS_TEXTOS/Richard_Wilhelm" xmlDataType="string"/>
    </xmlCellPr>
  </singleXmlCell>
  <singleXmlCell id="3673" r="AK22" connectionId="23">
    <xmlCellPr id="1" uniqueName="COMENTARIO_A_LA_LINEA">
      <xmlPr mapId="22" xpath="/Hexagrama/LINEAS/PRIMERA/COMENTARIO_A_LA_LINEA" xmlDataType="string"/>
    </xmlCellPr>
  </singleXmlCell>
  <singleXmlCell id="3674" r="AL22" connectionId="23">
    <xmlCellPr id="1" uniqueName="a">
      <xmlPr mapId="22" xpath="/Hexagrama/LINEAS/PRIMERA/INTERPRETACION/a" xmlDataType="string"/>
    </xmlCellPr>
  </singleXmlCell>
  <singleXmlCell id="3675" r="AM22" connectionId="23">
    <xmlCellPr id="1" uniqueName="sin_preguntar_nada">
      <xmlPr mapId="22" xpath="/Hexagrama/LINEAS/PRIMERA/INTERPRETACION/d/sin_preguntar_nada" xmlDataType="string"/>
    </xmlCellPr>
  </singleXmlCell>
  <singleXmlCell id="3676" r="AN22" connectionId="23">
    <xmlCellPr id="1" uniqueName="sobre_el_dia_hoy">
      <xmlPr mapId="22" xpath="/Hexagrama/LINEAS/PRIMERA/INTERPRETACION/d/sobre_el_dia_hoy" xmlDataType="string"/>
    </xmlCellPr>
  </singleXmlCell>
  <singleXmlCell id="3677" r="AO22" connectionId="23">
    <xmlCellPr id="1" uniqueName="sobre_la_conducta_espiritual">
      <xmlPr mapId="22" xpath="/Hexagrama/LINEAS/PRIMERA/INTERPRETACION/d/sobre_la_conducta_espiritual" xmlDataType="string"/>
    </xmlCellPr>
  </singleXmlCell>
  <singleXmlCell id="3678" r="AP22" connectionId="23">
    <xmlCellPr id="1" uniqueName="perspectiva_general_de_un_asunto_o_sobre_cómo_se_ve_al_consultante_entre_sus_asuntos">
      <xmlPr mapId="22" xpath="/Hexagrama/LINEAS/PRIMERA/INTERPRETACION/d/perspectiva_general_de_un_asunto_o_sobre_cómo_se_ve_al_consultante_entre_sus_asuntos" xmlDataType="string"/>
    </xmlCellPr>
  </singleXmlCell>
  <singleXmlCell id="3679" r="AQ22" connectionId="23">
    <xmlCellPr id="1" uniqueName="sobre_una_enfermedad">
      <xmlPr mapId="22" xpath="/Hexagrama/LINEAS/PRIMERA/INTERPRETACION/d/sobre_una_enfermedad" xmlDataType="string"/>
    </xmlCellPr>
  </singleXmlCell>
  <singleXmlCell id="3680" r="AR22" connectionId="23">
    <xmlCellPr id="1" uniqueName="remedios_soluciones_tratamientos_nuevos">
      <xmlPr mapId="22" xpath="/Hexagrama/LINEAS/PRIMERA/INTERPRETACION/d/remedios_soluciones_tratamientos_nuevos" xmlDataType="string"/>
    </xmlCellPr>
  </singleXmlCell>
  <singleXmlCell id="3681" r="AS22" connectionId="23">
    <xmlCellPr id="1" uniqueName="sobre_temas_o_teorías_espirituales">
      <xmlPr mapId="22" xpath="/Hexagrama/LINEAS/PRIMERA/INTERPRETACION/d/sobre_temas_o_teorías_espirituales" xmlDataType="string"/>
    </xmlCellPr>
  </singleXmlCell>
  <singleXmlCell id="3682" r="AT22" connectionId="23">
    <xmlCellPr id="1" uniqueName="sobre_una_época_tiempo_o_fecha_aproximada">
      <xmlPr mapId="22" xpath="/Hexagrama/LINEAS/PRIMERA/INTERPRETACION/d/sobre_una_época_tiempo_o_fecha_aproximada" xmlDataType="string"/>
    </xmlCellPr>
  </singleXmlCell>
  <singleXmlCell id="3683" r="AU22" connectionId="23">
    <xmlCellPr id="1" uniqueName="Bernard_Ducourant">
      <xmlPr mapId="22" xpath="/Hexagrama/LINEAS/PRIMERA/OTRAS_INTERPRETACIONES_Y_COMENTARIOS_DE_LOS_TEXTOS/Bernard_Ducourant" xmlDataType="string"/>
    </xmlCellPr>
  </singleXmlCell>
  <singleXmlCell id="3684" r="AV22" connectionId="23">
    <xmlCellPr id="1" uniqueName="Brian_Browne_Walker">
      <xmlPr mapId="22" xpath="/Hexagrama/LINEAS/PRIMERA/OTRAS_INTERPRETACIONES_Y_COMENTARIOS_DE_LOS_TEXTOS/Brian_Browne_Walker" xmlDataType="string"/>
    </xmlCellPr>
  </singleXmlCell>
  <singleXmlCell id="3685" r="AW22" connectionId="23">
    <xmlCellPr id="1" uniqueName="Carol_K_Anthony">
      <xmlPr mapId="22" xpath="/Hexagrama/LINEAS/PRIMERA/OTRAS_INTERPRETACIONES_Y_COMENTARIOS_DE_LOS_TEXTOS/Carol_K_Anthony" xmlDataType="string"/>
    </xmlCellPr>
  </singleXmlCell>
  <singleXmlCell id="3686" r="AX22" connectionId="23">
    <xmlCellPr id="1" uniqueName="Enrique_Zafra">
      <xmlPr mapId="22" xpath="/Hexagrama/LINEAS/PRIMERA/OTRAS_INTERPRETACIONES_Y_COMENTARIOS_DE_LOS_TEXTOS/Enrique_Zafra" xmlDataType="string"/>
    </xmlCellPr>
  </singleXmlCell>
  <singleXmlCell id="3687" r="AY22" connectionId="23">
    <xmlCellPr id="1" uniqueName="J_H_Brennan">
      <xmlPr mapId="22" xpath="/Hexagrama/LINEAS/PRIMERA/OTRAS_INTERPRETACIONES_Y_COMENTARIOS_DE_LOS_TEXTOS/J_H_Brennan" xmlDataType="string"/>
    </xmlCellPr>
  </singleXmlCell>
  <singleXmlCell id="3688" r="AZ22" connectionId="23">
    <xmlCellPr id="1" uniqueName="John_Tampion">
      <xmlPr mapId="22" xpath="/Hexagrama/LINEAS/PRIMERA/OTRAS_INTERPRETACIONES_Y_COMENTARIOS_DE_LOS_TEXTOS/John_Tampion" xmlDataType="string"/>
    </xmlCellPr>
  </singleXmlCell>
  <singleXmlCell id="3689" r="BA22" connectionId="23">
    <xmlCellPr id="1" uniqueName="Judica_Cordiglia">
      <xmlPr mapId="22" xpath="/Hexagrama/LINEAS/PRIMERA/OTRAS_INTERPRETACIONES_Y_COMENTARIOS_DE_LOS_TEXTOS/Judica_Cordiglia" xmlDataType="string"/>
    </xmlCellPr>
  </singleXmlCell>
  <singleXmlCell id="3690" r="BB22" connectionId="23">
    <xmlCellPr id="1" uniqueName="Maestro_Yüan-Kuang">
      <xmlPr mapId="22" xpath="/Hexagrama/LINEAS/PRIMERA/OTRAS_INTERPRETACIONES_Y_COMENTARIOS_DE_LOS_TEXTOS/Maestro_Yüan-Kuang" xmlDataType="string"/>
    </xmlCellPr>
  </singleXmlCell>
  <singleXmlCell id="3691" r="BC22" connectionId="23">
    <xmlCellPr id="1" uniqueName="Michel_Gall">
      <xmlPr mapId="22" xpath="/Hexagrama/LINEAS/PRIMERA/OTRAS_INTERPRETACIONES_Y_COMENTARIOS_DE_LOS_TEXTOS/Michel_Gall" xmlDataType="string"/>
    </xmlCellPr>
  </singleXmlCell>
  <singleXmlCell id="3692" r="BD22" connectionId="23">
    <xmlCellPr id="1" uniqueName="R_L_Wing">
      <xmlPr mapId="22" xpath="/Hexagrama/LINEAS/PRIMERA/OTRAS_INTERPRETACIONES_Y_COMENTARIOS_DE_LOS_TEXTOS/R_L_Wing" xmlDataType="string"/>
    </xmlCellPr>
  </singleXmlCell>
  <singleXmlCell id="3693" r="BE22" connectionId="23">
    <xmlCellPr id="1" uniqueName="Ricardo_Andreé">
      <xmlPr mapId="22" xpath="/Hexagrama/LINEAS/PRIMERA/OTRAS_INTERPRETACIONES_Y_COMENTARIOS_DE_LOS_TEXTOS/Ricardo_Andreé" xmlDataType="string"/>
    </xmlCellPr>
  </singleXmlCell>
  <singleXmlCell id="3694" r="BF22" connectionId="23">
    <xmlCellPr id="1" uniqueName="Richard_Wilhelm">
      <xmlPr mapId="22" xpath="/Hexagrama/LINEAS/PRIMERA/OTRAS_INTERPRETACIONES_Y_COMENTARIOS_DE_LOS_TEXTOS/Richard_Wilhelm" xmlDataType="string"/>
    </xmlCellPr>
  </singleXmlCell>
  <singleXmlCell id="3695" r="BG22" connectionId="23">
    <xmlCellPr id="1" uniqueName="Stephen_Karcher">
      <xmlPr mapId="22" xpath="/Hexagrama/LINEAS/PRIMERA/OTRAS_INTERPRETACIONES_Y_COMENTARIOS_DE_LOS_TEXTOS/Stephen_Karcher" xmlDataType="string"/>
    </xmlCellPr>
  </singleXmlCell>
  <singleXmlCell id="3696" r="BH22" connectionId="23">
    <xmlCellPr id="1" uniqueName="Thomas_Cleary">
      <xmlPr mapId="22" xpath="/Hexagrama/LINEAS/PRIMERA/OTRAS_INTERPRETACIONES_Y_COMENTARIOS_DE_LOS_TEXTOS/Thomas_Cleary" xmlDataType="string"/>
    </xmlCellPr>
  </singleXmlCell>
  <singleXmlCell id="3697" r="BI22" connectionId="23">
    <xmlCellPr id="1" uniqueName="COMENTARIO_A_LA_LINEA">
      <xmlPr mapId="22" xpath="/Hexagrama/LINEAS/SEGUNDA/COMENTARIO_A_LA_LINEA" xmlDataType="string"/>
    </xmlCellPr>
  </singleXmlCell>
  <singleXmlCell id="3698" r="BJ22" connectionId="23">
    <xmlCellPr id="1" uniqueName="a">
      <xmlPr mapId="22" xpath="/Hexagrama/LINEAS/SEGUNDA/INTERPRETACION/a" xmlDataType="string"/>
    </xmlCellPr>
  </singleXmlCell>
  <singleXmlCell id="3699" r="BK22" connectionId="23">
    <xmlCellPr id="1" uniqueName="sin_preguntar_nada">
      <xmlPr mapId="22" xpath="/Hexagrama/LINEAS/SEGUNDA/INTERPRETACION/d/sin_preguntar_nada" xmlDataType="string"/>
    </xmlCellPr>
  </singleXmlCell>
  <singleXmlCell id="3700" r="BL22" connectionId="23">
    <xmlCellPr id="1" uniqueName="sobre_el_dia_hoy">
      <xmlPr mapId="22" xpath="/Hexagrama/LINEAS/SEGUNDA/INTERPRETACION/d/sobre_el_dia_hoy" xmlDataType="string"/>
    </xmlCellPr>
  </singleXmlCell>
  <singleXmlCell id="3701" r="BM22" connectionId="23">
    <xmlCellPr id="1" uniqueName="sobre_la_conducta_espiritual">
      <xmlPr mapId="22" xpath="/Hexagrama/LINEAS/SEGUNDA/INTERPRETACION/d/sobre_la_conducta_espiritual" xmlDataType="string"/>
    </xmlCellPr>
  </singleXmlCell>
  <singleXmlCell id="3702" r="BN22" connectionId="23">
    <xmlCellPr id="1" uniqueName="perspectiva_general_de_un_asunto_o_sobre_cómo_se_ve_al_consultante_entre_sus_asuntos">
      <xmlPr mapId="22" xpath="/Hexagrama/LINEAS/SEGUNDA/INTERPRETACION/d/perspectiva_general_de_un_asunto_o_sobre_cómo_se_ve_al_consultante_entre_sus_asuntos" xmlDataType="string"/>
    </xmlCellPr>
  </singleXmlCell>
  <singleXmlCell id="3703" r="BO22" connectionId="23">
    <xmlCellPr id="1" uniqueName="sobre_una_enfermedad">
      <xmlPr mapId="22" xpath="/Hexagrama/LINEAS/SEGUNDA/INTERPRETACION/d/sobre_una_enfermedad" xmlDataType="string"/>
    </xmlCellPr>
  </singleXmlCell>
  <singleXmlCell id="3704" r="BP22" connectionId="23">
    <xmlCellPr id="1" uniqueName="remedios_soluciones_tratamientos_nuevos">
      <xmlPr mapId="22" xpath="/Hexagrama/LINEAS/SEGUNDA/INTERPRETACION/d/remedios_soluciones_tratamientos_nuevos" xmlDataType="string"/>
    </xmlCellPr>
  </singleXmlCell>
  <singleXmlCell id="3705" r="BQ22" connectionId="23">
    <xmlCellPr id="1" uniqueName="sobre_temas_o_teorías_espirituales">
      <xmlPr mapId="22" xpath="/Hexagrama/LINEAS/SEGUNDA/INTERPRETACION/d/sobre_temas_o_teorías_espirituales" xmlDataType="string"/>
    </xmlCellPr>
  </singleXmlCell>
  <singleXmlCell id="3706" r="BR22" connectionId="23">
    <xmlCellPr id="1" uniqueName="sobre_una_época_tiempo_o_fecha_aproximada">
      <xmlPr mapId="22" xpath="/Hexagrama/LINEAS/SEGUNDA/INTERPRETACION/d/sobre_una_época_tiempo_o_fecha_aproximada" xmlDataType="string"/>
    </xmlCellPr>
  </singleXmlCell>
  <singleXmlCell id="3707" r="BS22" connectionId="23">
    <xmlCellPr id="1" uniqueName="Bernard_Ducourant">
      <xmlPr mapId="22" xpath="/Hexagrama/LINEAS/SEGUNDA/OTRAS_INTERPRETACIONES_Y_COMENTARIOS_DE_LOS_TEXTOS/Bernard_Ducourant" xmlDataType="string"/>
    </xmlCellPr>
  </singleXmlCell>
  <singleXmlCell id="3708" r="BT22" connectionId="23">
    <xmlCellPr id="1" uniqueName="Brian_Browne_Walker">
      <xmlPr mapId="22" xpath="/Hexagrama/LINEAS/SEGUNDA/OTRAS_INTERPRETACIONES_Y_COMENTARIOS_DE_LOS_TEXTOS/Brian_Browne_Walker" xmlDataType="string"/>
    </xmlCellPr>
  </singleXmlCell>
  <singleXmlCell id="3709" r="BU22" connectionId="23">
    <xmlCellPr id="1" uniqueName="Carol_K_Anthony">
      <xmlPr mapId="22" xpath="/Hexagrama/LINEAS/SEGUNDA/OTRAS_INTERPRETACIONES_Y_COMENTARIOS_DE_LOS_TEXTOS/Carol_K_Anthony" xmlDataType="string"/>
    </xmlCellPr>
  </singleXmlCell>
  <singleXmlCell id="3710" r="BV22" connectionId="23">
    <xmlCellPr id="1" uniqueName="Enrique_Zafra">
      <xmlPr mapId="22" xpath="/Hexagrama/LINEAS/SEGUNDA/OTRAS_INTERPRETACIONES_Y_COMENTARIOS_DE_LOS_TEXTOS/Enrique_Zafra" xmlDataType="string"/>
    </xmlCellPr>
  </singleXmlCell>
  <singleXmlCell id="3711" r="BW22" connectionId="23">
    <xmlCellPr id="1" uniqueName="J_H_Brennan">
      <xmlPr mapId="22" xpath="/Hexagrama/LINEAS/SEGUNDA/OTRAS_INTERPRETACIONES_Y_COMENTARIOS_DE_LOS_TEXTOS/J_H_Brennan" xmlDataType="string"/>
    </xmlCellPr>
  </singleXmlCell>
  <singleXmlCell id="3712" r="BX22" connectionId="23">
    <xmlCellPr id="1" uniqueName="John_Tampion">
      <xmlPr mapId="22" xpath="/Hexagrama/LINEAS/SEGUNDA/OTRAS_INTERPRETACIONES_Y_COMENTARIOS_DE_LOS_TEXTOS/John_Tampion" xmlDataType="string"/>
    </xmlCellPr>
  </singleXmlCell>
  <singleXmlCell id="3713" r="BY22" connectionId="23">
    <xmlCellPr id="1" uniqueName="Judica_Cordiglia">
      <xmlPr mapId="22" xpath="/Hexagrama/LINEAS/SEGUNDA/OTRAS_INTERPRETACIONES_Y_COMENTARIOS_DE_LOS_TEXTOS/Judica_Cordiglia" xmlDataType="string"/>
    </xmlCellPr>
  </singleXmlCell>
  <singleXmlCell id="3714" r="BZ22" connectionId="23">
    <xmlCellPr id="1" uniqueName="Maestro_Yüan-Kuang">
      <xmlPr mapId="22" xpath="/Hexagrama/LINEAS/SEGUNDA/OTRAS_INTERPRETACIONES_Y_COMENTARIOS_DE_LOS_TEXTOS/Maestro_Yüan-Kuang" xmlDataType="string"/>
    </xmlCellPr>
  </singleXmlCell>
  <singleXmlCell id="3715" r="CA22" connectionId="23">
    <xmlCellPr id="1" uniqueName="Michel_Gall">
      <xmlPr mapId="22" xpath="/Hexagrama/LINEAS/SEGUNDA/OTRAS_INTERPRETACIONES_Y_COMENTARIOS_DE_LOS_TEXTOS/Michel_Gall" xmlDataType="string"/>
    </xmlCellPr>
  </singleXmlCell>
  <singleXmlCell id="3716" r="CB22" connectionId="23">
    <xmlCellPr id="1" uniqueName="R_L_Wing">
      <xmlPr mapId="22" xpath="/Hexagrama/LINEAS/SEGUNDA/OTRAS_INTERPRETACIONES_Y_COMENTARIOS_DE_LOS_TEXTOS/R_L_Wing" xmlDataType="string"/>
    </xmlCellPr>
  </singleXmlCell>
  <singleXmlCell id="3717" r="CC22" connectionId="23">
    <xmlCellPr id="1" uniqueName="Ricardo_Andreé">
      <xmlPr mapId="22" xpath="/Hexagrama/LINEAS/SEGUNDA/OTRAS_INTERPRETACIONES_Y_COMENTARIOS_DE_LOS_TEXTOS/Ricardo_Andreé" xmlDataType="string"/>
    </xmlCellPr>
  </singleXmlCell>
  <singleXmlCell id="3718" r="CD22" connectionId="23">
    <xmlCellPr id="1" uniqueName="Richard_Wilhelm">
      <xmlPr mapId="22" xpath="/Hexagrama/LINEAS/SEGUNDA/OTRAS_INTERPRETACIONES_Y_COMENTARIOS_DE_LOS_TEXTOS/Richard_Wilhelm" xmlDataType="string"/>
    </xmlCellPr>
  </singleXmlCell>
  <singleXmlCell id="3719" r="CE22" connectionId="23">
    <xmlCellPr id="1" uniqueName="Stephen_Karcher">
      <xmlPr mapId="22" xpath="/Hexagrama/LINEAS/SEGUNDA/OTRAS_INTERPRETACIONES_Y_COMENTARIOS_DE_LOS_TEXTOS/Stephen_Karcher" xmlDataType="string"/>
    </xmlCellPr>
  </singleXmlCell>
  <singleXmlCell id="3720" r="CF22" connectionId="23">
    <xmlCellPr id="1" uniqueName="Thomas_Cleary">
      <xmlPr mapId="22" xpath="/Hexagrama/LINEAS/SEGUNDA/OTRAS_INTERPRETACIONES_Y_COMENTARIOS_DE_LOS_TEXTOS/Thomas_Cleary" xmlDataType="string"/>
    </xmlCellPr>
  </singleXmlCell>
  <singleXmlCell id="3721" r="CG22" connectionId="23">
    <xmlCellPr id="1" uniqueName="COMENTARIO_A_LA_LINEA">
      <xmlPr mapId="22" xpath="/Hexagrama/LINEAS/TERCERA/COMENTARIO_A_LA_LINEA" xmlDataType="string"/>
    </xmlCellPr>
  </singleXmlCell>
  <singleXmlCell id="3722" r="CH22" connectionId="23">
    <xmlCellPr id="1" uniqueName="a">
      <xmlPr mapId="22" xpath="/Hexagrama/LINEAS/TERCERA/INTERPRETACION/a" xmlDataType="string"/>
    </xmlCellPr>
  </singleXmlCell>
  <singleXmlCell id="3723" r="CI22" connectionId="23">
    <xmlCellPr id="1" uniqueName="sin_preguntar_nada">
      <xmlPr mapId="22" xpath="/Hexagrama/LINEAS/TERCERA/INTERPRETACION/d/sin_preguntar_nada" xmlDataType="string"/>
    </xmlCellPr>
  </singleXmlCell>
  <singleXmlCell id="3724" r="CJ22" connectionId="23">
    <xmlCellPr id="1" uniqueName="sobre_el_dia_hoy">
      <xmlPr mapId="22" xpath="/Hexagrama/LINEAS/TERCERA/INTERPRETACION/d/sobre_el_dia_hoy" xmlDataType="string"/>
    </xmlCellPr>
  </singleXmlCell>
  <singleXmlCell id="3725" r="CK22" connectionId="23">
    <xmlCellPr id="1" uniqueName="sobre_la_conducta_espiritual">
      <xmlPr mapId="22" xpath="/Hexagrama/LINEAS/TERCERA/INTERPRETACION/d/sobre_la_conducta_espiritual" xmlDataType="string"/>
    </xmlCellPr>
  </singleXmlCell>
  <singleXmlCell id="3726" r="CL22" connectionId="23">
    <xmlCellPr id="1" uniqueName="perspectiva_general_de_un_asunto_o_sobre_cómo_se_ve_al_consultante_entre_sus_asuntos">
      <xmlPr mapId="22" xpath="/Hexagrama/LINEAS/TERCERA/INTERPRETACION/d/perspectiva_general_de_un_asunto_o_sobre_cómo_se_ve_al_consultante_entre_sus_asuntos" xmlDataType="string"/>
    </xmlCellPr>
  </singleXmlCell>
  <singleXmlCell id="3727" r="CM22" connectionId="23">
    <xmlCellPr id="1" uniqueName="sobre_una_enfermedad">
      <xmlPr mapId="22" xpath="/Hexagrama/LINEAS/TERCERA/INTERPRETACION/d/sobre_una_enfermedad" xmlDataType="string"/>
    </xmlCellPr>
  </singleXmlCell>
  <singleXmlCell id="3728" r="CN22" connectionId="23">
    <xmlCellPr id="1" uniqueName="remedios_soluciones_tratamientos_nuevos">
      <xmlPr mapId="22" xpath="/Hexagrama/LINEAS/TERCERA/INTERPRETACION/d/remedios_soluciones_tratamientos_nuevos" xmlDataType="string"/>
    </xmlCellPr>
  </singleXmlCell>
  <singleXmlCell id="3729" r="CO22" connectionId="23">
    <xmlCellPr id="1" uniqueName="sobre_temas_o_teorías_espirituales">
      <xmlPr mapId="22" xpath="/Hexagrama/LINEAS/TERCERA/INTERPRETACION/d/sobre_temas_o_teorías_espirituales" xmlDataType="string"/>
    </xmlCellPr>
  </singleXmlCell>
  <singleXmlCell id="3730" r="CP22" connectionId="23">
    <xmlCellPr id="1" uniqueName="sobre_una_época_tiempo_o_fecha_aproximada">
      <xmlPr mapId="22" xpath="/Hexagrama/LINEAS/TERCERA/INTERPRETACION/d/sobre_una_época_tiempo_o_fecha_aproximada" xmlDataType="string"/>
    </xmlCellPr>
  </singleXmlCell>
  <singleXmlCell id="3731" r="CQ22" connectionId="23">
    <xmlCellPr id="1" uniqueName="Bernard_Ducourant">
      <xmlPr mapId="22" xpath="/Hexagrama/LINEAS/TERCERA/OTRAS_INTERPRETACIONES_Y_COMENTARIOS_DE_LOS_TEXTOS/Bernard_Ducourant" xmlDataType="string"/>
    </xmlCellPr>
  </singleXmlCell>
  <singleXmlCell id="3732" r="CR22" connectionId="23">
    <xmlCellPr id="1" uniqueName="Brian_Browne_Walker">
      <xmlPr mapId="22" xpath="/Hexagrama/LINEAS/TERCERA/OTRAS_INTERPRETACIONES_Y_COMENTARIOS_DE_LOS_TEXTOS/Brian_Browne_Walker" xmlDataType="string"/>
    </xmlCellPr>
  </singleXmlCell>
  <singleXmlCell id="3733" r="CS22" connectionId="23">
    <xmlCellPr id="1" uniqueName="Carol_K_Anthony">
      <xmlPr mapId="22" xpath="/Hexagrama/LINEAS/TERCERA/OTRAS_INTERPRETACIONES_Y_COMENTARIOS_DE_LOS_TEXTOS/Carol_K_Anthony" xmlDataType="string"/>
    </xmlCellPr>
  </singleXmlCell>
  <singleXmlCell id="3734" r="CT22" connectionId="23">
    <xmlCellPr id="1" uniqueName="Enrique_Zafra">
      <xmlPr mapId="22" xpath="/Hexagrama/LINEAS/TERCERA/OTRAS_INTERPRETACIONES_Y_COMENTARIOS_DE_LOS_TEXTOS/Enrique_Zafra" xmlDataType="string"/>
    </xmlCellPr>
  </singleXmlCell>
  <singleXmlCell id="3735" r="CU22" connectionId="23">
    <xmlCellPr id="1" uniqueName="J_H_Brennan">
      <xmlPr mapId="22" xpath="/Hexagrama/LINEAS/TERCERA/OTRAS_INTERPRETACIONES_Y_COMENTARIOS_DE_LOS_TEXTOS/J_H_Brennan" xmlDataType="string"/>
    </xmlCellPr>
  </singleXmlCell>
  <singleXmlCell id="3736" r="CV22" connectionId="23">
    <xmlCellPr id="1" uniqueName="John_Tampion">
      <xmlPr mapId="22" xpath="/Hexagrama/LINEAS/TERCERA/OTRAS_INTERPRETACIONES_Y_COMENTARIOS_DE_LOS_TEXTOS/John_Tampion" xmlDataType="string"/>
    </xmlCellPr>
  </singleXmlCell>
  <singleXmlCell id="3737" r="CW22" connectionId="23">
    <xmlCellPr id="1" uniqueName="Judica_Cordiglia">
      <xmlPr mapId="22" xpath="/Hexagrama/LINEAS/TERCERA/OTRAS_INTERPRETACIONES_Y_COMENTARIOS_DE_LOS_TEXTOS/Judica_Cordiglia" xmlDataType="string"/>
    </xmlCellPr>
  </singleXmlCell>
  <singleXmlCell id="3738" r="CX22" connectionId="23">
    <xmlCellPr id="1" uniqueName="Maestro_Yüan-Kuang">
      <xmlPr mapId="22" xpath="/Hexagrama/LINEAS/TERCERA/OTRAS_INTERPRETACIONES_Y_COMENTARIOS_DE_LOS_TEXTOS/Maestro_Yüan-Kuang" xmlDataType="string"/>
    </xmlCellPr>
  </singleXmlCell>
  <singleXmlCell id="3739" r="CY22" connectionId="23">
    <xmlCellPr id="1" uniqueName="Michel_Gall">
      <xmlPr mapId="22" xpath="/Hexagrama/LINEAS/TERCERA/OTRAS_INTERPRETACIONES_Y_COMENTARIOS_DE_LOS_TEXTOS/Michel_Gall" xmlDataType="string"/>
    </xmlCellPr>
  </singleXmlCell>
  <singleXmlCell id="3740" r="CZ22" connectionId="23">
    <xmlCellPr id="1" uniqueName="R_L_Wing">
      <xmlPr mapId="22" xpath="/Hexagrama/LINEAS/TERCERA/OTRAS_INTERPRETACIONES_Y_COMENTARIOS_DE_LOS_TEXTOS/R_L_Wing" xmlDataType="string"/>
    </xmlCellPr>
  </singleXmlCell>
  <singleXmlCell id="3741" r="DA22" connectionId="23">
    <xmlCellPr id="1" uniqueName="Ricardo_Andreé">
      <xmlPr mapId="22" xpath="/Hexagrama/LINEAS/TERCERA/OTRAS_INTERPRETACIONES_Y_COMENTARIOS_DE_LOS_TEXTOS/Ricardo_Andreé" xmlDataType="string"/>
    </xmlCellPr>
  </singleXmlCell>
  <singleXmlCell id="3742" r="DB22" connectionId="23">
    <xmlCellPr id="1" uniqueName="Richard_Wilhelm">
      <xmlPr mapId="22" xpath="/Hexagrama/LINEAS/TERCERA/OTRAS_INTERPRETACIONES_Y_COMENTARIOS_DE_LOS_TEXTOS/Richard_Wilhelm" xmlDataType="string"/>
    </xmlCellPr>
  </singleXmlCell>
  <singleXmlCell id="3743" r="DC22" connectionId="23">
    <xmlCellPr id="1" uniqueName="Stephen_Karcher">
      <xmlPr mapId="22" xpath="/Hexagrama/LINEAS/TERCERA/OTRAS_INTERPRETACIONES_Y_COMENTARIOS_DE_LOS_TEXTOS/Stephen_Karcher" xmlDataType="string"/>
    </xmlCellPr>
  </singleXmlCell>
  <singleXmlCell id="3744" r="DD22" connectionId="23">
    <xmlCellPr id="1" uniqueName="Thomas_Cleary">
      <xmlPr mapId="22" xpath="/Hexagrama/LINEAS/TERCERA/OTRAS_INTERPRETACIONES_Y_COMENTARIOS_DE_LOS_TEXTOS/Thomas_Cleary" xmlDataType="string"/>
    </xmlCellPr>
  </singleXmlCell>
  <singleXmlCell id="3745" r="DE22" connectionId="23">
    <xmlCellPr id="1" uniqueName="COMENTARIO_A_LA_LINEA">
      <xmlPr mapId="22" xpath="/Hexagrama/LINEAS/CUARTA/COMENTARIO_A_LA_LINEA" xmlDataType="string"/>
    </xmlCellPr>
  </singleXmlCell>
  <singleXmlCell id="3746" r="DF22" connectionId="23">
    <xmlCellPr id="1" uniqueName="a">
      <xmlPr mapId="22" xpath="/Hexagrama/LINEAS/CUARTA/INTERPRETACION/a" xmlDataType="string"/>
    </xmlCellPr>
  </singleXmlCell>
  <singleXmlCell id="3747" r="DG22" connectionId="23">
    <xmlCellPr id="1" uniqueName="sin_preguntar_nada">
      <xmlPr mapId="22" xpath="/Hexagrama/LINEAS/CUARTA/INTERPRETACION/d/sin_preguntar_nada" xmlDataType="string"/>
    </xmlCellPr>
  </singleXmlCell>
  <singleXmlCell id="3748" r="DH22" connectionId="23">
    <xmlCellPr id="1" uniqueName="sobre_el_dia_hoy">
      <xmlPr mapId="22" xpath="/Hexagrama/LINEAS/CUARTA/INTERPRETACION/d/sobre_el_dia_hoy" xmlDataType="string"/>
    </xmlCellPr>
  </singleXmlCell>
  <singleXmlCell id="3749" r="DI22" connectionId="23">
    <xmlCellPr id="1" uniqueName="sobre_la_conducta_espiritual">
      <xmlPr mapId="22" xpath="/Hexagrama/LINEAS/CUARTA/INTERPRETACION/d/sobre_la_conducta_espiritual" xmlDataType="string"/>
    </xmlCellPr>
  </singleXmlCell>
  <singleXmlCell id="3750" r="DJ22" connectionId="23">
    <xmlCellPr id="1" uniqueName="perspectiva_general_de_un_asunto_o_sobre_cómo_se_ve_al_consultante_entre_sus_asuntos">
      <xmlPr mapId="22" xpath="/Hexagrama/LINEAS/CUARTA/INTERPRETACION/d/perspectiva_general_de_un_asunto_o_sobre_cómo_se_ve_al_consultante_entre_sus_asuntos" xmlDataType="string"/>
    </xmlCellPr>
  </singleXmlCell>
  <singleXmlCell id="3751" r="DK22" connectionId="23">
    <xmlCellPr id="1" uniqueName="sobre_una_enfermedad">
      <xmlPr mapId="22" xpath="/Hexagrama/LINEAS/CUARTA/INTERPRETACION/d/sobre_una_enfermedad" xmlDataType="string"/>
    </xmlCellPr>
  </singleXmlCell>
  <singleXmlCell id="3752" r="DL22" connectionId="23">
    <xmlCellPr id="1" uniqueName="remedios_soluciones_tratamientos_nuevos">
      <xmlPr mapId="22" xpath="/Hexagrama/LINEAS/CUARTA/INTERPRETACION/d/remedios_soluciones_tratamientos_nuevos" xmlDataType="string"/>
    </xmlCellPr>
  </singleXmlCell>
  <singleXmlCell id="3753" r="DM22" connectionId="23">
    <xmlCellPr id="1" uniqueName="sobre_temas_o_teorías_espirituales">
      <xmlPr mapId="22" xpath="/Hexagrama/LINEAS/CUARTA/INTERPRETACION/d/sobre_temas_o_teorías_espirituales" xmlDataType="string"/>
    </xmlCellPr>
  </singleXmlCell>
  <singleXmlCell id="3754" r="DN22" connectionId="23">
    <xmlCellPr id="1" uniqueName="sobre_una_época_tiempo_o_fecha_aproximada">
      <xmlPr mapId="22" xpath="/Hexagrama/LINEAS/CUARTA/INTERPRETACION/d/sobre_una_época_tiempo_o_fecha_aproximada" xmlDataType="string"/>
    </xmlCellPr>
  </singleXmlCell>
  <singleXmlCell id="3755" r="DO22" connectionId="23">
    <xmlCellPr id="1" uniqueName="Bernard_Ducourant">
      <xmlPr mapId="22" xpath="/Hexagrama/LINEAS/CUARTA/OTRAS_INTERPRETACIONES_Y_COMENTARIOS_DE_LOS_TEXTOS/Bernard_Ducourant" xmlDataType="string"/>
    </xmlCellPr>
  </singleXmlCell>
  <singleXmlCell id="3756" r="DP22" connectionId="23">
    <xmlCellPr id="1" uniqueName="Brian_Browne_Walker">
      <xmlPr mapId="22" xpath="/Hexagrama/LINEAS/CUARTA/OTRAS_INTERPRETACIONES_Y_COMENTARIOS_DE_LOS_TEXTOS/Brian_Browne_Walker" xmlDataType="string"/>
    </xmlCellPr>
  </singleXmlCell>
  <singleXmlCell id="3757" r="DQ22" connectionId="23">
    <xmlCellPr id="1" uniqueName="Carol_K_Anthony">
      <xmlPr mapId="22" xpath="/Hexagrama/LINEAS/CUARTA/OTRAS_INTERPRETACIONES_Y_COMENTARIOS_DE_LOS_TEXTOS/Carol_K_Anthony" xmlDataType="string"/>
    </xmlCellPr>
  </singleXmlCell>
  <singleXmlCell id="3758" r="DR22" connectionId="23">
    <xmlCellPr id="1" uniqueName="Enrique_Zafra">
      <xmlPr mapId="22" xpath="/Hexagrama/LINEAS/CUARTA/OTRAS_INTERPRETACIONES_Y_COMENTARIOS_DE_LOS_TEXTOS/Enrique_Zafra" xmlDataType="string"/>
    </xmlCellPr>
  </singleXmlCell>
  <singleXmlCell id="3759" r="DS22" connectionId="23">
    <xmlCellPr id="1" uniqueName="J_H_Brennan">
      <xmlPr mapId="22" xpath="/Hexagrama/LINEAS/CUARTA/OTRAS_INTERPRETACIONES_Y_COMENTARIOS_DE_LOS_TEXTOS/J_H_Brennan" xmlDataType="string"/>
    </xmlCellPr>
  </singleXmlCell>
  <singleXmlCell id="3760" r="DT22" connectionId="23">
    <xmlCellPr id="1" uniqueName="John_Tampion">
      <xmlPr mapId="22" xpath="/Hexagrama/LINEAS/CUARTA/OTRAS_INTERPRETACIONES_Y_COMENTARIOS_DE_LOS_TEXTOS/John_Tampion" xmlDataType="string"/>
    </xmlCellPr>
  </singleXmlCell>
  <singleXmlCell id="3761" r="DU22" connectionId="23">
    <xmlCellPr id="1" uniqueName="Judica_Cordiglia">
      <xmlPr mapId="22" xpath="/Hexagrama/LINEAS/CUARTA/OTRAS_INTERPRETACIONES_Y_COMENTARIOS_DE_LOS_TEXTOS/Judica_Cordiglia" xmlDataType="string"/>
    </xmlCellPr>
  </singleXmlCell>
  <singleXmlCell id="3762" r="DV22" connectionId="23">
    <xmlCellPr id="1" uniqueName="Maestro_Yüan-Kuang">
      <xmlPr mapId="22" xpath="/Hexagrama/LINEAS/CUARTA/OTRAS_INTERPRETACIONES_Y_COMENTARIOS_DE_LOS_TEXTOS/Maestro_Yüan-Kuang" xmlDataType="string"/>
    </xmlCellPr>
  </singleXmlCell>
  <singleXmlCell id="3763" r="DW22" connectionId="23">
    <xmlCellPr id="1" uniqueName="Michel_Gall">
      <xmlPr mapId="22" xpath="/Hexagrama/LINEAS/CUARTA/OTRAS_INTERPRETACIONES_Y_COMENTARIOS_DE_LOS_TEXTOS/Michel_Gall" xmlDataType="string"/>
    </xmlCellPr>
  </singleXmlCell>
  <singleXmlCell id="3764" r="DX22" connectionId="23">
    <xmlCellPr id="1" uniqueName="R_L_Wing">
      <xmlPr mapId="22" xpath="/Hexagrama/LINEAS/CUARTA/OTRAS_INTERPRETACIONES_Y_COMENTARIOS_DE_LOS_TEXTOS/R_L_Wing" xmlDataType="string"/>
    </xmlCellPr>
  </singleXmlCell>
  <singleXmlCell id="3765" r="DY22" connectionId="23">
    <xmlCellPr id="1" uniqueName="Ricardo_Andreé">
      <xmlPr mapId="22" xpath="/Hexagrama/LINEAS/CUARTA/OTRAS_INTERPRETACIONES_Y_COMENTARIOS_DE_LOS_TEXTOS/Ricardo_Andreé" xmlDataType="string"/>
    </xmlCellPr>
  </singleXmlCell>
  <singleXmlCell id="3766" r="DZ22" connectionId="23">
    <xmlCellPr id="1" uniqueName="Richard_Wilhelm">
      <xmlPr mapId="22" xpath="/Hexagrama/LINEAS/CUARTA/OTRAS_INTERPRETACIONES_Y_COMENTARIOS_DE_LOS_TEXTOS/Richard_Wilhelm" xmlDataType="string"/>
    </xmlCellPr>
  </singleXmlCell>
  <singleXmlCell id="3767" r="EA22" connectionId="23">
    <xmlCellPr id="1" uniqueName="Stephen_Karcher">
      <xmlPr mapId="22" xpath="/Hexagrama/LINEAS/CUARTA/OTRAS_INTERPRETACIONES_Y_COMENTARIOS_DE_LOS_TEXTOS/Stephen_Karcher" xmlDataType="string"/>
    </xmlCellPr>
  </singleXmlCell>
  <singleXmlCell id="3768" r="EB22" connectionId="23">
    <xmlCellPr id="1" uniqueName="Thomas_Cleary">
      <xmlPr mapId="22" xpath="/Hexagrama/LINEAS/CUARTA/OTRAS_INTERPRETACIONES_Y_COMENTARIOS_DE_LOS_TEXTOS/Thomas_Cleary" xmlDataType="string"/>
    </xmlCellPr>
  </singleXmlCell>
  <singleXmlCell id="3769" r="EC22" connectionId="23">
    <xmlCellPr id="1" uniqueName="COMENTARIO_A_LA_LINEA">
      <xmlPr mapId="22" xpath="/Hexagrama/LINEAS/QUINTA/COMENTARIO_A_LA_LINEA" xmlDataType="string"/>
    </xmlCellPr>
  </singleXmlCell>
  <singleXmlCell id="3770" r="ED22" connectionId="23">
    <xmlCellPr id="1" uniqueName="a">
      <xmlPr mapId="22" xpath="/Hexagrama/LINEAS/QUINTA/INTERPRETACION/a" xmlDataType="string"/>
    </xmlCellPr>
  </singleXmlCell>
  <singleXmlCell id="3771" r="EE22" connectionId="23">
    <xmlCellPr id="1" uniqueName="sin_preguntar_nada">
      <xmlPr mapId="22" xpath="/Hexagrama/LINEAS/QUINTA/INTERPRETACION/d/sin_preguntar_nada" xmlDataType="string"/>
    </xmlCellPr>
  </singleXmlCell>
  <singleXmlCell id="3772" r="EF22" connectionId="23">
    <xmlCellPr id="1" uniqueName="sobre_el_dia_hoy">
      <xmlPr mapId="22" xpath="/Hexagrama/LINEAS/QUINTA/INTERPRETACION/d/sobre_el_dia_hoy" xmlDataType="string"/>
    </xmlCellPr>
  </singleXmlCell>
  <singleXmlCell id="3773" r="EG22" connectionId="23">
    <xmlCellPr id="1" uniqueName="sobre_la_conducta_espiritual">
      <xmlPr mapId="22" xpath="/Hexagrama/LINEAS/QUINTA/INTERPRETACION/d/sobre_la_conducta_espiritual" xmlDataType="string"/>
    </xmlCellPr>
  </singleXmlCell>
  <singleXmlCell id="3774" r="EH22" connectionId="23">
    <xmlCellPr id="1" uniqueName="perspectiva_general_de_un_asunto_o_sobre_cómo_se_ve_al_consultante_entre_sus_asuntos">
      <xmlPr mapId="22" xpath="/Hexagrama/LINEAS/QUINTA/INTERPRETACION/d/perspectiva_general_de_un_asunto_o_sobre_cómo_se_ve_al_consultante_entre_sus_asuntos" xmlDataType="string"/>
    </xmlCellPr>
  </singleXmlCell>
  <singleXmlCell id="3775" r="EI22" connectionId="23">
    <xmlCellPr id="1" uniqueName="sobre_una_enfermedad">
      <xmlPr mapId="22" xpath="/Hexagrama/LINEAS/QUINTA/INTERPRETACION/d/sobre_una_enfermedad" xmlDataType="string"/>
    </xmlCellPr>
  </singleXmlCell>
  <singleXmlCell id="3776" r="EJ22" connectionId="23">
    <xmlCellPr id="1" uniqueName="remedios_soluciones_tratamientos_nuevos">
      <xmlPr mapId="22" xpath="/Hexagrama/LINEAS/QUINTA/INTERPRETACION/d/remedios_soluciones_tratamientos_nuevos" xmlDataType="string"/>
    </xmlCellPr>
  </singleXmlCell>
  <singleXmlCell id="3777" r="EK22" connectionId="23">
    <xmlCellPr id="1" uniqueName="sobre_temas_o_teorías_espirituales">
      <xmlPr mapId="22" xpath="/Hexagrama/LINEAS/QUINTA/INTERPRETACION/d/sobre_temas_o_teorías_espirituales" xmlDataType="string"/>
    </xmlCellPr>
  </singleXmlCell>
  <singleXmlCell id="3778" r="EL22" connectionId="23">
    <xmlCellPr id="1" uniqueName="sobre_una_época_tiempo_o_fecha_aproximada">
      <xmlPr mapId="22" xpath="/Hexagrama/LINEAS/QUINTA/INTERPRETACION/d/sobre_una_época_tiempo_o_fecha_aproximada" xmlDataType="string"/>
    </xmlCellPr>
  </singleXmlCell>
  <singleXmlCell id="3779" r="EM22" connectionId="23">
    <xmlCellPr id="1" uniqueName="Bernard_Ducourant">
      <xmlPr mapId="22" xpath="/Hexagrama/LINEAS/QUINTA/OTRAS_INTERPRETACIONES_Y_COMENTARIOS_DE_LOS_TEXTOS/Bernard_Ducourant" xmlDataType="string"/>
    </xmlCellPr>
  </singleXmlCell>
  <singleXmlCell id="3780" r="EN22" connectionId="23">
    <xmlCellPr id="1" uniqueName="Brian_Browne_Walker">
      <xmlPr mapId="22" xpath="/Hexagrama/LINEAS/QUINTA/OTRAS_INTERPRETACIONES_Y_COMENTARIOS_DE_LOS_TEXTOS/Brian_Browne_Walker" xmlDataType="string"/>
    </xmlCellPr>
  </singleXmlCell>
  <singleXmlCell id="3781" r="EO22" connectionId="23">
    <xmlCellPr id="1" uniqueName="Carol_K_Anthony">
      <xmlPr mapId="22" xpath="/Hexagrama/LINEAS/QUINTA/OTRAS_INTERPRETACIONES_Y_COMENTARIOS_DE_LOS_TEXTOS/Carol_K_Anthony" xmlDataType="string"/>
    </xmlCellPr>
  </singleXmlCell>
  <singleXmlCell id="3782" r="EP22" connectionId="23">
    <xmlCellPr id="1" uniqueName="Enrique_Zafra">
      <xmlPr mapId="22" xpath="/Hexagrama/LINEAS/QUINTA/OTRAS_INTERPRETACIONES_Y_COMENTARIOS_DE_LOS_TEXTOS/Enrique_Zafra" xmlDataType="string"/>
    </xmlCellPr>
  </singleXmlCell>
  <singleXmlCell id="3783" r="EQ22" connectionId="23">
    <xmlCellPr id="1" uniqueName="J_H_Brennan">
      <xmlPr mapId="22" xpath="/Hexagrama/LINEAS/QUINTA/OTRAS_INTERPRETACIONES_Y_COMENTARIOS_DE_LOS_TEXTOS/J_H_Brennan" xmlDataType="string"/>
    </xmlCellPr>
  </singleXmlCell>
  <singleXmlCell id="3784" r="ER22" connectionId="23">
    <xmlCellPr id="1" uniqueName="John_Tampion">
      <xmlPr mapId="22" xpath="/Hexagrama/LINEAS/QUINTA/OTRAS_INTERPRETACIONES_Y_COMENTARIOS_DE_LOS_TEXTOS/John_Tampion" xmlDataType="string"/>
    </xmlCellPr>
  </singleXmlCell>
  <singleXmlCell id="3785" r="ES22" connectionId="23">
    <xmlCellPr id="1" uniqueName="Judica_Cordiglia">
      <xmlPr mapId="22" xpath="/Hexagrama/LINEAS/QUINTA/OTRAS_INTERPRETACIONES_Y_COMENTARIOS_DE_LOS_TEXTOS/Judica_Cordiglia" xmlDataType="string"/>
    </xmlCellPr>
  </singleXmlCell>
  <singleXmlCell id="3786" r="ET22" connectionId="23">
    <xmlCellPr id="1" uniqueName="Maestro_Yüan-Kuang">
      <xmlPr mapId="22" xpath="/Hexagrama/LINEAS/QUINTA/OTRAS_INTERPRETACIONES_Y_COMENTARIOS_DE_LOS_TEXTOS/Maestro_Yüan-Kuang" xmlDataType="string"/>
    </xmlCellPr>
  </singleXmlCell>
  <singleXmlCell id="3787" r="EU22" connectionId="23">
    <xmlCellPr id="1" uniqueName="Michel_Gall">
      <xmlPr mapId="22" xpath="/Hexagrama/LINEAS/QUINTA/OTRAS_INTERPRETACIONES_Y_COMENTARIOS_DE_LOS_TEXTOS/Michel_Gall" xmlDataType="string"/>
    </xmlCellPr>
  </singleXmlCell>
  <singleXmlCell id="3788" r="EV22" connectionId="23">
    <xmlCellPr id="1" uniqueName="R_L_Wing">
      <xmlPr mapId="22" xpath="/Hexagrama/LINEAS/QUINTA/OTRAS_INTERPRETACIONES_Y_COMENTARIOS_DE_LOS_TEXTOS/R_L_Wing" xmlDataType="string"/>
    </xmlCellPr>
  </singleXmlCell>
  <singleXmlCell id="3789" r="EW22" connectionId="23">
    <xmlCellPr id="1" uniqueName="Ricardo_Andreé">
      <xmlPr mapId="22" xpath="/Hexagrama/LINEAS/QUINTA/OTRAS_INTERPRETACIONES_Y_COMENTARIOS_DE_LOS_TEXTOS/Ricardo_Andreé" xmlDataType="string"/>
    </xmlCellPr>
  </singleXmlCell>
  <singleXmlCell id="3790" r="EX22" connectionId="23">
    <xmlCellPr id="1" uniqueName="Richard_Wilhelm">
      <xmlPr mapId="22" xpath="/Hexagrama/LINEAS/QUINTA/OTRAS_INTERPRETACIONES_Y_COMENTARIOS_DE_LOS_TEXTOS/Richard_Wilhelm" xmlDataType="string"/>
    </xmlCellPr>
  </singleXmlCell>
  <singleXmlCell id="3791" r="EY22" connectionId="23">
    <xmlCellPr id="1" uniqueName="Stephen_Karcher">
      <xmlPr mapId="22" xpath="/Hexagrama/LINEAS/QUINTA/OTRAS_INTERPRETACIONES_Y_COMENTARIOS_DE_LOS_TEXTOS/Stephen_Karcher" xmlDataType="string"/>
    </xmlCellPr>
  </singleXmlCell>
  <singleXmlCell id="3792" r="EZ22" connectionId="23">
    <xmlCellPr id="1" uniqueName="Thomas_Cleary">
      <xmlPr mapId="22" xpath="/Hexagrama/LINEAS/QUINTA/OTRAS_INTERPRETACIONES_Y_COMENTARIOS_DE_LOS_TEXTOS/Thomas_Cleary" xmlDataType="string"/>
    </xmlCellPr>
  </singleXmlCell>
  <singleXmlCell id="3793" r="FA22" connectionId="23">
    <xmlCellPr id="1" uniqueName="COMENTARIO_A_LA_LINEA">
      <xmlPr mapId="22" xpath="/Hexagrama/LINEAS/SEXTA/COMENTARIO_A_LA_LINEA" xmlDataType="string"/>
    </xmlCellPr>
  </singleXmlCell>
  <singleXmlCell id="3794" r="FB22" connectionId="23">
    <xmlCellPr id="1" uniqueName="a">
      <xmlPr mapId="22" xpath="/Hexagrama/LINEAS/SEXTA/INTERPRETACION/a" xmlDataType="string"/>
    </xmlCellPr>
  </singleXmlCell>
  <singleXmlCell id="3795" r="FC22" connectionId="23">
    <xmlCellPr id="1" uniqueName="sin_preguntar_nada">
      <xmlPr mapId="22" xpath="/Hexagrama/LINEAS/SEXTA/INTERPRETACION/d/sin_preguntar_nada" xmlDataType="string"/>
    </xmlCellPr>
  </singleXmlCell>
  <singleXmlCell id="3796" r="FD22" connectionId="23">
    <xmlCellPr id="1" uniqueName="sobre_el_dia_hoy">
      <xmlPr mapId="22" xpath="/Hexagrama/LINEAS/SEXTA/INTERPRETACION/d/sobre_el_dia_hoy" xmlDataType="string"/>
    </xmlCellPr>
  </singleXmlCell>
  <singleXmlCell id="3797" r="FE22" connectionId="23">
    <xmlCellPr id="1" uniqueName="sobre_la_conducta_espiritual">
      <xmlPr mapId="22" xpath="/Hexagrama/LINEAS/SEXTA/INTERPRETACION/d/sobre_la_conducta_espiritual" xmlDataType="string"/>
    </xmlCellPr>
  </singleXmlCell>
  <singleXmlCell id="3798" r="FF22" connectionId="23">
    <xmlCellPr id="1" uniqueName="perspectiva_general_de_un_asunto_o_sobre_cómo_se_ve_al_consultante_entre_sus_asuntos">
      <xmlPr mapId="22" xpath="/Hexagrama/LINEAS/SEXTA/INTERPRETACION/d/perspectiva_general_de_un_asunto_o_sobre_cómo_se_ve_al_consultante_entre_sus_asuntos" xmlDataType="string"/>
    </xmlCellPr>
  </singleXmlCell>
  <singleXmlCell id="3799" r="FG22" connectionId="23">
    <xmlCellPr id="1" uniqueName="sobre_una_enfermedad">
      <xmlPr mapId="22" xpath="/Hexagrama/LINEAS/SEXTA/INTERPRETACION/d/sobre_una_enfermedad" xmlDataType="string"/>
    </xmlCellPr>
  </singleXmlCell>
  <singleXmlCell id="3800" r="FH22" connectionId="23">
    <xmlCellPr id="1" uniqueName="remedios_soluciones_tratamientos_nuevos">
      <xmlPr mapId="22" xpath="/Hexagrama/LINEAS/SEXTA/INTERPRETACION/d/remedios_soluciones_tratamientos_nuevos" xmlDataType="string"/>
    </xmlCellPr>
  </singleXmlCell>
  <singleXmlCell id="3801" r="FI22" connectionId="23">
    <xmlCellPr id="1" uniqueName="sobre_temas_o_teorías_espirituales">
      <xmlPr mapId="22" xpath="/Hexagrama/LINEAS/SEXTA/INTERPRETACION/d/sobre_temas_o_teorías_espirituales" xmlDataType="string"/>
    </xmlCellPr>
  </singleXmlCell>
  <singleXmlCell id="3802" r="FJ22" connectionId="23">
    <xmlCellPr id="1" uniqueName="sobre_una_época_tiempo_o_fecha_aproximada">
      <xmlPr mapId="22" xpath="/Hexagrama/LINEAS/SEXTA/INTERPRETACION/d/sobre_una_época_tiempo_o_fecha_aproximada" xmlDataType="string"/>
    </xmlCellPr>
  </singleXmlCell>
  <singleXmlCell id="3803" r="FK22" connectionId="23">
    <xmlCellPr id="1" uniqueName="Bernard_Ducourant">
      <xmlPr mapId="22" xpath="/Hexagrama/LINEAS/SEXTA/OTRAS_INTERPRETACIONES_Y_COMENTARIOS_DE_LOS_TEXTOS/Bernard_Ducourant" xmlDataType="string"/>
    </xmlCellPr>
  </singleXmlCell>
  <singleXmlCell id="3804" r="FL22" connectionId="23">
    <xmlCellPr id="1" uniqueName="Brian_Browne_Walker">
      <xmlPr mapId="22" xpath="/Hexagrama/LINEAS/SEXTA/OTRAS_INTERPRETACIONES_Y_COMENTARIOS_DE_LOS_TEXTOS/Brian_Browne_Walker" xmlDataType="string"/>
    </xmlCellPr>
  </singleXmlCell>
  <singleXmlCell id="3805" r="FM22" connectionId="23">
    <xmlCellPr id="1" uniqueName="Carol_K_Anthony">
      <xmlPr mapId="22" xpath="/Hexagrama/LINEAS/SEXTA/OTRAS_INTERPRETACIONES_Y_COMENTARIOS_DE_LOS_TEXTOS/Carol_K_Anthony" xmlDataType="string"/>
    </xmlCellPr>
  </singleXmlCell>
  <singleXmlCell id="3806" r="FN22" connectionId="23">
    <xmlCellPr id="1" uniqueName="Enrique_Zafra">
      <xmlPr mapId="22" xpath="/Hexagrama/LINEAS/SEXTA/OTRAS_INTERPRETACIONES_Y_COMENTARIOS_DE_LOS_TEXTOS/Enrique_Zafra" xmlDataType="string"/>
    </xmlCellPr>
  </singleXmlCell>
  <singleXmlCell id="3807" r="FO22" connectionId="23">
    <xmlCellPr id="1" uniqueName="J_H_Brennan">
      <xmlPr mapId="22" xpath="/Hexagrama/LINEAS/SEXTA/OTRAS_INTERPRETACIONES_Y_COMENTARIOS_DE_LOS_TEXTOS/J_H_Brennan" xmlDataType="string"/>
    </xmlCellPr>
  </singleXmlCell>
  <singleXmlCell id="3808" r="FP22" connectionId="23">
    <xmlCellPr id="1" uniqueName="John_Tampion">
      <xmlPr mapId="22" xpath="/Hexagrama/LINEAS/SEXTA/OTRAS_INTERPRETACIONES_Y_COMENTARIOS_DE_LOS_TEXTOS/John_Tampion" xmlDataType="string"/>
    </xmlCellPr>
  </singleXmlCell>
  <singleXmlCell id="3809" r="FQ22" connectionId="23">
    <xmlCellPr id="1" uniqueName="Judica_Cordiglia">
      <xmlPr mapId="22" xpath="/Hexagrama/LINEAS/SEXTA/OTRAS_INTERPRETACIONES_Y_COMENTARIOS_DE_LOS_TEXTOS/Judica_Cordiglia" xmlDataType="string"/>
    </xmlCellPr>
  </singleXmlCell>
  <singleXmlCell id="3810" r="FR22" connectionId="23">
    <xmlCellPr id="1" uniqueName="Maestro_Yüan-Kuang">
      <xmlPr mapId="22" xpath="/Hexagrama/LINEAS/SEXTA/OTRAS_INTERPRETACIONES_Y_COMENTARIOS_DE_LOS_TEXTOS/Maestro_Yüan-Kuang" xmlDataType="string"/>
    </xmlCellPr>
  </singleXmlCell>
  <singleXmlCell id="3811" r="FS22" connectionId="23">
    <xmlCellPr id="1" uniqueName="Michel_Gall">
      <xmlPr mapId="22" xpath="/Hexagrama/LINEAS/SEXTA/OTRAS_INTERPRETACIONES_Y_COMENTARIOS_DE_LOS_TEXTOS/Michel_Gall" xmlDataType="string"/>
    </xmlCellPr>
  </singleXmlCell>
  <singleXmlCell id="3812" r="FT22" connectionId="23">
    <xmlCellPr id="1" uniqueName="R_L_Wing">
      <xmlPr mapId="22" xpath="/Hexagrama/LINEAS/SEXTA/OTRAS_INTERPRETACIONES_Y_COMENTARIOS_DE_LOS_TEXTOS/R_L_Wing" xmlDataType="string"/>
    </xmlCellPr>
  </singleXmlCell>
  <singleXmlCell id="3813" r="FU22" connectionId="23">
    <xmlCellPr id="1" uniqueName="Ricardo_Andreé">
      <xmlPr mapId="22" xpath="/Hexagrama/LINEAS/SEXTA/OTRAS_INTERPRETACIONES_Y_COMENTARIOS_DE_LOS_TEXTOS/Ricardo_Andreé" xmlDataType="string"/>
    </xmlCellPr>
  </singleXmlCell>
  <singleXmlCell id="3814" r="FV22" connectionId="23">
    <xmlCellPr id="1" uniqueName="Richard_Wilhelm">
      <xmlPr mapId="22" xpath="/Hexagrama/LINEAS/SEXTA/OTRAS_INTERPRETACIONES_Y_COMENTARIOS_DE_LOS_TEXTOS/Richard_Wilhelm" xmlDataType="string"/>
    </xmlCellPr>
  </singleXmlCell>
  <singleXmlCell id="3815" r="FW22" connectionId="23">
    <xmlCellPr id="1" uniqueName="Stephen_Karcher">
      <xmlPr mapId="22" xpath="/Hexagrama/LINEAS/SEXTA/OTRAS_INTERPRETACIONES_Y_COMENTARIOS_DE_LOS_TEXTOS/Stephen_Karcher" xmlDataType="string"/>
    </xmlCellPr>
  </singleXmlCell>
  <singleXmlCell id="3816" r="FX22" connectionId="23">
    <xmlCellPr id="1" uniqueName="Thomas_Cleary">
      <xmlPr mapId="22" xpath="/Hexagrama/LINEAS/SEXTA/OTRAS_INTERPRETACIONES_Y_COMENTARIOS_DE_LOS_TEXTOS/Thomas_Cleary" xmlDataType="string"/>
    </xmlCellPr>
  </singleXmlCell>
  <singleXmlCell id="3817" r="A23" connectionId="24">
    <xmlCellPr id="1" uniqueName="Numero">
      <xmlPr mapId="23" xpath="/Hexagrama/Numero" xmlDataType="integer"/>
    </xmlCellPr>
  </singleXmlCell>
  <singleXmlCell id="3818" r="B23" connectionId="24">
    <xmlCellPr id="1" uniqueName="Nombre">
      <xmlPr mapId="23" xpath="/Hexagrama/Nombre" xmlDataType="string"/>
    </xmlCellPr>
  </singleXmlCell>
  <singleXmlCell id="3819" r="C23" connectionId="24">
    <xmlCellPr id="1" uniqueName="Traduccion">
      <xmlPr mapId="23" xpath="/Hexagrama/Traduccion" xmlDataType="string"/>
    </xmlCellPr>
  </singleXmlCell>
  <singleXmlCell id="3820" r="D23" connectionId="24">
    <xmlCellPr id="1" uniqueName="TrigInf">
      <xmlPr mapId="23" xpath="/Hexagrama/TrigInf" xmlDataType="string"/>
    </xmlCellPr>
  </singleXmlCell>
  <singleXmlCell id="3821" r="E23" connectionId="24">
    <xmlCellPr id="1" uniqueName="TrigSup">
      <xmlPr mapId="23" xpath="/Hexagrama/TrigSup" xmlDataType="string"/>
    </xmlCellPr>
  </singleXmlCell>
  <singleXmlCell id="3822" r="F23" connectionId="24">
    <xmlCellPr id="1" uniqueName="DICTAMEN">
      <xmlPr mapId="23" xpath="/Hexagrama/DICTAMEN" xmlDataType="string"/>
    </xmlCellPr>
  </singleXmlCell>
  <singleXmlCell id="3823" r="G23" connectionId="24">
    <xmlCellPr id="1" uniqueName="COMENTARIO">
      <xmlPr mapId="23" xpath="/Hexagrama/COMENTARIO" xmlDataType="string"/>
    </xmlCellPr>
  </singleXmlCell>
  <singleXmlCell id="3824" r="H23" connectionId="24">
    <xmlCellPr id="1" uniqueName="líneas">
      <xmlPr mapId="23" xpath="/Hexagrama/ELEMENTOS_TECNICOS_Y_DISTINTOS_CONSIDERANDOS/líneas" xmlDataType="string"/>
    </xmlCellPr>
  </singleXmlCell>
  <singleXmlCell id="3825" r="I23" connectionId="24">
    <xmlCellPr id="1" uniqueName="regencias">
      <xmlPr mapId="23" xpath="/Hexagrama/ELEMENTOS_TECNICOS_Y_DISTINTOS_CONSIDERANDOS/regencias" xmlDataType="string"/>
    </xmlCellPr>
  </singleXmlCell>
  <singleXmlCell id="3826" r="J23" connectionId="24">
    <xmlCellPr id="1" uniqueName="relaciones_entre_las_líneas">
      <xmlPr mapId="23" xpath="/Hexagrama/ELEMENTOS_TECNICOS_Y_DISTINTOS_CONSIDERANDOS/relaciones_entre_las_líneas" xmlDataType="string"/>
    </xmlCellPr>
  </singleXmlCell>
  <singleXmlCell id="3827" r="K23" connectionId="24">
    <xmlCellPr id="1" uniqueName="a">
      <xmlPr mapId="23" xpath="/Hexagrama/INTERPRETACION/a" xmlDataType="string"/>
    </xmlCellPr>
  </singleXmlCell>
  <singleXmlCell id="3828" r="L23" connectionId="24">
    <xmlCellPr id="1" uniqueName="sin_preguntar_nada">
      <xmlPr mapId="23" xpath="/Hexagrama/INTERPRETACION/d/sin_preguntar_nada" xmlDataType="string"/>
    </xmlCellPr>
  </singleXmlCell>
  <singleXmlCell id="3829" r="M23" connectionId="24">
    <xmlCellPr id="1" uniqueName="sobre_el_dia_hoy">
      <xmlPr mapId="23" xpath="/Hexagrama/INTERPRETACION/d/sobre_el_dia_hoy" xmlDataType="string"/>
    </xmlCellPr>
  </singleXmlCell>
  <singleXmlCell id="3830" r="N23" connectionId="24">
    <xmlCellPr id="1" uniqueName="sobre_la_conducta_espiritual">
      <xmlPr mapId="23" xpath="/Hexagrama/INTERPRETACION/d/sobre_la_conducta_espiritual" xmlDataType="string"/>
    </xmlCellPr>
  </singleXmlCell>
  <singleXmlCell id="3831" r="O23" connectionId="24">
    <xmlCellPr id="1" uniqueName="perspectiva_general_de_un_asunto_o_sobre_cómo_se_ve_al_consultante_entre_sus_asuntos">
      <xmlPr mapId="23" xpath="/Hexagrama/INTERPRETACION/d/perspectiva_general_de_un_asunto_o_sobre_cómo_se_ve_al_consultante_entre_sus_asuntos" xmlDataType="string"/>
    </xmlCellPr>
  </singleXmlCell>
  <singleXmlCell id="3832" r="P23" connectionId="24">
    <xmlCellPr id="1" uniqueName="sobre_una_enfermedad">
      <xmlPr mapId="23" xpath="/Hexagrama/INTERPRETACION/d/sobre_una_enfermedad" xmlDataType="string"/>
    </xmlCellPr>
  </singleXmlCell>
  <singleXmlCell id="3833" r="Q23" connectionId="24">
    <xmlCellPr id="1" uniqueName="remedios_soluciones_tratamientos_nuevos">
      <xmlPr mapId="23" xpath="/Hexagrama/INTERPRETACION/d/remedios_soluciones_tratamientos_nuevos" xmlDataType="string"/>
    </xmlCellPr>
  </singleXmlCell>
  <singleXmlCell id="3834" r="R23" connectionId="24">
    <xmlCellPr id="1" uniqueName="sobre_temas_o_teorías_espirituales">
      <xmlPr mapId="23" xpath="/Hexagrama/INTERPRETACION/d/sobre_temas_o_teorías_espirituales" xmlDataType="string"/>
    </xmlCellPr>
  </singleXmlCell>
  <singleXmlCell id="3835" r="S23" connectionId="24">
    <xmlCellPr id="1" uniqueName="sobre_una_época_tiempo_o_fecha_aproximada">
      <xmlPr mapId="23" xpath="/Hexagrama/INTERPRETACION/d/sobre_una_época_tiempo_o_fecha_aproximada" xmlDataType="string"/>
    </xmlCellPr>
  </singleXmlCell>
  <singleXmlCell id="3836" r="T23" connectionId="24">
    <xmlCellPr id="1" uniqueName="Bernard_Ducourant">
      <xmlPr mapId="23" xpath="/Hexagrama/OTRAS_INTERPRETACIONES_Y_COMENTARIOS_DE_LOS_TEXTOS/Bernard_Ducourant" xmlDataType="string"/>
    </xmlCellPr>
  </singleXmlCell>
  <singleXmlCell id="3837" r="U23" connectionId="24">
    <xmlCellPr id="1" uniqueName="Brian_Browne_Walker">
      <xmlPr mapId="23" xpath="/Hexagrama/OTRAS_INTERPRETACIONES_Y_COMENTARIOS_DE_LOS_TEXTOS/Brian_Browne_Walker" xmlDataType="string"/>
    </xmlCellPr>
  </singleXmlCell>
  <singleXmlCell id="3838" r="V23" connectionId="24">
    <xmlCellPr id="1" uniqueName="Carol_K_Anthony">
      <xmlPr mapId="23" xpath="/Hexagrama/OTRAS_INTERPRETACIONES_Y_COMENTARIOS_DE_LOS_TEXTOS/Carol_K_Anthony" xmlDataType="string"/>
    </xmlCellPr>
  </singleXmlCell>
  <singleXmlCell id="3839" r="W23" connectionId="24">
    <xmlCellPr id="1" uniqueName="Enrique_Zafra">
      <xmlPr mapId="23" xpath="/Hexagrama/OTRAS_INTERPRETACIONES_Y_COMENTARIOS_DE_LOS_TEXTOS/Enrique_Zafra" xmlDataType="string"/>
    </xmlCellPr>
  </singleXmlCell>
  <singleXmlCell id="3840" r="X23" connectionId="24">
    <xmlCellPr id="1" uniqueName="Gustavo_Andrés_Rocco">
      <xmlPr mapId="23" xpath="/Hexagrama/OTRAS_INTERPRETACIONES_Y_COMENTARIOS_DE_LOS_TEXTOS/Gustavo_Andrés_Rocco" xmlDataType="string"/>
    </xmlCellPr>
  </singleXmlCell>
  <singleXmlCell id="3841" r="Y23" connectionId="24">
    <xmlCellPr id="1" uniqueName="J_H_Brennan">
      <xmlPr mapId="23" xpath="/Hexagrama/OTRAS_INTERPRETACIONES_Y_COMENTARIOS_DE_LOS_TEXTOS/J_H_Brennan" xmlDataType="string"/>
    </xmlCellPr>
  </singleXmlCell>
  <singleXmlCell id="3842" r="Z23" connectionId="24">
    <xmlCellPr id="1" uniqueName="Judica_Cordiglia">
      <xmlPr mapId="23" xpath="/Hexagrama/OTRAS_INTERPRETACIONES_Y_COMENTARIOS_DE_LOS_TEXTOS/Judica_Cordiglia" xmlDataType="string"/>
    </xmlCellPr>
  </singleXmlCell>
  <singleXmlCell id="3843" r="AA23" connectionId="24">
    <xmlCellPr id="1" uniqueName="Maestro_Yüan-Kuang">
      <xmlPr mapId="23" xpath="/Hexagrama/OTRAS_INTERPRETACIONES_Y_COMENTARIOS_DE_LOS_TEXTOS/Maestro_Yüan-Kuang" xmlDataType="string"/>
    </xmlCellPr>
  </singleXmlCell>
  <singleXmlCell id="3844" r="AB23" connectionId="24">
    <xmlCellPr id="1" uniqueName="Michel_Gall">
      <xmlPr mapId="23" xpath="/Hexagrama/OTRAS_INTERPRETACIONES_Y_COMENTARIOS_DE_LOS_TEXTOS/Michel_Gall" xmlDataType="string"/>
    </xmlCellPr>
  </singleXmlCell>
  <singleXmlCell id="3845" r="AC23" connectionId="24">
    <xmlCellPr id="1" uniqueName="Stephen_Karcher">
      <xmlPr mapId="23" xpath="/Hexagrama/OTRAS_INTERPRETACIONES_Y_COMENTARIOS_DE_LOS_TEXTOS/Stephen_Karcher" xmlDataType="string"/>
    </xmlCellPr>
  </singleXmlCell>
  <singleXmlCell id="3846" r="AD23" connectionId="24">
    <xmlCellPr id="1" uniqueName="Rudolf_Ritsema">
      <xmlPr mapId="23" xpath="/Hexagrama/OTRAS_INTERPRETACIONES_Y_COMENTARIOS_DE_LOS_TEXTOS/Rudolf_Ritsema" xmlDataType="string"/>
    </xmlCellPr>
  </singleXmlCell>
  <singleXmlCell id="3847" r="AE23" connectionId="24">
    <xmlCellPr id="1" uniqueName="Thomas_Cleary">
      <xmlPr mapId="23" xpath="/Hexagrama/OTRAS_INTERPRETACIONES_Y_COMENTARIOS_DE_LOS_TEXTOS/Thomas_Cleary" xmlDataType="string"/>
    </xmlCellPr>
  </singleXmlCell>
  <singleXmlCell id="3848" r="AF23" connectionId="24">
    <xmlCellPr id="1" uniqueName="COMENTARIO_A_LA_IMAGEN">
      <xmlPr mapId="23" xpath="/Hexagrama/IMAGEN/COMENTARIO_A_LA_IMAGEN" xmlDataType="string"/>
    </xmlCellPr>
  </singleXmlCell>
  <singleXmlCell id="3849" r="AG23" connectionId="24">
    <xmlCellPr id="1" uniqueName="John_Tampion">
      <xmlPr mapId="23" xpath="/Hexagrama/IMAGEN/OTRAS_INTERPRETACIONES_Y_COMENTARIOS_DE_LOS_TEXTOS/John_Tampion" xmlDataType="string"/>
    </xmlCellPr>
  </singleXmlCell>
  <singleXmlCell id="3850" r="AH23" connectionId="24">
    <xmlCellPr id="1" uniqueName="Judica_Cordiglia">
      <xmlPr mapId="23" xpath="/Hexagrama/IMAGEN/OTRAS_INTERPRETACIONES_Y_COMENTARIOS_DE_LOS_TEXTOS/Judica_Cordiglia" xmlDataType="string"/>
    </xmlCellPr>
  </singleXmlCell>
  <singleXmlCell id="3851" r="AI23" connectionId="24">
    <xmlCellPr id="1" uniqueName="Ricardo_Andreé">
      <xmlPr mapId="23" xpath="/Hexagrama/IMAGEN/OTRAS_INTERPRETACIONES_Y_COMENTARIOS_DE_LOS_TEXTOS/Ricardo_Andreé" xmlDataType="string"/>
    </xmlCellPr>
  </singleXmlCell>
  <singleXmlCell id="3852" r="AJ23" connectionId="24">
    <xmlCellPr id="1" uniqueName="Richard_Wilhelm">
      <xmlPr mapId="23" xpath="/Hexagrama/IMAGEN/OTRAS_INTERPRETACIONES_Y_COMENTARIOS_DE_LOS_TEXTOS/Richard_Wilhelm" xmlDataType="string"/>
    </xmlCellPr>
  </singleXmlCell>
  <singleXmlCell id="3853" r="AK23" connectionId="24">
    <xmlCellPr id="1" uniqueName="COMENTARIO_A_LA_LINEA">
      <xmlPr mapId="23" xpath="/Hexagrama/LINEAS/PRIMERA/COMENTARIO_A_LA_LINEA" xmlDataType="string"/>
    </xmlCellPr>
  </singleXmlCell>
  <singleXmlCell id="3854" r="AL23" connectionId="24">
    <xmlCellPr id="1" uniqueName="a">
      <xmlPr mapId="23" xpath="/Hexagrama/LINEAS/PRIMERA/INTERPRETACION/a" xmlDataType="string"/>
    </xmlCellPr>
  </singleXmlCell>
  <singleXmlCell id="3855" r="AM23" connectionId="24">
    <xmlCellPr id="1" uniqueName="sin_preguntar_nada">
      <xmlPr mapId="23" xpath="/Hexagrama/LINEAS/PRIMERA/INTERPRETACION/d/sin_preguntar_nada" xmlDataType="string"/>
    </xmlCellPr>
  </singleXmlCell>
  <singleXmlCell id="3856" r="AN23" connectionId="24">
    <xmlCellPr id="1" uniqueName="sobre_el_dia_hoy">
      <xmlPr mapId="23" xpath="/Hexagrama/LINEAS/PRIMERA/INTERPRETACION/d/sobre_el_dia_hoy" xmlDataType="string"/>
    </xmlCellPr>
  </singleXmlCell>
  <singleXmlCell id="3857" r="AO23" connectionId="24">
    <xmlCellPr id="1" uniqueName="sobre_la_conducta_espiritual">
      <xmlPr mapId="23" xpath="/Hexagrama/LINEAS/PRIMERA/INTERPRETACION/d/sobre_la_conducta_espiritual" xmlDataType="string"/>
    </xmlCellPr>
  </singleXmlCell>
  <singleXmlCell id="3858" r="AP23" connectionId="24">
    <xmlCellPr id="1" uniqueName="perspectiva_general_de_un_asunto_o_sobre_cómo_se_ve_al_consultante_entre_sus_asuntos">
      <xmlPr mapId="23" xpath="/Hexagrama/LINEAS/PRIMERA/INTERPRETACION/d/perspectiva_general_de_un_asunto_o_sobre_cómo_se_ve_al_consultante_entre_sus_asuntos" xmlDataType="string"/>
    </xmlCellPr>
  </singleXmlCell>
  <singleXmlCell id="3859" r="AQ23" connectionId="24">
    <xmlCellPr id="1" uniqueName="sobre_una_enfermedad">
      <xmlPr mapId="23" xpath="/Hexagrama/LINEAS/PRIMERA/INTERPRETACION/d/sobre_una_enfermedad" xmlDataType="string"/>
    </xmlCellPr>
  </singleXmlCell>
  <singleXmlCell id="3860" r="AR23" connectionId="24">
    <xmlCellPr id="1" uniqueName="remedios_soluciones_tratamientos_nuevos">
      <xmlPr mapId="23" xpath="/Hexagrama/LINEAS/PRIMERA/INTERPRETACION/d/remedios_soluciones_tratamientos_nuevos" xmlDataType="string"/>
    </xmlCellPr>
  </singleXmlCell>
  <singleXmlCell id="3861" r="AS23" connectionId="24">
    <xmlCellPr id="1" uniqueName="sobre_temas_o_teorías_espirituales">
      <xmlPr mapId="23" xpath="/Hexagrama/LINEAS/PRIMERA/INTERPRETACION/d/sobre_temas_o_teorías_espirituales" xmlDataType="string"/>
    </xmlCellPr>
  </singleXmlCell>
  <singleXmlCell id="3862" r="AT23" connectionId="24">
    <xmlCellPr id="1" uniqueName="sobre_una_época_tiempo_o_fecha_aproximada">
      <xmlPr mapId="23" xpath="/Hexagrama/LINEAS/PRIMERA/INTERPRETACION/d/sobre_una_época_tiempo_o_fecha_aproximada" xmlDataType="string"/>
    </xmlCellPr>
  </singleXmlCell>
  <singleXmlCell id="3863" r="AU23" connectionId="24">
    <xmlCellPr id="1" uniqueName="Bernard_Ducourant">
      <xmlPr mapId="23" xpath="/Hexagrama/LINEAS/PRIMERA/OTRAS_INTERPRETACIONES_Y_COMENTARIOS_DE_LOS_TEXTOS/Bernard_Ducourant" xmlDataType="string"/>
    </xmlCellPr>
  </singleXmlCell>
  <singleXmlCell id="3864" r="AV23" connectionId="24">
    <xmlCellPr id="1" uniqueName="Brian_Browne_Walker">
      <xmlPr mapId="23" xpath="/Hexagrama/LINEAS/PRIMERA/OTRAS_INTERPRETACIONES_Y_COMENTARIOS_DE_LOS_TEXTOS/Brian_Browne_Walker" xmlDataType="string"/>
    </xmlCellPr>
  </singleXmlCell>
  <singleXmlCell id="3865" r="AW23" connectionId="24">
    <xmlCellPr id="1" uniqueName="Carol_K_Anthony">
      <xmlPr mapId="23" xpath="/Hexagrama/LINEAS/PRIMERA/OTRAS_INTERPRETACIONES_Y_COMENTARIOS_DE_LOS_TEXTOS/Carol_K_Anthony" xmlDataType="string"/>
    </xmlCellPr>
  </singleXmlCell>
  <singleXmlCell id="3866" r="AX23" connectionId="24">
    <xmlCellPr id="1" uniqueName="Enrique_Zafra">
      <xmlPr mapId="23" xpath="/Hexagrama/LINEAS/PRIMERA/OTRAS_INTERPRETACIONES_Y_COMENTARIOS_DE_LOS_TEXTOS/Enrique_Zafra" xmlDataType="string"/>
    </xmlCellPr>
  </singleXmlCell>
  <singleXmlCell id="3867" r="AY23" connectionId="24">
    <xmlCellPr id="1" uniqueName="J_H_Brennan">
      <xmlPr mapId="23" xpath="/Hexagrama/LINEAS/PRIMERA/OTRAS_INTERPRETACIONES_Y_COMENTARIOS_DE_LOS_TEXTOS/J_H_Brennan" xmlDataType="string"/>
    </xmlCellPr>
  </singleXmlCell>
  <singleXmlCell id="3868" r="AZ23" connectionId="24">
    <xmlCellPr id="1" uniqueName="John_Tampion">
      <xmlPr mapId="23" xpath="/Hexagrama/LINEAS/PRIMERA/OTRAS_INTERPRETACIONES_Y_COMENTARIOS_DE_LOS_TEXTOS/John_Tampion" xmlDataType="string"/>
    </xmlCellPr>
  </singleXmlCell>
  <singleXmlCell id="3869" r="BA23" connectionId="24">
    <xmlCellPr id="1" uniqueName="Judica_Cordiglia">
      <xmlPr mapId="23" xpath="/Hexagrama/LINEAS/PRIMERA/OTRAS_INTERPRETACIONES_Y_COMENTARIOS_DE_LOS_TEXTOS/Judica_Cordiglia" xmlDataType="string"/>
    </xmlCellPr>
  </singleXmlCell>
  <singleXmlCell id="3870" r="BB23" connectionId="24">
    <xmlCellPr id="1" uniqueName="Maestro_Yüan-Kuang">
      <xmlPr mapId="23" xpath="/Hexagrama/LINEAS/PRIMERA/OTRAS_INTERPRETACIONES_Y_COMENTARIOS_DE_LOS_TEXTOS/Maestro_Yüan-Kuang" xmlDataType="string"/>
    </xmlCellPr>
  </singleXmlCell>
  <singleXmlCell id="3871" r="BC23" connectionId="24">
    <xmlCellPr id="1" uniqueName="Michel_Gall">
      <xmlPr mapId="23" xpath="/Hexagrama/LINEAS/PRIMERA/OTRAS_INTERPRETACIONES_Y_COMENTARIOS_DE_LOS_TEXTOS/Michel_Gall" xmlDataType="string"/>
    </xmlCellPr>
  </singleXmlCell>
  <singleXmlCell id="3872" r="BD23" connectionId="24">
    <xmlCellPr id="1" uniqueName="R_L_Wing">
      <xmlPr mapId="23" xpath="/Hexagrama/LINEAS/PRIMERA/OTRAS_INTERPRETACIONES_Y_COMENTARIOS_DE_LOS_TEXTOS/R_L_Wing" xmlDataType="string"/>
    </xmlCellPr>
  </singleXmlCell>
  <singleXmlCell id="3873" r="BE23" connectionId="24">
    <xmlCellPr id="1" uniqueName="Ricardo_Andreé">
      <xmlPr mapId="23" xpath="/Hexagrama/LINEAS/PRIMERA/OTRAS_INTERPRETACIONES_Y_COMENTARIOS_DE_LOS_TEXTOS/Ricardo_Andreé" xmlDataType="string"/>
    </xmlCellPr>
  </singleXmlCell>
  <singleXmlCell id="3874" r="BF23" connectionId="24">
    <xmlCellPr id="1" uniqueName="Richard_Wilhelm">
      <xmlPr mapId="23" xpath="/Hexagrama/LINEAS/PRIMERA/OTRAS_INTERPRETACIONES_Y_COMENTARIOS_DE_LOS_TEXTOS/Richard_Wilhelm" xmlDataType="string"/>
    </xmlCellPr>
  </singleXmlCell>
  <singleXmlCell id="3875" r="BG23" connectionId="24">
    <xmlCellPr id="1" uniqueName="Stephen_Karcher">
      <xmlPr mapId="23" xpath="/Hexagrama/LINEAS/PRIMERA/OTRAS_INTERPRETACIONES_Y_COMENTARIOS_DE_LOS_TEXTOS/Stephen_Karcher" xmlDataType="string"/>
    </xmlCellPr>
  </singleXmlCell>
  <singleXmlCell id="3876" r="BH23" connectionId="24">
    <xmlCellPr id="1" uniqueName="Thomas_Cleary">
      <xmlPr mapId="23" xpath="/Hexagrama/LINEAS/PRIMERA/OTRAS_INTERPRETACIONES_Y_COMENTARIOS_DE_LOS_TEXTOS/Thomas_Cleary" xmlDataType="string"/>
    </xmlCellPr>
  </singleXmlCell>
  <singleXmlCell id="3877" r="BI23" connectionId="24">
    <xmlCellPr id="1" uniqueName="COMENTARIO_A_LA_LINEA">
      <xmlPr mapId="23" xpath="/Hexagrama/LINEAS/SEGUNDA/COMENTARIO_A_LA_LINEA" xmlDataType="string"/>
    </xmlCellPr>
  </singleXmlCell>
  <singleXmlCell id="3878" r="BJ23" connectionId="24">
    <xmlCellPr id="1" uniqueName="a">
      <xmlPr mapId="23" xpath="/Hexagrama/LINEAS/SEGUNDA/INTERPRETACION/a" xmlDataType="string"/>
    </xmlCellPr>
  </singleXmlCell>
  <singleXmlCell id="3879" r="BK23" connectionId="24">
    <xmlCellPr id="1" uniqueName="sin_preguntar_nada">
      <xmlPr mapId="23" xpath="/Hexagrama/LINEAS/SEGUNDA/INTERPRETACION/d/sin_preguntar_nada" xmlDataType="string"/>
    </xmlCellPr>
  </singleXmlCell>
  <singleXmlCell id="3880" r="BL23" connectionId="24">
    <xmlCellPr id="1" uniqueName="sobre_el_dia_hoy">
      <xmlPr mapId="23" xpath="/Hexagrama/LINEAS/SEGUNDA/INTERPRETACION/d/sobre_el_dia_hoy" xmlDataType="string"/>
    </xmlCellPr>
  </singleXmlCell>
  <singleXmlCell id="3881" r="BM23" connectionId="24">
    <xmlCellPr id="1" uniqueName="sobre_la_conducta_espiritual">
      <xmlPr mapId="23" xpath="/Hexagrama/LINEAS/SEGUNDA/INTERPRETACION/d/sobre_la_conducta_espiritual" xmlDataType="string"/>
    </xmlCellPr>
  </singleXmlCell>
  <singleXmlCell id="3882" r="BN23" connectionId="24">
    <xmlCellPr id="1" uniqueName="perspectiva_general_de_un_asunto_o_sobre_cómo_se_ve_al_consultante_entre_sus_asuntos">
      <xmlPr mapId="23" xpath="/Hexagrama/LINEAS/SEGUNDA/INTERPRETACION/d/perspectiva_general_de_un_asunto_o_sobre_cómo_se_ve_al_consultante_entre_sus_asuntos" xmlDataType="string"/>
    </xmlCellPr>
  </singleXmlCell>
  <singleXmlCell id="3883" r="BO23" connectionId="24">
    <xmlCellPr id="1" uniqueName="sobre_una_enfermedad">
      <xmlPr mapId="23" xpath="/Hexagrama/LINEAS/SEGUNDA/INTERPRETACION/d/sobre_una_enfermedad" xmlDataType="string"/>
    </xmlCellPr>
  </singleXmlCell>
  <singleXmlCell id="3884" r="BP23" connectionId="24">
    <xmlCellPr id="1" uniqueName="remedios_soluciones_tratamientos_nuevos">
      <xmlPr mapId="23" xpath="/Hexagrama/LINEAS/SEGUNDA/INTERPRETACION/d/remedios_soluciones_tratamientos_nuevos" xmlDataType="string"/>
    </xmlCellPr>
  </singleXmlCell>
  <singleXmlCell id="3885" r="BQ23" connectionId="24">
    <xmlCellPr id="1" uniqueName="sobre_temas_o_teorías_espirituales">
      <xmlPr mapId="23" xpath="/Hexagrama/LINEAS/SEGUNDA/INTERPRETACION/d/sobre_temas_o_teorías_espirituales" xmlDataType="string"/>
    </xmlCellPr>
  </singleXmlCell>
  <singleXmlCell id="3886" r="BR23" connectionId="24">
    <xmlCellPr id="1" uniqueName="sobre_una_época_tiempo_o_fecha_aproximada">
      <xmlPr mapId="23" xpath="/Hexagrama/LINEAS/SEGUNDA/INTERPRETACION/d/sobre_una_época_tiempo_o_fecha_aproximada" xmlDataType="string"/>
    </xmlCellPr>
  </singleXmlCell>
  <singleXmlCell id="3887" r="BS23" connectionId="24">
    <xmlCellPr id="1" uniqueName="Bernard_Ducourant">
      <xmlPr mapId="23" xpath="/Hexagrama/LINEAS/SEGUNDA/OTRAS_INTERPRETACIONES_Y_COMENTARIOS_DE_LOS_TEXTOS/Bernard_Ducourant" xmlDataType="string"/>
    </xmlCellPr>
  </singleXmlCell>
  <singleXmlCell id="3888" r="BT23" connectionId="24">
    <xmlCellPr id="1" uniqueName="Brian_Browne_Walker">
      <xmlPr mapId="23" xpath="/Hexagrama/LINEAS/SEGUNDA/OTRAS_INTERPRETACIONES_Y_COMENTARIOS_DE_LOS_TEXTOS/Brian_Browne_Walker" xmlDataType="string"/>
    </xmlCellPr>
  </singleXmlCell>
  <singleXmlCell id="3889" r="BU23" connectionId="24">
    <xmlCellPr id="1" uniqueName="Carol_K_Anthony">
      <xmlPr mapId="23" xpath="/Hexagrama/LINEAS/SEGUNDA/OTRAS_INTERPRETACIONES_Y_COMENTARIOS_DE_LOS_TEXTOS/Carol_K_Anthony" xmlDataType="string"/>
    </xmlCellPr>
  </singleXmlCell>
  <singleXmlCell id="3890" r="BV23" connectionId="24">
    <xmlCellPr id="1" uniqueName="Enrique_Zafra">
      <xmlPr mapId="23" xpath="/Hexagrama/LINEAS/SEGUNDA/OTRAS_INTERPRETACIONES_Y_COMENTARIOS_DE_LOS_TEXTOS/Enrique_Zafra" xmlDataType="string"/>
    </xmlCellPr>
  </singleXmlCell>
  <singleXmlCell id="3891" r="BW23" connectionId="24">
    <xmlCellPr id="1" uniqueName="J_H_Brennan">
      <xmlPr mapId="23" xpath="/Hexagrama/LINEAS/SEGUNDA/OTRAS_INTERPRETACIONES_Y_COMENTARIOS_DE_LOS_TEXTOS/J_H_Brennan" xmlDataType="string"/>
    </xmlCellPr>
  </singleXmlCell>
  <singleXmlCell id="3892" r="BX23" connectionId="24">
    <xmlCellPr id="1" uniqueName="John_Tampion">
      <xmlPr mapId="23" xpath="/Hexagrama/LINEAS/SEGUNDA/OTRAS_INTERPRETACIONES_Y_COMENTARIOS_DE_LOS_TEXTOS/John_Tampion" xmlDataType="string"/>
    </xmlCellPr>
  </singleXmlCell>
  <singleXmlCell id="3893" r="BY23" connectionId="24">
    <xmlCellPr id="1" uniqueName="Judica_Cordiglia">
      <xmlPr mapId="23" xpath="/Hexagrama/LINEAS/SEGUNDA/OTRAS_INTERPRETACIONES_Y_COMENTARIOS_DE_LOS_TEXTOS/Judica_Cordiglia" xmlDataType="string"/>
    </xmlCellPr>
  </singleXmlCell>
  <singleXmlCell id="3894" r="BZ23" connectionId="24">
    <xmlCellPr id="1" uniqueName="Maestro_Yüan-Kuang">
      <xmlPr mapId="23" xpath="/Hexagrama/LINEAS/SEGUNDA/OTRAS_INTERPRETACIONES_Y_COMENTARIOS_DE_LOS_TEXTOS/Maestro_Yüan-Kuang" xmlDataType="string"/>
    </xmlCellPr>
  </singleXmlCell>
  <singleXmlCell id="3895" r="CA23" connectionId="24">
    <xmlCellPr id="1" uniqueName="Michel_Gall">
      <xmlPr mapId="23" xpath="/Hexagrama/LINEAS/SEGUNDA/OTRAS_INTERPRETACIONES_Y_COMENTARIOS_DE_LOS_TEXTOS/Michel_Gall" xmlDataType="string"/>
    </xmlCellPr>
  </singleXmlCell>
  <singleXmlCell id="3896" r="CB23" connectionId="24">
    <xmlCellPr id="1" uniqueName="R_L_Wing">
      <xmlPr mapId="23" xpath="/Hexagrama/LINEAS/SEGUNDA/OTRAS_INTERPRETACIONES_Y_COMENTARIOS_DE_LOS_TEXTOS/R_L_Wing" xmlDataType="string"/>
    </xmlCellPr>
  </singleXmlCell>
  <singleXmlCell id="3897" r="CC23" connectionId="24">
    <xmlCellPr id="1" uniqueName="Ricardo_Andreé">
      <xmlPr mapId="23" xpath="/Hexagrama/LINEAS/SEGUNDA/OTRAS_INTERPRETACIONES_Y_COMENTARIOS_DE_LOS_TEXTOS/Ricardo_Andreé" xmlDataType="string"/>
    </xmlCellPr>
  </singleXmlCell>
  <singleXmlCell id="3898" r="CD23" connectionId="24">
    <xmlCellPr id="1" uniqueName="Richard_Wilhelm">
      <xmlPr mapId="23" xpath="/Hexagrama/LINEAS/SEGUNDA/OTRAS_INTERPRETACIONES_Y_COMENTARIOS_DE_LOS_TEXTOS/Richard_Wilhelm" xmlDataType="string"/>
    </xmlCellPr>
  </singleXmlCell>
  <singleXmlCell id="3899" r="CE23" connectionId="24">
    <xmlCellPr id="1" uniqueName="Stephen_Karcher">
      <xmlPr mapId="23" xpath="/Hexagrama/LINEAS/SEGUNDA/OTRAS_INTERPRETACIONES_Y_COMENTARIOS_DE_LOS_TEXTOS/Stephen_Karcher" xmlDataType="string"/>
    </xmlCellPr>
  </singleXmlCell>
  <singleXmlCell id="3900" r="CF23" connectionId="24">
    <xmlCellPr id="1" uniqueName="Thomas_Cleary">
      <xmlPr mapId="23" xpath="/Hexagrama/LINEAS/SEGUNDA/OTRAS_INTERPRETACIONES_Y_COMENTARIOS_DE_LOS_TEXTOS/Thomas_Cleary" xmlDataType="string"/>
    </xmlCellPr>
  </singleXmlCell>
  <singleXmlCell id="3901" r="CG23" connectionId="24">
    <xmlCellPr id="1" uniqueName="COMENTARIO_A_LA_LINEA">
      <xmlPr mapId="23" xpath="/Hexagrama/LINEAS/TERCERA/COMENTARIO_A_LA_LINEA" xmlDataType="string"/>
    </xmlCellPr>
  </singleXmlCell>
  <singleXmlCell id="3902" r="CH23" connectionId="24">
    <xmlCellPr id="1" uniqueName="a">
      <xmlPr mapId="23" xpath="/Hexagrama/LINEAS/TERCERA/INTERPRETACION/a" xmlDataType="string"/>
    </xmlCellPr>
  </singleXmlCell>
  <singleXmlCell id="3903" r="CI23" connectionId="24">
    <xmlCellPr id="1" uniqueName="sin_preguntar_nada">
      <xmlPr mapId="23" xpath="/Hexagrama/LINEAS/TERCERA/INTERPRETACION/d/sin_preguntar_nada" xmlDataType="string"/>
    </xmlCellPr>
  </singleXmlCell>
  <singleXmlCell id="3904" r="CJ23" connectionId="24">
    <xmlCellPr id="1" uniqueName="sobre_el_dia_hoy">
      <xmlPr mapId="23" xpath="/Hexagrama/LINEAS/TERCERA/INTERPRETACION/d/sobre_el_dia_hoy" xmlDataType="string"/>
    </xmlCellPr>
  </singleXmlCell>
  <singleXmlCell id="3905" r="CK23" connectionId="24">
    <xmlCellPr id="1" uniqueName="sobre_la_conducta_espiritual">
      <xmlPr mapId="23" xpath="/Hexagrama/LINEAS/TERCERA/INTERPRETACION/d/sobre_la_conducta_espiritual" xmlDataType="string"/>
    </xmlCellPr>
  </singleXmlCell>
  <singleXmlCell id="3906" r="CL23" connectionId="24">
    <xmlCellPr id="1" uniqueName="perspectiva_general_de_un_asunto_o_sobre_cómo_se_ve_al_consultante_entre_sus_asuntos">
      <xmlPr mapId="23" xpath="/Hexagrama/LINEAS/TERCERA/INTERPRETACION/d/perspectiva_general_de_un_asunto_o_sobre_cómo_se_ve_al_consultante_entre_sus_asuntos" xmlDataType="string"/>
    </xmlCellPr>
  </singleXmlCell>
  <singleXmlCell id="3907" r="CM23" connectionId="24">
    <xmlCellPr id="1" uniqueName="sobre_una_enfermedad">
      <xmlPr mapId="23" xpath="/Hexagrama/LINEAS/TERCERA/INTERPRETACION/d/sobre_una_enfermedad" xmlDataType="string"/>
    </xmlCellPr>
  </singleXmlCell>
  <singleXmlCell id="3908" r="CN23" connectionId="24">
    <xmlCellPr id="1" uniqueName="remedios_soluciones_tratamientos_nuevos">
      <xmlPr mapId="23" xpath="/Hexagrama/LINEAS/TERCERA/INTERPRETACION/d/remedios_soluciones_tratamientos_nuevos" xmlDataType="string"/>
    </xmlCellPr>
  </singleXmlCell>
  <singleXmlCell id="3909" r="CO23" connectionId="24">
    <xmlCellPr id="1" uniqueName="sobre_temas_o_teorías_espirituales">
      <xmlPr mapId="23" xpath="/Hexagrama/LINEAS/TERCERA/INTERPRETACION/d/sobre_temas_o_teorías_espirituales" xmlDataType="string"/>
    </xmlCellPr>
  </singleXmlCell>
  <singleXmlCell id="3910" r="CP23" connectionId="24">
    <xmlCellPr id="1" uniqueName="sobre_una_época_tiempo_o_fecha_aproximada">
      <xmlPr mapId="23" xpath="/Hexagrama/LINEAS/TERCERA/INTERPRETACION/d/sobre_una_época_tiempo_o_fecha_aproximada" xmlDataType="string"/>
    </xmlCellPr>
  </singleXmlCell>
  <singleXmlCell id="3911" r="CQ23" connectionId="24">
    <xmlCellPr id="1" uniqueName="Bernard_Ducourant">
      <xmlPr mapId="23" xpath="/Hexagrama/LINEAS/TERCERA/OTRAS_INTERPRETACIONES_Y_COMENTARIOS_DE_LOS_TEXTOS/Bernard_Ducourant" xmlDataType="string"/>
    </xmlCellPr>
  </singleXmlCell>
  <singleXmlCell id="3912" r="CR23" connectionId="24">
    <xmlCellPr id="1" uniqueName="Brian_Browne_Walker">
      <xmlPr mapId="23" xpath="/Hexagrama/LINEAS/TERCERA/OTRAS_INTERPRETACIONES_Y_COMENTARIOS_DE_LOS_TEXTOS/Brian_Browne_Walker" xmlDataType="string"/>
    </xmlCellPr>
  </singleXmlCell>
  <singleXmlCell id="3913" r="CS23" connectionId="24">
    <xmlCellPr id="1" uniqueName="Carol_K_Anthony">
      <xmlPr mapId="23" xpath="/Hexagrama/LINEAS/TERCERA/OTRAS_INTERPRETACIONES_Y_COMENTARIOS_DE_LOS_TEXTOS/Carol_K_Anthony" xmlDataType="string"/>
    </xmlCellPr>
  </singleXmlCell>
  <singleXmlCell id="3914" r="CT23" connectionId="24">
    <xmlCellPr id="1" uniqueName="Enrique_Zafra">
      <xmlPr mapId="23" xpath="/Hexagrama/LINEAS/TERCERA/OTRAS_INTERPRETACIONES_Y_COMENTARIOS_DE_LOS_TEXTOS/Enrique_Zafra" xmlDataType="string"/>
    </xmlCellPr>
  </singleXmlCell>
  <singleXmlCell id="3915" r="CU23" connectionId="24">
    <xmlCellPr id="1" uniqueName="J_H_Brennan">
      <xmlPr mapId="23" xpath="/Hexagrama/LINEAS/TERCERA/OTRAS_INTERPRETACIONES_Y_COMENTARIOS_DE_LOS_TEXTOS/J_H_Brennan" xmlDataType="string"/>
    </xmlCellPr>
  </singleXmlCell>
  <singleXmlCell id="3916" r="CV23" connectionId="24">
    <xmlCellPr id="1" uniqueName="John_Tampion">
      <xmlPr mapId="23" xpath="/Hexagrama/LINEAS/TERCERA/OTRAS_INTERPRETACIONES_Y_COMENTARIOS_DE_LOS_TEXTOS/John_Tampion" xmlDataType="string"/>
    </xmlCellPr>
  </singleXmlCell>
  <singleXmlCell id="3917" r="CW23" connectionId="24">
    <xmlCellPr id="1" uniqueName="Judica_Cordiglia">
      <xmlPr mapId="23" xpath="/Hexagrama/LINEAS/TERCERA/OTRAS_INTERPRETACIONES_Y_COMENTARIOS_DE_LOS_TEXTOS/Judica_Cordiglia" xmlDataType="string"/>
    </xmlCellPr>
  </singleXmlCell>
  <singleXmlCell id="3918" r="CX23" connectionId="24">
    <xmlCellPr id="1" uniqueName="Maestro_Yüan-Kuang">
      <xmlPr mapId="23" xpath="/Hexagrama/LINEAS/TERCERA/OTRAS_INTERPRETACIONES_Y_COMENTARIOS_DE_LOS_TEXTOS/Maestro_Yüan-Kuang" xmlDataType="string"/>
    </xmlCellPr>
  </singleXmlCell>
  <singleXmlCell id="3919" r="CY23" connectionId="24">
    <xmlCellPr id="1" uniqueName="Michel_Gall">
      <xmlPr mapId="23" xpath="/Hexagrama/LINEAS/TERCERA/OTRAS_INTERPRETACIONES_Y_COMENTARIOS_DE_LOS_TEXTOS/Michel_Gall" xmlDataType="string"/>
    </xmlCellPr>
  </singleXmlCell>
  <singleXmlCell id="3920" r="CZ23" connectionId="24">
    <xmlCellPr id="1" uniqueName="R_L_Wing">
      <xmlPr mapId="23" xpath="/Hexagrama/LINEAS/TERCERA/OTRAS_INTERPRETACIONES_Y_COMENTARIOS_DE_LOS_TEXTOS/R_L_Wing" xmlDataType="string"/>
    </xmlCellPr>
  </singleXmlCell>
  <singleXmlCell id="3921" r="DA23" connectionId="24">
    <xmlCellPr id="1" uniqueName="Ricardo_Andreé">
      <xmlPr mapId="23" xpath="/Hexagrama/LINEAS/TERCERA/OTRAS_INTERPRETACIONES_Y_COMENTARIOS_DE_LOS_TEXTOS/Ricardo_Andreé" xmlDataType="string"/>
    </xmlCellPr>
  </singleXmlCell>
  <singleXmlCell id="3922" r="DB23" connectionId="24">
    <xmlCellPr id="1" uniqueName="Richard_Wilhelm">
      <xmlPr mapId="23" xpath="/Hexagrama/LINEAS/TERCERA/OTRAS_INTERPRETACIONES_Y_COMENTARIOS_DE_LOS_TEXTOS/Richard_Wilhelm" xmlDataType="string"/>
    </xmlCellPr>
  </singleXmlCell>
  <singleXmlCell id="3923" r="DC23" connectionId="24">
    <xmlCellPr id="1" uniqueName="Stephen_Karcher">
      <xmlPr mapId="23" xpath="/Hexagrama/LINEAS/TERCERA/OTRAS_INTERPRETACIONES_Y_COMENTARIOS_DE_LOS_TEXTOS/Stephen_Karcher" xmlDataType="string"/>
    </xmlCellPr>
  </singleXmlCell>
  <singleXmlCell id="3924" r="DD23" connectionId="24">
    <xmlCellPr id="1" uniqueName="Thomas_Cleary">
      <xmlPr mapId="23" xpath="/Hexagrama/LINEAS/TERCERA/OTRAS_INTERPRETACIONES_Y_COMENTARIOS_DE_LOS_TEXTOS/Thomas_Cleary" xmlDataType="string"/>
    </xmlCellPr>
  </singleXmlCell>
  <singleXmlCell id="3925" r="DE23" connectionId="24">
    <xmlCellPr id="1" uniqueName="COMENTARIO_A_LA_LINEA">
      <xmlPr mapId="23" xpath="/Hexagrama/LINEAS/CUARTA/COMENTARIO_A_LA_LINEA" xmlDataType="string"/>
    </xmlCellPr>
  </singleXmlCell>
  <singleXmlCell id="3926" r="DF23" connectionId="24">
    <xmlCellPr id="1" uniqueName="a">
      <xmlPr mapId="23" xpath="/Hexagrama/LINEAS/CUARTA/INTERPRETACION/a" xmlDataType="string"/>
    </xmlCellPr>
  </singleXmlCell>
  <singleXmlCell id="3927" r="DG23" connectionId="24">
    <xmlCellPr id="1" uniqueName="sin_preguntar_nada">
      <xmlPr mapId="23" xpath="/Hexagrama/LINEAS/CUARTA/INTERPRETACION/d/sin_preguntar_nada" xmlDataType="string"/>
    </xmlCellPr>
  </singleXmlCell>
  <singleXmlCell id="3928" r="DH23" connectionId="24">
    <xmlCellPr id="1" uniqueName="sobre_el_dia_hoy">
      <xmlPr mapId="23" xpath="/Hexagrama/LINEAS/CUARTA/INTERPRETACION/d/sobre_el_dia_hoy" xmlDataType="string"/>
    </xmlCellPr>
  </singleXmlCell>
  <singleXmlCell id="3929" r="DI23" connectionId="24">
    <xmlCellPr id="1" uniqueName="sobre_la_conducta_espiritual">
      <xmlPr mapId="23" xpath="/Hexagrama/LINEAS/CUARTA/INTERPRETACION/d/sobre_la_conducta_espiritual" xmlDataType="string"/>
    </xmlCellPr>
  </singleXmlCell>
  <singleXmlCell id="3930" r="DJ23" connectionId="24">
    <xmlCellPr id="1" uniqueName="perspectiva_general_de_un_asunto_o_sobre_cómo_se_ve_al_consultante_entre_sus_asuntos">
      <xmlPr mapId="23" xpath="/Hexagrama/LINEAS/CUARTA/INTERPRETACION/d/perspectiva_general_de_un_asunto_o_sobre_cómo_se_ve_al_consultante_entre_sus_asuntos" xmlDataType="string"/>
    </xmlCellPr>
  </singleXmlCell>
  <singleXmlCell id="3931" r="DK23" connectionId="24">
    <xmlCellPr id="1" uniqueName="sobre_una_enfermedad">
      <xmlPr mapId="23" xpath="/Hexagrama/LINEAS/CUARTA/INTERPRETACION/d/sobre_una_enfermedad" xmlDataType="string"/>
    </xmlCellPr>
  </singleXmlCell>
  <singleXmlCell id="3932" r="DL23" connectionId="24">
    <xmlCellPr id="1" uniqueName="remedios_soluciones_tratamientos_nuevos">
      <xmlPr mapId="23" xpath="/Hexagrama/LINEAS/CUARTA/INTERPRETACION/d/remedios_soluciones_tratamientos_nuevos" xmlDataType="string"/>
    </xmlCellPr>
  </singleXmlCell>
  <singleXmlCell id="3933" r="DM23" connectionId="24">
    <xmlCellPr id="1" uniqueName="sobre_temas_o_teorías_espirituales">
      <xmlPr mapId="23" xpath="/Hexagrama/LINEAS/CUARTA/INTERPRETACION/d/sobre_temas_o_teorías_espirituales" xmlDataType="string"/>
    </xmlCellPr>
  </singleXmlCell>
  <singleXmlCell id="3934" r="DN23" connectionId="24">
    <xmlCellPr id="1" uniqueName="sobre_una_época_tiempo_o_fecha_aproximada">
      <xmlPr mapId="23" xpath="/Hexagrama/LINEAS/CUARTA/INTERPRETACION/d/sobre_una_época_tiempo_o_fecha_aproximada" xmlDataType="string"/>
    </xmlCellPr>
  </singleXmlCell>
  <singleXmlCell id="3935" r="DO23" connectionId="24">
    <xmlCellPr id="1" uniqueName="Bernard_Ducourant">
      <xmlPr mapId="23" xpath="/Hexagrama/LINEAS/CUARTA/OTRAS_INTERPRETACIONES_Y_COMENTARIOS_DE_LOS_TEXTOS/Bernard_Ducourant" xmlDataType="string"/>
    </xmlCellPr>
  </singleXmlCell>
  <singleXmlCell id="3936" r="DP23" connectionId="24">
    <xmlCellPr id="1" uniqueName="Brian_Browne_Walker">
      <xmlPr mapId="23" xpath="/Hexagrama/LINEAS/CUARTA/OTRAS_INTERPRETACIONES_Y_COMENTARIOS_DE_LOS_TEXTOS/Brian_Browne_Walker" xmlDataType="string"/>
    </xmlCellPr>
  </singleXmlCell>
  <singleXmlCell id="3937" r="DQ23" connectionId="24">
    <xmlCellPr id="1" uniqueName="Carol_K_Anthony">
      <xmlPr mapId="23" xpath="/Hexagrama/LINEAS/CUARTA/OTRAS_INTERPRETACIONES_Y_COMENTARIOS_DE_LOS_TEXTOS/Carol_K_Anthony" xmlDataType="string"/>
    </xmlCellPr>
  </singleXmlCell>
  <singleXmlCell id="3938" r="DR23" connectionId="24">
    <xmlCellPr id="1" uniqueName="Enrique_Zafra">
      <xmlPr mapId="23" xpath="/Hexagrama/LINEAS/CUARTA/OTRAS_INTERPRETACIONES_Y_COMENTARIOS_DE_LOS_TEXTOS/Enrique_Zafra" xmlDataType="string"/>
    </xmlCellPr>
  </singleXmlCell>
  <singleXmlCell id="3939" r="DS23" connectionId="24">
    <xmlCellPr id="1" uniqueName="J_H_Brennan">
      <xmlPr mapId="23" xpath="/Hexagrama/LINEAS/CUARTA/OTRAS_INTERPRETACIONES_Y_COMENTARIOS_DE_LOS_TEXTOS/J_H_Brennan" xmlDataType="string"/>
    </xmlCellPr>
  </singleXmlCell>
  <singleXmlCell id="3940" r="DT23" connectionId="24">
    <xmlCellPr id="1" uniqueName="John_Tampion">
      <xmlPr mapId="23" xpath="/Hexagrama/LINEAS/CUARTA/OTRAS_INTERPRETACIONES_Y_COMENTARIOS_DE_LOS_TEXTOS/John_Tampion" xmlDataType="string"/>
    </xmlCellPr>
  </singleXmlCell>
  <singleXmlCell id="3941" r="DU23" connectionId="24">
    <xmlCellPr id="1" uniqueName="Judica_Cordiglia">
      <xmlPr mapId="23" xpath="/Hexagrama/LINEAS/CUARTA/OTRAS_INTERPRETACIONES_Y_COMENTARIOS_DE_LOS_TEXTOS/Judica_Cordiglia" xmlDataType="string"/>
    </xmlCellPr>
  </singleXmlCell>
  <singleXmlCell id="3942" r="DV23" connectionId="24">
    <xmlCellPr id="1" uniqueName="Maestro_Yüan-Kuang">
      <xmlPr mapId="23" xpath="/Hexagrama/LINEAS/CUARTA/OTRAS_INTERPRETACIONES_Y_COMENTARIOS_DE_LOS_TEXTOS/Maestro_Yüan-Kuang" xmlDataType="string"/>
    </xmlCellPr>
  </singleXmlCell>
  <singleXmlCell id="3943" r="DW23" connectionId="24">
    <xmlCellPr id="1" uniqueName="Michel_Gall">
      <xmlPr mapId="23" xpath="/Hexagrama/LINEAS/CUARTA/OTRAS_INTERPRETACIONES_Y_COMENTARIOS_DE_LOS_TEXTOS/Michel_Gall" xmlDataType="string"/>
    </xmlCellPr>
  </singleXmlCell>
  <singleXmlCell id="3944" r="DX23" connectionId="24">
    <xmlCellPr id="1" uniqueName="R_L_Wing">
      <xmlPr mapId="23" xpath="/Hexagrama/LINEAS/CUARTA/OTRAS_INTERPRETACIONES_Y_COMENTARIOS_DE_LOS_TEXTOS/R_L_Wing" xmlDataType="string"/>
    </xmlCellPr>
  </singleXmlCell>
  <singleXmlCell id="3945" r="DY23" connectionId="24">
    <xmlCellPr id="1" uniqueName="Ricardo_Andreé">
      <xmlPr mapId="23" xpath="/Hexagrama/LINEAS/CUARTA/OTRAS_INTERPRETACIONES_Y_COMENTARIOS_DE_LOS_TEXTOS/Ricardo_Andreé" xmlDataType="string"/>
    </xmlCellPr>
  </singleXmlCell>
  <singleXmlCell id="3946" r="DZ23" connectionId="24">
    <xmlCellPr id="1" uniqueName="Richard_Wilhelm">
      <xmlPr mapId="23" xpath="/Hexagrama/LINEAS/CUARTA/OTRAS_INTERPRETACIONES_Y_COMENTARIOS_DE_LOS_TEXTOS/Richard_Wilhelm" xmlDataType="string"/>
    </xmlCellPr>
  </singleXmlCell>
  <singleXmlCell id="3947" r="EA23" connectionId="24">
    <xmlCellPr id="1" uniqueName="Stephen_Karcher">
      <xmlPr mapId="23" xpath="/Hexagrama/LINEAS/CUARTA/OTRAS_INTERPRETACIONES_Y_COMENTARIOS_DE_LOS_TEXTOS/Stephen_Karcher" xmlDataType="string"/>
    </xmlCellPr>
  </singleXmlCell>
  <singleXmlCell id="3948" r="EB23" connectionId="24">
    <xmlCellPr id="1" uniqueName="Thomas_Cleary">
      <xmlPr mapId="23" xpath="/Hexagrama/LINEAS/CUARTA/OTRAS_INTERPRETACIONES_Y_COMENTARIOS_DE_LOS_TEXTOS/Thomas_Cleary" xmlDataType="string"/>
    </xmlCellPr>
  </singleXmlCell>
  <singleXmlCell id="3949" r="EC23" connectionId="24">
    <xmlCellPr id="1" uniqueName="COMENTARIO_A_LA_LINEA">
      <xmlPr mapId="23" xpath="/Hexagrama/LINEAS/QUINTA/COMENTARIO_A_LA_LINEA" xmlDataType="string"/>
    </xmlCellPr>
  </singleXmlCell>
  <singleXmlCell id="3950" r="ED23" connectionId="24">
    <xmlCellPr id="1" uniqueName="a">
      <xmlPr mapId="23" xpath="/Hexagrama/LINEAS/QUINTA/INTERPRETACION/a" xmlDataType="string"/>
    </xmlCellPr>
  </singleXmlCell>
  <singleXmlCell id="3951" r="EE23" connectionId="24">
    <xmlCellPr id="1" uniqueName="sin_preguntar_nada">
      <xmlPr mapId="23" xpath="/Hexagrama/LINEAS/QUINTA/INTERPRETACION/d/sin_preguntar_nada" xmlDataType="string"/>
    </xmlCellPr>
  </singleXmlCell>
  <singleXmlCell id="3952" r="EF23" connectionId="24">
    <xmlCellPr id="1" uniqueName="sobre_el_dia_hoy">
      <xmlPr mapId="23" xpath="/Hexagrama/LINEAS/QUINTA/INTERPRETACION/d/sobre_el_dia_hoy" xmlDataType="string"/>
    </xmlCellPr>
  </singleXmlCell>
  <singleXmlCell id="3953" r="EG23" connectionId="24">
    <xmlCellPr id="1" uniqueName="sobre_la_conducta_espiritual">
      <xmlPr mapId="23" xpath="/Hexagrama/LINEAS/QUINTA/INTERPRETACION/d/sobre_la_conducta_espiritual" xmlDataType="string"/>
    </xmlCellPr>
  </singleXmlCell>
  <singleXmlCell id="3954" r="EH23" connectionId="24">
    <xmlCellPr id="1" uniqueName="perspectiva_general_de_un_asunto_o_sobre_cómo_se_ve_al_consultante_entre_sus_asuntos">
      <xmlPr mapId="23" xpath="/Hexagrama/LINEAS/QUINTA/INTERPRETACION/d/perspectiva_general_de_un_asunto_o_sobre_cómo_se_ve_al_consultante_entre_sus_asuntos" xmlDataType="string"/>
    </xmlCellPr>
  </singleXmlCell>
  <singleXmlCell id="3955" r="EI23" connectionId="24">
    <xmlCellPr id="1" uniqueName="sobre_una_enfermedad">
      <xmlPr mapId="23" xpath="/Hexagrama/LINEAS/QUINTA/INTERPRETACION/d/sobre_una_enfermedad" xmlDataType="string"/>
    </xmlCellPr>
  </singleXmlCell>
  <singleXmlCell id="3956" r="EJ23" connectionId="24">
    <xmlCellPr id="1" uniqueName="remedios_soluciones_tratamientos_nuevos">
      <xmlPr mapId="23" xpath="/Hexagrama/LINEAS/QUINTA/INTERPRETACION/d/remedios_soluciones_tratamientos_nuevos" xmlDataType="string"/>
    </xmlCellPr>
  </singleXmlCell>
  <singleXmlCell id="3957" r="EK23" connectionId="24">
    <xmlCellPr id="1" uniqueName="sobre_temas_o_teorías_espirituales">
      <xmlPr mapId="23" xpath="/Hexagrama/LINEAS/QUINTA/INTERPRETACION/d/sobre_temas_o_teorías_espirituales" xmlDataType="string"/>
    </xmlCellPr>
  </singleXmlCell>
  <singleXmlCell id="3958" r="EL23" connectionId="24">
    <xmlCellPr id="1" uniqueName="sobre_una_época_tiempo_o_fecha_aproximada">
      <xmlPr mapId="23" xpath="/Hexagrama/LINEAS/QUINTA/INTERPRETACION/d/sobre_una_época_tiempo_o_fecha_aproximada" xmlDataType="string"/>
    </xmlCellPr>
  </singleXmlCell>
  <singleXmlCell id="3959" r="EM23" connectionId="24">
    <xmlCellPr id="1" uniqueName="Bernard_Ducourant">
      <xmlPr mapId="23" xpath="/Hexagrama/LINEAS/QUINTA/OTRAS_INTERPRETACIONES_Y_COMENTARIOS_DE_LOS_TEXTOS/Bernard_Ducourant" xmlDataType="string"/>
    </xmlCellPr>
  </singleXmlCell>
  <singleXmlCell id="3960" r="EN23" connectionId="24">
    <xmlCellPr id="1" uniqueName="Brian_Browne_Walker">
      <xmlPr mapId="23" xpath="/Hexagrama/LINEAS/QUINTA/OTRAS_INTERPRETACIONES_Y_COMENTARIOS_DE_LOS_TEXTOS/Brian_Browne_Walker" xmlDataType="string"/>
    </xmlCellPr>
  </singleXmlCell>
  <singleXmlCell id="3961" r="EO23" connectionId="24">
    <xmlCellPr id="1" uniqueName="Carol_K_Anthony">
      <xmlPr mapId="23" xpath="/Hexagrama/LINEAS/QUINTA/OTRAS_INTERPRETACIONES_Y_COMENTARIOS_DE_LOS_TEXTOS/Carol_K_Anthony" xmlDataType="string"/>
    </xmlCellPr>
  </singleXmlCell>
  <singleXmlCell id="3962" r="EP23" connectionId="24">
    <xmlCellPr id="1" uniqueName="Enrique_Zafra">
      <xmlPr mapId="23" xpath="/Hexagrama/LINEAS/QUINTA/OTRAS_INTERPRETACIONES_Y_COMENTARIOS_DE_LOS_TEXTOS/Enrique_Zafra" xmlDataType="string"/>
    </xmlCellPr>
  </singleXmlCell>
  <singleXmlCell id="3963" r="EQ23" connectionId="24">
    <xmlCellPr id="1" uniqueName="J_H_Brennan">
      <xmlPr mapId="23" xpath="/Hexagrama/LINEAS/QUINTA/OTRAS_INTERPRETACIONES_Y_COMENTARIOS_DE_LOS_TEXTOS/J_H_Brennan" xmlDataType="string"/>
    </xmlCellPr>
  </singleXmlCell>
  <singleXmlCell id="3964" r="ER23" connectionId="24">
    <xmlCellPr id="1" uniqueName="John_Tampion">
      <xmlPr mapId="23" xpath="/Hexagrama/LINEAS/QUINTA/OTRAS_INTERPRETACIONES_Y_COMENTARIOS_DE_LOS_TEXTOS/John_Tampion" xmlDataType="string"/>
    </xmlCellPr>
  </singleXmlCell>
  <singleXmlCell id="3965" r="ES23" connectionId="24">
    <xmlCellPr id="1" uniqueName="Judica_Cordiglia">
      <xmlPr mapId="23" xpath="/Hexagrama/LINEAS/QUINTA/OTRAS_INTERPRETACIONES_Y_COMENTARIOS_DE_LOS_TEXTOS/Judica_Cordiglia" xmlDataType="string"/>
    </xmlCellPr>
  </singleXmlCell>
  <singleXmlCell id="3966" r="ET23" connectionId="24">
    <xmlCellPr id="1" uniqueName="Maestro_Yüan-Kuang">
      <xmlPr mapId="23" xpath="/Hexagrama/LINEAS/QUINTA/OTRAS_INTERPRETACIONES_Y_COMENTARIOS_DE_LOS_TEXTOS/Maestro_Yüan-Kuang" xmlDataType="string"/>
    </xmlCellPr>
  </singleXmlCell>
  <singleXmlCell id="3967" r="EU23" connectionId="24">
    <xmlCellPr id="1" uniqueName="Michel_Gall">
      <xmlPr mapId="23" xpath="/Hexagrama/LINEAS/QUINTA/OTRAS_INTERPRETACIONES_Y_COMENTARIOS_DE_LOS_TEXTOS/Michel_Gall" xmlDataType="string"/>
    </xmlCellPr>
  </singleXmlCell>
  <singleXmlCell id="3968" r="EV23" connectionId="24">
    <xmlCellPr id="1" uniqueName="R_L_Wing">
      <xmlPr mapId="23" xpath="/Hexagrama/LINEAS/QUINTA/OTRAS_INTERPRETACIONES_Y_COMENTARIOS_DE_LOS_TEXTOS/R_L_Wing" xmlDataType="string"/>
    </xmlCellPr>
  </singleXmlCell>
  <singleXmlCell id="3969" r="EW23" connectionId="24">
    <xmlCellPr id="1" uniqueName="Ricardo_Andreé">
      <xmlPr mapId="23" xpath="/Hexagrama/LINEAS/QUINTA/OTRAS_INTERPRETACIONES_Y_COMENTARIOS_DE_LOS_TEXTOS/Ricardo_Andreé" xmlDataType="string"/>
    </xmlCellPr>
  </singleXmlCell>
  <singleXmlCell id="3970" r="EX23" connectionId="24">
    <xmlCellPr id="1" uniqueName="Richard_Wilhelm">
      <xmlPr mapId="23" xpath="/Hexagrama/LINEAS/QUINTA/OTRAS_INTERPRETACIONES_Y_COMENTARIOS_DE_LOS_TEXTOS/Richard_Wilhelm" xmlDataType="string"/>
    </xmlCellPr>
  </singleXmlCell>
  <singleXmlCell id="3971" r="EY23" connectionId="24">
    <xmlCellPr id="1" uniqueName="Stephen_Karcher">
      <xmlPr mapId="23" xpath="/Hexagrama/LINEAS/QUINTA/OTRAS_INTERPRETACIONES_Y_COMENTARIOS_DE_LOS_TEXTOS/Stephen_Karcher" xmlDataType="string"/>
    </xmlCellPr>
  </singleXmlCell>
  <singleXmlCell id="3972" r="EZ23" connectionId="24">
    <xmlCellPr id="1" uniqueName="Thomas_Cleary">
      <xmlPr mapId="23" xpath="/Hexagrama/LINEAS/QUINTA/OTRAS_INTERPRETACIONES_Y_COMENTARIOS_DE_LOS_TEXTOS/Thomas_Cleary" xmlDataType="string"/>
    </xmlCellPr>
  </singleXmlCell>
  <singleXmlCell id="3973" r="FA23" connectionId="24">
    <xmlCellPr id="1" uniqueName="COMENTARIO_A_LA_LINEA">
      <xmlPr mapId="23" xpath="/Hexagrama/LINEAS/SEXTA/COMENTARIO_A_LA_LINEA" xmlDataType="string"/>
    </xmlCellPr>
  </singleXmlCell>
  <singleXmlCell id="3974" r="FB23" connectionId="24">
    <xmlCellPr id="1" uniqueName="a">
      <xmlPr mapId="23" xpath="/Hexagrama/LINEAS/SEXTA/INTERPRETACION/a" xmlDataType="string"/>
    </xmlCellPr>
  </singleXmlCell>
  <singleXmlCell id="3975" r="FC23" connectionId="24">
    <xmlCellPr id="1" uniqueName="sin_preguntar_nada">
      <xmlPr mapId="23" xpath="/Hexagrama/LINEAS/SEXTA/INTERPRETACION/d/sin_preguntar_nada" xmlDataType="string"/>
    </xmlCellPr>
  </singleXmlCell>
  <singleXmlCell id="3976" r="FD23" connectionId="24">
    <xmlCellPr id="1" uniqueName="sobre_el_dia_hoy">
      <xmlPr mapId="23" xpath="/Hexagrama/LINEAS/SEXTA/INTERPRETACION/d/sobre_el_dia_hoy" xmlDataType="string"/>
    </xmlCellPr>
  </singleXmlCell>
  <singleXmlCell id="3977" r="FE23" connectionId="24">
    <xmlCellPr id="1" uniqueName="sobre_la_conducta_espiritual">
      <xmlPr mapId="23" xpath="/Hexagrama/LINEAS/SEXTA/INTERPRETACION/d/sobre_la_conducta_espiritual" xmlDataType="string"/>
    </xmlCellPr>
  </singleXmlCell>
  <singleXmlCell id="3978" r="FF23" connectionId="24">
    <xmlCellPr id="1" uniqueName="perspectiva_general_de_un_asunto_o_sobre_cómo_se_ve_al_consultante_entre_sus_asuntos">
      <xmlPr mapId="23" xpath="/Hexagrama/LINEAS/SEXTA/INTERPRETACION/d/perspectiva_general_de_un_asunto_o_sobre_cómo_se_ve_al_consultante_entre_sus_asuntos" xmlDataType="string"/>
    </xmlCellPr>
  </singleXmlCell>
  <singleXmlCell id="3979" r="FG23" connectionId="24">
    <xmlCellPr id="1" uniqueName="sobre_una_enfermedad">
      <xmlPr mapId="23" xpath="/Hexagrama/LINEAS/SEXTA/INTERPRETACION/d/sobre_una_enfermedad" xmlDataType="string"/>
    </xmlCellPr>
  </singleXmlCell>
  <singleXmlCell id="3980" r="FH23" connectionId="24">
    <xmlCellPr id="1" uniqueName="remedios_soluciones_tratamientos_nuevos">
      <xmlPr mapId="23" xpath="/Hexagrama/LINEAS/SEXTA/INTERPRETACION/d/remedios_soluciones_tratamientos_nuevos" xmlDataType="string"/>
    </xmlCellPr>
  </singleXmlCell>
  <singleXmlCell id="3981" r="FI23" connectionId="24">
    <xmlCellPr id="1" uniqueName="sobre_temas_o_teorías_espirituales">
      <xmlPr mapId="23" xpath="/Hexagrama/LINEAS/SEXTA/INTERPRETACION/d/sobre_temas_o_teorías_espirituales" xmlDataType="string"/>
    </xmlCellPr>
  </singleXmlCell>
  <singleXmlCell id="3982" r="FJ23" connectionId="24">
    <xmlCellPr id="1" uniqueName="sobre_una_época_tiempo_o_fecha_aproximada">
      <xmlPr mapId="23" xpath="/Hexagrama/LINEAS/SEXTA/INTERPRETACION/d/sobre_una_época_tiempo_o_fecha_aproximada" xmlDataType="string"/>
    </xmlCellPr>
  </singleXmlCell>
  <singleXmlCell id="3983" r="FK23" connectionId="24">
    <xmlCellPr id="1" uniqueName="Bernard_Ducourant">
      <xmlPr mapId="23" xpath="/Hexagrama/LINEAS/SEXTA/OTRAS_INTERPRETACIONES_Y_COMENTARIOS_DE_LOS_TEXTOS/Bernard_Ducourant" xmlDataType="string"/>
    </xmlCellPr>
  </singleXmlCell>
  <singleXmlCell id="3984" r="FL23" connectionId="24">
    <xmlCellPr id="1" uniqueName="Brian_Browne_Walker">
      <xmlPr mapId="23" xpath="/Hexagrama/LINEAS/SEXTA/OTRAS_INTERPRETACIONES_Y_COMENTARIOS_DE_LOS_TEXTOS/Brian_Browne_Walker" xmlDataType="string"/>
    </xmlCellPr>
  </singleXmlCell>
  <singleXmlCell id="3985" r="FM23" connectionId="24">
    <xmlCellPr id="1" uniqueName="Carol_K_Anthony">
      <xmlPr mapId="23" xpath="/Hexagrama/LINEAS/SEXTA/OTRAS_INTERPRETACIONES_Y_COMENTARIOS_DE_LOS_TEXTOS/Carol_K_Anthony" xmlDataType="string"/>
    </xmlCellPr>
  </singleXmlCell>
  <singleXmlCell id="3986" r="FN23" connectionId="24">
    <xmlCellPr id="1" uniqueName="Enrique_Zafra">
      <xmlPr mapId="23" xpath="/Hexagrama/LINEAS/SEXTA/OTRAS_INTERPRETACIONES_Y_COMENTARIOS_DE_LOS_TEXTOS/Enrique_Zafra" xmlDataType="string"/>
    </xmlCellPr>
  </singleXmlCell>
  <singleXmlCell id="3987" r="FO23" connectionId="24">
    <xmlCellPr id="1" uniqueName="J_H_Brennan">
      <xmlPr mapId="23" xpath="/Hexagrama/LINEAS/SEXTA/OTRAS_INTERPRETACIONES_Y_COMENTARIOS_DE_LOS_TEXTOS/J_H_Brennan" xmlDataType="string"/>
    </xmlCellPr>
  </singleXmlCell>
  <singleXmlCell id="3988" r="FP23" connectionId="24">
    <xmlCellPr id="1" uniqueName="John_Tampion">
      <xmlPr mapId="23" xpath="/Hexagrama/LINEAS/SEXTA/OTRAS_INTERPRETACIONES_Y_COMENTARIOS_DE_LOS_TEXTOS/John_Tampion" xmlDataType="string"/>
    </xmlCellPr>
  </singleXmlCell>
  <singleXmlCell id="3989" r="FQ23" connectionId="24">
    <xmlCellPr id="1" uniqueName="Judica_Cordiglia">
      <xmlPr mapId="23" xpath="/Hexagrama/LINEAS/SEXTA/OTRAS_INTERPRETACIONES_Y_COMENTARIOS_DE_LOS_TEXTOS/Judica_Cordiglia" xmlDataType="string"/>
    </xmlCellPr>
  </singleXmlCell>
  <singleXmlCell id="3990" r="FR23" connectionId="24">
    <xmlCellPr id="1" uniqueName="Maestro_Yüan-Kuang">
      <xmlPr mapId="23" xpath="/Hexagrama/LINEAS/SEXTA/OTRAS_INTERPRETACIONES_Y_COMENTARIOS_DE_LOS_TEXTOS/Maestro_Yüan-Kuang" xmlDataType="string"/>
    </xmlCellPr>
  </singleXmlCell>
  <singleXmlCell id="3991" r="FS23" connectionId="24">
    <xmlCellPr id="1" uniqueName="Michel_Gall">
      <xmlPr mapId="23" xpath="/Hexagrama/LINEAS/SEXTA/OTRAS_INTERPRETACIONES_Y_COMENTARIOS_DE_LOS_TEXTOS/Michel_Gall" xmlDataType="string"/>
    </xmlCellPr>
  </singleXmlCell>
  <singleXmlCell id="3992" r="FT23" connectionId="24">
    <xmlCellPr id="1" uniqueName="R_L_Wing">
      <xmlPr mapId="23" xpath="/Hexagrama/LINEAS/SEXTA/OTRAS_INTERPRETACIONES_Y_COMENTARIOS_DE_LOS_TEXTOS/R_L_Wing" xmlDataType="string"/>
    </xmlCellPr>
  </singleXmlCell>
  <singleXmlCell id="3993" r="FU23" connectionId="24">
    <xmlCellPr id="1" uniqueName="Ricardo_Andreé">
      <xmlPr mapId="23" xpath="/Hexagrama/LINEAS/SEXTA/OTRAS_INTERPRETACIONES_Y_COMENTARIOS_DE_LOS_TEXTOS/Ricardo_Andreé" xmlDataType="string"/>
    </xmlCellPr>
  </singleXmlCell>
  <singleXmlCell id="3994" r="FV23" connectionId="24">
    <xmlCellPr id="1" uniqueName="Richard_Wilhelm">
      <xmlPr mapId="23" xpath="/Hexagrama/LINEAS/SEXTA/OTRAS_INTERPRETACIONES_Y_COMENTARIOS_DE_LOS_TEXTOS/Richard_Wilhelm" xmlDataType="string"/>
    </xmlCellPr>
  </singleXmlCell>
  <singleXmlCell id="3995" r="FW23" connectionId="24">
    <xmlCellPr id="1" uniqueName="Stephen_Karcher">
      <xmlPr mapId="23" xpath="/Hexagrama/LINEAS/SEXTA/OTRAS_INTERPRETACIONES_Y_COMENTARIOS_DE_LOS_TEXTOS/Stephen_Karcher" xmlDataType="string"/>
    </xmlCellPr>
  </singleXmlCell>
  <singleXmlCell id="3996" r="FX23" connectionId="24">
    <xmlCellPr id="1" uniqueName="Thomas_Cleary">
      <xmlPr mapId="23" xpath="/Hexagrama/LINEAS/SEXTA/OTRAS_INTERPRETACIONES_Y_COMENTARIOS_DE_LOS_TEXTOS/Thomas_Cleary" xmlDataType="string"/>
    </xmlCellPr>
  </singleXmlCell>
  <singleXmlCell id="3997" r="A24" connectionId="25">
    <xmlCellPr id="1" uniqueName="Numero">
      <xmlPr mapId="24" xpath="/Hexagrama/Numero" xmlDataType="integer"/>
    </xmlCellPr>
  </singleXmlCell>
  <singleXmlCell id="3998" r="B24" connectionId="25">
    <xmlCellPr id="1" uniqueName="Nombre">
      <xmlPr mapId="24" xpath="/Hexagrama/Nombre" xmlDataType="string"/>
    </xmlCellPr>
  </singleXmlCell>
  <singleXmlCell id="3999" r="C24" connectionId="25">
    <xmlCellPr id="1" uniqueName="Traduccion">
      <xmlPr mapId="24" xpath="/Hexagrama/Traduccion" xmlDataType="string"/>
    </xmlCellPr>
  </singleXmlCell>
  <singleXmlCell id="4000" r="D24" connectionId="25">
    <xmlCellPr id="1" uniqueName="TrigInf">
      <xmlPr mapId="24" xpath="/Hexagrama/TrigInf" xmlDataType="string"/>
    </xmlCellPr>
  </singleXmlCell>
  <singleXmlCell id="4001" r="E24" connectionId="25">
    <xmlCellPr id="1" uniqueName="TrigSup">
      <xmlPr mapId="24" xpath="/Hexagrama/TrigSup" xmlDataType="string"/>
    </xmlCellPr>
  </singleXmlCell>
  <singleXmlCell id="4002" r="F24" connectionId="25">
    <xmlCellPr id="1" uniqueName="DICTAMEN">
      <xmlPr mapId="24" xpath="/Hexagrama/DICTAMEN" xmlDataType="string"/>
    </xmlCellPr>
  </singleXmlCell>
  <singleXmlCell id="4003" r="G24" connectionId="25">
    <xmlCellPr id="1" uniqueName="COMENTARIO">
      <xmlPr mapId="24" xpath="/Hexagrama/COMENTARIO" xmlDataType="string"/>
    </xmlCellPr>
  </singleXmlCell>
  <singleXmlCell id="4004" r="H24" connectionId="25">
    <xmlCellPr id="1" uniqueName="líneas">
      <xmlPr mapId="24" xpath="/Hexagrama/ELEMENTOS_TECNICOS_Y_DISTINTOS_CONSIDERANDOS/líneas" xmlDataType="string"/>
    </xmlCellPr>
  </singleXmlCell>
  <singleXmlCell id="4005" r="I24" connectionId="25">
    <xmlCellPr id="1" uniqueName="regencias">
      <xmlPr mapId="24" xpath="/Hexagrama/ELEMENTOS_TECNICOS_Y_DISTINTOS_CONSIDERANDOS/regencias" xmlDataType="string"/>
    </xmlCellPr>
  </singleXmlCell>
  <singleXmlCell id="4006" r="J24" connectionId="25">
    <xmlCellPr id="1" uniqueName="relaciones_entre_las_líneas">
      <xmlPr mapId="24" xpath="/Hexagrama/ELEMENTOS_TECNICOS_Y_DISTINTOS_CONSIDERANDOS/relaciones_entre_las_líneas" xmlDataType="string"/>
    </xmlCellPr>
  </singleXmlCell>
  <singleXmlCell id="4007" r="K24" connectionId="25">
    <xmlCellPr id="1" uniqueName="a">
      <xmlPr mapId="24" xpath="/Hexagrama/INTERPRETACION/a" xmlDataType="string"/>
    </xmlCellPr>
  </singleXmlCell>
  <singleXmlCell id="4008" r="L24" connectionId="25">
    <xmlCellPr id="1" uniqueName="sin_preguntar_nada">
      <xmlPr mapId="24" xpath="/Hexagrama/INTERPRETACION/d/sin_preguntar_nada" xmlDataType="string"/>
    </xmlCellPr>
  </singleXmlCell>
  <singleXmlCell id="4009" r="M24" connectionId="25">
    <xmlCellPr id="1" uniqueName="sobre_el_dia_hoy">
      <xmlPr mapId="24" xpath="/Hexagrama/INTERPRETACION/d/sobre_el_dia_hoy" xmlDataType="string"/>
    </xmlCellPr>
  </singleXmlCell>
  <singleXmlCell id="4010" r="N24" connectionId="25">
    <xmlCellPr id="1" uniqueName="sobre_la_conducta_espiritual">
      <xmlPr mapId="24" xpath="/Hexagrama/INTERPRETACION/d/sobre_la_conducta_espiritual" xmlDataType="string"/>
    </xmlCellPr>
  </singleXmlCell>
  <singleXmlCell id="4011" r="O24" connectionId="25">
    <xmlCellPr id="1" uniqueName="perspectiva_general_de_un_asunto_o_sobre_cómo_se_ve_al_consultante_entre_sus_asuntos">
      <xmlPr mapId="24" xpath="/Hexagrama/INTERPRETACION/d/perspectiva_general_de_un_asunto_o_sobre_cómo_se_ve_al_consultante_entre_sus_asuntos" xmlDataType="string"/>
    </xmlCellPr>
  </singleXmlCell>
  <singleXmlCell id="4012" r="P24" connectionId="25">
    <xmlCellPr id="1" uniqueName="sobre_una_enfermedad">
      <xmlPr mapId="24" xpath="/Hexagrama/INTERPRETACION/d/sobre_una_enfermedad" xmlDataType="string"/>
    </xmlCellPr>
  </singleXmlCell>
  <singleXmlCell id="4013" r="Q24" connectionId="25">
    <xmlCellPr id="1" uniqueName="remedios_soluciones_tratamientos_nuevos">
      <xmlPr mapId="24" xpath="/Hexagrama/INTERPRETACION/d/remedios_soluciones_tratamientos_nuevos" xmlDataType="string"/>
    </xmlCellPr>
  </singleXmlCell>
  <singleXmlCell id="4014" r="R24" connectionId="25">
    <xmlCellPr id="1" uniqueName="sobre_temas_o_teorías_espirituales">
      <xmlPr mapId="24" xpath="/Hexagrama/INTERPRETACION/d/sobre_temas_o_teorías_espirituales" xmlDataType="string"/>
    </xmlCellPr>
  </singleXmlCell>
  <singleXmlCell id="4015" r="S24" connectionId="25">
    <xmlCellPr id="1" uniqueName="sobre_una_época_tiempo_o_fecha_aproximada">
      <xmlPr mapId="24" xpath="/Hexagrama/INTERPRETACION/d/sobre_una_época_tiempo_o_fecha_aproximada" xmlDataType="string"/>
    </xmlCellPr>
  </singleXmlCell>
  <singleXmlCell id="4016" r="T24" connectionId="25">
    <xmlCellPr id="1" uniqueName="Bernard_Ducourant">
      <xmlPr mapId="24" xpath="/Hexagrama/OTRAS_INTERPRETACIONES_Y_COMENTARIOS_DE_LOS_TEXTOS/Bernard_Ducourant" xmlDataType="string"/>
    </xmlCellPr>
  </singleXmlCell>
  <singleXmlCell id="4017" r="U24" connectionId="25">
    <xmlCellPr id="1" uniqueName="Brian_Browne_Walker">
      <xmlPr mapId="24" xpath="/Hexagrama/OTRAS_INTERPRETACIONES_Y_COMENTARIOS_DE_LOS_TEXTOS/Brian_Browne_Walker" xmlDataType="string"/>
    </xmlCellPr>
  </singleXmlCell>
  <singleXmlCell id="4018" r="V24" connectionId="25">
    <xmlCellPr id="1" uniqueName="Carol_K_Anthony">
      <xmlPr mapId="24" xpath="/Hexagrama/OTRAS_INTERPRETACIONES_Y_COMENTARIOS_DE_LOS_TEXTOS/Carol_K_Anthony" xmlDataType="string"/>
    </xmlCellPr>
  </singleXmlCell>
  <singleXmlCell id="4019" r="W24" connectionId="25">
    <xmlCellPr id="1" uniqueName="Enrique_Zafra">
      <xmlPr mapId="24" xpath="/Hexagrama/OTRAS_INTERPRETACIONES_Y_COMENTARIOS_DE_LOS_TEXTOS/Enrique_Zafra" xmlDataType="string"/>
    </xmlCellPr>
  </singleXmlCell>
  <singleXmlCell id="4020" r="X24" connectionId="25">
    <xmlCellPr id="1" uniqueName="Gustavo_Andrés_Rocco">
      <xmlPr mapId="24" xpath="/Hexagrama/OTRAS_INTERPRETACIONES_Y_COMENTARIOS_DE_LOS_TEXTOS/Gustavo_Andrés_Rocco" xmlDataType="string"/>
    </xmlCellPr>
  </singleXmlCell>
  <singleXmlCell id="4021" r="Y24" connectionId="25">
    <xmlCellPr id="1" uniqueName="J_H_Brennan">
      <xmlPr mapId="24" xpath="/Hexagrama/OTRAS_INTERPRETACIONES_Y_COMENTARIOS_DE_LOS_TEXTOS/J_H_Brennan" xmlDataType="string"/>
    </xmlCellPr>
  </singleXmlCell>
  <singleXmlCell id="4022" r="Z24" connectionId="25">
    <xmlCellPr id="1" uniqueName="Judica_Cordiglia">
      <xmlPr mapId="24" xpath="/Hexagrama/OTRAS_INTERPRETACIONES_Y_COMENTARIOS_DE_LOS_TEXTOS/Judica_Cordiglia" xmlDataType="string"/>
    </xmlCellPr>
  </singleXmlCell>
  <singleXmlCell id="4023" r="AA24" connectionId="25">
    <xmlCellPr id="1" uniqueName="Maestro_Yüan-Kuang">
      <xmlPr mapId="24" xpath="/Hexagrama/OTRAS_INTERPRETACIONES_Y_COMENTARIOS_DE_LOS_TEXTOS/Maestro_Yüan-Kuang" xmlDataType="string"/>
    </xmlCellPr>
  </singleXmlCell>
  <singleXmlCell id="4024" r="AB24" connectionId="25">
    <xmlCellPr id="1" uniqueName="Michel_Gall">
      <xmlPr mapId="24" xpath="/Hexagrama/OTRAS_INTERPRETACIONES_Y_COMENTARIOS_DE_LOS_TEXTOS/Michel_Gall" xmlDataType="string"/>
    </xmlCellPr>
  </singleXmlCell>
  <singleXmlCell id="4025" r="AC24" connectionId="25">
    <xmlCellPr id="1" uniqueName="Stephen_Karcher">
      <xmlPr mapId="24" xpath="/Hexagrama/OTRAS_INTERPRETACIONES_Y_COMENTARIOS_DE_LOS_TEXTOS/Stephen_Karcher" xmlDataType="string"/>
    </xmlCellPr>
  </singleXmlCell>
  <singleXmlCell id="4026" r="AD24" connectionId="25">
    <xmlCellPr id="1" uniqueName="Rudolf_Ritsema">
      <xmlPr mapId="24" xpath="/Hexagrama/OTRAS_INTERPRETACIONES_Y_COMENTARIOS_DE_LOS_TEXTOS/Rudolf_Ritsema" xmlDataType="string"/>
    </xmlCellPr>
  </singleXmlCell>
  <singleXmlCell id="4027" r="AE24" connectionId="25">
    <xmlCellPr id="1" uniqueName="Thomas_Cleary">
      <xmlPr mapId="24" xpath="/Hexagrama/OTRAS_INTERPRETACIONES_Y_COMENTARIOS_DE_LOS_TEXTOS/Thomas_Cleary" xmlDataType="string"/>
    </xmlCellPr>
  </singleXmlCell>
  <singleXmlCell id="4028" r="AF24" connectionId="25">
    <xmlCellPr id="1" uniqueName="COMENTARIO_A_LA_IMAGEN">
      <xmlPr mapId="24" xpath="/Hexagrama/IMAGEN/COMENTARIO_A_LA_IMAGEN" xmlDataType="string"/>
    </xmlCellPr>
  </singleXmlCell>
  <singleXmlCell id="4029" r="AG24" connectionId="25">
    <xmlCellPr id="1" uniqueName="John_Tampion">
      <xmlPr mapId="24" xpath="/Hexagrama/IMAGEN/OTRAS_INTERPRETACIONES_Y_COMENTARIOS_DE_LOS_TEXTOS/John_Tampion" xmlDataType="string"/>
    </xmlCellPr>
  </singleXmlCell>
  <singleXmlCell id="4030" r="AH24" connectionId="25">
    <xmlCellPr id="1" uniqueName="Judica_Cordiglia">
      <xmlPr mapId="24" xpath="/Hexagrama/IMAGEN/OTRAS_INTERPRETACIONES_Y_COMENTARIOS_DE_LOS_TEXTOS/Judica_Cordiglia" xmlDataType="string"/>
    </xmlCellPr>
  </singleXmlCell>
  <singleXmlCell id="4031" r="AI24" connectionId="25">
    <xmlCellPr id="1" uniqueName="Ricardo_Andreé">
      <xmlPr mapId="24" xpath="/Hexagrama/IMAGEN/OTRAS_INTERPRETACIONES_Y_COMENTARIOS_DE_LOS_TEXTOS/Ricardo_Andreé" xmlDataType="string"/>
    </xmlCellPr>
  </singleXmlCell>
  <singleXmlCell id="4032" r="AJ24" connectionId="25">
    <xmlCellPr id="1" uniqueName="Richard_Wilhelm">
      <xmlPr mapId="24" xpath="/Hexagrama/IMAGEN/OTRAS_INTERPRETACIONES_Y_COMENTARIOS_DE_LOS_TEXTOS/Richard_Wilhelm" xmlDataType="string"/>
    </xmlCellPr>
  </singleXmlCell>
  <singleXmlCell id="4033" r="AK24" connectionId="25">
    <xmlCellPr id="1" uniqueName="COMENTARIO_A_LA_LINEA">
      <xmlPr mapId="24" xpath="/Hexagrama/LINEAS/PRIMERA/COMENTARIO_A_LA_LINEA" xmlDataType="string"/>
    </xmlCellPr>
  </singleXmlCell>
  <singleXmlCell id="4034" r="AL24" connectionId="25">
    <xmlCellPr id="1" uniqueName="a">
      <xmlPr mapId="24" xpath="/Hexagrama/LINEAS/PRIMERA/INTERPRETACION/a" xmlDataType="string"/>
    </xmlCellPr>
  </singleXmlCell>
  <singleXmlCell id="4035" r="AM24" connectionId="25">
    <xmlCellPr id="1" uniqueName="sin_preguntar_nada">
      <xmlPr mapId="24" xpath="/Hexagrama/LINEAS/PRIMERA/INTERPRETACION/d/sin_preguntar_nada" xmlDataType="string"/>
    </xmlCellPr>
  </singleXmlCell>
  <singleXmlCell id="4036" r="AN24" connectionId="25">
    <xmlCellPr id="1" uniqueName="sobre_el_dia_hoy">
      <xmlPr mapId="24" xpath="/Hexagrama/LINEAS/PRIMERA/INTERPRETACION/d/sobre_el_dia_hoy" xmlDataType="string"/>
    </xmlCellPr>
  </singleXmlCell>
  <singleXmlCell id="4037" r="AO24" connectionId="25">
    <xmlCellPr id="1" uniqueName="sobre_la_conducta_espiritual">
      <xmlPr mapId="24" xpath="/Hexagrama/LINEAS/PRIMERA/INTERPRETACION/d/sobre_la_conducta_espiritual" xmlDataType="string"/>
    </xmlCellPr>
  </singleXmlCell>
  <singleXmlCell id="4038" r="AP24" connectionId="25">
    <xmlCellPr id="1" uniqueName="perspectiva_general_de_un_asunto_o_sobre_cómo_se_ve_al_consultante_entre_sus_asuntos">
      <xmlPr mapId="24" xpath="/Hexagrama/LINEAS/PRIMERA/INTERPRETACION/d/perspectiva_general_de_un_asunto_o_sobre_cómo_se_ve_al_consultante_entre_sus_asuntos" xmlDataType="string"/>
    </xmlCellPr>
  </singleXmlCell>
  <singleXmlCell id="4039" r="AQ24" connectionId="25">
    <xmlCellPr id="1" uniqueName="sobre_una_enfermedad">
      <xmlPr mapId="24" xpath="/Hexagrama/LINEAS/PRIMERA/INTERPRETACION/d/sobre_una_enfermedad" xmlDataType="string"/>
    </xmlCellPr>
  </singleXmlCell>
  <singleXmlCell id="4040" r="AR24" connectionId="25">
    <xmlCellPr id="1" uniqueName="remedios_soluciones_tratamientos_nuevos">
      <xmlPr mapId="24" xpath="/Hexagrama/LINEAS/PRIMERA/INTERPRETACION/d/remedios_soluciones_tratamientos_nuevos" xmlDataType="string"/>
    </xmlCellPr>
  </singleXmlCell>
  <singleXmlCell id="4041" r="AS24" connectionId="25">
    <xmlCellPr id="1" uniqueName="sobre_temas_o_teorías_espirituales">
      <xmlPr mapId="24" xpath="/Hexagrama/LINEAS/PRIMERA/INTERPRETACION/d/sobre_temas_o_teorías_espirituales" xmlDataType="string"/>
    </xmlCellPr>
  </singleXmlCell>
  <singleXmlCell id="4042" r="AT24" connectionId="25">
    <xmlCellPr id="1" uniqueName="sobre_una_época_tiempo_o_fecha_aproximada">
      <xmlPr mapId="24" xpath="/Hexagrama/LINEAS/PRIMERA/INTERPRETACION/d/sobre_una_época_tiempo_o_fecha_aproximada" xmlDataType="string"/>
    </xmlCellPr>
  </singleXmlCell>
  <singleXmlCell id="4043" r="AU24" connectionId="25">
    <xmlCellPr id="1" uniqueName="Bernard_Ducourant">
      <xmlPr mapId="24" xpath="/Hexagrama/LINEAS/PRIMERA/OTRAS_INTERPRETACIONES_Y_COMENTARIOS_DE_LOS_TEXTOS/Bernard_Ducourant" xmlDataType="string"/>
    </xmlCellPr>
  </singleXmlCell>
  <singleXmlCell id="4044" r="AV24" connectionId="25">
    <xmlCellPr id="1" uniqueName="Brian_Browne_Walker">
      <xmlPr mapId="24" xpath="/Hexagrama/LINEAS/PRIMERA/OTRAS_INTERPRETACIONES_Y_COMENTARIOS_DE_LOS_TEXTOS/Brian_Browne_Walker" xmlDataType="string"/>
    </xmlCellPr>
  </singleXmlCell>
  <singleXmlCell id="4045" r="AW24" connectionId="25">
    <xmlCellPr id="1" uniqueName="Carol_K_Anthony">
      <xmlPr mapId="24" xpath="/Hexagrama/LINEAS/PRIMERA/OTRAS_INTERPRETACIONES_Y_COMENTARIOS_DE_LOS_TEXTOS/Carol_K_Anthony" xmlDataType="string"/>
    </xmlCellPr>
  </singleXmlCell>
  <singleXmlCell id="4046" r="AX24" connectionId="25">
    <xmlCellPr id="1" uniqueName="Enrique_Zafra">
      <xmlPr mapId="24" xpath="/Hexagrama/LINEAS/PRIMERA/OTRAS_INTERPRETACIONES_Y_COMENTARIOS_DE_LOS_TEXTOS/Enrique_Zafra" xmlDataType="string"/>
    </xmlCellPr>
  </singleXmlCell>
  <singleXmlCell id="4047" r="AY24" connectionId="25">
    <xmlCellPr id="1" uniqueName="J_H_Brennan">
      <xmlPr mapId="24" xpath="/Hexagrama/LINEAS/PRIMERA/OTRAS_INTERPRETACIONES_Y_COMENTARIOS_DE_LOS_TEXTOS/J_H_Brennan" xmlDataType="string"/>
    </xmlCellPr>
  </singleXmlCell>
  <singleXmlCell id="4048" r="AZ24" connectionId="25">
    <xmlCellPr id="1" uniqueName="John_Tampion">
      <xmlPr mapId="24" xpath="/Hexagrama/LINEAS/PRIMERA/OTRAS_INTERPRETACIONES_Y_COMENTARIOS_DE_LOS_TEXTOS/John_Tampion" xmlDataType="string"/>
    </xmlCellPr>
  </singleXmlCell>
  <singleXmlCell id="4049" r="BA24" connectionId="25">
    <xmlCellPr id="1" uniqueName="Judica_Cordiglia">
      <xmlPr mapId="24" xpath="/Hexagrama/LINEAS/PRIMERA/OTRAS_INTERPRETACIONES_Y_COMENTARIOS_DE_LOS_TEXTOS/Judica_Cordiglia" xmlDataType="string"/>
    </xmlCellPr>
  </singleXmlCell>
  <singleXmlCell id="4050" r="BB24" connectionId="25">
    <xmlCellPr id="1" uniqueName="Maestro_Yüan-Kuang">
      <xmlPr mapId="24" xpath="/Hexagrama/LINEAS/PRIMERA/OTRAS_INTERPRETACIONES_Y_COMENTARIOS_DE_LOS_TEXTOS/Maestro_Yüan-Kuang" xmlDataType="string"/>
    </xmlCellPr>
  </singleXmlCell>
  <singleXmlCell id="4051" r="BC24" connectionId="25">
    <xmlCellPr id="1" uniqueName="Michel_Gall">
      <xmlPr mapId="24" xpath="/Hexagrama/LINEAS/PRIMERA/OTRAS_INTERPRETACIONES_Y_COMENTARIOS_DE_LOS_TEXTOS/Michel_Gall" xmlDataType="string"/>
    </xmlCellPr>
  </singleXmlCell>
  <singleXmlCell id="4052" r="BD24" connectionId="25">
    <xmlCellPr id="1" uniqueName="R_L_Wing">
      <xmlPr mapId="24" xpath="/Hexagrama/LINEAS/PRIMERA/OTRAS_INTERPRETACIONES_Y_COMENTARIOS_DE_LOS_TEXTOS/R_L_Wing" xmlDataType="string"/>
    </xmlCellPr>
  </singleXmlCell>
  <singleXmlCell id="4053" r="BE24" connectionId="25">
    <xmlCellPr id="1" uniqueName="Ricardo_Andreé">
      <xmlPr mapId="24" xpath="/Hexagrama/LINEAS/PRIMERA/OTRAS_INTERPRETACIONES_Y_COMENTARIOS_DE_LOS_TEXTOS/Ricardo_Andreé" xmlDataType="string"/>
    </xmlCellPr>
  </singleXmlCell>
  <singleXmlCell id="4054" r="BF24" connectionId="25">
    <xmlCellPr id="1" uniqueName="Richard_Wilhelm">
      <xmlPr mapId="24" xpath="/Hexagrama/LINEAS/PRIMERA/OTRAS_INTERPRETACIONES_Y_COMENTARIOS_DE_LOS_TEXTOS/Richard_Wilhelm" xmlDataType="string"/>
    </xmlCellPr>
  </singleXmlCell>
  <singleXmlCell id="4055" r="BG24" connectionId="25">
    <xmlCellPr id="1" uniqueName="Stephen_Karcher">
      <xmlPr mapId="24" xpath="/Hexagrama/LINEAS/PRIMERA/OTRAS_INTERPRETACIONES_Y_COMENTARIOS_DE_LOS_TEXTOS/Stephen_Karcher" xmlDataType="string"/>
    </xmlCellPr>
  </singleXmlCell>
  <singleXmlCell id="4056" r="BH24" connectionId="25">
    <xmlCellPr id="1" uniqueName="Thomas_Cleary">
      <xmlPr mapId="24" xpath="/Hexagrama/LINEAS/PRIMERA/OTRAS_INTERPRETACIONES_Y_COMENTARIOS_DE_LOS_TEXTOS/Thomas_Cleary" xmlDataType="string"/>
    </xmlCellPr>
  </singleXmlCell>
  <singleXmlCell id="4057" r="BI24" connectionId="25">
    <xmlCellPr id="1" uniqueName="COMENTARIO_A_LA_LINEA">
      <xmlPr mapId="24" xpath="/Hexagrama/LINEAS/SEGUNDA/COMENTARIO_A_LA_LINEA" xmlDataType="string"/>
    </xmlCellPr>
  </singleXmlCell>
  <singleXmlCell id="4058" r="BJ24" connectionId="25">
    <xmlCellPr id="1" uniqueName="a">
      <xmlPr mapId="24" xpath="/Hexagrama/LINEAS/SEGUNDA/INTERPRETACION/a" xmlDataType="string"/>
    </xmlCellPr>
  </singleXmlCell>
  <singleXmlCell id="4059" r="BK24" connectionId="25">
    <xmlCellPr id="1" uniqueName="sin_preguntar_nada">
      <xmlPr mapId="24" xpath="/Hexagrama/LINEAS/SEGUNDA/INTERPRETACION/d/sin_preguntar_nada" xmlDataType="string"/>
    </xmlCellPr>
  </singleXmlCell>
  <singleXmlCell id="4060" r="BL24" connectionId="25">
    <xmlCellPr id="1" uniqueName="sobre_el_dia_hoy">
      <xmlPr mapId="24" xpath="/Hexagrama/LINEAS/SEGUNDA/INTERPRETACION/d/sobre_el_dia_hoy" xmlDataType="string"/>
    </xmlCellPr>
  </singleXmlCell>
  <singleXmlCell id="4061" r="BM24" connectionId="25">
    <xmlCellPr id="1" uniqueName="sobre_la_conducta_espiritual">
      <xmlPr mapId="24" xpath="/Hexagrama/LINEAS/SEGUNDA/INTERPRETACION/d/sobre_la_conducta_espiritual" xmlDataType="string"/>
    </xmlCellPr>
  </singleXmlCell>
  <singleXmlCell id="4062" r="BN24" connectionId="25">
    <xmlCellPr id="1" uniqueName="perspectiva_general_de_un_asunto_o_sobre_cómo_se_ve_al_consultante_entre_sus_asuntos">
      <xmlPr mapId="24" xpath="/Hexagrama/LINEAS/SEGUNDA/INTERPRETACION/d/perspectiva_general_de_un_asunto_o_sobre_cómo_se_ve_al_consultante_entre_sus_asuntos" xmlDataType="string"/>
    </xmlCellPr>
  </singleXmlCell>
  <singleXmlCell id="4063" r="BO24" connectionId="25">
    <xmlCellPr id="1" uniqueName="sobre_una_enfermedad">
      <xmlPr mapId="24" xpath="/Hexagrama/LINEAS/SEGUNDA/INTERPRETACION/d/sobre_una_enfermedad" xmlDataType="string"/>
    </xmlCellPr>
  </singleXmlCell>
  <singleXmlCell id="4064" r="BP24" connectionId="25">
    <xmlCellPr id="1" uniqueName="remedios_soluciones_tratamientos_nuevos">
      <xmlPr mapId="24" xpath="/Hexagrama/LINEAS/SEGUNDA/INTERPRETACION/d/remedios_soluciones_tratamientos_nuevos" xmlDataType="string"/>
    </xmlCellPr>
  </singleXmlCell>
  <singleXmlCell id="4065" r="BQ24" connectionId="25">
    <xmlCellPr id="1" uniqueName="sobre_temas_o_teorías_espirituales">
      <xmlPr mapId="24" xpath="/Hexagrama/LINEAS/SEGUNDA/INTERPRETACION/d/sobre_temas_o_teorías_espirituales" xmlDataType="string"/>
    </xmlCellPr>
  </singleXmlCell>
  <singleXmlCell id="4066" r="BR24" connectionId="25">
    <xmlCellPr id="1" uniqueName="sobre_una_época_tiempo_o_fecha_aproximada">
      <xmlPr mapId="24" xpath="/Hexagrama/LINEAS/SEGUNDA/INTERPRETACION/d/sobre_una_época_tiempo_o_fecha_aproximada" xmlDataType="string"/>
    </xmlCellPr>
  </singleXmlCell>
  <singleXmlCell id="4067" r="BS24" connectionId="25">
    <xmlCellPr id="1" uniqueName="Bernard_Ducourant">
      <xmlPr mapId="24" xpath="/Hexagrama/LINEAS/SEGUNDA/OTRAS_INTERPRETACIONES_Y_COMENTARIOS_DE_LOS_TEXTOS/Bernard_Ducourant" xmlDataType="string"/>
    </xmlCellPr>
  </singleXmlCell>
  <singleXmlCell id="4068" r="BT24" connectionId="25">
    <xmlCellPr id="1" uniqueName="Brian_Browne_Walker">
      <xmlPr mapId="24" xpath="/Hexagrama/LINEAS/SEGUNDA/OTRAS_INTERPRETACIONES_Y_COMENTARIOS_DE_LOS_TEXTOS/Brian_Browne_Walker" xmlDataType="string"/>
    </xmlCellPr>
  </singleXmlCell>
  <singleXmlCell id="4069" r="BU24" connectionId="25">
    <xmlCellPr id="1" uniqueName="Carol_K_Anthony">
      <xmlPr mapId="24" xpath="/Hexagrama/LINEAS/SEGUNDA/OTRAS_INTERPRETACIONES_Y_COMENTARIOS_DE_LOS_TEXTOS/Carol_K_Anthony" xmlDataType="string"/>
    </xmlCellPr>
  </singleXmlCell>
  <singleXmlCell id="4070" r="BV24" connectionId="25">
    <xmlCellPr id="1" uniqueName="Enrique_Zafra">
      <xmlPr mapId="24" xpath="/Hexagrama/LINEAS/SEGUNDA/OTRAS_INTERPRETACIONES_Y_COMENTARIOS_DE_LOS_TEXTOS/Enrique_Zafra" xmlDataType="string"/>
    </xmlCellPr>
  </singleXmlCell>
  <singleXmlCell id="4071" r="BW24" connectionId="25">
    <xmlCellPr id="1" uniqueName="J_H_Brennan">
      <xmlPr mapId="24" xpath="/Hexagrama/LINEAS/SEGUNDA/OTRAS_INTERPRETACIONES_Y_COMENTARIOS_DE_LOS_TEXTOS/J_H_Brennan" xmlDataType="string"/>
    </xmlCellPr>
  </singleXmlCell>
  <singleXmlCell id="4072" r="BX24" connectionId="25">
    <xmlCellPr id="1" uniqueName="John_Tampion">
      <xmlPr mapId="24" xpath="/Hexagrama/LINEAS/SEGUNDA/OTRAS_INTERPRETACIONES_Y_COMENTARIOS_DE_LOS_TEXTOS/John_Tampion" xmlDataType="string"/>
    </xmlCellPr>
  </singleXmlCell>
  <singleXmlCell id="4073" r="BY24" connectionId="25">
    <xmlCellPr id="1" uniqueName="Judica_Cordiglia">
      <xmlPr mapId="24" xpath="/Hexagrama/LINEAS/SEGUNDA/OTRAS_INTERPRETACIONES_Y_COMENTARIOS_DE_LOS_TEXTOS/Judica_Cordiglia" xmlDataType="string"/>
    </xmlCellPr>
  </singleXmlCell>
  <singleXmlCell id="4074" r="BZ24" connectionId="25">
    <xmlCellPr id="1" uniqueName="Maestro_Yüan-Kuang">
      <xmlPr mapId="24" xpath="/Hexagrama/LINEAS/SEGUNDA/OTRAS_INTERPRETACIONES_Y_COMENTARIOS_DE_LOS_TEXTOS/Maestro_Yüan-Kuang" xmlDataType="string"/>
    </xmlCellPr>
  </singleXmlCell>
  <singleXmlCell id="4075" r="CA24" connectionId="25">
    <xmlCellPr id="1" uniqueName="Michel_Gall">
      <xmlPr mapId="24" xpath="/Hexagrama/LINEAS/SEGUNDA/OTRAS_INTERPRETACIONES_Y_COMENTARIOS_DE_LOS_TEXTOS/Michel_Gall" xmlDataType="string"/>
    </xmlCellPr>
  </singleXmlCell>
  <singleXmlCell id="4076" r="CB24" connectionId="25">
    <xmlCellPr id="1" uniqueName="R_L_Wing">
      <xmlPr mapId="24" xpath="/Hexagrama/LINEAS/SEGUNDA/OTRAS_INTERPRETACIONES_Y_COMENTARIOS_DE_LOS_TEXTOS/R_L_Wing" xmlDataType="string"/>
    </xmlCellPr>
  </singleXmlCell>
  <singleXmlCell id="4077" r="CC24" connectionId="25">
    <xmlCellPr id="1" uniqueName="Ricardo_Andreé">
      <xmlPr mapId="24" xpath="/Hexagrama/LINEAS/SEGUNDA/OTRAS_INTERPRETACIONES_Y_COMENTARIOS_DE_LOS_TEXTOS/Ricardo_Andreé" xmlDataType="string"/>
    </xmlCellPr>
  </singleXmlCell>
  <singleXmlCell id="4078" r="CD24" connectionId="25">
    <xmlCellPr id="1" uniqueName="Richard_Wilhelm">
      <xmlPr mapId="24" xpath="/Hexagrama/LINEAS/SEGUNDA/OTRAS_INTERPRETACIONES_Y_COMENTARIOS_DE_LOS_TEXTOS/Richard_Wilhelm" xmlDataType="string"/>
    </xmlCellPr>
  </singleXmlCell>
  <singleXmlCell id="4079" r="CE24" connectionId="25">
    <xmlCellPr id="1" uniqueName="Stephen_Karcher">
      <xmlPr mapId="24" xpath="/Hexagrama/LINEAS/SEGUNDA/OTRAS_INTERPRETACIONES_Y_COMENTARIOS_DE_LOS_TEXTOS/Stephen_Karcher" xmlDataType="string"/>
    </xmlCellPr>
  </singleXmlCell>
  <singleXmlCell id="4080" r="CF24" connectionId="25">
    <xmlCellPr id="1" uniqueName="Thomas_Cleary">
      <xmlPr mapId="24" xpath="/Hexagrama/LINEAS/SEGUNDA/OTRAS_INTERPRETACIONES_Y_COMENTARIOS_DE_LOS_TEXTOS/Thomas_Cleary" xmlDataType="string"/>
    </xmlCellPr>
  </singleXmlCell>
  <singleXmlCell id="4081" r="CG24" connectionId="25">
    <xmlCellPr id="1" uniqueName="COMENTARIO_A_LA_LINEA">
      <xmlPr mapId="24" xpath="/Hexagrama/LINEAS/TERCERA/COMENTARIO_A_LA_LINEA" xmlDataType="string"/>
    </xmlCellPr>
  </singleXmlCell>
  <singleXmlCell id="4082" r="CH24" connectionId="25">
    <xmlCellPr id="1" uniqueName="a">
      <xmlPr mapId="24" xpath="/Hexagrama/LINEAS/TERCERA/INTERPRETACION/a" xmlDataType="string"/>
    </xmlCellPr>
  </singleXmlCell>
  <singleXmlCell id="4083" r="CI24" connectionId="25">
    <xmlCellPr id="1" uniqueName="sin_preguntar_nada">
      <xmlPr mapId="24" xpath="/Hexagrama/LINEAS/TERCERA/INTERPRETACION/d/sin_preguntar_nada" xmlDataType="string"/>
    </xmlCellPr>
  </singleXmlCell>
  <singleXmlCell id="4084" r="CJ24" connectionId="25">
    <xmlCellPr id="1" uniqueName="sobre_el_dia_hoy">
      <xmlPr mapId="24" xpath="/Hexagrama/LINEAS/TERCERA/INTERPRETACION/d/sobre_el_dia_hoy" xmlDataType="string"/>
    </xmlCellPr>
  </singleXmlCell>
  <singleXmlCell id="4085" r="CK24" connectionId="25">
    <xmlCellPr id="1" uniqueName="sobre_la_conducta_espiritual">
      <xmlPr mapId="24" xpath="/Hexagrama/LINEAS/TERCERA/INTERPRETACION/d/sobre_la_conducta_espiritual" xmlDataType="string"/>
    </xmlCellPr>
  </singleXmlCell>
  <singleXmlCell id="4086" r="CL24" connectionId="25">
    <xmlCellPr id="1" uniqueName="perspectiva_general_de_un_asunto_o_sobre_cómo_se_ve_al_consultante_entre_sus_asuntos">
      <xmlPr mapId="24" xpath="/Hexagrama/LINEAS/TERCERA/INTERPRETACION/d/perspectiva_general_de_un_asunto_o_sobre_cómo_se_ve_al_consultante_entre_sus_asuntos" xmlDataType="string"/>
    </xmlCellPr>
  </singleXmlCell>
  <singleXmlCell id="4087" r="CM24" connectionId="25">
    <xmlCellPr id="1" uniqueName="sobre_una_enfermedad">
      <xmlPr mapId="24" xpath="/Hexagrama/LINEAS/TERCERA/INTERPRETACION/d/sobre_una_enfermedad" xmlDataType="string"/>
    </xmlCellPr>
  </singleXmlCell>
  <singleXmlCell id="4088" r="CN24" connectionId="25">
    <xmlCellPr id="1" uniqueName="remedios_soluciones_tratamientos_nuevos">
      <xmlPr mapId="24" xpath="/Hexagrama/LINEAS/TERCERA/INTERPRETACION/d/remedios_soluciones_tratamientos_nuevos" xmlDataType="string"/>
    </xmlCellPr>
  </singleXmlCell>
  <singleXmlCell id="4089" r="CO24" connectionId="25">
    <xmlCellPr id="1" uniqueName="sobre_temas_o_teorías_espirituales">
      <xmlPr mapId="24" xpath="/Hexagrama/LINEAS/TERCERA/INTERPRETACION/d/sobre_temas_o_teorías_espirituales" xmlDataType="string"/>
    </xmlCellPr>
  </singleXmlCell>
  <singleXmlCell id="4090" r="CP24" connectionId="25">
    <xmlCellPr id="1" uniqueName="sobre_una_época_tiempo_o_fecha_aproximada">
      <xmlPr mapId="24" xpath="/Hexagrama/LINEAS/TERCERA/INTERPRETACION/d/sobre_una_época_tiempo_o_fecha_aproximada" xmlDataType="string"/>
    </xmlCellPr>
  </singleXmlCell>
  <singleXmlCell id="4091" r="CQ24" connectionId="25">
    <xmlCellPr id="1" uniqueName="Bernard_Ducourant">
      <xmlPr mapId="24" xpath="/Hexagrama/LINEAS/TERCERA/OTRAS_INTERPRETACIONES_Y_COMENTARIOS_DE_LOS_TEXTOS/Bernard_Ducourant" xmlDataType="string"/>
    </xmlCellPr>
  </singleXmlCell>
  <singleXmlCell id="4092" r="CR24" connectionId="25">
    <xmlCellPr id="1" uniqueName="Brian_Browne_Walker">
      <xmlPr mapId="24" xpath="/Hexagrama/LINEAS/TERCERA/OTRAS_INTERPRETACIONES_Y_COMENTARIOS_DE_LOS_TEXTOS/Brian_Browne_Walker" xmlDataType="string"/>
    </xmlCellPr>
  </singleXmlCell>
  <singleXmlCell id="4093" r="CS24" connectionId="25">
    <xmlCellPr id="1" uniqueName="Carol_K_Anthony">
      <xmlPr mapId="24" xpath="/Hexagrama/LINEAS/TERCERA/OTRAS_INTERPRETACIONES_Y_COMENTARIOS_DE_LOS_TEXTOS/Carol_K_Anthony" xmlDataType="string"/>
    </xmlCellPr>
  </singleXmlCell>
  <singleXmlCell id="4094" r="CT24" connectionId="25">
    <xmlCellPr id="1" uniqueName="Enrique_Zafra">
      <xmlPr mapId="24" xpath="/Hexagrama/LINEAS/TERCERA/OTRAS_INTERPRETACIONES_Y_COMENTARIOS_DE_LOS_TEXTOS/Enrique_Zafra" xmlDataType="string"/>
    </xmlCellPr>
  </singleXmlCell>
  <singleXmlCell id="4095" r="CU24" connectionId="25">
    <xmlCellPr id="1" uniqueName="J_H_Brennan">
      <xmlPr mapId="24" xpath="/Hexagrama/LINEAS/TERCERA/OTRAS_INTERPRETACIONES_Y_COMENTARIOS_DE_LOS_TEXTOS/J_H_Brennan" xmlDataType="string"/>
    </xmlCellPr>
  </singleXmlCell>
  <singleXmlCell id="4096" r="CV24" connectionId="25">
    <xmlCellPr id="1" uniqueName="John_Tampion">
      <xmlPr mapId="24" xpath="/Hexagrama/LINEAS/TERCERA/OTRAS_INTERPRETACIONES_Y_COMENTARIOS_DE_LOS_TEXTOS/John_Tampion" xmlDataType="string"/>
    </xmlCellPr>
  </singleXmlCell>
  <singleXmlCell id="4097" r="CW24" connectionId="25">
    <xmlCellPr id="1" uniqueName="Judica_Cordiglia">
      <xmlPr mapId="24" xpath="/Hexagrama/LINEAS/TERCERA/OTRAS_INTERPRETACIONES_Y_COMENTARIOS_DE_LOS_TEXTOS/Judica_Cordiglia" xmlDataType="string"/>
    </xmlCellPr>
  </singleXmlCell>
  <singleXmlCell id="4098" r="CX24" connectionId="25">
    <xmlCellPr id="1" uniqueName="Maestro_Yüan-Kuang">
      <xmlPr mapId="24" xpath="/Hexagrama/LINEAS/TERCERA/OTRAS_INTERPRETACIONES_Y_COMENTARIOS_DE_LOS_TEXTOS/Maestro_Yüan-Kuang" xmlDataType="string"/>
    </xmlCellPr>
  </singleXmlCell>
  <singleXmlCell id="4099" r="CY24" connectionId="25">
    <xmlCellPr id="1" uniqueName="Michel_Gall">
      <xmlPr mapId="24" xpath="/Hexagrama/LINEAS/TERCERA/OTRAS_INTERPRETACIONES_Y_COMENTARIOS_DE_LOS_TEXTOS/Michel_Gall" xmlDataType="string"/>
    </xmlCellPr>
  </singleXmlCell>
  <singleXmlCell id="4100" r="CZ24" connectionId="25">
    <xmlCellPr id="1" uniqueName="R_L_Wing">
      <xmlPr mapId="24" xpath="/Hexagrama/LINEAS/TERCERA/OTRAS_INTERPRETACIONES_Y_COMENTARIOS_DE_LOS_TEXTOS/R_L_Wing" xmlDataType="string"/>
    </xmlCellPr>
  </singleXmlCell>
  <singleXmlCell id="4101" r="DA24" connectionId="25">
    <xmlCellPr id="1" uniqueName="Ricardo_Andreé">
      <xmlPr mapId="24" xpath="/Hexagrama/LINEAS/TERCERA/OTRAS_INTERPRETACIONES_Y_COMENTARIOS_DE_LOS_TEXTOS/Ricardo_Andreé" xmlDataType="string"/>
    </xmlCellPr>
  </singleXmlCell>
  <singleXmlCell id="4102" r="DB24" connectionId="25">
    <xmlCellPr id="1" uniqueName="Richard_Wilhelm">
      <xmlPr mapId="24" xpath="/Hexagrama/LINEAS/TERCERA/OTRAS_INTERPRETACIONES_Y_COMENTARIOS_DE_LOS_TEXTOS/Richard_Wilhelm" xmlDataType="string"/>
    </xmlCellPr>
  </singleXmlCell>
  <singleXmlCell id="4103" r="DC24" connectionId="25">
    <xmlCellPr id="1" uniqueName="Stephen_Karcher">
      <xmlPr mapId="24" xpath="/Hexagrama/LINEAS/TERCERA/OTRAS_INTERPRETACIONES_Y_COMENTARIOS_DE_LOS_TEXTOS/Stephen_Karcher" xmlDataType="string"/>
    </xmlCellPr>
  </singleXmlCell>
  <singleXmlCell id="4104" r="DD24" connectionId="25">
    <xmlCellPr id="1" uniqueName="Thomas_Cleary">
      <xmlPr mapId="24" xpath="/Hexagrama/LINEAS/TERCERA/OTRAS_INTERPRETACIONES_Y_COMENTARIOS_DE_LOS_TEXTOS/Thomas_Cleary" xmlDataType="string"/>
    </xmlCellPr>
  </singleXmlCell>
  <singleXmlCell id="4105" r="DE24" connectionId="25">
    <xmlCellPr id="1" uniqueName="COMENTARIO_A_LA_LINEA">
      <xmlPr mapId="24" xpath="/Hexagrama/LINEAS/CUARTA/COMENTARIO_A_LA_LINEA" xmlDataType="string"/>
    </xmlCellPr>
  </singleXmlCell>
  <singleXmlCell id="4106" r="DF24" connectionId="25">
    <xmlCellPr id="1" uniqueName="a">
      <xmlPr mapId="24" xpath="/Hexagrama/LINEAS/CUARTA/INTERPRETACION/a" xmlDataType="string"/>
    </xmlCellPr>
  </singleXmlCell>
  <singleXmlCell id="4107" r="DG24" connectionId="25">
    <xmlCellPr id="1" uniqueName="sin_preguntar_nada">
      <xmlPr mapId="24" xpath="/Hexagrama/LINEAS/CUARTA/INTERPRETACION/d/sin_preguntar_nada" xmlDataType="string"/>
    </xmlCellPr>
  </singleXmlCell>
  <singleXmlCell id="4108" r="DH24" connectionId="25">
    <xmlCellPr id="1" uniqueName="sobre_el_dia_hoy">
      <xmlPr mapId="24" xpath="/Hexagrama/LINEAS/CUARTA/INTERPRETACION/d/sobre_el_dia_hoy" xmlDataType="string"/>
    </xmlCellPr>
  </singleXmlCell>
  <singleXmlCell id="4109" r="DI24" connectionId="25">
    <xmlCellPr id="1" uniqueName="sobre_la_conducta_espiritual">
      <xmlPr mapId="24" xpath="/Hexagrama/LINEAS/CUARTA/INTERPRETACION/d/sobre_la_conducta_espiritual" xmlDataType="string"/>
    </xmlCellPr>
  </singleXmlCell>
  <singleXmlCell id="4110" r="DJ24" connectionId="25">
    <xmlCellPr id="1" uniqueName="perspectiva_general_de_un_asunto_o_sobre_cómo_se_ve_al_consultante_entre_sus_asuntos">
      <xmlPr mapId="24" xpath="/Hexagrama/LINEAS/CUARTA/INTERPRETACION/d/perspectiva_general_de_un_asunto_o_sobre_cómo_se_ve_al_consultante_entre_sus_asuntos" xmlDataType="string"/>
    </xmlCellPr>
  </singleXmlCell>
  <singleXmlCell id="4111" r="DK24" connectionId="25">
    <xmlCellPr id="1" uniqueName="sobre_una_enfermedad">
      <xmlPr mapId="24" xpath="/Hexagrama/LINEAS/CUARTA/INTERPRETACION/d/sobre_una_enfermedad" xmlDataType="string"/>
    </xmlCellPr>
  </singleXmlCell>
  <singleXmlCell id="4112" r="DL24" connectionId="25">
    <xmlCellPr id="1" uniqueName="remedios_soluciones_tratamientos_nuevos">
      <xmlPr mapId="24" xpath="/Hexagrama/LINEAS/CUARTA/INTERPRETACION/d/remedios_soluciones_tratamientos_nuevos" xmlDataType="string"/>
    </xmlCellPr>
  </singleXmlCell>
  <singleXmlCell id="4113" r="DM24" connectionId="25">
    <xmlCellPr id="1" uniqueName="sobre_temas_o_teorías_espirituales">
      <xmlPr mapId="24" xpath="/Hexagrama/LINEAS/CUARTA/INTERPRETACION/d/sobre_temas_o_teorías_espirituales" xmlDataType="string"/>
    </xmlCellPr>
  </singleXmlCell>
  <singleXmlCell id="4114" r="DN24" connectionId="25">
    <xmlCellPr id="1" uniqueName="sobre_una_época_tiempo_o_fecha_aproximada">
      <xmlPr mapId="24" xpath="/Hexagrama/LINEAS/CUARTA/INTERPRETACION/d/sobre_una_época_tiempo_o_fecha_aproximada" xmlDataType="string"/>
    </xmlCellPr>
  </singleXmlCell>
  <singleXmlCell id="4115" r="DO24" connectionId="25">
    <xmlCellPr id="1" uniqueName="Bernard_Ducourant">
      <xmlPr mapId="24" xpath="/Hexagrama/LINEAS/CUARTA/OTRAS_INTERPRETACIONES_Y_COMENTARIOS_DE_LOS_TEXTOS/Bernard_Ducourant" xmlDataType="string"/>
    </xmlCellPr>
  </singleXmlCell>
  <singleXmlCell id="4116" r="DP24" connectionId="25">
    <xmlCellPr id="1" uniqueName="Brian_Browne_Walker">
      <xmlPr mapId="24" xpath="/Hexagrama/LINEAS/CUARTA/OTRAS_INTERPRETACIONES_Y_COMENTARIOS_DE_LOS_TEXTOS/Brian_Browne_Walker" xmlDataType="string"/>
    </xmlCellPr>
  </singleXmlCell>
  <singleXmlCell id="4117" r="DQ24" connectionId="25">
    <xmlCellPr id="1" uniqueName="Carol_K_Anthony">
      <xmlPr mapId="24" xpath="/Hexagrama/LINEAS/CUARTA/OTRAS_INTERPRETACIONES_Y_COMENTARIOS_DE_LOS_TEXTOS/Carol_K_Anthony" xmlDataType="string"/>
    </xmlCellPr>
  </singleXmlCell>
  <singleXmlCell id="4118" r="DR24" connectionId="25">
    <xmlCellPr id="1" uniqueName="Enrique_Zafra">
      <xmlPr mapId="24" xpath="/Hexagrama/LINEAS/CUARTA/OTRAS_INTERPRETACIONES_Y_COMENTARIOS_DE_LOS_TEXTOS/Enrique_Zafra" xmlDataType="string"/>
    </xmlCellPr>
  </singleXmlCell>
  <singleXmlCell id="4119" r="DS24" connectionId="25">
    <xmlCellPr id="1" uniqueName="J_H_Brennan">
      <xmlPr mapId="24" xpath="/Hexagrama/LINEAS/CUARTA/OTRAS_INTERPRETACIONES_Y_COMENTARIOS_DE_LOS_TEXTOS/J_H_Brennan" xmlDataType="string"/>
    </xmlCellPr>
  </singleXmlCell>
  <singleXmlCell id="4120" r="DT24" connectionId="25">
    <xmlCellPr id="1" uniqueName="John_Tampion">
      <xmlPr mapId="24" xpath="/Hexagrama/LINEAS/CUARTA/OTRAS_INTERPRETACIONES_Y_COMENTARIOS_DE_LOS_TEXTOS/John_Tampion" xmlDataType="string"/>
    </xmlCellPr>
  </singleXmlCell>
  <singleXmlCell id="4121" r="DU24" connectionId="25">
    <xmlCellPr id="1" uniqueName="Judica_Cordiglia">
      <xmlPr mapId="24" xpath="/Hexagrama/LINEAS/CUARTA/OTRAS_INTERPRETACIONES_Y_COMENTARIOS_DE_LOS_TEXTOS/Judica_Cordiglia" xmlDataType="string"/>
    </xmlCellPr>
  </singleXmlCell>
  <singleXmlCell id="4122" r="DV24" connectionId="25">
    <xmlCellPr id="1" uniqueName="Maestro_Yüan-Kuang">
      <xmlPr mapId="24" xpath="/Hexagrama/LINEAS/CUARTA/OTRAS_INTERPRETACIONES_Y_COMENTARIOS_DE_LOS_TEXTOS/Maestro_Yüan-Kuang" xmlDataType="string"/>
    </xmlCellPr>
  </singleXmlCell>
  <singleXmlCell id="4123" r="DW24" connectionId="25">
    <xmlCellPr id="1" uniqueName="Michel_Gall">
      <xmlPr mapId="24" xpath="/Hexagrama/LINEAS/CUARTA/OTRAS_INTERPRETACIONES_Y_COMENTARIOS_DE_LOS_TEXTOS/Michel_Gall" xmlDataType="string"/>
    </xmlCellPr>
  </singleXmlCell>
  <singleXmlCell id="4124" r="DX24" connectionId="25">
    <xmlCellPr id="1" uniqueName="R_L_Wing">
      <xmlPr mapId="24" xpath="/Hexagrama/LINEAS/CUARTA/OTRAS_INTERPRETACIONES_Y_COMENTARIOS_DE_LOS_TEXTOS/R_L_Wing" xmlDataType="string"/>
    </xmlCellPr>
  </singleXmlCell>
  <singleXmlCell id="4125" r="DY24" connectionId="25">
    <xmlCellPr id="1" uniqueName="Ricardo_Andreé">
      <xmlPr mapId="24" xpath="/Hexagrama/LINEAS/CUARTA/OTRAS_INTERPRETACIONES_Y_COMENTARIOS_DE_LOS_TEXTOS/Ricardo_Andreé" xmlDataType="string"/>
    </xmlCellPr>
  </singleXmlCell>
  <singleXmlCell id="4126" r="DZ24" connectionId="25">
    <xmlCellPr id="1" uniqueName="Richard_Wilhelm">
      <xmlPr mapId="24" xpath="/Hexagrama/LINEAS/CUARTA/OTRAS_INTERPRETACIONES_Y_COMENTARIOS_DE_LOS_TEXTOS/Richard_Wilhelm" xmlDataType="string"/>
    </xmlCellPr>
  </singleXmlCell>
  <singleXmlCell id="4127" r="EA24" connectionId="25">
    <xmlCellPr id="1" uniqueName="Stephen_Karcher">
      <xmlPr mapId="24" xpath="/Hexagrama/LINEAS/CUARTA/OTRAS_INTERPRETACIONES_Y_COMENTARIOS_DE_LOS_TEXTOS/Stephen_Karcher" xmlDataType="string"/>
    </xmlCellPr>
  </singleXmlCell>
  <singleXmlCell id="4128" r="EB24" connectionId="25">
    <xmlCellPr id="1" uniqueName="Thomas_Cleary">
      <xmlPr mapId="24" xpath="/Hexagrama/LINEAS/CUARTA/OTRAS_INTERPRETACIONES_Y_COMENTARIOS_DE_LOS_TEXTOS/Thomas_Cleary" xmlDataType="string"/>
    </xmlCellPr>
  </singleXmlCell>
  <singleXmlCell id="4129" r="EC24" connectionId="25">
    <xmlCellPr id="1" uniqueName="COMENTARIO_A_LA_LINEA">
      <xmlPr mapId="24" xpath="/Hexagrama/LINEAS/QUINTA/COMENTARIO_A_LA_LINEA" xmlDataType="string"/>
    </xmlCellPr>
  </singleXmlCell>
  <singleXmlCell id="4130" r="ED24" connectionId="25">
    <xmlCellPr id="1" uniqueName="a">
      <xmlPr mapId="24" xpath="/Hexagrama/LINEAS/QUINTA/INTERPRETACION/a" xmlDataType="string"/>
    </xmlCellPr>
  </singleXmlCell>
  <singleXmlCell id="4131" r="EE24" connectionId="25">
    <xmlCellPr id="1" uniqueName="sin_preguntar_nada">
      <xmlPr mapId="24" xpath="/Hexagrama/LINEAS/QUINTA/INTERPRETACION/d/sin_preguntar_nada" xmlDataType="string"/>
    </xmlCellPr>
  </singleXmlCell>
  <singleXmlCell id="4132" r="EF24" connectionId="25">
    <xmlCellPr id="1" uniqueName="sobre_el_dia_hoy">
      <xmlPr mapId="24" xpath="/Hexagrama/LINEAS/QUINTA/INTERPRETACION/d/sobre_el_dia_hoy" xmlDataType="string"/>
    </xmlCellPr>
  </singleXmlCell>
  <singleXmlCell id="4133" r="EG24" connectionId="25">
    <xmlCellPr id="1" uniqueName="sobre_la_conducta_espiritual">
      <xmlPr mapId="24" xpath="/Hexagrama/LINEAS/QUINTA/INTERPRETACION/d/sobre_la_conducta_espiritual" xmlDataType="string"/>
    </xmlCellPr>
  </singleXmlCell>
  <singleXmlCell id="4134" r="EH24" connectionId="25">
    <xmlCellPr id="1" uniqueName="perspectiva_general_de_un_asunto_o_sobre_cómo_se_ve_al_consultante_entre_sus_asuntos">
      <xmlPr mapId="24" xpath="/Hexagrama/LINEAS/QUINTA/INTERPRETACION/d/perspectiva_general_de_un_asunto_o_sobre_cómo_se_ve_al_consultante_entre_sus_asuntos" xmlDataType="string"/>
    </xmlCellPr>
  </singleXmlCell>
  <singleXmlCell id="4135" r="EI24" connectionId="25">
    <xmlCellPr id="1" uniqueName="sobre_una_enfermedad">
      <xmlPr mapId="24" xpath="/Hexagrama/LINEAS/QUINTA/INTERPRETACION/d/sobre_una_enfermedad" xmlDataType="string"/>
    </xmlCellPr>
  </singleXmlCell>
  <singleXmlCell id="4136" r="EJ24" connectionId="25">
    <xmlCellPr id="1" uniqueName="remedios_soluciones_tratamientos_nuevos">
      <xmlPr mapId="24" xpath="/Hexagrama/LINEAS/QUINTA/INTERPRETACION/d/remedios_soluciones_tratamientos_nuevos" xmlDataType="string"/>
    </xmlCellPr>
  </singleXmlCell>
  <singleXmlCell id="4137" r="EK24" connectionId="25">
    <xmlCellPr id="1" uniqueName="sobre_temas_o_teorías_espirituales">
      <xmlPr mapId="24" xpath="/Hexagrama/LINEAS/QUINTA/INTERPRETACION/d/sobre_temas_o_teorías_espirituales" xmlDataType="string"/>
    </xmlCellPr>
  </singleXmlCell>
  <singleXmlCell id="4138" r="EL24" connectionId="25">
    <xmlCellPr id="1" uniqueName="sobre_una_época_tiempo_o_fecha_aproximada">
      <xmlPr mapId="24" xpath="/Hexagrama/LINEAS/QUINTA/INTERPRETACION/d/sobre_una_época_tiempo_o_fecha_aproximada" xmlDataType="string"/>
    </xmlCellPr>
  </singleXmlCell>
  <singleXmlCell id="4139" r="EM24" connectionId="25">
    <xmlCellPr id="1" uniqueName="Bernard_Ducourant">
      <xmlPr mapId="24" xpath="/Hexagrama/LINEAS/QUINTA/OTRAS_INTERPRETACIONES_Y_COMENTARIOS_DE_LOS_TEXTOS/Bernard_Ducourant" xmlDataType="string"/>
    </xmlCellPr>
  </singleXmlCell>
  <singleXmlCell id="4140" r="EN24" connectionId="25">
    <xmlCellPr id="1" uniqueName="Brian_Browne_Walker">
      <xmlPr mapId="24" xpath="/Hexagrama/LINEAS/QUINTA/OTRAS_INTERPRETACIONES_Y_COMENTARIOS_DE_LOS_TEXTOS/Brian_Browne_Walker" xmlDataType="string"/>
    </xmlCellPr>
  </singleXmlCell>
  <singleXmlCell id="4141" r="EO24" connectionId="25">
    <xmlCellPr id="1" uniqueName="Carol_K_Anthony">
      <xmlPr mapId="24" xpath="/Hexagrama/LINEAS/QUINTA/OTRAS_INTERPRETACIONES_Y_COMENTARIOS_DE_LOS_TEXTOS/Carol_K_Anthony" xmlDataType="string"/>
    </xmlCellPr>
  </singleXmlCell>
  <singleXmlCell id="4142" r="EP24" connectionId="25">
    <xmlCellPr id="1" uniqueName="Enrique_Zafra">
      <xmlPr mapId="24" xpath="/Hexagrama/LINEAS/QUINTA/OTRAS_INTERPRETACIONES_Y_COMENTARIOS_DE_LOS_TEXTOS/Enrique_Zafra" xmlDataType="string"/>
    </xmlCellPr>
  </singleXmlCell>
  <singleXmlCell id="4143" r="EQ24" connectionId="25">
    <xmlCellPr id="1" uniqueName="J_H_Brennan">
      <xmlPr mapId="24" xpath="/Hexagrama/LINEAS/QUINTA/OTRAS_INTERPRETACIONES_Y_COMENTARIOS_DE_LOS_TEXTOS/J_H_Brennan" xmlDataType="string"/>
    </xmlCellPr>
  </singleXmlCell>
  <singleXmlCell id="4144" r="ER24" connectionId="25">
    <xmlCellPr id="1" uniqueName="John_Tampion">
      <xmlPr mapId="24" xpath="/Hexagrama/LINEAS/QUINTA/OTRAS_INTERPRETACIONES_Y_COMENTARIOS_DE_LOS_TEXTOS/John_Tampion" xmlDataType="string"/>
    </xmlCellPr>
  </singleXmlCell>
  <singleXmlCell id="4145" r="ES24" connectionId="25">
    <xmlCellPr id="1" uniqueName="Judica_Cordiglia">
      <xmlPr mapId="24" xpath="/Hexagrama/LINEAS/QUINTA/OTRAS_INTERPRETACIONES_Y_COMENTARIOS_DE_LOS_TEXTOS/Judica_Cordiglia" xmlDataType="string"/>
    </xmlCellPr>
  </singleXmlCell>
  <singleXmlCell id="4146" r="ET24" connectionId="25">
    <xmlCellPr id="1" uniqueName="Maestro_Yüan-Kuang">
      <xmlPr mapId="24" xpath="/Hexagrama/LINEAS/QUINTA/OTRAS_INTERPRETACIONES_Y_COMENTARIOS_DE_LOS_TEXTOS/Maestro_Yüan-Kuang" xmlDataType="string"/>
    </xmlCellPr>
  </singleXmlCell>
  <singleXmlCell id="4147" r="EU24" connectionId="25">
    <xmlCellPr id="1" uniqueName="Michel_Gall">
      <xmlPr mapId="24" xpath="/Hexagrama/LINEAS/QUINTA/OTRAS_INTERPRETACIONES_Y_COMENTARIOS_DE_LOS_TEXTOS/Michel_Gall" xmlDataType="string"/>
    </xmlCellPr>
  </singleXmlCell>
  <singleXmlCell id="4148" r="EV24" connectionId="25">
    <xmlCellPr id="1" uniqueName="R_L_Wing">
      <xmlPr mapId="24" xpath="/Hexagrama/LINEAS/QUINTA/OTRAS_INTERPRETACIONES_Y_COMENTARIOS_DE_LOS_TEXTOS/R_L_Wing" xmlDataType="string"/>
    </xmlCellPr>
  </singleXmlCell>
  <singleXmlCell id="4149" r="EW24" connectionId="25">
    <xmlCellPr id="1" uniqueName="Ricardo_Andreé">
      <xmlPr mapId="24" xpath="/Hexagrama/LINEAS/QUINTA/OTRAS_INTERPRETACIONES_Y_COMENTARIOS_DE_LOS_TEXTOS/Ricardo_Andreé" xmlDataType="string"/>
    </xmlCellPr>
  </singleXmlCell>
  <singleXmlCell id="4150" r="EX24" connectionId="25">
    <xmlCellPr id="1" uniqueName="Richard_Wilhelm">
      <xmlPr mapId="24" xpath="/Hexagrama/LINEAS/QUINTA/OTRAS_INTERPRETACIONES_Y_COMENTARIOS_DE_LOS_TEXTOS/Richard_Wilhelm" xmlDataType="string"/>
    </xmlCellPr>
  </singleXmlCell>
  <singleXmlCell id="4151" r="EY24" connectionId="25">
    <xmlCellPr id="1" uniqueName="Stephen_Karcher">
      <xmlPr mapId="24" xpath="/Hexagrama/LINEAS/QUINTA/OTRAS_INTERPRETACIONES_Y_COMENTARIOS_DE_LOS_TEXTOS/Stephen_Karcher" xmlDataType="string"/>
    </xmlCellPr>
  </singleXmlCell>
  <singleXmlCell id="4152" r="EZ24" connectionId="25">
    <xmlCellPr id="1" uniqueName="Thomas_Cleary">
      <xmlPr mapId="24" xpath="/Hexagrama/LINEAS/QUINTA/OTRAS_INTERPRETACIONES_Y_COMENTARIOS_DE_LOS_TEXTOS/Thomas_Cleary" xmlDataType="string"/>
    </xmlCellPr>
  </singleXmlCell>
  <singleXmlCell id="4153" r="FA24" connectionId="25">
    <xmlCellPr id="1" uniqueName="COMENTARIO_A_LA_LINEA">
      <xmlPr mapId="24" xpath="/Hexagrama/LINEAS/SEXTA/COMENTARIO_A_LA_LINEA" xmlDataType="string"/>
    </xmlCellPr>
  </singleXmlCell>
  <singleXmlCell id="4154" r="FB24" connectionId="25">
    <xmlCellPr id="1" uniqueName="a">
      <xmlPr mapId="24" xpath="/Hexagrama/LINEAS/SEXTA/INTERPRETACION/a" xmlDataType="string"/>
    </xmlCellPr>
  </singleXmlCell>
  <singleXmlCell id="4155" r="FC24" connectionId="25">
    <xmlCellPr id="1" uniqueName="sin_preguntar_nada">
      <xmlPr mapId="24" xpath="/Hexagrama/LINEAS/SEXTA/INTERPRETACION/d/sin_preguntar_nada" xmlDataType="string"/>
    </xmlCellPr>
  </singleXmlCell>
  <singleXmlCell id="4156" r="FD24" connectionId="25">
    <xmlCellPr id="1" uniqueName="sobre_el_dia_hoy">
      <xmlPr mapId="24" xpath="/Hexagrama/LINEAS/SEXTA/INTERPRETACION/d/sobre_el_dia_hoy" xmlDataType="string"/>
    </xmlCellPr>
  </singleXmlCell>
  <singleXmlCell id="4157" r="FE24" connectionId="25">
    <xmlCellPr id="1" uniqueName="sobre_la_conducta_espiritual">
      <xmlPr mapId="24" xpath="/Hexagrama/LINEAS/SEXTA/INTERPRETACION/d/sobre_la_conducta_espiritual" xmlDataType="string"/>
    </xmlCellPr>
  </singleXmlCell>
  <singleXmlCell id="4158" r="FF24" connectionId="25">
    <xmlCellPr id="1" uniqueName="perspectiva_general_de_un_asunto_o_sobre_cómo_se_ve_al_consultante_entre_sus_asuntos">
      <xmlPr mapId="24" xpath="/Hexagrama/LINEAS/SEXTA/INTERPRETACION/d/perspectiva_general_de_un_asunto_o_sobre_cómo_se_ve_al_consultante_entre_sus_asuntos" xmlDataType="string"/>
    </xmlCellPr>
  </singleXmlCell>
  <singleXmlCell id="4159" r="FG24" connectionId="25">
    <xmlCellPr id="1" uniqueName="sobre_una_enfermedad">
      <xmlPr mapId="24" xpath="/Hexagrama/LINEAS/SEXTA/INTERPRETACION/d/sobre_una_enfermedad" xmlDataType="string"/>
    </xmlCellPr>
  </singleXmlCell>
  <singleXmlCell id="4160" r="FH24" connectionId="25">
    <xmlCellPr id="1" uniqueName="remedios_soluciones_tratamientos_nuevos">
      <xmlPr mapId="24" xpath="/Hexagrama/LINEAS/SEXTA/INTERPRETACION/d/remedios_soluciones_tratamientos_nuevos" xmlDataType="string"/>
    </xmlCellPr>
  </singleXmlCell>
  <singleXmlCell id="4161" r="FI24" connectionId="25">
    <xmlCellPr id="1" uniqueName="sobre_temas_o_teorías_espirituales">
      <xmlPr mapId="24" xpath="/Hexagrama/LINEAS/SEXTA/INTERPRETACION/d/sobre_temas_o_teorías_espirituales" xmlDataType="string"/>
    </xmlCellPr>
  </singleXmlCell>
  <singleXmlCell id="4162" r="FJ24" connectionId="25">
    <xmlCellPr id="1" uniqueName="sobre_una_época_tiempo_o_fecha_aproximada">
      <xmlPr mapId="24" xpath="/Hexagrama/LINEAS/SEXTA/INTERPRETACION/d/sobre_una_época_tiempo_o_fecha_aproximada" xmlDataType="string"/>
    </xmlCellPr>
  </singleXmlCell>
  <singleXmlCell id="4163" r="FK24" connectionId="25">
    <xmlCellPr id="1" uniqueName="Bernard_Ducourant">
      <xmlPr mapId="24" xpath="/Hexagrama/LINEAS/SEXTA/OTRAS_INTERPRETACIONES_Y_COMENTARIOS_DE_LOS_TEXTOS/Bernard_Ducourant" xmlDataType="string"/>
    </xmlCellPr>
  </singleXmlCell>
  <singleXmlCell id="4164" r="FL24" connectionId="25">
    <xmlCellPr id="1" uniqueName="Brian_Browne_Walker">
      <xmlPr mapId="24" xpath="/Hexagrama/LINEAS/SEXTA/OTRAS_INTERPRETACIONES_Y_COMENTARIOS_DE_LOS_TEXTOS/Brian_Browne_Walker" xmlDataType="string"/>
    </xmlCellPr>
  </singleXmlCell>
  <singleXmlCell id="4165" r="FM24" connectionId="25">
    <xmlCellPr id="1" uniqueName="Carol_K_Anthony">
      <xmlPr mapId="24" xpath="/Hexagrama/LINEAS/SEXTA/OTRAS_INTERPRETACIONES_Y_COMENTARIOS_DE_LOS_TEXTOS/Carol_K_Anthony" xmlDataType="string"/>
    </xmlCellPr>
  </singleXmlCell>
  <singleXmlCell id="4166" r="FN24" connectionId="25">
    <xmlCellPr id="1" uniqueName="Enrique_Zafra">
      <xmlPr mapId="24" xpath="/Hexagrama/LINEAS/SEXTA/OTRAS_INTERPRETACIONES_Y_COMENTARIOS_DE_LOS_TEXTOS/Enrique_Zafra" xmlDataType="string"/>
    </xmlCellPr>
  </singleXmlCell>
  <singleXmlCell id="4167" r="FO24" connectionId="25">
    <xmlCellPr id="1" uniqueName="J_H_Brennan">
      <xmlPr mapId="24" xpath="/Hexagrama/LINEAS/SEXTA/OTRAS_INTERPRETACIONES_Y_COMENTARIOS_DE_LOS_TEXTOS/J_H_Brennan" xmlDataType="string"/>
    </xmlCellPr>
  </singleXmlCell>
  <singleXmlCell id="4168" r="FP24" connectionId="25">
    <xmlCellPr id="1" uniqueName="John_Tampion">
      <xmlPr mapId="24" xpath="/Hexagrama/LINEAS/SEXTA/OTRAS_INTERPRETACIONES_Y_COMENTARIOS_DE_LOS_TEXTOS/John_Tampion" xmlDataType="string"/>
    </xmlCellPr>
  </singleXmlCell>
  <singleXmlCell id="4169" r="FQ24" connectionId="25">
    <xmlCellPr id="1" uniqueName="Judica_Cordiglia">
      <xmlPr mapId="24" xpath="/Hexagrama/LINEAS/SEXTA/OTRAS_INTERPRETACIONES_Y_COMENTARIOS_DE_LOS_TEXTOS/Judica_Cordiglia" xmlDataType="string"/>
    </xmlCellPr>
  </singleXmlCell>
  <singleXmlCell id="4170" r="FR24" connectionId="25">
    <xmlCellPr id="1" uniqueName="Maestro_Yüan-Kuang">
      <xmlPr mapId="24" xpath="/Hexagrama/LINEAS/SEXTA/OTRAS_INTERPRETACIONES_Y_COMENTARIOS_DE_LOS_TEXTOS/Maestro_Yüan-Kuang" xmlDataType="string"/>
    </xmlCellPr>
  </singleXmlCell>
  <singleXmlCell id="4171" r="FS24" connectionId="25">
    <xmlCellPr id="1" uniqueName="Michel_Gall">
      <xmlPr mapId="24" xpath="/Hexagrama/LINEAS/SEXTA/OTRAS_INTERPRETACIONES_Y_COMENTARIOS_DE_LOS_TEXTOS/Michel_Gall" xmlDataType="string"/>
    </xmlCellPr>
  </singleXmlCell>
  <singleXmlCell id="4172" r="FT24" connectionId="25">
    <xmlCellPr id="1" uniqueName="R_L_Wing">
      <xmlPr mapId="24" xpath="/Hexagrama/LINEAS/SEXTA/OTRAS_INTERPRETACIONES_Y_COMENTARIOS_DE_LOS_TEXTOS/R_L_Wing" xmlDataType="string"/>
    </xmlCellPr>
  </singleXmlCell>
  <singleXmlCell id="4173" r="FU24" connectionId="25">
    <xmlCellPr id="1" uniqueName="Ricardo_Andreé">
      <xmlPr mapId="24" xpath="/Hexagrama/LINEAS/SEXTA/OTRAS_INTERPRETACIONES_Y_COMENTARIOS_DE_LOS_TEXTOS/Ricardo_Andreé" xmlDataType="string"/>
    </xmlCellPr>
  </singleXmlCell>
  <singleXmlCell id="4174" r="FV24" connectionId="25">
    <xmlCellPr id="1" uniqueName="Richard_Wilhelm">
      <xmlPr mapId="24" xpath="/Hexagrama/LINEAS/SEXTA/OTRAS_INTERPRETACIONES_Y_COMENTARIOS_DE_LOS_TEXTOS/Richard_Wilhelm" xmlDataType="string"/>
    </xmlCellPr>
  </singleXmlCell>
  <singleXmlCell id="4175" r="FW24" connectionId="25">
    <xmlCellPr id="1" uniqueName="Stephen_Karcher">
      <xmlPr mapId="24" xpath="/Hexagrama/LINEAS/SEXTA/OTRAS_INTERPRETACIONES_Y_COMENTARIOS_DE_LOS_TEXTOS/Stephen_Karcher" xmlDataType="string"/>
    </xmlCellPr>
  </singleXmlCell>
  <singleXmlCell id="4176" r="FX24" connectionId="25">
    <xmlCellPr id="1" uniqueName="Thomas_Cleary">
      <xmlPr mapId="24" xpath="/Hexagrama/LINEAS/SEXTA/OTRAS_INTERPRETACIONES_Y_COMENTARIOS_DE_LOS_TEXTOS/Thomas_Cleary" xmlDataType="string"/>
    </xmlCellPr>
  </singleXmlCell>
  <singleXmlCell id="4177" r="A25" connectionId="26">
    <xmlCellPr id="1" uniqueName="Numero">
      <xmlPr mapId="25" xpath="/Hexagrama/Numero" xmlDataType="integer"/>
    </xmlCellPr>
  </singleXmlCell>
  <singleXmlCell id="4178" r="B25" connectionId="26">
    <xmlCellPr id="1" uniqueName="Nombre">
      <xmlPr mapId="25" xpath="/Hexagrama/Nombre" xmlDataType="string"/>
    </xmlCellPr>
  </singleXmlCell>
  <singleXmlCell id="4179" r="C25" connectionId="26">
    <xmlCellPr id="1" uniqueName="Traduccion">
      <xmlPr mapId="25" xpath="/Hexagrama/Traduccion" xmlDataType="string"/>
    </xmlCellPr>
  </singleXmlCell>
  <singleXmlCell id="4180" r="D25" connectionId="26">
    <xmlCellPr id="1" uniqueName="TrigInf">
      <xmlPr mapId="25" xpath="/Hexagrama/TrigInf" xmlDataType="string"/>
    </xmlCellPr>
  </singleXmlCell>
  <singleXmlCell id="4181" r="E25" connectionId="26">
    <xmlCellPr id="1" uniqueName="TrigSup">
      <xmlPr mapId="25" xpath="/Hexagrama/TrigSup" xmlDataType="string"/>
    </xmlCellPr>
  </singleXmlCell>
  <singleXmlCell id="4182" r="F25" connectionId="26">
    <xmlCellPr id="1" uniqueName="DICTAMEN">
      <xmlPr mapId="25" xpath="/Hexagrama/DICTAMEN" xmlDataType="string"/>
    </xmlCellPr>
  </singleXmlCell>
  <singleXmlCell id="4183" r="G25" connectionId="26">
    <xmlCellPr id="1" uniqueName="COMENTARIO">
      <xmlPr mapId="25" xpath="/Hexagrama/COMENTARIO" xmlDataType="string"/>
    </xmlCellPr>
  </singleXmlCell>
  <singleXmlCell id="4184" r="H25" connectionId="26">
    <xmlCellPr id="1" uniqueName="líneas">
      <xmlPr mapId="25" xpath="/Hexagrama/ELEMENTOS_TECNICOS_Y_DISTINTOS_CONSIDERANDOS/líneas" xmlDataType="string"/>
    </xmlCellPr>
  </singleXmlCell>
  <singleXmlCell id="4185" r="I25" connectionId="26">
    <xmlCellPr id="1" uniqueName="regencias">
      <xmlPr mapId="25" xpath="/Hexagrama/ELEMENTOS_TECNICOS_Y_DISTINTOS_CONSIDERANDOS/regencias" xmlDataType="string"/>
    </xmlCellPr>
  </singleXmlCell>
  <singleXmlCell id="4186" r="J25" connectionId="26">
    <xmlCellPr id="1" uniqueName="relaciones_entre_las_líneas">
      <xmlPr mapId="25" xpath="/Hexagrama/ELEMENTOS_TECNICOS_Y_DISTINTOS_CONSIDERANDOS/relaciones_entre_las_líneas" xmlDataType="string"/>
    </xmlCellPr>
  </singleXmlCell>
  <singleXmlCell id="4187" r="K25" connectionId="26">
    <xmlCellPr id="1" uniqueName="a">
      <xmlPr mapId="25" xpath="/Hexagrama/INTERPRETACION/a" xmlDataType="string"/>
    </xmlCellPr>
  </singleXmlCell>
  <singleXmlCell id="4188" r="L25" connectionId="26">
    <xmlCellPr id="1" uniqueName="sin_preguntar_nada">
      <xmlPr mapId="25" xpath="/Hexagrama/INTERPRETACION/d/sin_preguntar_nada" xmlDataType="string"/>
    </xmlCellPr>
  </singleXmlCell>
  <singleXmlCell id="4189" r="M25" connectionId="26">
    <xmlCellPr id="1" uniqueName="sobre_el_dia_hoy">
      <xmlPr mapId="25" xpath="/Hexagrama/INTERPRETACION/d/sobre_el_dia_hoy" xmlDataType="string"/>
    </xmlCellPr>
  </singleXmlCell>
  <singleXmlCell id="4190" r="N25" connectionId="26">
    <xmlCellPr id="1" uniqueName="sobre_la_conducta_espiritual">
      <xmlPr mapId="25" xpath="/Hexagrama/INTERPRETACION/d/sobre_la_conducta_espiritual" xmlDataType="string"/>
    </xmlCellPr>
  </singleXmlCell>
  <singleXmlCell id="4191" r="O25" connectionId="26">
    <xmlCellPr id="1" uniqueName="perspectiva_general_de_un_asunto_o_sobre_cómo_se_ve_al_consultante_entre_sus_asuntos">
      <xmlPr mapId="25" xpath="/Hexagrama/INTERPRETACION/d/perspectiva_general_de_un_asunto_o_sobre_cómo_se_ve_al_consultante_entre_sus_asuntos" xmlDataType="string"/>
    </xmlCellPr>
  </singleXmlCell>
  <singleXmlCell id="4192" r="P25" connectionId="26">
    <xmlCellPr id="1" uniqueName="sobre_una_enfermedad">
      <xmlPr mapId="25" xpath="/Hexagrama/INTERPRETACION/d/sobre_una_enfermedad" xmlDataType="string"/>
    </xmlCellPr>
  </singleXmlCell>
  <singleXmlCell id="4193" r="Q25" connectionId="26">
    <xmlCellPr id="1" uniqueName="remedios_soluciones_tratamientos_nuevos">
      <xmlPr mapId="25" xpath="/Hexagrama/INTERPRETACION/d/remedios_soluciones_tratamientos_nuevos" xmlDataType="string"/>
    </xmlCellPr>
  </singleXmlCell>
  <singleXmlCell id="4194" r="R25" connectionId="26">
    <xmlCellPr id="1" uniqueName="sobre_temas_o_teorías_espirituales">
      <xmlPr mapId="25" xpath="/Hexagrama/INTERPRETACION/d/sobre_temas_o_teorías_espirituales" xmlDataType="string"/>
    </xmlCellPr>
  </singleXmlCell>
  <singleXmlCell id="4195" r="S25" connectionId="26">
    <xmlCellPr id="1" uniqueName="sobre_una_época_tiempo_o_fecha_aproximada">
      <xmlPr mapId="25" xpath="/Hexagrama/INTERPRETACION/d/sobre_una_época_tiempo_o_fecha_aproximada" xmlDataType="string"/>
    </xmlCellPr>
  </singleXmlCell>
  <singleXmlCell id="4196" r="T25" connectionId="26">
    <xmlCellPr id="1" uniqueName="Bernard_Ducourant">
      <xmlPr mapId="25" xpath="/Hexagrama/OTRAS_INTERPRETACIONES_Y_COMENTARIOS_DE_LOS_TEXTOS/Bernard_Ducourant" xmlDataType="string"/>
    </xmlCellPr>
  </singleXmlCell>
  <singleXmlCell id="4197" r="U25" connectionId="26">
    <xmlCellPr id="1" uniqueName="Brian_Browne_Walker">
      <xmlPr mapId="25" xpath="/Hexagrama/OTRAS_INTERPRETACIONES_Y_COMENTARIOS_DE_LOS_TEXTOS/Brian_Browne_Walker" xmlDataType="string"/>
    </xmlCellPr>
  </singleXmlCell>
  <singleXmlCell id="4198" r="V25" connectionId="26">
    <xmlCellPr id="1" uniqueName="Carol_K_Anthony">
      <xmlPr mapId="25" xpath="/Hexagrama/OTRAS_INTERPRETACIONES_Y_COMENTARIOS_DE_LOS_TEXTOS/Carol_K_Anthony" xmlDataType="string"/>
    </xmlCellPr>
  </singleXmlCell>
  <singleXmlCell id="4199" r="W25" connectionId="26">
    <xmlCellPr id="1" uniqueName="Enrique_Zafra">
      <xmlPr mapId="25" xpath="/Hexagrama/OTRAS_INTERPRETACIONES_Y_COMENTARIOS_DE_LOS_TEXTOS/Enrique_Zafra" xmlDataType="string"/>
    </xmlCellPr>
  </singleXmlCell>
  <singleXmlCell id="4200" r="X25" connectionId="26">
    <xmlCellPr id="1" uniqueName="Gustavo_Andrés_Rocco">
      <xmlPr mapId="25" xpath="/Hexagrama/OTRAS_INTERPRETACIONES_Y_COMENTARIOS_DE_LOS_TEXTOS/Gustavo_Andrés_Rocco" xmlDataType="string"/>
    </xmlCellPr>
  </singleXmlCell>
  <singleXmlCell id="4201" r="Y25" connectionId="26">
    <xmlCellPr id="1" uniqueName="J_H_Brennan">
      <xmlPr mapId="25" xpath="/Hexagrama/OTRAS_INTERPRETACIONES_Y_COMENTARIOS_DE_LOS_TEXTOS/J_H_Brennan" xmlDataType="string"/>
    </xmlCellPr>
  </singleXmlCell>
  <singleXmlCell id="4202" r="Z25" connectionId="26">
    <xmlCellPr id="1" uniqueName="Judica_Cordiglia">
      <xmlPr mapId="25" xpath="/Hexagrama/OTRAS_INTERPRETACIONES_Y_COMENTARIOS_DE_LOS_TEXTOS/Judica_Cordiglia" xmlDataType="string"/>
    </xmlCellPr>
  </singleXmlCell>
  <singleXmlCell id="4203" r="AA25" connectionId="26">
    <xmlCellPr id="1" uniqueName="Maestro_Yüan-Kuang">
      <xmlPr mapId="25" xpath="/Hexagrama/OTRAS_INTERPRETACIONES_Y_COMENTARIOS_DE_LOS_TEXTOS/Maestro_Yüan-Kuang" xmlDataType="string"/>
    </xmlCellPr>
  </singleXmlCell>
  <singleXmlCell id="4204" r="AB25" connectionId="26">
    <xmlCellPr id="1" uniqueName="Michel_Gall">
      <xmlPr mapId="25" xpath="/Hexagrama/OTRAS_INTERPRETACIONES_Y_COMENTARIOS_DE_LOS_TEXTOS/Michel_Gall" xmlDataType="string"/>
    </xmlCellPr>
  </singleXmlCell>
  <singleXmlCell id="4205" r="AC25" connectionId="26">
    <xmlCellPr id="1" uniqueName="Stephen_Karcher">
      <xmlPr mapId="25" xpath="/Hexagrama/OTRAS_INTERPRETACIONES_Y_COMENTARIOS_DE_LOS_TEXTOS/Stephen_Karcher" xmlDataType="string"/>
    </xmlCellPr>
  </singleXmlCell>
  <singleXmlCell id="4206" r="AD25" connectionId="26">
    <xmlCellPr id="1" uniqueName="Rudolf_Ritsema">
      <xmlPr mapId="25" xpath="/Hexagrama/OTRAS_INTERPRETACIONES_Y_COMENTARIOS_DE_LOS_TEXTOS/Rudolf_Ritsema" xmlDataType="string"/>
    </xmlCellPr>
  </singleXmlCell>
  <singleXmlCell id="4207" r="AE25" connectionId="26">
    <xmlCellPr id="1" uniqueName="Thomas_Cleary">
      <xmlPr mapId="25" xpath="/Hexagrama/OTRAS_INTERPRETACIONES_Y_COMENTARIOS_DE_LOS_TEXTOS/Thomas_Cleary" xmlDataType="string"/>
    </xmlCellPr>
  </singleXmlCell>
  <singleXmlCell id="4208" r="AF25" connectionId="26">
    <xmlCellPr id="1" uniqueName="COMENTARIO_A_LA_IMAGEN">
      <xmlPr mapId="25" xpath="/Hexagrama/IMAGEN/COMENTARIO_A_LA_IMAGEN" xmlDataType="string"/>
    </xmlCellPr>
  </singleXmlCell>
  <singleXmlCell id="4209" r="AG25" connectionId="26">
    <xmlCellPr id="1" uniqueName="John_Tampion">
      <xmlPr mapId="25" xpath="/Hexagrama/IMAGEN/OTRAS_INTERPRETACIONES_Y_COMENTARIOS_DE_LOS_TEXTOS/John_Tampion" xmlDataType="string"/>
    </xmlCellPr>
  </singleXmlCell>
  <singleXmlCell id="4210" r="AH25" connectionId="26">
    <xmlCellPr id="1" uniqueName="Judica_Cordiglia">
      <xmlPr mapId="25" xpath="/Hexagrama/IMAGEN/OTRAS_INTERPRETACIONES_Y_COMENTARIOS_DE_LOS_TEXTOS/Judica_Cordiglia" xmlDataType="string"/>
    </xmlCellPr>
  </singleXmlCell>
  <singleXmlCell id="4211" r="AI25" connectionId="26">
    <xmlCellPr id="1" uniqueName="Ricardo_Andreé">
      <xmlPr mapId="25" xpath="/Hexagrama/IMAGEN/OTRAS_INTERPRETACIONES_Y_COMENTARIOS_DE_LOS_TEXTOS/Ricardo_Andreé" xmlDataType="string"/>
    </xmlCellPr>
  </singleXmlCell>
  <singleXmlCell id="4212" r="AJ25" connectionId="26">
    <xmlCellPr id="1" uniqueName="Richard_Wilhelm">
      <xmlPr mapId="25" xpath="/Hexagrama/IMAGEN/OTRAS_INTERPRETACIONES_Y_COMENTARIOS_DE_LOS_TEXTOS/Richard_Wilhelm" xmlDataType="string"/>
    </xmlCellPr>
  </singleXmlCell>
  <singleXmlCell id="4213" r="AK25" connectionId="26">
    <xmlCellPr id="1" uniqueName="COMENTARIO_A_LA_LINEA">
      <xmlPr mapId="25" xpath="/Hexagrama/LINEAS/PRIMERA/COMENTARIO_A_LA_LINEA" xmlDataType="string"/>
    </xmlCellPr>
  </singleXmlCell>
  <singleXmlCell id="4214" r="AL25" connectionId="26">
    <xmlCellPr id="1" uniqueName="a">
      <xmlPr mapId="25" xpath="/Hexagrama/LINEAS/PRIMERA/INTERPRETACION/a" xmlDataType="string"/>
    </xmlCellPr>
  </singleXmlCell>
  <singleXmlCell id="4215" r="AM25" connectionId="26">
    <xmlCellPr id="1" uniqueName="sin_preguntar_nada">
      <xmlPr mapId="25" xpath="/Hexagrama/LINEAS/PRIMERA/INTERPRETACION/d/sin_preguntar_nada" xmlDataType="string"/>
    </xmlCellPr>
  </singleXmlCell>
  <singleXmlCell id="4216" r="AN25" connectionId="26">
    <xmlCellPr id="1" uniqueName="sobre_el_dia_hoy">
      <xmlPr mapId="25" xpath="/Hexagrama/LINEAS/PRIMERA/INTERPRETACION/d/sobre_el_dia_hoy" xmlDataType="string"/>
    </xmlCellPr>
  </singleXmlCell>
  <singleXmlCell id="4217" r="AO25" connectionId="26">
    <xmlCellPr id="1" uniqueName="sobre_la_conducta_espiritual">
      <xmlPr mapId="25" xpath="/Hexagrama/LINEAS/PRIMERA/INTERPRETACION/d/sobre_la_conducta_espiritual" xmlDataType="string"/>
    </xmlCellPr>
  </singleXmlCell>
  <singleXmlCell id="4218" r="AP25" connectionId="26">
    <xmlCellPr id="1" uniqueName="perspectiva_general_de_un_asunto_o_sobre_cómo_se_ve_al_consultante_entre_sus_asuntos">
      <xmlPr mapId="25" xpath="/Hexagrama/LINEAS/PRIMERA/INTERPRETACION/d/perspectiva_general_de_un_asunto_o_sobre_cómo_se_ve_al_consultante_entre_sus_asuntos" xmlDataType="string"/>
    </xmlCellPr>
  </singleXmlCell>
  <singleXmlCell id="4219" r="AQ25" connectionId="26">
    <xmlCellPr id="1" uniqueName="sobre_una_enfermedad">
      <xmlPr mapId="25" xpath="/Hexagrama/LINEAS/PRIMERA/INTERPRETACION/d/sobre_una_enfermedad" xmlDataType="string"/>
    </xmlCellPr>
  </singleXmlCell>
  <singleXmlCell id="4220" r="AR25" connectionId="26">
    <xmlCellPr id="1" uniqueName="remedios_soluciones_tratamientos_nuevos">
      <xmlPr mapId="25" xpath="/Hexagrama/LINEAS/PRIMERA/INTERPRETACION/d/remedios_soluciones_tratamientos_nuevos" xmlDataType="string"/>
    </xmlCellPr>
  </singleXmlCell>
  <singleXmlCell id="4221" r="AS25" connectionId="26">
    <xmlCellPr id="1" uniqueName="sobre_temas_o_teorías_espirituales">
      <xmlPr mapId="25" xpath="/Hexagrama/LINEAS/PRIMERA/INTERPRETACION/d/sobre_temas_o_teorías_espirituales" xmlDataType="string"/>
    </xmlCellPr>
  </singleXmlCell>
  <singleXmlCell id="4222" r="AT25" connectionId="26">
    <xmlCellPr id="1" uniqueName="sobre_una_época_tiempo_o_fecha_aproximada">
      <xmlPr mapId="25" xpath="/Hexagrama/LINEAS/PRIMERA/INTERPRETACION/d/sobre_una_época_tiempo_o_fecha_aproximada" xmlDataType="string"/>
    </xmlCellPr>
  </singleXmlCell>
  <singleXmlCell id="4223" r="AU25" connectionId="26">
    <xmlCellPr id="1" uniqueName="Bernard_Ducourant">
      <xmlPr mapId="25" xpath="/Hexagrama/LINEAS/PRIMERA/OTRAS_INTERPRETACIONES_Y_COMENTARIOS_DE_LOS_TEXTOS/Bernard_Ducourant" xmlDataType="string"/>
    </xmlCellPr>
  </singleXmlCell>
  <singleXmlCell id="4224" r="AV25" connectionId="26">
    <xmlCellPr id="1" uniqueName="Brian_Browne_Walker">
      <xmlPr mapId="25" xpath="/Hexagrama/LINEAS/PRIMERA/OTRAS_INTERPRETACIONES_Y_COMENTARIOS_DE_LOS_TEXTOS/Brian_Browne_Walker" xmlDataType="string"/>
    </xmlCellPr>
  </singleXmlCell>
  <singleXmlCell id="4225" r="AW25" connectionId="26">
    <xmlCellPr id="1" uniqueName="Carol_K_Anthony">
      <xmlPr mapId="25" xpath="/Hexagrama/LINEAS/PRIMERA/OTRAS_INTERPRETACIONES_Y_COMENTARIOS_DE_LOS_TEXTOS/Carol_K_Anthony" xmlDataType="string"/>
    </xmlCellPr>
  </singleXmlCell>
  <singleXmlCell id="4226" r="AX25" connectionId="26">
    <xmlCellPr id="1" uniqueName="Enrique_Zafra">
      <xmlPr mapId="25" xpath="/Hexagrama/LINEAS/PRIMERA/OTRAS_INTERPRETACIONES_Y_COMENTARIOS_DE_LOS_TEXTOS/Enrique_Zafra" xmlDataType="string"/>
    </xmlCellPr>
  </singleXmlCell>
  <singleXmlCell id="4227" r="AY25" connectionId="26">
    <xmlCellPr id="1" uniqueName="J_H_Brennan">
      <xmlPr mapId="25" xpath="/Hexagrama/LINEAS/PRIMERA/OTRAS_INTERPRETACIONES_Y_COMENTARIOS_DE_LOS_TEXTOS/J_H_Brennan" xmlDataType="string"/>
    </xmlCellPr>
  </singleXmlCell>
  <singleXmlCell id="4228" r="AZ25" connectionId="26">
    <xmlCellPr id="1" uniqueName="John_Tampion">
      <xmlPr mapId="25" xpath="/Hexagrama/LINEAS/PRIMERA/OTRAS_INTERPRETACIONES_Y_COMENTARIOS_DE_LOS_TEXTOS/John_Tampion" xmlDataType="string"/>
    </xmlCellPr>
  </singleXmlCell>
  <singleXmlCell id="4229" r="BA25" connectionId="26">
    <xmlCellPr id="1" uniqueName="Judica_Cordiglia">
      <xmlPr mapId="25" xpath="/Hexagrama/LINEAS/PRIMERA/OTRAS_INTERPRETACIONES_Y_COMENTARIOS_DE_LOS_TEXTOS/Judica_Cordiglia" xmlDataType="string"/>
    </xmlCellPr>
  </singleXmlCell>
  <singleXmlCell id="4230" r="BB25" connectionId="26">
    <xmlCellPr id="1" uniqueName="Maestro_Yüan-Kuang">
      <xmlPr mapId="25" xpath="/Hexagrama/LINEAS/PRIMERA/OTRAS_INTERPRETACIONES_Y_COMENTARIOS_DE_LOS_TEXTOS/Maestro_Yüan-Kuang" xmlDataType="string"/>
    </xmlCellPr>
  </singleXmlCell>
  <singleXmlCell id="4231" r="BC25" connectionId="26">
    <xmlCellPr id="1" uniqueName="Michel_Gall">
      <xmlPr mapId="25" xpath="/Hexagrama/LINEAS/PRIMERA/OTRAS_INTERPRETACIONES_Y_COMENTARIOS_DE_LOS_TEXTOS/Michel_Gall" xmlDataType="string"/>
    </xmlCellPr>
  </singleXmlCell>
  <singleXmlCell id="4232" r="BD25" connectionId="26">
    <xmlCellPr id="1" uniqueName="R_L_Wing">
      <xmlPr mapId="25" xpath="/Hexagrama/LINEAS/PRIMERA/OTRAS_INTERPRETACIONES_Y_COMENTARIOS_DE_LOS_TEXTOS/R_L_Wing" xmlDataType="string"/>
    </xmlCellPr>
  </singleXmlCell>
  <singleXmlCell id="4233" r="BE25" connectionId="26">
    <xmlCellPr id="1" uniqueName="Ricardo_Andreé">
      <xmlPr mapId="25" xpath="/Hexagrama/LINEAS/PRIMERA/OTRAS_INTERPRETACIONES_Y_COMENTARIOS_DE_LOS_TEXTOS/Ricardo_Andreé" xmlDataType="string"/>
    </xmlCellPr>
  </singleXmlCell>
  <singleXmlCell id="4234" r="BF25" connectionId="26">
    <xmlCellPr id="1" uniqueName="Richard_Wilhelm">
      <xmlPr mapId="25" xpath="/Hexagrama/LINEAS/PRIMERA/OTRAS_INTERPRETACIONES_Y_COMENTARIOS_DE_LOS_TEXTOS/Richard_Wilhelm" xmlDataType="string"/>
    </xmlCellPr>
  </singleXmlCell>
  <singleXmlCell id="4235" r="BG25" connectionId="26">
    <xmlCellPr id="1" uniqueName="Stephen_Karcher">
      <xmlPr mapId="25" xpath="/Hexagrama/LINEAS/PRIMERA/OTRAS_INTERPRETACIONES_Y_COMENTARIOS_DE_LOS_TEXTOS/Stephen_Karcher" xmlDataType="string"/>
    </xmlCellPr>
  </singleXmlCell>
  <singleXmlCell id="4236" r="BH25" connectionId="26">
    <xmlCellPr id="1" uniqueName="Thomas_Cleary">
      <xmlPr mapId="25" xpath="/Hexagrama/LINEAS/PRIMERA/OTRAS_INTERPRETACIONES_Y_COMENTARIOS_DE_LOS_TEXTOS/Thomas_Cleary" xmlDataType="string"/>
    </xmlCellPr>
  </singleXmlCell>
  <singleXmlCell id="4237" r="BI25" connectionId="26">
    <xmlCellPr id="1" uniqueName="COMENTARIO_A_LA_LINEA">
      <xmlPr mapId="25" xpath="/Hexagrama/LINEAS/SEGUNDA/COMENTARIO_A_LA_LINEA" xmlDataType="string"/>
    </xmlCellPr>
  </singleXmlCell>
  <singleXmlCell id="4238" r="BJ25" connectionId="26">
    <xmlCellPr id="1" uniqueName="a">
      <xmlPr mapId="25" xpath="/Hexagrama/LINEAS/SEGUNDA/INTERPRETACION/a" xmlDataType="string"/>
    </xmlCellPr>
  </singleXmlCell>
  <singleXmlCell id="4239" r="BK25" connectionId="26">
    <xmlCellPr id="1" uniqueName="sin_preguntar_nada">
      <xmlPr mapId="25" xpath="/Hexagrama/LINEAS/SEGUNDA/INTERPRETACION/d/sin_preguntar_nada" xmlDataType="string"/>
    </xmlCellPr>
  </singleXmlCell>
  <singleXmlCell id="4240" r="BL25" connectionId="26">
    <xmlCellPr id="1" uniqueName="sobre_el_dia_hoy">
      <xmlPr mapId="25" xpath="/Hexagrama/LINEAS/SEGUNDA/INTERPRETACION/d/sobre_el_dia_hoy" xmlDataType="string"/>
    </xmlCellPr>
  </singleXmlCell>
  <singleXmlCell id="4241" r="BM25" connectionId="26">
    <xmlCellPr id="1" uniqueName="sobre_la_conducta_espiritual">
      <xmlPr mapId="25" xpath="/Hexagrama/LINEAS/SEGUNDA/INTERPRETACION/d/sobre_la_conducta_espiritual" xmlDataType="string"/>
    </xmlCellPr>
  </singleXmlCell>
  <singleXmlCell id="4242" r="BN25" connectionId="26">
    <xmlCellPr id="1" uniqueName="perspectiva_general_de_un_asunto_o_sobre_cómo_se_ve_al_consultante_entre_sus_asuntos">
      <xmlPr mapId="25" xpath="/Hexagrama/LINEAS/SEGUNDA/INTERPRETACION/d/perspectiva_general_de_un_asunto_o_sobre_cómo_se_ve_al_consultante_entre_sus_asuntos" xmlDataType="string"/>
    </xmlCellPr>
  </singleXmlCell>
  <singleXmlCell id="4243" r="BO25" connectionId="26">
    <xmlCellPr id="1" uniqueName="sobre_una_enfermedad">
      <xmlPr mapId="25" xpath="/Hexagrama/LINEAS/SEGUNDA/INTERPRETACION/d/sobre_una_enfermedad" xmlDataType="string"/>
    </xmlCellPr>
  </singleXmlCell>
  <singleXmlCell id="4244" r="BP25" connectionId="26">
    <xmlCellPr id="1" uniqueName="remedios_soluciones_tratamientos_nuevos">
      <xmlPr mapId="25" xpath="/Hexagrama/LINEAS/SEGUNDA/INTERPRETACION/d/remedios_soluciones_tratamientos_nuevos" xmlDataType="string"/>
    </xmlCellPr>
  </singleXmlCell>
  <singleXmlCell id="4245" r="BQ25" connectionId="26">
    <xmlCellPr id="1" uniqueName="sobre_temas_o_teorías_espirituales">
      <xmlPr mapId="25" xpath="/Hexagrama/LINEAS/SEGUNDA/INTERPRETACION/d/sobre_temas_o_teorías_espirituales" xmlDataType="string"/>
    </xmlCellPr>
  </singleXmlCell>
  <singleXmlCell id="4246" r="BR25" connectionId="26">
    <xmlCellPr id="1" uniqueName="sobre_una_época_tiempo_o_fecha_aproximada">
      <xmlPr mapId="25" xpath="/Hexagrama/LINEAS/SEGUNDA/INTERPRETACION/d/sobre_una_época_tiempo_o_fecha_aproximada" xmlDataType="string"/>
    </xmlCellPr>
  </singleXmlCell>
  <singleXmlCell id="4247" r="BS25" connectionId="26">
    <xmlCellPr id="1" uniqueName="Bernard_Ducourant">
      <xmlPr mapId="25" xpath="/Hexagrama/LINEAS/SEGUNDA/OTRAS_INTERPRETACIONES_Y_COMENTARIOS_DE_LOS_TEXTOS/Bernard_Ducourant" xmlDataType="string"/>
    </xmlCellPr>
  </singleXmlCell>
  <singleXmlCell id="4248" r="BT25" connectionId="26">
    <xmlCellPr id="1" uniqueName="Brian_Browne_Walker">
      <xmlPr mapId="25" xpath="/Hexagrama/LINEAS/SEGUNDA/OTRAS_INTERPRETACIONES_Y_COMENTARIOS_DE_LOS_TEXTOS/Brian_Browne_Walker" xmlDataType="string"/>
    </xmlCellPr>
  </singleXmlCell>
  <singleXmlCell id="4249" r="BU25" connectionId="26">
    <xmlCellPr id="1" uniqueName="Carol_K_Anthony">
      <xmlPr mapId="25" xpath="/Hexagrama/LINEAS/SEGUNDA/OTRAS_INTERPRETACIONES_Y_COMENTARIOS_DE_LOS_TEXTOS/Carol_K_Anthony" xmlDataType="string"/>
    </xmlCellPr>
  </singleXmlCell>
  <singleXmlCell id="4250" r="BV25" connectionId="26">
    <xmlCellPr id="1" uniqueName="Enrique_Zafra">
      <xmlPr mapId="25" xpath="/Hexagrama/LINEAS/SEGUNDA/OTRAS_INTERPRETACIONES_Y_COMENTARIOS_DE_LOS_TEXTOS/Enrique_Zafra" xmlDataType="string"/>
    </xmlCellPr>
  </singleXmlCell>
  <singleXmlCell id="4251" r="BW25" connectionId="26">
    <xmlCellPr id="1" uniqueName="J_H_Brennan">
      <xmlPr mapId="25" xpath="/Hexagrama/LINEAS/SEGUNDA/OTRAS_INTERPRETACIONES_Y_COMENTARIOS_DE_LOS_TEXTOS/J_H_Brennan" xmlDataType="string"/>
    </xmlCellPr>
  </singleXmlCell>
  <singleXmlCell id="4252" r="BX25" connectionId="26">
    <xmlCellPr id="1" uniqueName="John_Tampion">
      <xmlPr mapId="25" xpath="/Hexagrama/LINEAS/SEGUNDA/OTRAS_INTERPRETACIONES_Y_COMENTARIOS_DE_LOS_TEXTOS/John_Tampion" xmlDataType="string"/>
    </xmlCellPr>
  </singleXmlCell>
  <singleXmlCell id="4253" r="BY25" connectionId="26">
    <xmlCellPr id="1" uniqueName="Judica_Cordiglia">
      <xmlPr mapId="25" xpath="/Hexagrama/LINEAS/SEGUNDA/OTRAS_INTERPRETACIONES_Y_COMENTARIOS_DE_LOS_TEXTOS/Judica_Cordiglia" xmlDataType="string"/>
    </xmlCellPr>
  </singleXmlCell>
  <singleXmlCell id="4254" r="BZ25" connectionId="26">
    <xmlCellPr id="1" uniqueName="Maestro_Yüan-Kuang">
      <xmlPr mapId="25" xpath="/Hexagrama/LINEAS/SEGUNDA/OTRAS_INTERPRETACIONES_Y_COMENTARIOS_DE_LOS_TEXTOS/Maestro_Yüan-Kuang" xmlDataType="string"/>
    </xmlCellPr>
  </singleXmlCell>
  <singleXmlCell id="4255" r="CA25" connectionId="26">
    <xmlCellPr id="1" uniqueName="Michel_Gall">
      <xmlPr mapId="25" xpath="/Hexagrama/LINEAS/SEGUNDA/OTRAS_INTERPRETACIONES_Y_COMENTARIOS_DE_LOS_TEXTOS/Michel_Gall" xmlDataType="string"/>
    </xmlCellPr>
  </singleXmlCell>
  <singleXmlCell id="4256" r="CB25" connectionId="26">
    <xmlCellPr id="1" uniqueName="R_L_Wing">
      <xmlPr mapId="25" xpath="/Hexagrama/LINEAS/SEGUNDA/OTRAS_INTERPRETACIONES_Y_COMENTARIOS_DE_LOS_TEXTOS/R_L_Wing" xmlDataType="string"/>
    </xmlCellPr>
  </singleXmlCell>
  <singleXmlCell id="4257" r="CC25" connectionId="26">
    <xmlCellPr id="1" uniqueName="Ricardo_Andreé">
      <xmlPr mapId="25" xpath="/Hexagrama/LINEAS/SEGUNDA/OTRAS_INTERPRETACIONES_Y_COMENTARIOS_DE_LOS_TEXTOS/Ricardo_Andreé" xmlDataType="string"/>
    </xmlCellPr>
  </singleXmlCell>
  <singleXmlCell id="4258" r="CD25" connectionId="26">
    <xmlCellPr id="1" uniqueName="Richard_Wilhelm">
      <xmlPr mapId="25" xpath="/Hexagrama/LINEAS/SEGUNDA/OTRAS_INTERPRETACIONES_Y_COMENTARIOS_DE_LOS_TEXTOS/Richard_Wilhelm" xmlDataType="string"/>
    </xmlCellPr>
  </singleXmlCell>
  <singleXmlCell id="4259" r="CE25" connectionId="26">
    <xmlCellPr id="1" uniqueName="Stephen_Karcher">
      <xmlPr mapId="25" xpath="/Hexagrama/LINEAS/SEGUNDA/OTRAS_INTERPRETACIONES_Y_COMENTARIOS_DE_LOS_TEXTOS/Stephen_Karcher" xmlDataType="string"/>
    </xmlCellPr>
  </singleXmlCell>
  <singleXmlCell id="4260" r="CF25" connectionId="26">
    <xmlCellPr id="1" uniqueName="Thomas_Cleary">
      <xmlPr mapId="25" xpath="/Hexagrama/LINEAS/SEGUNDA/OTRAS_INTERPRETACIONES_Y_COMENTARIOS_DE_LOS_TEXTOS/Thomas_Cleary" xmlDataType="string"/>
    </xmlCellPr>
  </singleXmlCell>
  <singleXmlCell id="4261" r="CG25" connectionId="26">
    <xmlCellPr id="1" uniqueName="COMENTARIO_A_LA_LINEA">
      <xmlPr mapId="25" xpath="/Hexagrama/LINEAS/TERCERA/COMENTARIO_A_LA_LINEA" xmlDataType="string"/>
    </xmlCellPr>
  </singleXmlCell>
  <singleXmlCell id="4262" r="CH25" connectionId="26">
    <xmlCellPr id="1" uniqueName="a">
      <xmlPr mapId="25" xpath="/Hexagrama/LINEAS/TERCERA/INTERPRETACION/a" xmlDataType="string"/>
    </xmlCellPr>
  </singleXmlCell>
  <singleXmlCell id="4263" r="CI25" connectionId="26">
    <xmlCellPr id="1" uniqueName="sin_preguntar_nada">
      <xmlPr mapId="25" xpath="/Hexagrama/LINEAS/TERCERA/INTERPRETACION/d/sin_preguntar_nada" xmlDataType="string"/>
    </xmlCellPr>
  </singleXmlCell>
  <singleXmlCell id="4264" r="CJ25" connectionId="26">
    <xmlCellPr id="1" uniqueName="sobre_el_dia_hoy">
      <xmlPr mapId="25" xpath="/Hexagrama/LINEAS/TERCERA/INTERPRETACION/d/sobre_el_dia_hoy" xmlDataType="string"/>
    </xmlCellPr>
  </singleXmlCell>
  <singleXmlCell id="4265" r="CK25" connectionId="26">
    <xmlCellPr id="1" uniqueName="sobre_la_conducta_espiritual">
      <xmlPr mapId="25" xpath="/Hexagrama/LINEAS/TERCERA/INTERPRETACION/d/sobre_la_conducta_espiritual" xmlDataType="string"/>
    </xmlCellPr>
  </singleXmlCell>
  <singleXmlCell id="4266" r="CL25" connectionId="26">
    <xmlCellPr id="1" uniqueName="perspectiva_general_de_un_asunto_o_sobre_cómo_se_ve_al_consultante_entre_sus_asuntos">
      <xmlPr mapId="25" xpath="/Hexagrama/LINEAS/TERCERA/INTERPRETACION/d/perspectiva_general_de_un_asunto_o_sobre_cómo_se_ve_al_consultante_entre_sus_asuntos" xmlDataType="string"/>
    </xmlCellPr>
  </singleXmlCell>
  <singleXmlCell id="4267" r="CM25" connectionId="26">
    <xmlCellPr id="1" uniqueName="sobre_una_enfermedad">
      <xmlPr mapId="25" xpath="/Hexagrama/LINEAS/TERCERA/INTERPRETACION/d/sobre_una_enfermedad" xmlDataType="string"/>
    </xmlCellPr>
  </singleXmlCell>
  <singleXmlCell id="4268" r="CN25" connectionId="26">
    <xmlCellPr id="1" uniqueName="remedios_soluciones_tratamientos_nuevos">
      <xmlPr mapId="25" xpath="/Hexagrama/LINEAS/TERCERA/INTERPRETACION/d/remedios_soluciones_tratamientos_nuevos" xmlDataType="string"/>
    </xmlCellPr>
  </singleXmlCell>
  <singleXmlCell id="4269" r="CO25" connectionId="26">
    <xmlCellPr id="1" uniqueName="sobre_temas_o_teorías_espirituales">
      <xmlPr mapId="25" xpath="/Hexagrama/LINEAS/TERCERA/INTERPRETACION/d/sobre_temas_o_teorías_espirituales" xmlDataType="string"/>
    </xmlCellPr>
  </singleXmlCell>
  <singleXmlCell id="4270" r="CP25" connectionId="26">
    <xmlCellPr id="1" uniqueName="sobre_una_época_tiempo_o_fecha_aproximada">
      <xmlPr mapId="25" xpath="/Hexagrama/LINEAS/TERCERA/INTERPRETACION/d/sobre_una_época_tiempo_o_fecha_aproximada" xmlDataType="string"/>
    </xmlCellPr>
  </singleXmlCell>
  <singleXmlCell id="4271" r="CQ25" connectionId="26">
    <xmlCellPr id="1" uniqueName="Bernard_Ducourant">
      <xmlPr mapId="25" xpath="/Hexagrama/LINEAS/TERCERA/OTRAS_INTERPRETACIONES_Y_COMENTARIOS_DE_LOS_TEXTOS/Bernard_Ducourant" xmlDataType="string"/>
    </xmlCellPr>
  </singleXmlCell>
  <singleXmlCell id="4272" r="CR25" connectionId="26">
    <xmlCellPr id="1" uniqueName="Brian_Browne_Walker">
      <xmlPr mapId="25" xpath="/Hexagrama/LINEAS/TERCERA/OTRAS_INTERPRETACIONES_Y_COMENTARIOS_DE_LOS_TEXTOS/Brian_Browne_Walker" xmlDataType="string"/>
    </xmlCellPr>
  </singleXmlCell>
  <singleXmlCell id="4273" r="CS25" connectionId="26">
    <xmlCellPr id="1" uniqueName="Carol_K_Anthony">
      <xmlPr mapId="25" xpath="/Hexagrama/LINEAS/TERCERA/OTRAS_INTERPRETACIONES_Y_COMENTARIOS_DE_LOS_TEXTOS/Carol_K_Anthony" xmlDataType="string"/>
    </xmlCellPr>
  </singleXmlCell>
  <singleXmlCell id="4274" r="CT25" connectionId="26">
    <xmlCellPr id="1" uniqueName="Enrique_Zafra">
      <xmlPr mapId="25" xpath="/Hexagrama/LINEAS/TERCERA/OTRAS_INTERPRETACIONES_Y_COMENTARIOS_DE_LOS_TEXTOS/Enrique_Zafra" xmlDataType="string"/>
    </xmlCellPr>
  </singleXmlCell>
  <singleXmlCell id="4275" r="CU25" connectionId="26">
    <xmlCellPr id="1" uniqueName="J_H_Brennan">
      <xmlPr mapId="25" xpath="/Hexagrama/LINEAS/TERCERA/OTRAS_INTERPRETACIONES_Y_COMENTARIOS_DE_LOS_TEXTOS/J_H_Brennan" xmlDataType="string"/>
    </xmlCellPr>
  </singleXmlCell>
  <singleXmlCell id="4276" r="CV25" connectionId="26">
    <xmlCellPr id="1" uniqueName="John_Tampion">
      <xmlPr mapId="25" xpath="/Hexagrama/LINEAS/TERCERA/OTRAS_INTERPRETACIONES_Y_COMENTARIOS_DE_LOS_TEXTOS/John_Tampion" xmlDataType="string"/>
    </xmlCellPr>
  </singleXmlCell>
  <singleXmlCell id="4277" r="CW25" connectionId="26">
    <xmlCellPr id="1" uniqueName="Judica_Cordiglia">
      <xmlPr mapId="25" xpath="/Hexagrama/LINEAS/TERCERA/OTRAS_INTERPRETACIONES_Y_COMENTARIOS_DE_LOS_TEXTOS/Judica_Cordiglia" xmlDataType="string"/>
    </xmlCellPr>
  </singleXmlCell>
  <singleXmlCell id="4278" r="CX25" connectionId="26">
    <xmlCellPr id="1" uniqueName="Maestro_Yüan-Kuang">
      <xmlPr mapId="25" xpath="/Hexagrama/LINEAS/TERCERA/OTRAS_INTERPRETACIONES_Y_COMENTARIOS_DE_LOS_TEXTOS/Maestro_Yüan-Kuang" xmlDataType="string"/>
    </xmlCellPr>
  </singleXmlCell>
  <singleXmlCell id="4279" r="CY25" connectionId="26">
    <xmlCellPr id="1" uniqueName="Michel_Gall">
      <xmlPr mapId="25" xpath="/Hexagrama/LINEAS/TERCERA/OTRAS_INTERPRETACIONES_Y_COMENTARIOS_DE_LOS_TEXTOS/Michel_Gall" xmlDataType="string"/>
    </xmlCellPr>
  </singleXmlCell>
  <singleXmlCell id="4280" r="CZ25" connectionId="26">
    <xmlCellPr id="1" uniqueName="R_L_Wing">
      <xmlPr mapId="25" xpath="/Hexagrama/LINEAS/TERCERA/OTRAS_INTERPRETACIONES_Y_COMENTARIOS_DE_LOS_TEXTOS/R_L_Wing" xmlDataType="string"/>
    </xmlCellPr>
  </singleXmlCell>
  <singleXmlCell id="4281" r="DA25" connectionId="26">
    <xmlCellPr id="1" uniqueName="Ricardo_Andreé">
      <xmlPr mapId="25" xpath="/Hexagrama/LINEAS/TERCERA/OTRAS_INTERPRETACIONES_Y_COMENTARIOS_DE_LOS_TEXTOS/Ricardo_Andreé" xmlDataType="string"/>
    </xmlCellPr>
  </singleXmlCell>
  <singleXmlCell id="4282" r="DB25" connectionId="26">
    <xmlCellPr id="1" uniqueName="Richard_Wilhelm">
      <xmlPr mapId="25" xpath="/Hexagrama/LINEAS/TERCERA/OTRAS_INTERPRETACIONES_Y_COMENTARIOS_DE_LOS_TEXTOS/Richard_Wilhelm" xmlDataType="string"/>
    </xmlCellPr>
  </singleXmlCell>
  <singleXmlCell id="4283" r="DC25" connectionId="26">
    <xmlCellPr id="1" uniqueName="Stephen_Karcher">
      <xmlPr mapId="25" xpath="/Hexagrama/LINEAS/TERCERA/OTRAS_INTERPRETACIONES_Y_COMENTARIOS_DE_LOS_TEXTOS/Stephen_Karcher" xmlDataType="string"/>
    </xmlCellPr>
  </singleXmlCell>
  <singleXmlCell id="4284" r="DD25" connectionId="26">
    <xmlCellPr id="1" uniqueName="Thomas_Cleary">
      <xmlPr mapId="25" xpath="/Hexagrama/LINEAS/TERCERA/OTRAS_INTERPRETACIONES_Y_COMENTARIOS_DE_LOS_TEXTOS/Thomas_Cleary" xmlDataType="string"/>
    </xmlCellPr>
  </singleXmlCell>
  <singleXmlCell id="4285" r="DE25" connectionId="26">
    <xmlCellPr id="1" uniqueName="COMENTARIO_A_LA_LINEA">
      <xmlPr mapId="25" xpath="/Hexagrama/LINEAS/CUARTA/COMENTARIO_A_LA_LINEA" xmlDataType="string"/>
    </xmlCellPr>
  </singleXmlCell>
  <singleXmlCell id="4286" r="DF25" connectionId="26">
    <xmlCellPr id="1" uniqueName="a">
      <xmlPr mapId="25" xpath="/Hexagrama/LINEAS/CUARTA/INTERPRETACION/a" xmlDataType="string"/>
    </xmlCellPr>
  </singleXmlCell>
  <singleXmlCell id="4287" r="DG25" connectionId="26">
    <xmlCellPr id="1" uniqueName="sin_preguntar_nada">
      <xmlPr mapId="25" xpath="/Hexagrama/LINEAS/CUARTA/INTERPRETACION/d/sin_preguntar_nada" xmlDataType="string"/>
    </xmlCellPr>
  </singleXmlCell>
  <singleXmlCell id="4288" r="DH25" connectionId="26">
    <xmlCellPr id="1" uniqueName="sobre_el_dia_hoy">
      <xmlPr mapId="25" xpath="/Hexagrama/LINEAS/CUARTA/INTERPRETACION/d/sobre_el_dia_hoy" xmlDataType="string"/>
    </xmlCellPr>
  </singleXmlCell>
  <singleXmlCell id="4289" r="DI25" connectionId="26">
    <xmlCellPr id="1" uniqueName="sobre_la_conducta_espiritual">
      <xmlPr mapId="25" xpath="/Hexagrama/LINEAS/CUARTA/INTERPRETACION/d/sobre_la_conducta_espiritual" xmlDataType="string"/>
    </xmlCellPr>
  </singleXmlCell>
  <singleXmlCell id="4290" r="DJ25" connectionId="26">
    <xmlCellPr id="1" uniqueName="perspectiva_general_de_un_asunto_o_sobre_cómo_se_ve_al_consultante_entre_sus_asuntos">
      <xmlPr mapId="25" xpath="/Hexagrama/LINEAS/CUARTA/INTERPRETACION/d/perspectiva_general_de_un_asunto_o_sobre_cómo_se_ve_al_consultante_entre_sus_asuntos" xmlDataType="string"/>
    </xmlCellPr>
  </singleXmlCell>
  <singleXmlCell id="4291" r="DK25" connectionId="26">
    <xmlCellPr id="1" uniqueName="sobre_una_enfermedad">
      <xmlPr mapId="25" xpath="/Hexagrama/LINEAS/CUARTA/INTERPRETACION/d/sobre_una_enfermedad" xmlDataType="string"/>
    </xmlCellPr>
  </singleXmlCell>
  <singleXmlCell id="4292" r="DL25" connectionId="26">
    <xmlCellPr id="1" uniqueName="remedios_soluciones_tratamientos_nuevos">
      <xmlPr mapId="25" xpath="/Hexagrama/LINEAS/CUARTA/INTERPRETACION/d/remedios_soluciones_tratamientos_nuevos" xmlDataType="string"/>
    </xmlCellPr>
  </singleXmlCell>
  <singleXmlCell id="4293" r="DM25" connectionId="26">
    <xmlCellPr id="1" uniqueName="sobre_temas_o_teorías_espirituales">
      <xmlPr mapId="25" xpath="/Hexagrama/LINEAS/CUARTA/INTERPRETACION/d/sobre_temas_o_teorías_espirituales" xmlDataType="string"/>
    </xmlCellPr>
  </singleXmlCell>
  <singleXmlCell id="4294" r="DN25" connectionId="26">
    <xmlCellPr id="1" uniqueName="sobre_una_época_tiempo_o_fecha_aproximada">
      <xmlPr mapId="25" xpath="/Hexagrama/LINEAS/CUARTA/INTERPRETACION/d/sobre_una_época_tiempo_o_fecha_aproximada" xmlDataType="string"/>
    </xmlCellPr>
  </singleXmlCell>
  <singleXmlCell id="4295" r="DO25" connectionId="26">
    <xmlCellPr id="1" uniqueName="Bernard_Ducourant">
      <xmlPr mapId="25" xpath="/Hexagrama/LINEAS/CUARTA/OTRAS_INTERPRETACIONES_Y_COMENTARIOS_DE_LOS_TEXTOS/Bernard_Ducourant" xmlDataType="string"/>
    </xmlCellPr>
  </singleXmlCell>
  <singleXmlCell id="4296" r="DP25" connectionId="26">
    <xmlCellPr id="1" uniqueName="Brian_Browne_Walker">
      <xmlPr mapId="25" xpath="/Hexagrama/LINEAS/CUARTA/OTRAS_INTERPRETACIONES_Y_COMENTARIOS_DE_LOS_TEXTOS/Brian_Browne_Walker" xmlDataType="string"/>
    </xmlCellPr>
  </singleXmlCell>
  <singleXmlCell id="4297" r="DQ25" connectionId="26">
    <xmlCellPr id="1" uniqueName="Carol_K_Anthony">
      <xmlPr mapId="25" xpath="/Hexagrama/LINEAS/CUARTA/OTRAS_INTERPRETACIONES_Y_COMENTARIOS_DE_LOS_TEXTOS/Carol_K_Anthony" xmlDataType="string"/>
    </xmlCellPr>
  </singleXmlCell>
  <singleXmlCell id="4298" r="DR25" connectionId="26">
    <xmlCellPr id="1" uniqueName="Enrique_Zafra">
      <xmlPr mapId="25" xpath="/Hexagrama/LINEAS/CUARTA/OTRAS_INTERPRETACIONES_Y_COMENTARIOS_DE_LOS_TEXTOS/Enrique_Zafra" xmlDataType="string"/>
    </xmlCellPr>
  </singleXmlCell>
  <singleXmlCell id="4299" r="DS25" connectionId="26">
    <xmlCellPr id="1" uniqueName="J_H_Brennan">
      <xmlPr mapId="25" xpath="/Hexagrama/LINEAS/CUARTA/OTRAS_INTERPRETACIONES_Y_COMENTARIOS_DE_LOS_TEXTOS/J_H_Brennan" xmlDataType="string"/>
    </xmlCellPr>
  </singleXmlCell>
  <singleXmlCell id="4300" r="DT25" connectionId="26">
    <xmlCellPr id="1" uniqueName="John_Tampion">
      <xmlPr mapId="25" xpath="/Hexagrama/LINEAS/CUARTA/OTRAS_INTERPRETACIONES_Y_COMENTARIOS_DE_LOS_TEXTOS/John_Tampion" xmlDataType="string"/>
    </xmlCellPr>
  </singleXmlCell>
  <singleXmlCell id="4301" r="DU25" connectionId="26">
    <xmlCellPr id="1" uniqueName="Judica_Cordiglia">
      <xmlPr mapId="25" xpath="/Hexagrama/LINEAS/CUARTA/OTRAS_INTERPRETACIONES_Y_COMENTARIOS_DE_LOS_TEXTOS/Judica_Cordiglia" xmlDataType="string"/>
    </xmlCellPr>
  </singleXmlCell>
  <singleXmlCell id="4302" r="DV25" connectionId="26">
    <xmlCellPr id="1" uniqueName="Maestro_Yüan-Kuang">
      <xmlPr mapId="25" xpath="/Hexagrama/LINEAS/CUARTA/OTRAS_INTERPRETACIONES_Y_COMENTARIOS_DE_LOS_TEXTOS/Maestro_Yüan-Kuang" xmlDataType="string"/>
    </xmlCellPr>
  </singleXmlCell>
  <singleXmlCell id="4303" r="DW25" connectionId="26">
    <xmlCellPr id="1" uniqueName="Michel_Gall">
      <xmlPr mapId="25" xpath="/Hexagrama/LINEAS/CUARTA/OTRAS_INTERPRETACIONES_Y_COMENTARIOS_DE_LOS_TEXTOS/Michel_Gall" xmlDataType="string"/>
    </xmlCellPr>
  </singleXmlCell>
  <singleXmlCell id="4304" r="DX25" connectionId="26">
    <xmlCellPr id="1" uniqueName="R_L_Wing">
      <xmlPr mapId="25" xpath="/Hexagrama/LINEAS/CUARTA/OTRAS_INTERPRETACIONES_Y_COMENTARIOS_DE_LOS_TEXTOS/R_L_Wing" xmlDataType="string"/>
    </xmlCellPr>
  </singleXmlCell>
  <singleXmlCell id="4305" r="DY25" connectionId="26">
    <xmlCellPr id="1" uniqueName="Ricardo_Andreé">
      <xmlPr mapId="25" xpath="/Hexagrama/LINEAS/CUARTA/OTRAS_INTERPRETACIONES_Y_COMENTARIOS_DE_LOS_TEXTOS/Ricardo_Andreé" xmlDataType="string"/>
    </xmlCellPr>
  </singleXmlCell>
  <singleXmlCell id="4306" r="DZ25" connectionId="26">
    <xmlCellPr id="1" uniqueName="Richard_Wilhelm">
      <xmlPr mapId="25" xpath="/Hexagrama/LINEAS/CUARTA/OTRAS_INTERPRETACIONES_Y_COMENTARIOS_DE_LOS_TEXTOS/Richard_Wilhelm" xmlDataType="string"/>
    </xmlCellPr>
  </singleXmlCell>
  <singleXmlCell id="4307" r="EA25" connectionId="26">
    <xmlCellPr id="1" uniqueName="Stephen_Karcher">
      <xmlPr mapId="25" xpath="/Hexagrama/LINEAS/CUARTA/OTRAS_INTERPRETACIONES_Y_COMENTARIOS_DE_LOS_TEXTOS/Stephen_Karcher" xmlDataType="string"/>
    </xmlCellPr>
  </singleXmlCell>
  <singleXmlCell id="4308" r="EB25" connectionId="26">
    <xmlCellPr id="1" uniqueName="Thomas_Cleary">
      <xmlPr mapId="25" xpath="/Hexagrama/LINEAS/CUARTA/OTRAS_INTERPRETACIONES_Y_COMENTARIOS_DE_LOS_TEXTOS/Thomas_Cleary" xmlDataType="string"/>
    </xmlCellPr>
  </singleXmlCell>
  <singleXmlCell id="4309" r="EC25" connectionId="26">
    <xmlCellPr id="1" uniqueName="COMENTARIO_A_LA_LINEA">
      <xmlPr mapId="25" xpath="/Hexagrama/LINEAS/QUINTA/COMENTARIO_A_LA_LINEA" xmlDataType="string"/>
    </xmlCellPr>
  </singleXmlCell>
  <singleXmlCell id="4310" r="ED25" connectionId="26">
    <xmlCellPr id="1" uniqueName="a">
      <xmlPr mapId="25" xpath="/Hexagrama/LINEAS/QUINTA/INTERPRETACION/a" xmlDataType="string"/>
    </xmlCellPr>
  </singleXmlCell>
  <singleXmlCell id="4311" r="EE25" connectionId="26">
    <xmlCellPr id="1" uniqueName="sin_preguntar_nada">
      <xmlPr mapId="25" xpath="/Hexagrama/LINEAS/QUINTA/INTERPRETACION/d/sin_preguntar_nada" xmlDataType="string"/>
    </xmlCellPr>
  </singleXmlCell>
  <singleXmlCell id="4312" r="EF25" connectionId="26">
    <xmlCellPr id="1" uniqueName="sobre_el_dia_hoy">
      <xmlPr mapId="25" xpath="/Hexagrama/LINEAS/QUINTA/INTERPRETACION/d/sobre_el_dia_hoy" xmlDataType="string"/>
    </xmlCellPr>
  </singleXmlCell>
  <singleXmlCell id="4313" r="EG25" connectionId="26">
    <xmlCellPr id="1" uniqueName="sobre_la_conducta_espiritual">
      <xmlPr mapId="25" xpath="/Hexagrama/LINEAS/QUINTA/INTERPRETACION/d/sobre_la_conducta_espiritual" xmlDataType="string"/>
    </xmlCellPr>
  </singleXmlCell>
  <singleXmlCell id="4314" r="EH25" connectionId="26">
    <xmlCellPr id="1" uniqueName="perspectiva_general_de_un_asunto_o_sobre_cómo_se_ve_al_consultante_entre_sus_asuntos">
      <xmlPr mapId="25" xpath="/Hexagrama/LINEAS/QUINTA/INTERPRETACION/d/perspectiva_general_de_un_asunto_o_sobre_cómo_se_ve_al_consultante_entre_sus_asuntos" xmlDataType="string"/>
    </xmlCellPr>
  </singleXmlCell>
  <singleXmlCell id="4315" r="EI25" connectionId="26">
    <xmlCellPr id="1" uniqueName="sobre_una_enfermedad">
      <xmlPr mapId="25" xpath="/Hexagrama/LINEAS/QUINTA/INTERPRETACION/d/sobre_una_enfermedad" xmlDataType="string"/>
    </xmlCellPr>
  </singleXmlCell>
  <singleXmlCell id="4316" r="EJ25" connectionId="26">
    <xmlCellPr id="1" uniqueName="remedios_soluciones_tratamientos_nuevos">
      <xmlPr mapId="25" xpath="/Hexagrama/LINEAS/QUINTA/INTERPRETACION/d/remedios_soluciones_tratamientos_nuevos" xmlDataType="string"/>
    </xmlCellPr>
  </singleXmlCell>
  <singleXmlCell id="4317" r="EK25" connectionId="26">
    <xmlCellPr id="1" uniqueName="sobre_temas_o_teorías_espirituales">
      <xmlPr mapId="25" xpath="/Hexagrama/LINEAS/QUINTA/INTERPRETACION/d/sobre_temas_o_teorías_espirituales" xmlDataType="string"/>
    </xmlCellPr>
  </singleXmlCell>
  <singleXmlCell id="4318" r="EL25" connectionId="26">
    <xmlCellPr id="1" uniqueName="sobre_una_época_tiempo_o_fecha_aproximada">
      <xmlPr mapId="25" xpath="/Hexagrama/LINEAS/QUINTA/INTERPRETACION/d/sobre_una_época_tiempo_o_fecha_aproximada" xmlDataType="string"/>
    </xmlCellPr>
  </singleXmlCell>
  <singleXmlCell id="4319" r="EM25" connectionId="26">
    <xmlCellPr id="1" uniqueName="Bernard_Ducourant">
      <xmlPr mapId="25" xpath="/Hexagrama/LINEAS/QUINTA/OTRAS_INTERPRETACIONES_Y_COMENTARIOS_DE_LOS_TEXTOS/Bernard_Ducourant" xmlDataType="string"/>
    </xmlCellPr>
  </singleXmlCell>
  <singleXmlCell id="4320" r="EN25" connectionId="26">
    <xmlCellPr id="1" uniqueName="Brian_Browne_Walker">
      <xmlPr mapId="25" xpath="/Hexagrama/LINEAS/QUINTA/OTRAS_INTERPRETACIONES_Y_COMENTARIOS_DE_LOS_TEXTOS/Brian_Browne_Walker" xmlDataType="string"/>
    </xmlCellPr>
  </singleXmlCell>
  <singleXmlCell id="4321" r="EO25" connectionId="26">
    <xmlCellPr id="1" uniqueName="Carol_K_Anthony">
      <xmlPr mapId="25" xpath="/Hexagrama/LINEAS/QUINTA/OTRAS_INTERPRETACIONES_Y_COMENTARIOS_DE_LOS_TEXTOS/Carol_K_Anthony" xmlDataType="string"/>
    </xmlCellPr>
  </singleXmlCell>
  <singleXmlCell id="4322" r="EP25" connectionId="26">
    <xmlCellPr id="1" uniqueName="Enrique_Zafra">
      <xmlPr mapId="25" xpath="/Hexagrama/LINEAS/QUINTA/OTRAS_INTERPRETACIONES_Y_COMENTARIOS_DE_LOS_TEXTOS/Enrique_Zafra" xmlDataType="string"/>
    </xmlCellPr>
  </singleXmlCell>
  <singleXmlCell id="4323" r="EQ25" connectionId="26">
    <xmlCellPr id="1" uniqueName="J_H_Brennan">
      <xmlPr mapId="25" xpath="/Hexagrama/LINEAS/QUINTA/OTRAS_INTERPRETACIONES_Y_COMENTARIOS_DE_LOS_TEXTOS/J_H_Brennan" xmlDataType="string"/>
    </xmlCellPr>
  </singleXmlCell>
  <singleXmlCell id="4324" r="ER25" connectionId="26">
    <xmlCellPr id="1" uniqueName="John_Tampion">
      <xmlPr mapId="25" xpath="/Hexagrama/LINEAS/QUINTA/OTRAS_INTERPRETACIONES_Y_COMENTARIOS_DE_LOS_TEXTOS/John_Tampion" xmlDataType="string"/>
    </xmlCellPr>
  </singleXmlCell>
  <singleXmlCell id="4325" r="ES25" connectionId="26">
    <xmlCellPr id="1" uniqueName="Judica_Cordiglia">
      <xmlPr mapId="25" xpath="/Hexagrama/LINEAS/QUINTA/OTRAS_INTERPRETACIONES_Y_COMENTARIOS_DE_LOS_TEXTOS/Judica_Cordiglia" xmlDataType="string"/>
    </xmlCellPr>
  </singleXmlCell>
  <singleXmlCell id="4326" r="ET25" connectionId="26">
    <xmlCellPr id="1" uniqueName="Maestro_Yüan-Kuang">
      <xmlPr mapId="25" xpath="/Hexagrama/LINEAS/QUINTA/OTRAS_INTERPRETACIONES_Y_COMENTARIOS_DE_LOS_TEXTOS/Maestro_Yüan-Kuang" xmlDataType="string"/>
    </xmlCellPr>
  </singleXmlCell>
  <singleXmlCell id="4327" r="EU25" connectionId="26">
    <xmlCellPr id="1" uniqueName="Michel_Gall">
      <xmlPr mapId="25" xpath="/Hexagrama/LINEAS/QUINTA/OTRAS_INTERPRETACIONES_Y_COMENTARIOS_DE_LOS_TEXTOS/Michel_Gall" xmlDataType="string"/>
    </xmlCellPr>
  </singleXmlCell>
  <singleXmlCell id="4328" r="EV25" connectionId="26">
    <xmlCellPr id="1" uniqueName="R_L_Wing">
      <xmlPr mapId="25" xpath="/Hexagrama/LINEAS/QUINTA/OTRAS_INTERPRETACIONES_Y_COMENTARIOS_DE_LOS_TEXTOS/R_L_Wing" xmlDataType="string"/>
    </xmlCellPr>
  </singleXmlCell>
  <singleXmlCell id="4329" r="EW25" connectionId="26">
    <xmlCellPr id="1" uniqueName="Ricardo_Andreé">
      <xmlPr mapId="25" xpath="/Hexagrama/LINEAS/QUINTA/OTRAS_INTERPRETACIONES_Y_COMENTARIOS_DE_LOS_TEXTOS/Ricardo_Andreé" xmlDataType="string"/>
    </xmlCellPr>
  </singleXmlCell>
  <singleXmlCell id="4330" r="EX25" connectionId="26">
    <xmlCellPr id="1" uniqueName="Richard_Wilhelm">
      <xmlPr mapId="25" xpath="/Hexagrama/LINEAS/QUINTA/OTRAS_INTERPRETACIONES_Y_COMENTARIOS_DE_LOS_TEXTOS/Richard_Wilhelm" xmlDataType="string"/>
    </xmlCellPr>
  </singleXmlCell>
  <singleXmlCell id="4331" r="EY25" connectionId="26">
    <xmlCellPr id="1" uniqueName="Stephen_Karcher">
      <xmlPr mapId="25" xpath="/Hexagrama/LINEAS/QUINTA/OTRAS_INTERPRETACIONES_Y_COMENTARIOS_DE_LOS_TEXTOS/Stephen_Karcher" xmlDataType="string"/>
    </xmlCellPr>
  </singleXmlCell>
  <singleXmlCell id="4332" r="EZ25" connectionId="26">
    <xmlCellPr id="1" uniqueName="Thomas_Cleary">
      <xmlPr mapId="25" xpath="/Hexagrama/LINEAS/QUINTA/OTRAS_INTERPRETACIONES_Y_COMENTARIOS_DE_LOS_TEXTOS/Thomas_Cleary" xmlDataType="string"/>
    </xmlCellPr>
  </singleXmlCell>
  <singleXmlCell id="4333" r="FA25" connectionId="26">
    <xmlCellPr id="1" uniqueName="COMENTARIO_A_LA_LINEA">
      <xmlPr mapId="25" xpath="/Hexagrama/LINEAS/SEXTA/COMENTARIO_A_LA_LINEA" xmlDataType="string"/>
    </xmlCellPr>
  </singleXmlCell>
  <singleXmlCell id="4334" r="FB25" connectionId="26">
    <xmlCellPr id="1" uniqueName="a">
      <xmlPr mapId="25" xpath="/Hexagrama/LINEAS/SEXTA/INTERPRETACION/a" xmlDataType="string"/>
    </xmlCellPr>
  </singleXmlCell>
  <singleXmlCell id="4335" r="FC25" connectionId="26">
    <xmlCellPr id="1" uniqueName="sin_preguntar_nada">
      <xmlPr mapId="25" xpath="/Hexagrama/LINEAS/SEXTA/INTERPRETACION/d/sin_preguntar_nada" xmlDataType="string"/>
    </xmlCellPr>
  </singleXmlCell>
  <singleXmlCell id="4336" r="FD25" connectionId="26">
    <xmlCellPr id="1" uniqueName="sobre_el_dia_hoy">
      <xmlPr mapId="25" xpath="/Hexagrama/LINEAS/SEXTA/INTERPRETACION/d/sobre_el_dia_hoy" xmlDataType="string"/>
    </xmlCellPr>
  </singleXmlCell>
  <singleXmlCell id="4337" r="FE25" connectionId="26">
    <xmlCellPr id="1" uniqueName="sobre_la_conducta_espiritual">
      <xmlPr mapId="25" xpath="/Hexagrama/LINEAS/SEXTA/INTERPRETACION/d/sobre_la_conducta_espiritual" xmlDataType="string"/>
    </xmlCellPr>
  </singleXmlCell>
  <singleXmlCell id="4338" r="FF25" connectionId="26">
    <xmlCellPr id="1" uniqueName="perspectiva_general_de_un_asunto_o_sobre_cómo_se_ve_al_consultante_entre_sus_asuntos">
      <xmlPr mapId="25" xpath="/Hexagrama/LINEAS/SEXTA/INTERPRETACION/d/perspectiva_general_de_un_asunto_o_sobre_cómo_se_ve_al_consultante_entre_sus_asuntos" xmlDataType="string"/>
    </xmlCellPr>
  </singleXmlCell>
  <singleXmlCell id="4339" r="FG25" connectionId="26">
    <xmlCellPr id="1" uniqueName="sobre_una_enfermedad">
      <xmlPr mapId="25" xpath="/Hexagrama/LINEAS/SEXTA/INTERPRETACION/d/sobre_una_enfermedad" xmlDataType="string"/>
    </xmlCellPr>
  </singleXmlCell>
  <singleXmlCell id="4340" r="FH25" connectionId="26">
    <xmlCellPr id="1" uniqueName="remedios_soluciones_tratamientos_nuevos">
      <xmlPr mapId="25" xpath="/Hexagrama/LINEAS/SEXTA/INTERPRETACION/d/remedios_soluciones_tratamientos_nuevos" xmlDataType="string"/>
    </xmlCellPr>
  </singleXmlCell>
  <singleXmlCell id="4341" r="FI25" connectionId="26">
    <xmlCellPr id="1" uniqueName="sobre_temas_o_teorías_espirituales">
      <xmlPr mapId="25" xpath="/Hexagrama/LINEAS/SEXTA/INTERPRETACION/d/sobre_temas_o_teorías_espirituales" xmlDataType="string"/>
    </xmlCellPr>
  </singleXmlCell>
  <singleXmlCell id="4342" r="FJ25" connectionId="26">
    <xmlCellPr id="1" uniqueName="sobre_una_época_tiempo_o_fecha_aproximada">
      <xmlPr mapId="25" xpath="/Hexagrama/LINEAS/SEXTA/INTERPRETACION/d/sobre_una_época_tiempo_o_fecha_aproximada" xmlDataType="string"/>
    </xmlCellPr>
  </singleXmlCell>
  <singleXmlCell id="4343" r="FK25" connectionId="26">
    <xmlCellPr id="1" uniqueName="Bernard_Ducourant">
      <xmlPr mapId="25" xpath="/Hexagrama/LINEAS/SEXTA/OTRAS_INTERPRETACIONES_Y_COMENTARIOS_DE_LOS_TEXTOS/Bernard_Ducourant" xmlDataType="string"/>
    </xmlCellPr>
  </singleXmlCell>
  <singleXmlCell id="4344" r="FL25" connectionId="26">
    <xmlCellPr id="1" uniqueName="Brian_Browne_Walker">
      <xmlPr mapId="25" xpath="/Hexagrama/LINEAS/SEXTA/OTRAS_INTERPRETACIONES_Y_COMENTARIOS_DE_LOS_TEXTOS/Brian_Browne_Walker" xmlDataType="string"/>
    </xmlCellPr>
  </singleXmlCell>
  <singleXmlCell id="4345" r="FM25" connectionId="26">
    <xmlCellPr id="1" uniqueName="Carol_K_Anthony">
      <xmlPr mapId="25" xpath="/Hexagrama/LINEAS/SEXTA/OTRAS_INTERPRETACIONES_Y_COMENTARIOS_DE_LOS_TEXTOS/Carol_K_Anthony" xmlDataType="string"/>
    </xmlCellPr>
  </singleXmlCell>
  <singleXmlCell id="4346" r="FN25" connectionId="26">
    <xmlCellPr id="1" uniqueName="Enrique_Zafra">
      <xmlPr mapId="25" xpath="/Hexagrama/LINEAS/SEXTA/OTRAS_INTERPRETACIONES_Y_COMENTARIOS_DE_LOS_TEXTOS/Enrique_Zafra" xmlDataType="string"/>
    </xmlCellPr>
  </singleXmlCell>
  <singleXmlCell id="4347" r="FO25" connectionId="26">
    <xmlCellPr id="1" uniqueName="J_H_Brennan">
      <xmlPr mapId="25" xpath="/Hexagrama/LINEAS/SEXTA/OTRAS_INTERPRETACIONES_Y_COMENTARIOS_DE_LOS_TEXTOS/J_H_Brennan" xmlDataType="string"/>
    </xmlCellPr>
  </singleXmlCell>
  <singleXmlCell id="4348" r="FP25" connectionId="26">
    <xmlCellPr id="1" uniqueName="John_Tampion">
      <xmlPr mapId="25" xpath="/Hexagrama/LINEAS/SEXTA/OTRAS_INTERPRETACIONES_Y_COMENTARIOS_DE_LOS_TEXTOS/John_Tampion" xmlDataType="string"/>
    </xmlCellPr>
  </singleXmlCell>
  <singleXmlCell id="4349" r="FQ25" connectionId="26">
    <xmlCellPr id="1" uniqueName="Judica_Cordiglia">
      <xmlPr mapId="25" xpath="/Hexagrama/LINEAS/SEXTA/OTRAS_INTERPRETACIONES_Y_COMENTARIOS_DE_LOS_TEXTOS/Judica_Cordiglia" xmlDataType="string"/>
    </xmlCellPr>
  </singleXmlCell>
  <singleXmlCell id="4350" r="FR25" connectionId="26">
    <xmlCellPr id="1" uniqueName="Maestro_Yüan-Kuang">
      <xmlPr mapId="25" xpath="/Hexagrama/LINEAS/SEXTA/OTRAS_INTERPRETACIONES_Y_COMENTARIOS_DE_LOS_TEXTOS/Maestro_Yüan-Kuang" xmlDataType="string"/>
    </xmlCellPr>
  </singleXmlCell>
  <singleXmlCell id="4351" r="FS25" connectionId="26">
    <xmlCellPr id="1" uniqueName="Michel_Gall">
      <xmlPr mapId="25" xpath="/Hexagrama/LINEAS/SEXTA/OTRAS_INTERPRETACIONES_Y_COMENTARIOS_DE_LOS_TEXTOS/Michel_Gall" xmlDataType="string"/>
    </xmlCellPr>
  </singleXmlCell>
  <singleXmlCell id="4352" r="FT25" connectionId="26">
    <xmlCellPr id="1" uniqueName="R_L_Wing">
      <xmlPr mapId="25" xpath="/Hexagrama/LINEAS/SEXTA/OTRAS_INTERPRETACIONES_Y_COMENTARIOS_DE_LOS_TEXTOS/R_L_Wing" xmlDataType="string"/>
    </xmlCellPr>
  </singleXmlCell>
  <singleXmlCell id="4353" r="FU25" connectionId="26">
    <xmlCellPr id="1" uniqueName="Ricardo_Andreé">
      <xmlPr mapId="25" xpath="/Hexagrama/LINEAS/SEXTA/OTRAS_INTERPRETACIONES_Y_COMENTARIOS_DE_LOS_TEXTOS/Ricardo_Andreé" xmlDataType="string"/>
    </xmlCellPr>
  </singleXmlCell>
  <singleXmlCell id="4354" r="FV25" connectionId="26">
    <xmlCellPr id="1" uniqueName="Richard_Wilhelm">
      <xmlPr mapId="25" xpath="/Hexagrama/LINEAS/SEXTA/OTRAS_INTERPRETACIONES_Y_COMENTARIOS_DE_LOS_TEXTOS/Richard_Wilhelm" xmlDataType="string"/>
    </xmlCellPr>
  </singleXmlCell>
  <singleXmlCell id="4355" r="FW25" connectionId="26">
    <xmlCellPr id="1" uniqueName="Stephen_Karcher">
      <xmlPr mapId="25" xpath="/Hexagrama/LINEAS/SEXTA/OTRAS_INTERPRETACIONES_Y_COMENTARIOS_DE_LOS_TEXTOS/Stephen_Karcher" xmlDataType="string"/>
    </xmlCellPr>
  </singleXmlCell>
  <singleXmlCell id="4356" r="FX25" connectionId="26">
    <xmlCellPr id="1" uniqueName="Thomas_Cleary">
      <xmlPr mapId="25" xpath="/Hexagrama/LINEAS/SEXTA/OTRAS_INTERPRETACIONES_Y_COMENTARIOS_DE_LOS_TEXTOS/Thomas_Cleary" xmlDataType="string"/>
    </xmlCellPr>
  </singleXmlCell>
  <singleXmlCell id="4357" r="A26" connectionId="27">
    <xmlCellPr id="1" uniqueName="Numero">
      <xmlPr mapId="26" xpath="/Hexagrama/Numero" xmlDataType="integer"/>
    </xmlCellPr>
  </singleXmlCell>
  <singleXmlCell id="4358" r="B26" connectionId="27">
    <xmlCellPr id="1" uniqueName="Nombre">
      <xmlPr mapId="26" xpath="/Hexagrama/Nombre" xmlDataType="string"/>
    </xmlCellPr>
  </singleXmlCell>
  <singleXmlCell id="4359" r="C26" connectionId="27">
    <xmlCellPr id="1" uniqueName="Traduccion">
      <xmlPr mapId="26" xpath="/Hexagrama/Traduccion" xmlDataType="string"/>
    </xmlCellPr>
  </singleXmlCell>
  <singleXmlCell id="4360" r="D26" connectionId="27">
    <xmlCellPr id="1" uniqueName="TrigInf">
      <xmlPr mapId="26" xpath="/Hexagrama/TrigInf" xmlDataType="string"/>
    </xmlCellPr>
  </singleXmlCell>
  <singleXmlCell id="4361" r="E26" connectionId="27">
    <xmlCellPr id="1" uniqueName="TrigSup">
      <xmlPr mapId="26" xpath="/Hexagrama/TrigSup" xmlDataType="string"/>
    </xmlCellPr>
  </singleXmlCell>
  <singleXmlCell id="4362" r="F26" connectionId="27">
    <xmlCellPr id="1" uniqueName="DICTAMEN">
      <xmlPr mapId="26" xpath="/Hexagrama/DICTAMEN" xmlDataType="string"/>
    </xmlCellPr>
  </singleXmlCell>
  <singleXmlCell id="4363" r="G26" connectionId="27">
    <xmlCellPr id="1" uniqueName="COMENTARIO">
      <xmlPr mapId="26" xpath="/Hexagrama/COMENTARIO" xmlDataType="string"/>
    </xmlCellPr>
  </singleXmlCell>
  <singleXmlCell id="4364" r="H26" connectionId="27">
    <xmlCellPr id="1" uniqueName="líneas">
      <xmlPr mapId="26" xpath="/Hexagrama/ELEMENTOS_TECNICOS_Y_DISTINTOS_CONSIDERANDOS/líneas" xmlDataType="string"/>
    </xmlCellPr>
  </singleXmlCell>
  <singleXmlCell id="4365" r="I26" connectionId="27">
    <xmlCellPr id="1" uniqueName="regencias">
      <xmlPr mapId="26" xpath="/Hexagrama/ELEMENTOS_TECNICOS_Y_DISTINTOS_CONSIDERANDOS/regencias" xmlDataType="string"/>
    </xmlCellPr>
  </singleXmlCell>
  <singleXmlCell id="4366" r="J26" connectionId="27">
    <xmlCellPr id="1" uniqueName="relaciones_entre_las_líneas">
      <xmlPr mapId="26" xpath="/Hexagrama/ELEMENTOS_TECNICOS_Y_DISTINTOS_CONSIDERANDOS/relaciones_entre_las_líneas" xmlDataType="string"/>
    </xmlCellPr>
  </singleXmlCell>
  <singleXmlCell id="4367" r="K26" connectionId="27">
    <xmlCellPr id="1" uniqueName="a">
      <xmlPr mapId="26" xpath="/Hexagrama/INTERPRETACION/a" xmlDataType="string"/>
    </xmlCellPr>
  </singleXmlCell>
  <singleXmlCell id="4368" r="L26" connectionId="27">
    <xmlCellPr id="1" uniqueName="sin_preguntar_nada">
      <xmlPr mapId="26" xpath="/Hexagrama/INTERPRETACION/d/sin_preguntar_nada" xmlDataType="string"/>
    </xmlCellPr>
  </singleXmlCell>
  <singleXmlCell id="4369" r="M26" connectionId="27">
    <xmlCellPr id="1" uniqueName="sobre_el_dia_hoy">
      <xmlPr mapId="26" xpath="/Hexagrama/INTERPRETACION/d/sobre_el_dia_hoy" xmlDataType="string"/>
    </xmlCellPr>
  </singleXmlCell>
  <singleXmlCell id="4370" r="N26" connectionId="27">
    <xmlCellPr id="1" uniqueName="sobre_la_conducta_espiritual">
      <xmlPr mapId="26" xpath="/Hexagrama/INTERPRETACION/d/sobre_la_conducta_espiritual" xmlDataType="string"/>
    </xmlCellPr>
  </singleXmlCell>
  <singleXmlCell id="4371" r="O26" connectionId="27">
    <xmlCellPr id="1" uniqueName="perspectiva_general_de_un_asunto_o_sobre_cómo_se_ve_al_consultante_entre_sus_asuntos">
      <xmlPr mapId="26" xpath="/Hexagrama/INTERPRETACION/d/perspectiva_general_de_un_asunto_o_sobre_cómo_se_ve_al_consultante_entre_sus_asuntos" xmlDataType="string"/>
    </xmlCellPr>
  </singleXmlCell>
  <singleXmlCell id="4372" r="P26" connectionId="27">
    <xmlCellPr id="1" uniqueName="sobre_una_enfermedad">
      <xmlPr mapId="26" xpath="/Hexagrama/INTERPRETACION/d/sobre_una_enfermedad" xmlDataType="string"/>
    </xmlCellPr>
  </singleXmlCell>
  <singleXmlCell id="4373" r="Q26" connectionId="27">
    <xmlCellPr id="1" uniqueName="remedios_soluciones_tratamientos_nuevos">
      <xmlPr mapId="26" xpath="/Hexagrama/INTERPRETACION/d/remedios_soluciones_tratamientos_nuevos" xmlDataType="string"/>
    </xmlCellPr>
  </singleXmlCell>
  <singleXmlCell id="4374" r="R26" connectionId="27">
    <xmlCellPr id="1" uniqueName="sobre_temas_o_teorías_espirituales">
      <xmlPr mapId="26" xpath="/Hexagrama/INTERPRETACION/d/sobre_temas_o_teorías_espirituales" xmlDataType="string"/>
    </xmlCellPr>
  </singleXmlCell>
  <singleXmlCell id="4375" r="S26" connectionId="27">
    <xmlCellPr id="1" uniqueName="sobre_una_época_tiempo_o_fecha_aproximada">
      <xmlPr mapId="26" xpath="/Hexagrama/INTERPRETACION/d/sobre_una_época_tiempo_o_fecha_aproximada" xmlDataType="string"/>
    </xmlCellPr>
  </singleXmlCell>
  <singleXmlCell id="4376" r="T26" connectionId="27">
    <xmlCellPr id="1" uniqueName="Bernard_Ducourant">
      <xmlPr mapId="26" xpath="/Hexagrama/OTRAS_INTERPRETACIONES_Y_COMENTARIOS_DE_LOS_TEXTOS/Bernard_Ducourant" xmlDataType="string"/>
    </xmlCellPr>
  </singleXmlCell>
  <singleXmlCell id="4377" r="U26" connectionId="27">
    <xmlCellPr id="1" uniqueName="Brian_Browne_Walker">
      <xmlPr mapId="26" xpath="/Hexagrama/OTRAS_INTERPRETACIONES_Y_COMENTARIOS_DE_LOS_TEXTOS/Brian_Browne_Walker" xmlDataType="string"/>
    </xmlCellPr>
  </singleXmlCell>
  <singleXmlCell id="4378" r="V26" connectionId="27">
    <xmlCellPr id="1" uniqueName="Carol_K_Anthony">
      <xmlPr mapId="26" xpath="/Hexagrama/OTRAS_INTERPRETACIONES_Y_COMENTARIOS_DE_LOS_TEXTOS/Carol_K_Anthony" xmlDataType="string"/>
    </xmlCellPr>
  </singleXmlCell>
  <singleXmlCell id="4379" r="W26" connectionId="27">
    <xmlCellPr id="1" uniqueName="Enrique_Zafra">
      <xmlPr mapId="26" xpath="/Hexagrama/OTRAS_INTERPRETACIONES_Y_COMENTARIOS_DE_LOS_TEXTOS/Enrique_Zafra" xmlDataType="string"/>
    </xmlCellPr>
  </singleXmlCell>
  <singleXmlCell id="4380" r="X26" connectionId="27">
    <xmlCellPr id="1" uniqueName="Gustavo_Andrés_Rocco">
      <xmlPr mapId="26" xpath="/Hexagrama/OTRAS_INTERPRETACIONES_Y_COMENTARIOS_DE_LOS_TEXTOS/Gustavo_Andrés_Rocco" xmlDataType="string"/>
    </xmlCellPr>
  </singleXmlCell>
  <singleXmlCell id="4381" r="Y26" connectionId="27">
    <xmlCellPr id="1" uniqueName="J_H_Brennan">
      <xmlPr mapId="26" xpath="/Hexagrama/OTRAS_INTERPRETACIONES_Y_COMENTARIOS_DE_LOS_TEXTOS/J_H_Brennan" xmlDataType="string"/>
    </xmlCellPr>
  </singleXmlCell>
  <singleXmlCell id="4382" r="Z26" connectionId="27">
    <xmlCellPr id="1" uniqueName="Judica_Cordiglia">
      <xmlPr mapId="26" xpath="/Hexagrama/OTRAS_INTERPRETACIONES_Y_COMENTARIOS_DE_LOS_TEXTOS/Judica_Cordiglia" xmlDataType="string"/>
    </xmlCellPr>
  </singleXmlCell>
  <singleXmlCell id="4383" r="AA26" connectionId="27">
    <xmlCellPr id="1" uniqueName="Maestro_Yüan-Kuang">
      <xmlPr mapId="26" xpath="/Hexagrama/OTRAS_INTERPRETACIONES_Y_COMENTARIOS_DE_LOS_TEXTOS/Maestro_Yüan-Kuang" xmlDataType="string"/>
    </xmlCellPr>
  </singleXmlCell>
  <singleXmlCell id="4384" r="AB26" connectionId="27">
    <xmlCellPr id="1" uniqueName="Michel_Gall">
      <xmlPr mapId="26" xpath="/Hexagrama/OTRAS_INTERPRETACIONES_Y_COMENTARIOS_DE_LOS_TEXTOS/Michel_Gall" xmlDataType="string"/>
    </xmlCellPr>
  </singleXmlCell>
  <singleXmlCell id="4385" r="AC26" connectionId="27">
    <xmlCellPr id="1" uniqueName="Stephen_Karcher">
      <xmlPr mapId="26" xpath="/Hexagrama/OTRAS_INTERPRETACIONES_Y_COMENTARIOS_DE_LOS_TEXTOS/Stephen_Karcher" xmlDataType="string"/>
    </xmlCellPr>
  </singleXmlCell>
  <singleXmlCell id="4386" r="AD26" connectionId="27">
    <xmlCellPr id="1" uniqueName="Rudolf_Ritsema">
      <xmlPr mapId="26" xpath="/Hexagrama/OTRAS_INTERPRETACIONES_Y_COMENTARIOS_DE_LOS_TEXTOS/Rudolf_Ritsema" xmlDataType="string"/>
    </xmlCellPr>
  </singleXmlCell>
  <singleXmlCell id="4387" r="AE26" connectionId="27">
    <xmlCellPr id="1" uniqueName="Thomas_Cleary">
      <xmlPr mapId="26" xpath="/Hexagrama/OTRAS_INTERPRETACIONES_Y_COMENTARIOS_DE_LOS_TEXTOS/Thomas_Cleary" xmlDataType="string"/>
    </xmlCellPr>
  </singleXmlCell>
  <singleXmlCell id="4388" r="AF26" connectionId="27">
    <xmlCellPr id="1" uniqueName="COMENTARIO_A_LA_IMAGEN">
      <xmlPr mapId="26" xpath="/Hexagrama/IMAGEN/COMENTARIO_A_LA_IMAGEN" xmlDataType="string"/>
    </xmlCellPr>
  </singleXmlCell>
  <singleXmlCell id="4389" r="AG26" connectionId="27">
    <xmlCellPr id="1" uniqueName="John_Tampion">
      <xmlPr mapId="26" xpath="/Hexagrama/IMAGEN/OTRAS_INTERPRETACIONES_Y_COMENTARIOS_DE_LOS_TEXTOS/John_Tampion" xmlDataType="string"/>
    </xmlCellPr>
  </singleXmlCell>
  <singleXmlCell id="4390" r="AH26" connectionId="27">
    <xmlCellPr id="1" uniqueName="Judica_Cordiglia">
      <xmlPr mapId="26" xpath="/Hexagrama/IMAGEN/OTRAS_INTERPRETACIONES_Y_COMENTARIOS_DE_LOS_TEXTOS/Judica_Cordiglia" xmlDataType="string"/>
    </xmlCellPr>
  </singleXmlCell>
  <singleXmlCell id="4391" r="AI26" connectionId="27">
    <xmlCellPr id="1" uniqueName="Ricardo_Andreé">
      <xmlPr mapId="26" xpath="/Hexagrama/IMAGEN/OTRAS_INTERPRETACIONES_Y_COMENTARIOS_DE_LOS_TEXTOS/Ricardo_Andreé" xmlDataType="string"/>
    </xmlCellPr>
  </singleXmlCell>
  <singleXmlCell id="4392" r="AJ26" connectionId="27">
    <xmlCellPr id="1" uniqueName="Richard_Wilhelm">
      <xmlPr mapId="26" xpath="/Hexagrama/IMAGEN/OTRAS_INTERPRETACIONES_Y_COMENTARIOS_DE_LOS_TEXTOS/Richard_Wilhelm" xmlDataType="string"/>
    </xmlCellPr>
  </singleXmlCell>
  <singleXmlCell id="4393" r="AK26" connectionId="27">
    <xmlCellPr id="1" uniqueName="COMENTARIO_A_LA_LINEA">
      <xmlPr mapId="26" xpath="/Hexagrama/LINEAS/PRIMERA/COMENTARIO_A_LA_LINEA" xmlDataType="string"/>
    </xmlCellPr>
  </singleXmlCell>
  <singleXmlCell id="4394" r="AL26" connectionId="27">
    <xmlCellPr id="1" uniqueName="a">
      <xmlPr mapId="26" xpath="/Hexagrama/LINEAS/PRIMERA/INTERPRETACION/a" xmlDataType="string"/>
    </xmlCellPr>
  </singleXmlCell>
  <singleXmlCell id="4395" r="AM26" connectionId="27">
    <xmlCellPr id="1" uniqueName="sin_preguntar_nada">
      <xmlPr mapId="26" xpath="/Hexagrama/LINEAS/PRIMERA/INTERPRETACION/d/sin_preguntar_nada" xmlDataType="string"/>
    </xmlCellPr>
  </singleXmlCell>
  <singleXmlCell id="4396" r="AN26" connectionId="27">
    <xmlCellPr id="1" uniqueName="sobre_el_dia_hoy">
      <xmlPr mapId="26" xpath="/Hexagrama/LINEAS/PRIMERA/INTERPRETACION/d/sobre_el_dia_hoy" xmlDataType="string"/>
    </xmlCellPr>
  </singleXmlCell>
  <singleXmlCell id="4397" r="AO26" connectionId="27">
    <xmlCellPr id="1" uniqueName="sobre_la_conducta_espiritual">
      <xmlPr mapId="26" xpath="/Hexagrama/LINEAS/PRIMERA/INTERPRETACION/d/sobre_la_conducta_espiritual" xmlDataType="string"/>
    </xmlCellPr>
  </singleXmlCell>
  <singleXmlCell id="4398" r="AP26" connectionId="27">
    <xmlCellPr id="1" uniqueName="perspectiva_general_de_un_asunto_o_sobre_cómo_se_ve_al_consultante_entre_sus_asuntos">
      <xmlPr mapId="26" xpath="/Hexagrama/LINEAS/PRIMERA/INTERPRETACION/d/perspectiva_general_de_un_asunto_o_sobre_cómo_se_ve_al_consultante_entre_sus_asuntos" xmlDataType="string"/>
    </xmlCellPr>
  </singleXmlCell>
  <singleXmlCell id="4399" r="AQ26" connectionId="27">
    <xmlCellPr id="1" uniqueName="sobre_una_enfermedad">
      <xmlPr mapId="26" xpath="/Hexagrama/LINEAS/PRIMERA/INTERPRETACION/d/sobre_una_enfermedad" xmlDataType="string"/>
    </xmlCellPr>
  </singleXmlCell>
  <singleXmlCell id="4400" r="AR26" connectionId="27">
    <xmlCellPr id="1" uniqueName="remedios_soluciones_tratamientos_nuevos">
      <xmlPr mapId="26" xpath="/Hexagrama/LINEAS/PRIMERA/INTERPRETACION/d/remedios_soluciones_tratamientos_nuevos" xmlDataType="string"/>
    </xmlCellPr>
  </singleXmlCell>
  <singleXmlCell id="4401" r="AS26" connectionId="27">
    <xmlCellPr id="1" uniqueName="sobre_temas_o_teorías_espirituales">
      <xmlPr mapId="26" xpath="/Hexagrama/LINEAS/PRIMERA/INTERPRETACION/d/sobre_temas_o_teorías_espirituales" xmlDataType="string"/>
    </xmlCellPr>
  </singleXmlCell>
  <singleXmlCell id="4402" r="AT26" connectionId="27">
    <xmlCellPr id="1" uniqueName="sobre_una_época_tiempo_o_fecha_aproximada">
      <xmlPr mapId="26" xpath="/Hexagrama/LINEAS/PRIMERA/INTERPRETACION/d/sobre_una_época_tiempo_o_fecha_aproximada" xmlDataType="string"/>
    </xmlCellPr>
  </singleXmlCell>
  <singleXmlCell id="4403" r="AU26" connectionId="27">
    <xmlCellPr id="1" uniqueName="Bernard_Ducourant">
      <xmlPr mapId="26" xpath="/Hexagrama/LINEAS/PRIMERA/OTRAS_INTERPRETACIONES_Y_COMENTARIOS_DE_LOS_TEXTOS/Bernard_Ducourant" xmlDataType="string"/>
    </xmlCellPr>
  </singleXmlCell>
  <singleXmlCell id="4404" r="AV26" connectionId="27">
    <xmlCellPr id="1" uniqueName="Brian_Browne_Walker">
      <xmlPr mapId="26" xpath="/Hexagrama/LINEAS/PRIMERA/OTRAS_INTERPRETACIONES_Y_COMENTARIOS_DE_LOS_TEXTOS/Brian_Browne_Walker" xmlDataType="string"/>
    </xmlCellPr>
  </singleXmlCell>
  <singleXmlCell id="4405" r="AW26" connectionId="27">
    <xmlCellPr id="1" uniqueName="Carol_K_Anthony">
      <xmlPr mapId="26" xpath="/Hexagrama/LINEAS/PRIMERA/OTRAS_INTERPRETACIONES_Y_COMENTARIOS_DE_LOS_TEXTOS/Carol_K_Anthony" xmlDataType="string"/>
    </xmlCellPr>
  </singleXmlCell>
  <singleXmlCell id="4406" r="AX26" connectionId="27">
    <xmlCellPr id="1" uniqueName="Enrique_Zafra">
      <xmlPr mapId="26" xpath="/Hexagrama/LINEAS/PRIMERA/OTRAS_INTERPRETACIONES_Y_COMENTARIOS_DE_LOS_TEXTOS/Enrique_Zafra" xmlDataType="string"/>
    </xmlCellPr>
  </singleXmlCell>
  <singleXmlCell id="4407" r="AY26" connectionId="27">
    <xmlCellPr id="1" uniqueName="J_H_Brennan">
      <xmlPr mapId="26" xpath="/Hexagrama/LINEAS/PRIMERA/OTRAS_INTERPRETACIONES_Y_COMENTARIOS_DE_LOS_TEXTOS/J_H_Brennan" xmlDataType="string"/>
    </xmlCellPr>
  </singleXmlCell>
  <singleXmlCell id="4408" r="AZ26" connectionId="27">
    <xmlCellPr id="1" uniqueName="John_Tampion">
      <xmlPr mapId="26" xpath="/Hexagrama/LINEAS/PRIMERA/OTRAS_INTERPRETACIONES_Y_COMENTARIOS_DE_LOS_TEXTOS/John_Tampion" xmlDataType="string"/>
    </xmlCellPr>
  </singleXmlCell>
  <singleXmlCell id="4409" r="BA26" connectionId="27">
    <xmlCellPr id="1" uniqueName="Judica_Cordiglia">
      <xmlPr mapId="26" xpath="/Hexagrama/LINEAS/PRIMERA/OTRAS_INTERPRETACIONES_Y_COMENTARIOS_DE_LOS_TEXTOS/Judica_Cordiglia" xmlDataType="string"/>
    </xmlCellPr>
  </singleXmlCell>
  <singleXmlCell id="4410" r="BB26" connectionId="27">
    <xmlCellPr id="1" uniqueName="Maestro_Yüan-Kuang">
      <xmlPr mapId="26" xpath="/Hexagrama/LINEAS/PRIMERA/OTRAS_INTERPRETACIONES_Y_COMENTARIOS_DE_LOS_TEXTOS/Maestro_Yüan-Kuang" xmlDataType="string"/>
    </xmlCellPr>
  </singleXmlCell>
  <singleXmlCell id="4411" r="BC26" connectionId="27">
    <xmlCellPr id="1" uniqueName="Michel_Gall">
      <xmlPr mapId="26" xpath="/Hexagrama/LINEAS/PRIMERA/OTRAS_INTERPRETACIONES_Y_COMENTARIOS_DE_LOS_TEXTOS/Michel_Gall" xmlDataType="string"/>
    </xmlCellPr>
  </singleXmlCell>
  <singleXmlCell id="4412" r="BD26" connectionId="27">
    <xmlCellPr id="1" uniqueName="R_L_Wing">
      <xmlPr mapId="26" xpath="/Hexagrama/LINEAS/PRIMERA/OTRAS_INTERPRETACIONES_Y_COMENTARIOS_DE_LOS_TEXTOS/R_L_Wing" xmlDataType="string"/>
    </xmlCellPr>
  </singleXmlCell>
  <singleXmlCell id="4413" r="BE26" connectionId="27">
    <xmlCellPr id="1" uniqueName="Ricardo_Andreé">
      <xmlPr mapId="26" xpath="/Hexagrama/LINEAS/PRIMERA/OTRAS_INTERPRETACIONES_Y_COMENTARIOS_DE_LOS_TEXTOS/Ricardo_Andreé" xmlDataType="string"/>
    </xmlCellPr>
  </singleXmlCell>
  <singleXmlCell id="4414" r="BF26" connectionId="27">
    <xmlCellPr id="1" uniqueName="Richard_Wilhelm">
      <xmlPr mapId="26" xpath="/Hexagrama/LINEAS/PRIMERA/OTRAS_INTERPRETACIONES_Y_COMENTARIOS_DE_LOS_TEXTOS/Richard_Wilhelm" xmlDataType="string"/>
    </xmlCellPr>
  </singleXmlCell>
  <singleXmlCell id="4415" r="BG26" connectionId="27">
    <xmlCellPr id="1" uniqueName="Stephen_Karcher">
      <xmlPr mapId="26" xpath="/Hexagrama/LINEAS/PRIMERA/OTRAS_INTERPRETACIONES_Y_COMENTARIOS_DE_LOS_TEXTOS/Stephen_Karcher" xmlDataType="string"/>
    </xmlCellPr>
  </singleXmlCell>
  <singleXmlCell id="4416" r="BH26" connectionId="27">
    <xmlCellPr id="1" uniqueName="Thomas_Cleary">
      <xmlPr mapId="26" xpath="/Hexagrama/LINEAS/PRIMERA/OTRAS_INTERPRETACIONES_Y_COMENTARIOS_DE_LOS_TEXTOS/Thomas_Cleary" xmlDataType="string"/>
    </xmlCellPr>
  </singleXmlCell>
  <singleXmlCell id="4417" r="BI26" connectionId="27">
    <xmlCellPr id="1" uniqueName="COMENTARIO_A_LA_LINEA">
      <xmlPr mapId="26" xpath="/Hexagrama/LINEAS/SEGUNDA/COMENTARIO_A_LA_LINEA" xmlDataType="string"/>
    </xmlCellPr>
  </singleXmlCell>
  <singleXmlCell id="4418" r="BJ26" connectionId="27">
    <xmlCellPr id="1" uniqueName="a">
      <xmlPr mapId="26" xpath="/Hexagrama/LINEAS/SEGUNDA/INTERPRETACION/a" xmlDataType="string"/>
    </xmlCellPr>
  </singleXmlCell>
  <singleXmlCell id="4419" r="BK26" connectionId="27">
    <xmlCellPr id="1" uniqueName="sin_preguntar_nada">
      <xmlPr mapId="26" xpath="/Hexagrama/LINEAS/SEGUNDA/INTERPRETACION/d/sin_preguntar_nada" xmlDataType="string"/>
    </xmlCellPr>
  </singleXmlCell>
  <singleXmlCell id="4420" r="BL26" connectionId="27">
    <xmlCellPr id="1" uniqueName="sobre_el_dia_hoy">
      <xmlPr mapId="26" xpath="/Hexagrama/LINEAS/SEGUNDA/INTERPRETACION/d/sobre_el_dia_hoy" xmlDataType="string"/>
    </xmlCellPr>
  </singleXmlCell>
  <singleXmlCell id="4421" r="BM26" connectionId="27">
    <xmlCellPr id="1" uniqueName="sobre_la_conducta_espiritual">
      <xmlPr mapId="26" xpath="/Hexagrama/LINEAS/SEGUNDA/INTERPRETACION/d/sobre_la_conducta_espiritual" xmlDataType="string"/>
    </xmlCellPr>
  </singleXmlCell>
  <singleXmlCell id="4422" r="BN26" connectionId="27">
    <xmlCellPr id="1" uniqueName="perspectiva_general_de_un_asunto_o_sobre_cómo_se_ve_al_consultante_entre_sus_asuntos">
      <xmlPr mapId="26" xpath="/Hexagrama/LINEAS/SEGUNDA/INTERPRETACION/d/perspectiva_general_de_un_asunto_o_sobre_cómo_se_ve_al_consultante_entre_sus_asuntos" xmlDataType="string"/>
    </xmlCellPr>
  </singleXmlCell>
  <singleXmlCell id="4423" r="BO26" connectionId="27">
    <xmlCellPr id="1" uniqueName="sobre_una_enfermedad">
      <xmlPr mapId="26" xpath="/Hexagrama/LINEAS/SEGUNDA/INTERPRETACION/d/sobre_una_enfermedad" xmlDataType="string"/>
    </xmlCellPr>
  </singleXmlCell>
  <singleXmlCell id="4424" r="BP26" connectionId="27">
    <xmlCellPr id="1" uniqueName="remedios_soluciones_tratamientos_nuevos">
      <xmlPr mapId="26" xpath="/Hexagrama/LINEAS/SEGUNDA/INTERPRETACION/d/remedios_soluciones_tratamientos_nuevos" xmlDataType="string"/>
    </xmlCellPr>
  </singleXmlCell>
  <singleXmlCell id="4425" r="BQ26" connectionId="27">
    <xmlCellPr id="1" uniqueName="sobre_temas_o_teorías_espirituales">
      <xmlPr mapId="26" xpath="/Hexagrama/LINEAS/SEGUNDA/INTERPRETACION/d/sobre_temas_o_teorías_espirituales" xmlDataType="string"/>
    </xmlCellPr>
  </singleXmlCell>
  <singleXmlCell id="4426" r="BR26" connectionId="27">
    <xmlCellPr id="1" uniqueName="sobre_una_época_tiempo_o_fecha_aproximada">
      <xmlPr mapId="26" xpath="/Hexagrama/LINEAS/SEGUNDA/INTERPRETACION/d/sobre_una_época_tiempo_o_fecha_aproximada" xmlDataType="string"/>
    </xmlCellPr>
  </singleXmlCell>
  <singleXmlCell id="4427" r="BS26" connectionId="27">
    <xmlCellPr id="1" uniqueName="Bernard_Ducourant">
      <xmlPr mapId="26" xpath="/Hexagrama/LINEAS/SEGUNDA/OTRAS_INTERPRETACIONES_Y_COMENTARIOS_DE_LOS_TEXTOS/Bernard_Ducourant" xmlDataType="string"/>
    </xmlCellPr>
  </singleXmlCell>
  <singleXmlCell id="4428" r="BT26" connectionId="27">
    <xmlCellPr id="1" uniqueName="Brian_Browne_Walker">
      <xmlPr mapId="26" xpath="/Hexagrama/LINEAS/SEGUNDA/OTRAS_INTERPRETACIONES_Y_COMENTARIOS_DE_LOS_TEXTOS/Brian_Browne_Walker" xmlDataType="string"/>
    </xmlCellPr>
  </singleXmlCell>
  <singleXmlCell id="4429" r="BU26" connectionId="27">
    <xmlCellPr id="1" uniqueName="Carol_K_Anthony">
      <xmlPr mapId="26" xpath="/Hexagrama/LINEAS/SEGUNDA/OTRAS_INTERPRETACIONES_Y_COMENTARIOS_DE_LOS_TEXTOS/Carol_K_Anthony" xmlDataType="string"/>
    </xmlCellPr>
  </singleXmlCell>
  <singleXmlCell id="4430" r="BV26" connectionId="27">
    <xmlCellPr id="1" uniqueName="Enrique_Zafra">
      <xmlPr mapId="26" xpath="/Hexagrama/LINEAS/SEGUNDA/OTRAS_INTERPRETACIONES_Y_COMENTARIOS_DE_LOS_TEXTOS/Enrique_Zafra" xmlDataType="string"/>
    </xmlCellPr>
  </singleXmlCell>
  <singleXmlCell id="4431" r="BW26" connectionId="27">
    <xmlCellPr id="1" uniqueName="J_H_Brennan">
      <xmlPr mapId="26" xpath="/Hexagrama/LINEAS/SEGUNDA/OTRAS_INTERPRETACIONES_Y_COMENTARIOS_DE_LOS_TEXTOS/J_H_Brennan" xmlDataType="string"/>
    </xmlCellPr>
  </singleXmlCell>
  <singleXmlCell id="4432" r="BX26" connectionId="27">
    <xmlCellPr id="1" uniqueName="John_Tampion">
      <xmlPr mapId="26" xpath="/Hexagrama/LINEAS/SEGUNDA/OTRAS_INTERPRETACIONES_Y_COMENTARIOS_DE_LOS_TEXTOS/John_Tampion" xmlDataType="string"/>
    </xmlCellPr>
  </singleXmlCell>
  <singleXmlCell id="4433" r="BY26" connectionId="27">
    <xmlCellPr id="1" uniqueName="Judica_Cordiglia">
      <xmlPr mapId="26" xpath="/Hexagrama/LINEAS/SEGUNDA/OTRAS_INTERPRETACIONES_Y_COMENTARIOS_DE_LOS_TEXTOS/Judica_Cordiglia" xmlDataType="string"/>
    </xmlCellPr>
  </singleXmlCell>
  <singleXmlCell id="4434" r="BZ26" connectionId="27">
    <xmlCellPr id="1" uniqueName="Maestro_Yüan-Kuang">
      <xmlPr mapId="26" xpath="/Hexagrama/LINEAS/SEGUNDA/OTRAS_INTERPRETACIONES_Y_COMENTARIOS_DE_LOS_TEXTOS/Maestro_Yüan-Kuang" xmlDataType="string"/>
    </xmlCellPr>
  </singleXmlCell>
  <singleXmlCell id="4435" r="CA26" connectionId="27">
    <xmlCellPr id="1" uniqueName="Michel_Gall">
      <xmlPr mapId="26" xpath="/Hexagrama/LINEAS/SEGUNDA/OTRAS_INTERPRETACIONES_Y_COMENTARIOS_DE_LOS_TEXTOS/Michel_Gall" xmlDataType="string"/>
    </xmlCellPr>
  </singleXmlCell>
  <singleXmlCell id="4436" r="CB26" connectionId="27">
    <xmlCellPr id="1" uniqueName="R_L_Wing">
      <xmlPr mapId="26" xpath="/Hexagrama/LINEAS/SEGUNDA/OTRAS_INTERPRETACIONES_Y_COMENTARIOS_DE_LOS_TEXTOS/R_L_Wing" xmlDataType="string"/>
    </xmlCellPr>
  </singleXmlCell>
  <singleXmlCell id="4437" r="CC26" connectionId="27">
    <xmlCellPr id="1" uniqueName="Ricardo_Andreé">
      <xmlPr mapId="26" xpath="/Hexagrama/LINEAS/SEGUNDA/OTRAS_INTERPRETACIONES_Y_COMENTARIOS_DE_LOS_TEXTOS/Ricardo_Andreé" xmlDataType="string"/>
    </xmlCellPr>
  </singleXmlCell>
  <singleXmlCell id="4438" r="CD26" connectionId="27">
    <xmlCellPr id="1" uniqueName="Richard_Wilhelm">
      <xmlPr mapId="26" xpath="/Hexagrama/LINEAS/SEGUNDA/OTRAS_INTERPRETACIONES_Y_COMENTARIOS_DE_LOS_TEXTOS/Richard_Wilhelm" xmlDataType="string"/>
    </xmlCellPr>
  </singleXmlCell>
  <singleXmlCell id="4439" r="CE26" connectionId="27">
    <xmlCellPr id="1" uniqueName="Stephen_Karcher">
      <xmlPr mapId="26" xpath="/Hexagrama/LINEAS/SEGUNDA/OTRAS_INTERPRETACIONES_Y_COMENTARIOS_DE_LOS_TEXTOS/Stephen_Karcher" xmlDataType="string"/>
    </xmlCellPr>
  </singleXmlCell>
  <singleXmlCell id="4440" r="CF26" connectionId="27">
    <xmlCellPr id="1" uniqueName="Thomas_Cleary">
      <xmlPr mapId="26" xpath="/Hexagrama/LINEAS/SEGUNDA/OTRAS_INTERPRETACIONES_Y_COMENTARIOS_DE_LOS_TEXTOS/Thomas_Cleary" xmlDataType="string"/>
    </xmlCellPr>
  </singleXmlCell>
  <singleXmlCell id="4441" r="CG26" connectionId="27">
    <xmlCellPr id="1" uniqueName="COMENTARIO_A_LA_LINEA">
      <xmlPr mapId="26" xpath="/Hexagrama/LINEAS/TERCERA/COMENTARIO_A_LA_LINEA" xmlDataType="string"/>
    </xmlCellPr>
  </singleXmlCell>
  <singleXmlCell id="4442" r="CH26" connectionId="27">
    <xmlCellPr id="1" uniqueName="a">
      <xmlPr mapId="26" xpath="/Hexagrama/LINEAS/TERCERA/INTERPRETACION/a" xmlDataType="string"/>
    </xmlCellPr>
  </singleXmlCell>
  <singleXmlCell id="4443" r="CI26" connectionId="27">
    <xmlCellPr id="1" uniqueName="sin_preguntar_nada">
      <xmlPr mapId="26" xpath="/Hexagrama/LINEAS/TERCERA/INTERPRETACION/d/sin_preguntar_nada" xmlDataType="string"/>
    </xmlCellPr>
  </singleXmlCell>
  <singleXmlCell id="4444" r="CJ26" connectionId="27">
    <xmlCellPr id="1" uniqueName="sobre_el_dia_hoy">
      <xmlPr mapId="26" xpath="/Hexagrama/LINEAS/TERCERA/INTERPRETACION/d/sobre_el_dia_hoy" xmlDataType="string"/>
    </xmlCellPr>
  </singleXmlCell>
  <singleXmlCell id="4445" r="CK26" connectionId="27">
    <xmlCellPr id="1" uniqueName="sobre_la_conducta_espiritual">
      <xmlPr mapId="26" xpath="/Hexagrama/LINEAS/TERCERA/INTERPRETACION/d/sobre_la_conducta_espiritual" xmlDataType="string"/>
    </xmlCellPr>
  </singleXmlCell>
  <singleXmlCell id="4446" r="CL26" connectionId="27">
    <xmlCellPr id="1" uniqueName="perspectiva_general_de_un_asunto_o_sobre_cómo_se_ve_al_consultante_entre_sus_asuntos">
      <xmlPr mapId="26" xpath="/Hexagrama/LINEAS/TERCERA/INTERPRETACION/d/perspectiva_general_de_un_asunto_o_sobre_cómo_se_ve_al_consultante_entre_sus_asuntos" xmlDataType="string"/>
    </xmlCellPr>
  </singleXmlCell>
  <singleXmlCell id="4447" r="CM26" connectionId="27">
    <xmlCellPr id="1" uniqueName="sobre_una_enfermedad">
      <xmlPr mapId="26" xpath="/Hexagrama/LINEAS/TERCERA/INTERPRETACION/d/sobre_una_enfermedad" xmlDataType="string"/>
    </xmlCellPr>
  </singleXmlCell>
  <singleXmlCell id="4448" r="CN26" connectionId="27">
    <xmlCellPr id="1" uniqueName="remedios_soluciones_tratamientos_nuevos">
      <xmlPr mapId="26" xpath="/Hexagrama/LINEAS/TERCERA/INTERPRETACION/d/remedios_soluciones_tratamientos_nuevos" xmlDataType="string"/>
    </xmlCellPr>
  </singleXmlCell>
  <singleXmlCell id="4449" r="CO26" connectionId="27">
    <xmlCellPr id="1" uniqueName="sobre_temas_o_teorías_espirituales">
      <xmlPr mapId="26" xpath="/Hexagrama/LINEAS/TERCERA/INTERPRETACION/d/sobre_temas_o_teorías_espirituales" xmlDataType="string"/>
    </xmlCellPr>
  </singleXmlCell>
  <singleXmlCell id="4450" r="CP26" connectionId="27">
    <xmlCellPr id="1" uniqueName="sobre_una_época_tiempo_o_fecha_aproximada">
      <xmlPr mapId="26" xpath="/Hexagrama/LINEAS/TERCERA/INTERPRETACION/d/sobre_una_época_tiempo_o_fecha_aproximada" xmlDataType="string"/>
    </xmlCellPr>
  </singleXmlCell>
  <singleXmlCell id="4451" r="CQ26" connectionId="27">
    <xmlCellPr id="1" uniqueName="Bernard_Ducourant">
      <xmlPr mapId="26" xpath="/Hexagrama/LINEAS/TERCERA/OTRAS_INTERPRETACIONES_Y_COMENTARIOS_DE_LOS_TEXTOS/Bernard_Ducourant" xmlDataType="string"/>
    </xmlCellPr>
  </singleXmlCell>
  <singleXmlCell id="4452" r="CR26" connectionId="27">
    <xmlCellPr id="1" uniqueName="Brian_Browne_Walker">
      <xmlPr mapId="26" xpath="/Hexagrama/LINEAS/TERCERA/OTRAS_INTERPRETACIONES_Y_COMENTARIOS_DE_LOS_TEXTOS/Brian_Browne_Walker" xmlDataType="string"/>
    </xmlCellPr>
  </singleXmlCell>
  <singleXmlCell id="4453" r="CS26" connectionId="27">
    <xmlCellPr id="1" uniqueName="Carol_K_Anthony">
      <xmlPr mapId="26" xpath="/Hexagrama/LINEAS/TERCERA/OTRAS_INTERPRETACIONES_Y_COMENTARIOS_DE_LOS_TEXTOS/Carol_K_Anthony" xmlDataType="string"/>
    </xmlCellPr>
  </singleXmlCell>
  <singleXmlCell id="4454" r="CT26" connectionId="27">
    <xmlCellPr id="1" uniqueName="Enrique_Zafra">
      <xmlPr mapId="26" xpath="/Hexagrama/LINEAS/TERCERA/OTRAS_INTERPRETACIONES_Y_COMENTARIOS_DE_LOS_TEXTOS/Enrique_Zafra" xmlDataType="string"/>
    </xmlCellPr>
  </singleXmlCell>
  <singleXmlCell id="4455" r="CU26" connectionId="27">
    <xmlCellPr id="1" uniqueName="J_H_Brennan">
      <xmlPr mapId="26" xpath="/Hexagrama/LINEAS/TERCERA/OTRAS_INTERPRETACIONES_Y_COMENTARIOS_DE_LOS_TEXTOS/J_H_Brennan" xmlDataType="string"/>
    </xmlCellPr>
  </singleXmlCell>
  <singleXmlCell id="4456" r="CV26" connectionId="27">
    <xmlCellPr id="1" uniqueName="John_Tampion">
      <xmlPr mapId="26" xpath="/Hexagrama/LINEAS/TERCERA/OTRAS_INTERPRETACIONES_Y_COMENTARIOS_DE_LOS_TEXTOS/John_Tampion" xmlDataType="string"/>
    </xmlCellPr>
  </singleXmlCell>
  <singleXmlCell id="4457" r="CW26" connectionId="27">
    <xmlCellPr id="1" uniqueName="Judica_Cordiglia">
      <xmlPr mapId="26" xpath="/Hexagrama/LINEAS/TERCERA/OTRAS_INTERPRETACIONES_Y_COMENTARIOS_DE_LOS_TEXTOS/Judica_Cordiglia" xmlDataType="string"/>
    </xmlCellPr>
  </singleXmlCell>
  <singleXmlCell id="4458" r="CX26" connectionId="27">
    <xmlCellPr id="1" uniqueName="Maestro_Yüan-Kuang">
      <xmlPr mapId="26" xpath="/Hexagrama/LINEAS/TERCERA/OTRAS_INTERPRETACIONES_Y_COMENTARIOS_DE_LOS_TEXTOS/Maestro_Yüan-Kuang" xmlDataType="string"/>
    </xmlCellPr>
  </singleXmlCell>
  <singleXmlCell id="4459" r="CY26" connectionId="27">
    <xmlCellPr id="1" uniqueName="Michel_Gall">
      <xmlPr mapId="26" xpath="/Hexagrama/LINEAS/TERCERA/OTRAS_INTERPRETACIONES_Y_COMENTARIOS_DE_LOS_TEXTOS/Michel_Gall" xmlDataType="string"/>
    </xmlCellPr>
  </singleXmlCell>
  <singleXmlCell id="4460" r="CZ26" connectionId="27">
    <xmlCellPr id="1" uniqueName="R_L_Wing">
      <xmlPr mapId="26" xpath="/Hexagrama/LINEAS/TERCERA/OTRAS_INTERPRETACIONES_Y_COMENTARIOS_DE_LOS_TEXTOS/R_L_Wing" xmlDataType="string"/>
    </xmlCellPr>
  </singleXmlCell>
  <singleXmlCell id="4461" r="DA26" connectionId="27">
    <xmlCellPr id="1" uniqueName="Ricardo_Andreé">
      <xmlPr mapId="26" xpath="/Hexagrama/LINEAS/TERCERA/OTRAS_INTERPRETACIONES_Y_COMENTARIOS_DE_LOS_TEXTOS/Ricardo_Andreé" xmlDataType="string"/>
    </xmlCellPr>
  </singleXmlCell>
  <singleXmlCell id="4462" r="DB26" connectionId="27">
    <xmlCellPr id="1" uniqueName="Richard_Wilhelm">
      <xmlPr mapId="26" xpath="/Hexagrama/LINEAS/TERCERA/OTRAS_INTERPRETACIONES_Y_COMENTARIOS_DE_LOS_TEXTOS/Richard_Wilhelm" xmlDataType="string"/>
    </xmlCellPr>
  </singleXmlCell>
  <singleXmlCell id="4463" r="DC26" connectionId="27">
    <xmlCellPr id="1" uniqueName="Stephen_Karcher">
      <xmlPr mapId="26" xpath="/Hexagrama/LINEAS/TERCERA/OTRAS_INTERPRETACIONES_Y_COMENTARIOS_DE_LOS_TEXTOS/Stephen_Karcher" xmlDataType="string"/>
    </xmlCellPr>
  </singleXmlCell>
  <singleXmlCell id="4464" r="DD26" connectionId="27">
    <xmlCellPr id="1" uniqueName="Thomas_Cleary">
      <xmlPr mapId="26" xpath="/Hexagrama/LINEAS/TERCERA/OTRAS_INTERPRETACIONES_Y_COMENTARIOS_DE_LOS_TEXTOS/Thomas_Cleary" xmlDataType="string"/>
    </xmlCellPr>
  </singleXmlCell>
  <singleXmlCell id="4465" r="DE26" connectionId="27">
    <xmlCellPr id="1" uniqueName="COMENTARIO_A_LA_LINEA">
      <xmlPr mapId="26" xpath="/Hexagrama/LINEAS/CUARTA/COMENTARIO_A_LA_LINEA" xmlDataType="string"/>
    </xmlCellPr>
  </singleXmlCell>
  <singleXmlCell id="4466" r="DF26" connectionId="27">
    <xmlCellPr id="1" uniqueName="a">
      <xmlPr mapId="26" xpath="/Hexagrama/LINEAS/CUARTA/INTERPRETACION/a" xmlDataType="string"/>
    </xmlCellPr>
  </singleXmlCell>
  <singleXmlCell id="4467" r="DG26" connectionId="27">
    <xmlCellPr id="1" uniqueName="sin_preguntar_nada">
      <xmlPr mapId="26" xpath="/Hexagrama/LINEAS/CUARTA/INTERPRETACION/d/sin_preguntar_nada" xmlDataType="string"/>
    </xmlCellPr>
  </singleXmlCell>
  <singleXmlCell id="4468" r="DH26" connectionId="27">
    <xmlCellPr id="1" uniqueName="sobre_el_dia_hoy">
      <xmlPr mapId="26" xpath="/Hexagrama/LINEAS/CUARTA/INTERPRETACION/d/sobre_el_dia_hoy" xmlDataType="string"/>
    </xmlCellPr>
  </singleXmlCell>
  <singleXmlCell id="4469" r="DI26" connectionId="27">
    <xmlCellPr id="1" uniqueName="sobre_la_conducta_espiritual">
      <xmlPr mapId="26" xpath="/Hexagrama/LINEAS/CUARTA/INTERPRETACION/d/sobre_la_conducta_espiritual" xmlDataType="string"/>
    </xmlCellPr>
  </singleXmlCell>
  <singleXmlCell id="4470" r="DJ26" connectionId="27">
    <xmlCellPr id="1" uniqueName="perspectiva_general_de_un_asunto_o_sobre_cómo_se_ve_al_consultante_entre_sus_asuntos">
      <xmlPr mapId="26" xpath="/Hexagrama/LINEAS/CUARTA/INTERPRETACION/d/perspectiva_general_de_un_asunto_o_sobre_cómo_se_ve_al_consultante_entre_sus_asuntos" xmlDataType="string"/>
    </xmlCellPr>
  </singleXmlCell>
  <singleXmlCell id="4471" r="DK26" connectionId="27">
    <xmlCellPr id="1" uniqueName="sobre_una_enfermedad">
      <xmlPr mapId="26" xpath="/Hexagrama/LINEAS/CUARTA/INTERPRETACION/d/sobre_una_enfermedad" xmlDataType="string"/>
    </xmlCellPr>
  </singleXmlCell>
  <singleXmlCell id="4472" r="DL26" connectionId="27">
    <xmlCellPr id="1" uniqueName="remedios_soluciones_tratamientos_nuevos">
      <xmlPr mapId="26" xpath="/Hexagrama/LINEAS/CUARTA/INTERPRETACION/d/remedios_soluciones_tratamientos_nuevos" xmlDataType="string"/>
    </xmlCellPr>
  </singleXmlCell>
  <singleXmlCell id="4473" r="DM26" connectionId="27">
    <xmlCellPr id="1" uniqueName="sobre_temas_o_teorías_espirituales">
      <xmlPr mapId="26" xpath="/Hexagrama/LINEAS/CUARTA/INTERPRETACION/d/sobre_temas_o_teorías_espirituales" xmlDataType="string"/>
    </xmlCellPr>
  </singleXmlCell>
  <singleXmlCell id="4474" r="DN26" connectionId="27">
    <xmlCellPr id="1" uniqueName="sobre_una_época_tiempo_o_fecha_aproximada">
      <xmlPr mapId="26" xpath="/Hexagrama/LINEAS/CUARTA/INTERPRETACION/d/sobre_una_época_tiempo_o_fecha_aproximada" xmlDataType="string"/>
    </xmlCellPr>
  </singleXmlCell>
  <singleXmlCell id="4475" r="DO26" connectionId="27">
    <xmlCellPr id="1" uniqueName="Bernard_Ducourant">
      <xmlPr mapId="26" xpath="/Hexagrama/LINEAS/CUARTA/OTRAS_INTERPRETACIONES_Y_COMENTARIOS_DE_LOS_TEXTOS/Bernard_Ducourant" xmlDataType="string"/>
    </xmlCellPr>
  </singleXmlCell>
  <singleXmlCell id="4476" r="DP26" connectionId="27">
    <xmlCellPr id="1" uniqueName="Brian_Browne_Walker">
      <xmlPr mapId="26" xpath="/Hexagrama/LINEAS/CUARTA/OTRAS_INTERPRETACIONES_Y_COMENTARIOS_DE_LOS_TEXTOS/Brian_Browne_Walker" xmlDataType="string"/>
    </xmlCellPr>
  </singleXmlCell>
  <singleXmlCell id="4477" r="DQ26" connectionId="27">
    <xmlCellPr id="1" uniqueName="Carol_K_Anthony">
      <xmlPr mapId="26" xpath="/Hexagrama/LINEAS/CUARTA/OTRAS_INTERPRETACIONES_Y_COMENTARIOS_DE_LOS_TEXTOS/Carol_K_Anthony" xmlDataType="string"/>
    </xmlCellPr>
  </singleXmlCell>
  <singleXmlCell id="4478" r="DR26" connectionId="27">
    <xmlCellPr id="1" uniqueName="Enrique_Zafra">
      <xmlPr mapId="26" xpath="/Hexagrama/LINEAS/CUARTA/OTRAS_INTERPRETACIONES_Y_COMENTARIOS_DE_LOS_TEXTOS/Enrique_Zafra" xmlDataType="string"/>
    </xmlCellPr>
  </singleXmlCell>
  <singleXmlCell id="4479" r="DS26" connectionId="27">
    <xmlCellPr id="1" uniqueName="J_H_Brennan">
      <xmlPr mapId="26" xpath="/Hexagrama/LINEAS/CUARTA/OTRAS_INTERPRETACIONES_Y_COMENTARIOS_DE_LOS_TEXTOS/J_H_Brennan" xmlDataType="string"/>
    </xmlCellPr>
  </singleXmlCell>
  <singleXmlCell id="4480" r="DT26" connectionId="27">
    <xmlCellPr id="1" uniqueName="John_Tampion">
      <xmlPr mapId="26" xpath="/Hexagrama/LINEAS/CUARTA/OTRAS_INTERPRETACIONES_Y_COMENTARIOS_DE_LOS_TEXTOS/John_Tampion" xmlDataType="string"/>
    </xmlCellPr>
  </singleXmlCell>
  <singleXmlCell id="4481" r="DU26" connectionId="27">
    <xmlCellPr id="1" uniqueName="Judica_Cordiglia">
      <xmlPr mapId="26" xpath="/Hexagrama/LINEAS/CUARTA/OTRAS_INTERPRETACIONES_Y_COMENTARIOS_DE_LOS_TEXTOS/Judica_Cordiglia" xmlDataType="string"/>
    </xmlCellPr>
  </singleXmlCell>
  <singleXmlCell id="4482" r="DV26" connectionId="27">
    <xmlCellPr id="1" uniqueName="Maestro_Yüan-Kuang">
      <xmlPr mapId="26" xpath="/Hexagrama/LINEAS/CUARTA/OTRAS_INTERPRETACIONES_Y_COMENTARIOS_DE_LOS_TEXTOS/Maestro_Yüan-Kuang" xmlDataType="string"/>
    </xmlCellPr>
  </singleXmlCell>
  <singleXmlCell id="4483" r="DW26" connectionId="27">
    <xmlCellPr id="1" uniqueName="Michel_Gall">
      <xmlPr mapId="26" xpath="/Hexagrama/LINEAS/CUARTA/OTRAS_INTERPRETACIONES_Y_COMENTARIOS_DE_LOS_TEXTOS/Michel_Gall" xmlDataType="string"/>
    </xmlCellPr>
  </singleXmlCell>
  <singleXmlCell id="4484" r="DX26" connectionId="27">
    <xmlCellPr id="1" uniqueName="R_L_Wing">
      <xmlPr mapId="26" xpath="/Hexagrama/LINEAS/CUARTA/OTRAS_INTERPRETACIONES_Y_COMENTARIOS_DE_LOS_TEXTOS/R_L_Wing" xmlDataType="string"/>
    </xmlCellPr>
  </singleXmlCell>
  <singleXmlCell id="4485" r="DY26" connectionId="27">
    <xmlCellPr id="1" uniqueName="Ricardo_Andreé">
      <xmlPr mapId="26" xpath="/Hexagrama/LINEAS/CUARTA/OTRAS_INTERPRETACIONES_Y_COMENTARIOS_DE_LOS_TEXTOS/Ricardo_Andreé" xmlDataType="string"/>
    </xmlCellPr>
  </singleXmlCell>
  <singleXmlCell id="4486" r="DZ26" connectionId="27">
    <xmlCellPr id="1" uniqueName="Richard_Wilhelm">
      <xmlPr mapId="26" xpath="/Hexagrama/LINEAS/CUARTA/OTRAS_INTERPRETACIONES_Y_COMENTARIOS_DE_LOS_TEXTOS/Richard_Wilhelm" xmlDataType="string"/>
    </xmlCellPr>
  </singleXmlCell>
  <singleXmlCell id="4487" r="EA26" connectionId="27">
    <xmlCellPr id="1" uniqueName="Stephen_Karcher">
      <xmlPr mapId="26" xpath="/Hexagrama/LINEAS/CUARTA/OTRAS_INTERPRETACIONES_Y_COMENTARIOS_DE_LOS_TEXTOS/Stephen_Karcher" xmlDataType="string"/>
    </xmlCellPr>
  </singleXmlCell>
  <singleXmlCell id="4488" r="EB26" connectionId="27">
    <xmlCellPr id="1" uniqueName="Thomas_Cleary">
      <xmlPr mapId="26" xpath="/Hexagrama/LINEAS/CUARTA/OTRAS_INTERPRETACIONES_Y_COMENTARIOS_DE_LOS_TEXTOS/Thomas_Cleary" xmlDataType="string"/>
    </xmlCellPr>
  </singleXmlCell>
  <singleXmlCell id="4489" r="EC26" connectionId="27">
    <xmlCellPr id="1" uniqueName="COMENTARIO_A_LA_LINEA">
      <xmlPr mapId="26" xpath="/Hexagrama/LINEAS/QUINTA/COMENTARIO_A_LA_LINEA" xmlDataType="string"/>
    </xmlCellPr>
  </singleXmlCell>
  <singleXmlCell id="4490" r="ED26" connectionId="27">
    <xmlCellPr id="1" uniqueName="a">
      <xmlPr mapId="26" xpath="/Hexagrama/LINEAS/QUINTA/INTERPRETACION/a" xmlDataType="string"/>
    </xmlCellPr>
  </singleXmlCell>
  <singleXmlCell id="4491" r="EE26" connectionId="27">
    <xmlCellPr id="1" uniqueName="sin_preguntar_nada">
      <xmlPr mapId="26" xpath="/Hexagrama/LINEAS/QUINTA/INTERPRETACION/d/sin_preguntar_nada" xmlDataType="string"/>
    </xmlCellPr>
  </singleXmlCell>
  <singleXmlCell id="4492" r="EF26" connectionId="27">
    <xmlCellPr id="1" uniqueName="sobre_el_dia_hoy">
      <xmlPr mapId="26" xpath="/Hexagrama/LINEAS/QUINTA/INTERPRETACION/d/sobre_el_dia_hoy" xmlDataType="string"/>
    </xmlCellPr>
  </singleXmlCell>
  <singleXmlCell id="4493" r="EG26" connectionId="27">
    <xmlCellPr id="1" uniqueName="sobre_la_conducta_espiritual">
      <xmlPr mapId="26" xpath="/Hexagrama/LINEAS/QUINTA/INTERPRETACION/d/sobre_la_conducta_espiritual" xmlDataType="string"/>
    </xmlCellPr>
  </singleXmlCell>
  <singleXmlCell id="4494" r="EH26" connectionId="27">
    <xmlCellPr id="1" uniqueName="perspectiva_general_de_un_asunto_o_sobre_cómo_se_ve_al_consultante_entre_sus_asuntos">
      <xmlPr mapId="26" xpath="/Hexagrama/LINEAS/QUINTA/INTERPRETACION/d/perspectiva_general_de_un_asunto_o_sobre_cómo_se_ve_al_consultante_entre_sus_asuntos" xmlDataType="string"/>
    </xmlCellPr>
  </singleXmlCell>
  <singleXmlCell id="4495" r="EI26" connectionId="27">
    <xmlCellPr id="1" uniqueName="sobre_una_enfermedad">
      <xmlPr mapId="26" xpath="/Hexagrama/LINEAS/QUINTA/INTERPRETACION/d/sobre_una_enfermedad" xmlDataType="string"/>
    </xmlCellPr>
  </singleXmlCell>
  <singleXmlCell id="4496" r="EJ26" connectionId="27">
    <xmlCellPr id="1" uniqueName="remedios_soluciones_tratamientos_nuevos">
      <xmlPr mapId="26" xpath="/Hexagrama/LINEAS/QUINTA/INTERPRETACION/d/remedios_soluciones_tratamientos_nuevos" xmlDataType="string"/>
    </xmlCellPr>
  </singleXmlCell>
  <singleXmlCell id="4497" r="EK26" connectionId="27">
    <xmlCellPr id="1" uniqueName="sobre_temas_o_teorías_espirituales">
      <xmlPr mapId="26" xpath="/Hexagrama/LINEAS/QUINTA/INTERPRETACION/d/sobre_temas_o_teorías_espirituales" xmlDataType="string"/>
    </xmlCellPr>
  </singleXmlCell>
  <singleXmlCell id="4498" r="EL26" connectionId="27">
    <xmlCellPr id="1" uniqueName="sobre_una_época_tiempo_o_fecha_aproximada">
      <xmlPr mapId="26" xpath="/Hexagrama/LINEAS/QUINTA/INTERPRETACION/d/sobre_una_época_tiempo_o_fecha_aproximada" xmlDataType="string"/>
    </xmlCellPr>
  </singleXmlCell>
  <singleXmlCell id="4499" r="EM26" connectionId="27">
    <xmlCellPr id="1" uniqueName="Bernard_Ducourant">
      <xmlPr mapId="26" xpath="/Hexagrama/LINEAS/QUINTA/OTRAS_INTERPRETACIONES_Y_COMENTARIOS_DE_LOS_TEXTOS/Bernard_Ducourant" xmlDataType="string"/>
    </xmlCellPr>
  </singleXmlCell>
  <singleXmlCell id="4500" r="EN26" connectionId="27">
    <xmlCellPr id="1" uniqueName="Brian_Browne_Walker">
      <xmlPr mapId="26" xpath="/Hexagrama/LINEAS/QUINTA/OTRAS_INTERPRETACIONES_Y_COMENTARIOS_DE_LOS_TEXTOS/Brian_Browne_Walker" xmlDataType="string"/>
    </xmlCellPr>
  </singleXmlCell>
  <singleXmlCell id="4501" r="EO26" connectionId="27">
    <xmlCellPr id="1" uniqueName="Carol_K_Anthony">
      <xmlPr mapId="26" xpath="/Hexagrama/LINEAS/QUINTA/OTRAS_INTERPRETACIONES_Y_COMENTARIOS_DE_LOS_TEXTOS/Carol_K_Anthony" xmlDataType="string"/>
    </xmlCellPr>
  </singleXmlCell>
  <singleXmlCell id="4502" r="EP26" connectionId="27">
    <xmlCellPr id="1" uniqueName="Enrique_Zafra">
      <xmlPr mapId="26" xpath="/Hexagrama/LINEAS/QUINTA/OTRAS_INTERPRETACIONES_Y_COMENTARIOS_DE_LOS_TEXTOS/Enrique_Zafra" xmlDataType="string"/>
    </xmlCellPr>
  </singleXmlCell>
  <singleXmlCell id="4503" r="EQ26" connectionId="27">
    <xmlCellPr id="1" uniqueName="J_H_Brennan">
      <xmlPr mapId="26" xpath="/Hexagrama/LINEAS/QUINTA/OTRAS_INTERPRETACIONES_Y_COMENTARIOS_DE_LOS_TEXTOS/J_H_Brennan" xmlDataType="string"/>
    </xmlCellPr>
  </singleXmlCell>
  <singleXmlCell id="4504" r="ER26" connectionId="27">
    <xmlCellPr id="1" uniqueName="John_Tampion">
      <xmlPr mapId="26" xpath="/Hexagrama/LINEAS/QUINTA/OTRAS_INTERPRETACIONES_Y_COMENTARIOS_DE_LOS_TEXTOS/John_Tampion" xmlDataType="string"/>
    </xmlCellPr>
  </singleXmlCell>
  <singleXmlCell id="4505" r="ES26" connectionId="27">
    <xmlCellPr id="1" uniqueName="Judica_Cordiglia">
      <xmlPr mapId="26" xpath="/Hexagrama/LINEAS/QUINTA/OTRAS_INTERPRETACIONES_Y_COMENTARIOS_DE_LOS_TEXTOS/Judica_Cordiglia" xmlDataType="string"/>
    </xmlCellPr>
  </singleXmlCell>
  <singleXmlCell id="4506" r="ET26" connectionId="27">
    <xmlCellPr id="1" uniqueName="Maestro_Yüan-Kuang">
      <xmlPr mapId="26" xpath="/Hexagrama/LINEAS/QUINTA/OTRAS_INTERPRETACIONES_Y_COMENTARIOS_DE_LOS_TEXTOS/Maestro_Yüan-Kuang" xmlDataType="string"/>
    </xmlCellPr>
  </singleXmlCell>
  <singleXmlCell id="4507" r="EU26" connectionId="27">
    <xmlCellPr id="1" uniqueName="Michel_Gall">
      <xmlPr mapId="26" xpath="/Hexagrama/LINEAS/QUINTA/OTRAS_INTERPRETACIONES_Y_COMENTARIOS_DE_LOS_TEXTOS/Michel_Gall" xmlDataType="string"/>
    </xmlCellPr>
  </singleXmlCell>
  <singleXmlCell id="4508" r="EV26" connectionId="27">
    <xmlCellPr id="1" uniqueName="R_L_Wing">
      <xmlPr mapId="26" xpath="/Hexagrama/LINEAS/QUINTA/OTRAS_INTERPRETACIONES_Y_COMENTARIOS_DE_LOS_TEXTOS/R_L_Wing" xmlDataType="string"/>
    </xmlCellPr>
  </singleXmlCell>
  <singleXmlCell id="4509" r="EW26" connectionId="27">
    <xmlCellPr id="1" uniqueName="Ricardo_Andreé">
      <xmlPr mapId="26" xpath="/Hexagrama/LINEAS/QUINTA/OTRAS_INTERPRETACIONES_Y_COMENTARIOS_DE_LOS_TEXTOS/Ricardo_Andreé" xmlDataType="string"/>
    </xmlCellPr>
  </singleXmlCell>
  <singleXmlCell id="4510" r="EX26" connectionId="27">
    <xmlCellPr id="1" uniqueName="Richard_Wilhelm">
      <xmlPr mapId="26" xpath="/Hexagrama/LINEAS/QUINTA/OTRAS_INTERPRETACIONES_Y_COMENTARIOS_DE_LOS_TEXTOS/Richard_Wilhelm" xmlDataType="string"/>
    </xmlCellPr>
  </singleXmlCell>
  <singleXmlCell id="4511" r="EY26" connectionId="27">
    <xmlCellPr id="1" uniqueName="Stephen_Karcher">
      <xmlPr mapId="26" xpath="/Hexagrama/LINEAS/QUINTA/OTRAS_INTERPRETACIONES_Y_COMENTARIOS_DE_LOS_TEXTOS/Stephen_Karcher" xmlDataType="string"/>
    </xmlCellPr>
  </singleXmlCell>
  <singleXmlCell id="4512" r="EZ26" connectionId="27">
    <xmlCellPr id="1" uniqueName="Thomas_Cleary">
      <xmlPr mapId="26" xpath="/Hexagrama/LINEAS/QUINTA/OTRAS_INTERPRETACIONES_Y_COMENTARIOS_DE_LOS_TEXTOS/Thomas_Cleary" xmlDataType="string"/>
    </xmlCellPr>
  </singleXmlCell>
  <singleXmlCell id="4513" r="FA26" connectionId="27">
    <xmlCellPr id="1" uniqueName="COMENTARIO_A_LA_LINEA">
      <xmlPr mapId="26" xpath="/Hexagrama/LINEAS/SEXTA/COMENTARIO_A_LA_LINEA" xmlDataType="string"/>
    </xmlCellPr>
  </singleXmlCell>
  <singleXmlCell id="4514" r="FB26" connectionId="27">
    <xmlCellPr id="1" uniqueName="a">
      <xmlPr mapId="26" xpath="/Hexagrama/LINEAS/SEXTA/INTERPRETACION/a" xmlDataType="string"/>
    </xmlCellPr>
  </singleXmlCell>
  <singleXmlCell id="4515" r="FC26" connectionId="27">
    <xmlCellPr id="1" uniqueName="sin_preguntar_nada">
      <xmlPr mapId="26" xpath="/Hexagrama/LINEAS/SEXTA/INTERPRETACION/d/sin_preguntar_nada" xmlDataType="string"/>
    </xmlCellPr>
  </singleXmlCell>
  <singleXmlCell id="4516" r="FD26" connectionId="27">
    <xmlCellPr id="1" uniqueName="sobre_el_dia_hoy">
      <xmlPr mapId="26" xpath="/Hexagrama/LINEAS/SEXTA/INTERPRETACION/d/sobre_el_dia_hoy" xmlDataType="string"/>
    </xmlCellPr>
  </singleXmlCell>
  <singleXmlCell id="4517" r="FE26" connectionId="27">
    <xmlCellPr id="1" uniqueName="sobre_la_conducta_espiritual">
      <xmlPr mapId="26" xpath="/Hexagrama/LINEAS/SEXTA/INTERPRETACION/d/sobre_la_conducta_espiritual" xmlDataType="string"/>
    </xmlCellPr>
  </singleXmlCell>
  <singleXmlCell id="4518" r="FF26" connectionId="27">
    <xmlCellPr id="1" uniqueName="perspectiva_general_de_un_asunto_o_sobre_cómo_se_ve_al_consultante_entre_sus_asuntos">
      <xmlPr mapId="26" xpath="/Hexagrama/LINEAS/SEXTA/INTERPRETACION/d/perspectiva_general_de_un_asunto_o_sobre_cómo_se_ve_al_consultante_entre_sus_asuntos" xmlDataType="string"/>
    </xmlCellPr>
  </singleXmlCell>
  <singleXmlCell id="4519" r="FG26" connectionId="27">
    <xmlCellPr id="1" uniqueName="sobre_una_enfermedad">
      <xmlPr mapId="26" xpath="/Hexagrama/LINEAS/SEXTA/INTERPRETACION/d/sobre_una_enfermedad" xmlDataType="string"/>
    </xmlCellPr>
  </singleXmlCell>
  <singleXmlCell id="4520" r="FH26" connectionId="27">
    <xmlCellPr id="1" uniqueName="remedios_soluciones_tratamientos_nuevos">
      <xmlPr mapId="26" xpath="/Hexagrama/LINEAS/SEXTA/INTERPRETACION/d/remedios_soluciones_tratamientos_nuevos" xmlDataType="string"/>
    </xmlCellPr>
  </singleXmlCell>
  <singleXmlCell id="4521" r="FI26" connectionId="27">
    <xmlCellPr id="1" uniqueName="sobre_temas_o_teorías_espirituales">
      <xmlPr mapId="26" xpath="/Hexagrama/LINEAS/SEXTA/INTERPRETACION/d/sobre_temas_o_teorías_espirituales" xmlDataType="string"/>
    </xmlCellPr>
  </singleXmlCell>
  <singleXmlCell id="4522" r="FJ26" connectionId="27">
    <xmlCellPr id="1" uniqueName="sobre_una_época_tiempo_o_fecha_aproximada">
      <xmlPr mapId="26" xpath="/Hexagrama/LINEAS/SEXTA/INTERPRETACION/d/sobre_una_época_tiempo_o_fecha_aproximada" xmlDataType="string"/>
    </xmlCellPr>
  </singleXmlCell>
  <singleXmlCell id="4523" r="FK26" connectionId="27">
    <xmlCellPr id="1" uniqueName="Bernard_Ducourant">
      <xmlPr mapId="26" xpath="/Hexagrama/LINEAS/SEXTA/OTRAS_INTERPRETACIONES_Y_COMENTARIOS_DE_LOS_TEXTOS/Bernard_Ducourant" xmlDataType="string"/>
    </xmlCellPr>
  </singleXmlCell>
  <singleXmlCell id="4524" r="FL26" connectionId="27">
    <xmlCellPr id="1" uniqueName="Brian_Browne_Walker">
      <xmlPr mapId="26" xpath="/Hexagrama/LINEAS/SEXTA/OTRAS_INTERPRETACIONES_Y_COMENTARIOS_DE_LOS_TEXTOS/Brian_Browne_Walker" xmlDataType="string"/>
    </xmlCellPr>
  </singleXmlCell>
  <singleXmlCell id="4525" r="FM26" connectionId="27">
    <xmlCellPr id="1" uniqueName="Carol_K_Anthony">
      <xmlPr mapId="26" xpath="/Hexagrama/LINEAS/SEXTA/OTRAS_INTERPRETACIONES_Y_COMENTARIOS_DE_LOS_TEXTOS/Carol_K_Anthony" xmlDataType="string"/>
    </xmlCellPr>
  </singleXmlCell>
  <singleXmlCell id="4526" r="FN26" connectionId="27">
    <xmlCellPr id="1" uniqueName="Enrique_Zafra">
      <xmlPr mapId="26" xpath="/Hexagrama/LINEAS/SEXTA/OTRAS_INTERPRETACIONES_Y_COMENTARIOS_DE_LOS_TEXTOS/Enrique_Zafra" xmlDataType="string"/>
    </xmlCellPr>
  </singleXmlCell>
  <singleXmlCell id="4527" r="FO26" connectionId="27">
    <xmlCellPr id="1" uniqueName="J_H_Brennan">
      <xmlPr mapId="26" xpath="/Hexagrama/LINEAS/SEXTA/OTRAS_INTERPRETACIONES_Y_COMENTARIOS_DE_LOS_TEXTOS/J_H_Brennan" xmlDataType="string"/>
    </xmlCellPr>
  </singleXmlCell>
  <singleXmlCell id="4528" r="FP26" connectionId="27">
    <xmlCellPr id="1" uniqueName="John_Tampion">
      <xmlPr mapId="26" xpath="/Hexagrama/LINEAS/SEXTA/OTRAS_INTERPRETACIONES_Y_COMENTARIOS_DE_LOS_TEXTOS/John_Tampion" xmlDataType="string"/>
    </xmlCellPr>
  </singleXmlCell>
  <singleXmlCell id="4529" r="FQ26" connectionId="27">
    <xmlCellPr id="1" uniqueName="Judica_Cordiglia">
      <xmlPr mapId="26" xpath="/Hexagrama/LINEAS/SEXTA/OTRAS_INTERPRETACIONES_Y_COMENTARIOS_DE_LOS_TEXTOS/Judica_Cordiglia" xmlDataType="string"/>
    </xmlCellPr>
  </singleXmlCell>
  <singleXmlCell id="4530" r="FR26" connectionId="27">
    <xmlCellPr id="1" uniqueName="Maestro_Yüan-Kuang">
      <xmlPr mapId="26" xpath="/Hexagrama/LINEAS/SEXTA/OTRAS_INTERPRETACIONES_Y_COMENTARIOS_DE_LOS_TEXTOS/Maestro_Yüan-Kuang" xmlDataType="string"/>
    </xmlCellPr>
  </singleXmlCell>
  <singleXmlCell id="4531" r="FS26" connectionId="27">
    <xmlCellPr id="1" uniqueName="Michel_Gall">
      <xmlPr mapId="26" xpath="/Hexagrama/LINEAS/SEXTA/OTRAS_INTERPRETACIONES_Y_COMENTARIOS_DE_LOS_TEXTOS/Michel_Gall" xmlDataType="string"/>
    </xmlCellPr>
  </singleXmlCell>
  <singleXmlCell id="4532" r="FT26" connectionId="27">
    <xmlCellPr id="1" uniqueName="R_L_Wing">
      <xmlPr mapId="26" xpath="/Hexagrama/LINEAS/SEXTA/OTRAS_INTERPRETACIONES_Y_COMENTARIOS_DE_LOS_TEXTOS/R_L_Wing" xmlDataType="string"/>
    </xmlCellPr>
  </singleXmlCell>
  <singleXmlCell id="4533" r="FU26" connectionId="27">
    <xmlCellPr id="1" uniqueName="Ricardo_Andreé">
      <xmlPr mapId="26" xpath="/Hexagrama/LINEAS/SEXTA/OTRAS_INTERPRETACIONES_Y_COMENTARIOS_DE_LOS_TEXTOS/Ricardo_Andreé" xmlDataType="string"/>
    </xmlCellPr>
  </singleXmlCell>
  <singleXmlCell id="4534" r="FV26" connectionId="27">
    <xmlCellPr id="1" uniqueName="Richard_Wilhelm">
      <xmlPr mapId="26" xpath="/Hexagrama/LINEAS/SEXTA/OTRAS_INTERPRETACIONES_Y_COMENTARIOS_DE_LOS_TEXTOS/Richard_Wilhelm" xmlDataType="string"/>
    </xmlCellPr>
  </singleXmlCell>
  <singleXmlCell id="4535" r="FW26" connectionId="27">
    <xmlCellPr id="1" uniqueName="Stephen_Karcher">
      <xmlPr mapId="26" xpath="/Hexagrama/LINEAS/SEXTA/OTRAS_INTERPRETACIONES_Y_COMENTARIOS_DE_LOS_TEXTOS/Stephen_Karcher" xmlDataType="string"/>
    </xmlCellPr>
  </singleXmlCell>
  <singleXmlCell id="4536" r="FX26" connectionId="27">
    <xmlCellPr id="1" uniqueName="Thomas_Cleary">
      <xmlPr mapId="26" xpath="/Hexagrama/LINEAS/SEXTA/OTRAS_INTERPRETACIONES_Y_COMENTARIOS_DE_LOS_TEXTOS/Thomas_Cleary" xmlDataType="string"/>
    </xmlCellPr>
  </singleXmlCell>
  <singleXmlCell id="4537" r="A27" connectionId="28">
    <xmlCellPr id="1" uniqueName="Numero">
      <xmlPr mapId="27" xpath="/Hexagrama/Numero" xmlDataType="integer"/>
    </xmlCellPr>
  </singleXmlCell>
  <singleXmlCell id="4538" r="B27" connectionId="28">
    <xmlCellPr id="1" uniqueName="Nombre">
      <xmlPr mapId="27" xpath="/Hexagrama/Nombre" xmlDataType="string"/>
    </xmlCellPr>
  </singleXmlCell>
  <singleXmlCell id="4539" r="C27" connectionId="28">
    <xmlCellPr id="1" uniqueName="Traduccion">
      <xmlPr mapId="27" xpath="/Hexagrama/Traduccion" xmlDataType="string"/>
    </xmlCellPr>
  </singleXmlCell>
  <singleXmlCell id="4540" r="D27" connectionId="28">
    <xmlCellPr id="1" uniqueName="TrigInf">
      <xmlPr mapId="27" xpath="/Hexagrama/TrigInf" xmlDataType="string"/>
    </xmlCellPr>
  </singleXmlCell>
  <singleXmlCell id="4541" r="E27" connectionId="28">
    <xmlCellPr id="1" uniqueName="TrigSup">
      <xmlPr mapId="27" xpath="/Hexagrama/TrigSup" xmlDataType="string"/>
    </xmlCellPr>
  </singleXmlCell>
  <singleXmlCell id="4542" r="F27" connectionId="28">
    <xmlCellPr id="1" uniqueName="DICTAMEN">
      <xmlPr mapId="27" xpath="/Hexagrama/DICTAMEN" xmlDataType="string"/>
    </xmlCellPr>
  </singleXmlCell>
  <singleXmlCell id="4543" r="G27" connectionId="28">
    <xmlCellPr id="1" uniqueName="COMENTARIO">
      <xmlPr mapId="27" xpath="/Hexagrama/COMENTARIO" xmlDataType="string"/>
    </xmlCellPr>
  </singleXmlCell>
  <singleXmlCell id="4544" r="H27" connectionId="28">
    <xmlCellPr id="1" uniqueName="líneas">
      <xmlPr mapId="27" xpath="/Hexagrama/ELEMENTOS_TECNICOS_Y_DISTINTOS_CONSIDERANDOS/líneas" xmlDataType="string"/>
    </xmlCellPr>
  </singleXmlCell>
  <singleXmlCell id="4545" r="I27" connectionId="28">
    <xmlCellPr id="1" uniqueName="regencias">
      <xmlPr mapId="27" xpath="/Hexagrama/ELEMENTOS_TECNICOS_Y_DISTINTOS_CONSIDERANDOS/regencias" xmlDataType="string"/>
    </xmlCellPr>
  </singleXmlCell>
  <singleXmlCell id="4546" r="J27" connectionId="28">
    <xmlCellPr id="1" uniqueName="relaciones_entre_las_líneas">
      <xmlPr mapId="27" xpath="/Hexagrama/ELEMENTOS_TECNICOS_Y_DISTINTOS_CONSIDERANDOS/relaciones_entre_las_líneas" xmlDataType="string"/>
    </xmlCellPr>
  </singleXmlCell>
  <singleXmlCell id="4547" r="K27" connectionId="28">
    <xmlCellPr id="1" uniqueName="a">
      <xmlPr mapId="27" xpath="/Hexagrama/INTERPRETACION/a" xmlDataType="string"/>
    </xmlCellPr>
  </singleXmlCell>
  <singleXmlCell id="4548" r="L27" connectionId="28">
    <xmlCellPr id="1" uniqueName="sin_preguntar_nada">
      <xmlPr mapId="27" xpath="/Hexagrama/INTERPRETACION/d/sin_preguntar_nada" xmlDataType="string"/>
    </xmlCellPr>
  </singleXmlCell>
  <singleXmlCell id="4549" r="M27" connectionId="28">
    <xmlCellPr id="1" uniqueName="sobre_el_dia_hoy">
      <xmlPr mapId="27" xpath="/Hexagrama/INTERPRETACION/d/sobre_el_dia_hoy" xmlDataType="string"/>
    </xmlCellPr>
  </singleXmlCell>
  <singleXmlCell id="4550" r="N27" connectionId="28">
    <xmlCellPr id="1" uniqueName="sobre_la_conducta_espiritual">
      <xmlPr mapId="27" xpath="/Hexagrama/INTERPRETACION/d/sobre_la_conducta_espiritual" xmlDataType="string"/>
    </xmlCellPr>
  </singleXmlCell>
  <singleXmlCell id="4551" r="O27" connectionId="28">
    <xmlCellPr id="1" uniqueName="perspectiva_general_de_un_asunto_o_sobre_cómo_se_ve_al_consultante_entre_sus_asuntos">
      <xmlPr mapId="27" xpath="/Hexagrama/INTERPRETACION/d/perspectiva_general_de_un_asunto_o_sobre_cómo_se_ve_al_consultante_entre_sus_asuntos" xmlDataType="string"/>
    </xmlCellPr>
  </singleXmlCell>
  <singleXmlCell id="4552" r="P27" connectionId="28">
    <xmlCellPr id="1" uniqueName="sobre_una_enfermedad">
      <xmlPr mapId="27" xpath="/Hexagrama/INTERPRETACION/d/sobre_una_enfermedad" xmlDataType="string"/>
    </xmlCellPr>
  </singleXmlCell>
  <singleXmlCell id="4553" r="Q27" connectionId="28">
    <xmlCellPr id="1" uniqueName="remedios_soluciones_tratamientos_nuevos">
      <xmlPr mapId="27" xpath="/Hexagrama/INTERPRETACION/d/remedios_soluciones_tratamientos_nuevos" xmlDataType="string"/>
    </xmlCellPr>
  </singleXmlCell>
  <singleXmlCell id="4554" r="R27" connectionId="28">
    <xmlCellPr id="1" uniqueName="sobre_temas_o_teorías_espirituales">
      <xmlPr mapId="27" xpath="/Hexagrama/INTERPRETACION/d/sobre_temas_o_teorías_espirituales" xmlDataType="string"/>
    </xmlCellPr>
  </singleXmlCell>
  <singleXmlCell id="4555" r="S27" connectionId="28">
    <xmlCellPr id="1" uniqueName="sobre_una_época_tiempo_o_fecha_aproximada">
      <xmlPr mapId="27" xpath="/Hexagrama/INTERPRETACION/d/sobre_una_época_tiempo_o_fecha_aproximada" xmlDataType="string"/>
    </xmlCellPr>
  </singleXmlCell>
  <singleXmlCell id="4556" r="T27" connectionId="28">
    <xmlCellPr id="1" uniqueName="Bernard_Ducourant">
      <xmlPr mapId="27" xpath="/Hexagrama/OTRAS_INTERPRETACIONES_Y_COMENTARIOS_DE_LOS_TEXTOS/Bernard_Ducourant" xmlDataType="string"/>
    </xmlCellPr>
  </singleXmlCell>
  <singleXmlCell id="4557" r="U27" connectionId="28">
    <xmlCellPr id="1" uniqueName="Brian_Browne_Walker">
      <xmlPr mapId="27" xpath="/Hexagrama/OTRAS_INTERPRETACIONES_Y_COMENTARIOS_DE_LOS_TEXTOS/Brian_Browne_Walker" xmlDataType="string"/>
    </xmlCellPr>
  </singleXmlCell>
  <singleXmlCell id="4558" r="V27" connectionId="28">
    <xmlCellPr id="1" uniqueName="Carol_K_Anthony">
      <xmlPr mapId="27" xpath="/Hexagrama/OTRAS_INTERPRETACIONES_Y_COMENTARIOS_DE_LOS_TEXTOS/Carol_K_Anthony" xmlDataType="string"/>
    </xmlCellPr>
  </singleXmlCell>
  <singleXmlCell id="4559" r="W27" connectionId="28">
    <xmlCellPr id="1" uniqueName="Enrique_Zafra">
      <xmlPr mapId="27" xpath="/Hexagrama/OTRAS_INTERPRETACIONES_Y_COMENTARIOS_DE_LOS_TEXTOS/Enrique_Zafra" xmlDataType="string"/>
    </xmlCellPr>
  </singleXmlCell>
  <singleXmlCell id="4560" r="X27" connectionId="28">
    <xmlCellPr id="1" uniqueName="Gustavo_Andrés_Rocco">
      <xmlPr mapId="27" xpath="/Hexagrama/OTRAS_INTERPRETACIONES_Y_COMENTARIOS_DE_LOS_TEXTOS/Gustavo_Andrés_Rocco" xmlDataType="string"/>
    </xmlCellPr>
  </singleXmlCell>
  <singleXmlCell id="4561" r="Y27" connectionId="28">
    <xmlCellPr id="1" uniqueName="J_H_Brennan">
      <xmlPr mapId="27" xpath="/Hexagrama/OTRAS_INTERPRETACIONES_Y_COMENTARIOS_DE_LOS_TEXTOS/J_H_Brennan" xmlDataType="string"/>
    </xmlCellPr>
  </singleXmlCell>
  <singleXmlCell id="4562" r="Z27" connectionId="28">
    <xmlCellPr id="1" uniqueName="Judica_Cordiglia">
      <xmlPr mapId="27" xpath="/Hexagrama/OTRAS_INTERPRETACIONES_Y_COMENTARIOS_DE_LOS_TEXTOS/Judica_Cordiglia" xmlDataType="string"/>
    </xmlCellPr>
  </singleXmlCell>
  <singleXmlCell id="4563" r="AA27" connectionId="28">
    <xmlCellPr id="1" uniqueName="Maestro_Yüan-Kuang">
      <xmlPr mapId="27" xpath="/Hexagrama/OTRAS_INTERPRETACIONES_Y_COMENTARIOS_DE_LOS_TEXTOS/Maestro_Yüan-Kuang" xmlDataType="string"/>
    </xmlCellPr>
  </singleXmlCell>
  <singleXmlCell id="4564" r="AB27" connectionId="28">
    <xmlCellPr id="1" uniqueName="Michel_Gall">
      <xmlPr mapId="27" xpath="/Hexagrama/OTRAS_INTERPRETACIONES_Y_COMENTARIOS_DE_LOS_TEXTOS/Michel_Gall" xmlDataType="string"/>
    </xmlCellPr>
  </singleXmlCell>
  <singleXmlCell id="4565" r="AC27" connectionId="28">
    <xmlCellPr id="1" uniqueName="Stephen_Karcher">
      <xmlPr mapId="27" xpath="/Hexagrama/OTRAS_INTERPRETACIONES_Y_COMENTARIOS_DE_LOS_TEXTOS/Stephen_Karcher" xmlDataType="string"/>
    </xmlCellPr>
  </singleXmlCell>
  <singleXmlCell id="4566" r="AD27" connectionId="28">
    <xmlCellPr id="1" uniqueName="Rudolf_Ritsema">
      <xmlPr mapId="27" xpath="/Hexagrama/OTRAS_INTERPRETACIONES_Y_COMENTARIOS_DE_LOS_TEXTOS/Rudolf_Ritsema" xmlDataType="string"/>
    </xmlCellPr>
  </singleXmlCell>
  <singleXmlCell id="4567" r="AE27" connectionId="28">
    <xmlCellPr id="1" uniqueName="Thomas_Cleary">
      <xmlPr mapId="27" xpath="/Hexagrama/OTRAS_INTERPRETACIONES_Y_COMENTARIOS_DE_LOS_TEXTOS/Thomas_Cleary" xmlDataType="string"/>
    </xmlCellPr>
  </singleXmlCell>
  <singleXmlCell id="4568" r="AF27" connectionId="28">
    <xmlCellPr id="1" uniqueName="COMENTARIO_A_LA_IMAGEN">
      <xmlPr mapId="27" xpath="/Hexagrama/IMAGEN/COMENTARIO_A_LA_IMAGEN" xmlDataType="string"/>
    </xmlCellPr>
  </singleXmlCell>
  <singleXmlCell id="4569" r="AG27" connectionId="28">
    <xmlCellPr id="1" uniqueName="John_Tampion">
      <xmlPr mapId="27" xpath="/Hexagrama/IMAGEN/OTRAS_INTERPRETACIONES_Y_COMENTARIOS_DE_LOS_TEXTOS/John_Tampion" xmlDataType="string"/>
    </xmlCellPr>
  </singleXmlCell>
  <singleXmlCell id="4570" r="AH27" connectionId="28">
    <xmlCellPr id="1" uniqueName="Judica_Cordiglia">
      <xmlPr mapId="27" xpath="/Hexagrama/IMAGEN/OTRAS_INTERPRETACIONES_Y_COMENTARIOS_DE_LOS_TEXTOS/Judica_Cordiglia" xmlDataType="string"/>
    </xmlCellPr>
  </singleXmlCell>
  <singleXmlCell id="4571" r="AI27" connectionId="28">
    <xmlCellPr id="1" uniqueName="Ricardo_Andreé">
      <xmlPr mapId="27" xpath="/Hexagrama/IMAGEN/OTRAS_INTERPRETACIONES_Y_COMENTARIOS_DE_LOS_TEXTOS/Ricardo_Andreé" xmlDataType="string"/>
    </xmlCellPr>
  </singleXmlCell>
  <singleXmlCell id="4572" r="AJ27" connectionId="28">
    <xmlCellPr id="1" uniqueName="Richard_Wilhelm">
      <xmlPr mapId="27" xpath="/Hexagrama/IMAGEN/OTRAS_INTERPRETACIONES_Y_COMENTARIOS_DE_LOS_TEXTOS/Richard_Wilhelm" xmlDataType="string"/>
    </xmlCellPr>
  </singleXmlCell>
  <singleXmlCell id="4573" r="AK27" connectionId="28">
    <xmlCellPr id="1" uniqueName="COMENTARIO_A_LA_LINEA">
      <xmlPr mapId="27" xpath="/Hexagrama/LINEAS/PRIMERA/COMENTARIO_A_LA_LINEA" xmlDataType="string"/>
    </xmlCellPr>
  </singleXmlCell>
  <singleXmlCell id="4574" r="AL27" connectionId="28">
    <xmlCellPr id="1" uniqueName="a">
      <xmlPr mapId="27" xpath="/Hexagrama/LINEAS/PRIMERA/INTERPRETACION/a" xmlDataType="string"/>
    </xmlCellPr>
  </singleXmlCell>
  <singleXmlCell id="4575" r="AM27" connectionId="28">
    <xmlCellPr id="1" uniqueName="sin_preguntar_nada">
      <xmlPr mapId="27" xpath="/Hexagrama/LINEAS/PRIMERA/INTERPRETACION/d/sin_preguntar_nada" xmlDataType="string"/>
    </xmlCellPr>
  </singleXmlCell>
  <singleXmlCell id="4576" r="AN27" connectionId="28">
    <xmlCellPr id="1" uniqueName="sobre_el_dia_hoy">
      <xmlPr mapId="27" xpath="/Hexagrama/LINEAS/PRIMERA/INTERPRETACION/d/sobre_el_dia_hoy" xmlDataType="string"/>
    </xmlCellPr>
  </singleXmlCell>
  <singleXmlCell id="4577" r="AO27" connectionId="28">
    <xmlCellPr id="1" uniqueName="sobre_la_conducta_espiritual">
      <xmlPr mapId="27" xpath="/Hexagrama/LINEAS/PRIMERA/INTERPRETACION/d/sobre_la_conducta_espiritual" xmlDataType="string"/>
    </xmlCellPr>
  </singleXmlCell>
  <singleXmlCell id="4578" r="AP27" connectionId="28">
    <xmlCellPr id="1" uniqueName="perspectiva_general_de_un_asunto_o_sobre_cómo_se_ve_al_consultante_entre_sus_asuntos">
      <xmlPr mapId="27" xpath="/Hexagrama/LINEAS/PRIMERA/INTERPRETACION/d/perspectiva_general_de_un_asunto_o_sobre_cómo_se_ve_al_consultante_entre_sus_asuntos" xmlDataType="string"/>
    </xmlCellPr>
  </singleXmlCell>
  <singleXmlCell id="4579" r="AQ27" connectionId="28">
    <xmlCellPr id="1" uniqueName="sobre_una_enfermedad">
      <xmlPr mapId="27" xpath="/Hexagrama/LINEAS/PRIMERA/INTERPRETACION/d/sobre_una_enfermedad" xmlDataType="string"/>
    </xmlCellPr>
  </singleXmlCell>
  <singleXmlCell id="4580" r="AR27" connectionId="28">
    <xmlCellPr id="1" uniqueName="remedios_soluciones_tratamientos_nuevos">
      <xmlPr mapId="27" xpath="/Hexagrama/LINEAS/PRIMERA/INTERPRETACION/d/remedios_soluciones_tratamientos_nuevos" xmlDataType="string"/>
    </xmlCellPr>
  </singleXmlCell>
  <singleXmlCell id="4581" r="AS27" connectionId="28">
    <xmlCellPr id="1" uniqueName="sobre_temas_o_teorías_espirituales">
      <xmlPr mapId="27" xpath="/Hexagrama/LINEAS/PRIMERA/INTERPRETACION/d/sobre_temas_o_teorías_espirituales" xmlDataType="string"/>
    </xmlCellPr>
  </singleXmlCell>
  <singleXmlCell id="4582" r="AT27" connectionId="28">
    <xmlCellPr id="1" uniqueName="sobre_una_época_tiempo_o_fecha_aproximada">
      <xmlPr mapId="27" xpath="/Hexagrama/LINEAS/PRIMERA/INTERPRETACION/d/sobre_una_época_tiempo_o_fecha_aproximada" xmlDataType="string"/>
    </xmlCellPr>
  </singleXmlCell>
  <singleXmlCell id="4583" r="AU27" connectionId="28">
    <xmlCellPr id="1" uniqueName="Bernard_Ducourant">
      <xmlPr mapId="27" xpath="/Hexagrama/LINEAS/PRIMERA/OTRAS_INTERPRETACIONES_Y_COMENTARIOS_DE_LOS_TEXTOS/Bernard_Ducourant" xmlDataType="string"/>
    </xmlCellPr>
  </singleXmlCell>
  <singleXmlCell id="4584" r="AV27" connectionId="28">
    <xmlCellPr id="1" uniqueName="Brian_Browne_Walker">
      <xmlPr mapId="27" xpath="/Hexagrama/LINEAS/PRIMERA/OTRAS_INTERPRETACIONES_Y_COMENTARIOS_DE_LOS_TEXTOS/Brian_Browne_Walker" xmlDataType="string"/>
    </xmlCellPr>
  </singleXmlCell>
  <singleXmlCell id="4585" r="AW27" connectionId="28">
    <xmlCellPr id="1" uniqueName="Carol_K_Anthony">
      <xmlPr mapId="27" xpath="/Hexagrama/LINEAS/PRIMERA/OTRAS_INTERPRETACIONES_Y_COMENTARIOS_DE_LOS_TEXTOS/Carol_K_Anthony" xmlDataType="string"/>
    </xmlCellPr>
  </singleXmlCell>
  <singleXmlCell id="4586" r="AX27" connectionId="28">
    <xmlCellPr id="1" uniqueName="Enrique_Zafra">
      <xmlPr mapId="27" xpath="/Hexagrama/LINEAS/PRIMERA/OTRAS_INTERPRETACIONES_Y_COMENTARIOS_DE_LOS_TEXTOS/Enrique_Zafra" xmlDataType="string"/>
    </xmlCellPr>
  </singleXmlCell>
  <singleXmlCell id="4587" r="AY27" connectionId="28">
    <xmlCellPr id="1" uniqueName="J_H_Brennan">
      <xmlPr mapId="27" xpath="/Hexagrama/LINEAS/PRIMERA/OTRAS_INTERPRETACIONES_Y_COMENTARIOS_DE_LOS_TEXTOS/J_H_Brennan" xmlDataType="string"/>
    </xmlCellPr>
  </singleXmlCell>
  <singleXmlCell id="4588" r="AZ27" connectionId="28">
    <xmlCellPr id="1" uniqueName="John_Tampion">
      <xmlPr mapId="27" xpath="/Hexagrama/LINEAS/PRIMERA/OTRAS_INTERPRETACIONES_Y_COMENTARIOS_DE_LOS_TEXTOS/John_Tampion" xmlDataType="string"/>
    </xmlCellPr>
  </singleXmlCell>
  <singleXmlCell id="4589" r="BA27" connectionId="28">
    <xmlCellPr id="1" uniqueName="Judica_Cordiglia">
      <xmlPr mapId="27" xpath="/Hexagrama/LINEAS/PRIMERA/OTRAS_INTERPRETACIONES_Y_COMENTARIOS_DE_LOS_TEXTOS/Judica_Cordiglia" xmlDataType="string"/>
    </xmlCellPr>
  </singleXmlCell>
  <singleXmlCell id="4590" r="BB27" connectionId="28">
    <xmlCellPr id="1" uniqueName="Maestro_Yüan-Kuang">
      <xmlPr mapId="27" xpath="/Hexagrama/LINEAS/PRIMERA/OTRAS_INTERPRETACIONES_Y_COMENTARIOS_DE_LOS_TEXTOS/Maestro_Yüan-Kuang" xmlDataType="string"/>
    </xmlCellPr>
  </singleXmlCell>
  <singleXmlCell id="4591" r="BC27" connectionId="28">
    <xmlCellPr id="1" uniqueName="Michel_Gall">
      <xmlPr mapId="27" xpath="/Hexagrama/LINEAS/PRIMERA/OTRAS_INTERPRETACIONES_Y_COMENTARIOS_DE_LOS_TEXTOS/Michel_Gall" xmlDataType="string"/>
    </xmlCellPr>
  </singleXmlCell>
  <singleXmlCell id="4592" r="BD27" connectionId="28">
    <xmlCellPr id="1" uniqueName="R_L_Wing">
      <xmlPr mapId="27" xpath="/Hexagrama/LINEAS/PRIMERA/OTRAS_INTERPRETACIONES_Y_COMENTARIOS_DE_LOS_TEXTOS/R_L_Wing" xmlDataType="string"/>
    </xmlCellPr>
  </singleXmlCell>
  <singleXmlCell id="4593" r="BE27" connectionId="28">
    <xmlCellPr id="1" uniqueName="Ricardo_Andreé">
      <xmlPr mapId="27" xpath="/Hexagrama/LINEAS/PRIMERA/OTRAS_INTERPRETACIONES_Y_COMENTARIOS_DE_LOS_TEXTOS/Ricardo_Andreé" xmlDataType="string"/>
    </xmlCellPr>
  </singleXmlCell>
  <singleXmlCell id="4594" r="BF27" connectionId="28">
    <xmlCellPr id="1" uniqueName="Richard_Wilhelm">
      <xmlPr mapId="27" xpath="/Hexagrama/LINEAS/PRIMERA/OTRAS_INTERPRETACIONES_Y_COMENTARIOS_DE_LOS_TEXTOS/Richard_Wilhelm" xmlDataType="string"/>
    </xmlCellPr>
  </singleXmlCell>
  <singleXmlCell id="4595" r="BG27" connectionId="28">
    <xmlCellPr id="1" uniqueName="Stephen_Karcher">
      <xmlPr mapId="27" xpath="/Hexagrama/LINEAS/PRIMERA/OTRAS_INTERPRETACIONES_Y_COMENTARIOS_DE_LOS_TEXTOS/Stephen_Karcher" xmlDataType="string"/>
    </xmlCellPr>
  </singleXmlCell>
  <singleXmlCell id="4596" r="BH27" connectionId="28">
    <xmlCellPr id="1" uniqueName="Thomas_Cleary">
      <xmlPr mapId="27" xpath="/Hexagrama/LINEAS/PRIMERA/OTRAS_INTERPRETACIONES_Y_COMENTARIOS_DE_LOS_TEXTOS/Thomas_Cleary" xmlDataType="string"/>
    </xmlCellPr>
  </singleXmlCell>
  <singleXmlCell id="4597" r="BI27" connectionId="28">
    <xmlCellPr id="1" uniqueName="COMENTARIO_A_LA_LINEA">
      <xmlPr mapId="27" xpath="/Hexagrama/LINEAS/SEGUNDA/COMENTARIO_A_LA_LINEA" xmlDataType="string"/>
    </xmlCellPr>
  </singleXmlCell>
  <singleXmlCell id="4598" r="BJ27" connectionId="28">
    <xmlCellPr id="1" uniqueName="a">
      <xmlPr mapId="27" xpath="/Hexagrama/LINEAS/SEGUNDA/INTERPRETACION/a" xmlDataType="string"/>
    </xmlCellPr>
  </singleXmlCell>
  <singleXmlCell id="4599" r="BK27" connectionId="28">
    <xmlCellPr id="1" uniqueName="sin_preguntar_nada">
      <xmlPr mapId="27" xpath="/Hexagrama/LINEAS/SEGUNDA/INTERPRETACION/d/sin_preguntar_nada" xmlDataType="string"/>
    </xmlCellPr>
  </singleXmlCell>
  <singleXmlCell id="4600" r="BL27" connectionId="28">
    <xmlCellPr id="1" uniqueName="sobre_el_dia_hoy">
      <xmlPr mapId="27" xpath="/Hexagrama/LINEAS/SEGUNDA/INTERPRETACION/d/sobre_el_dia_hoy" xmlDataType="string"/>
    </xmlCellPr>
  </singleXmlCell>
  <singleXmlCell id="4601" r="BM27" connectionId="28">
    <xmlCellPr id="1" uniqueName="sobre_la_conducta_espiritual">
      <xmlPr mapId="27" xpath="/Hexagrama/LINEAS/SEGUNDA/INTERPRETACION/d/sobre_la_conducta_espiritual" xmlDataType="string"/>
    </xmlCellPr>
  </singleXmlCell>
  <singleXmlCell id="4602" r="BN27" connectionId="28">
    <xmlCellPr id="1" uniqueName="perspectiva_general_de_un_asunto_o_sobre_cómo_se_ve_al_consultante_entre_sus_asuntos">
      <xmlPr mapId="27" xpath="/Hexagrama/LINEAS/SEGUNDA/INTERPRETACION/d/perspectiva_general_de_un_asunto_o_sobre_cómo_se_ve_al_consultante_entre_sus_asuntos" xmlDataType="string"/>
    </xmlCellPr>
  </singleXmlCell>
  <singleXmlCell id="4603" r="BO27" connectionId="28">
    <xmlCellPr id="1" uniqueName="sobre_una_enfermedad">
      <xmlPr mapId="27" xpath="/Hexagrama/LINEAS/SEGUNDA/INTERPRETACION/d/sobre_una_enfermedad" xmlDataType="string"/>
    </xmlCellPr>
  </singleXmlCell>
  <singleXmlCell id="4604" r="BP27" connectionId="28">
    <xmlCellPr id="1" uniqueName="remedios_soluciones_tratamientos_nuevos">
      <xmlPr mapId="27" xpath="/Hexagrama/LINEAS/SEGUNDA/INTERPRETACION/d/remedios_soluciones_tratamientos_nuevos" xmlDataType="string"/>
    </xmlCellPr>
  </singleXmlCell>
  <singleXmlCell id="4605" r="BQ27" connectionId="28">
    <xmlCellPr id="1" uniqueName="sobre_temas_o_teorías_espirituales">
      <xmlPr mapId="27" xpath="/Hexagrama/LINEAS/SEGUNDA/INTERPRETACION/d/sobre_temas_o_teorías_espirituales" xmlDataType="string"/>
    </xmlCellPr>
  </singleXmlCell>
  <singleXmlCell id="4606" r="BR27" connectionId="28">
    <xmlCellPr id="1" uniqueName="sobre_una_época_tiempo_o_fecha_aproximada">
      <xmlPr mapId="27" xpath="/Hexagrama/LINEAS/SEGUNDA/INTERPRETACION/d/sobre_una_época_tiempo_o_fecha_aproximada" xmlDataType="string"/>
    </xmlCellPr>
  </singleXmlCell>
  <singleXmlCell id="4607" r="BS27" connectionId="28">
    <xmlCellPr id="1" uniqueName="Bernard_Ducourant">
      <xmlPr mapId="27" xpath="/Hexagrama/LINEAS/SEGUNDA/OTRAS_INTERPRETACIONES_Y_COMENTARIOS_DE_LOS_TEXTOS/Bernard_Ducourant" xmlDataType="string"/>
    </xmlCellPr>
  </singleXmlCell>
  <singleXmlCell id="4608" r="BT27" connectionId="28">
    <xmlCellPr id="1" uniqueName="Brian_Browne_Walker">
      <xmlPr mapId="27" xpath="/Hexagrama/LINEAS/SEGUNDA/OTRAS_INTERPRETACIONES_Y_COMENTARIOS_DE_LOS_TEXTOS/Brian_Browne_Walker" xmlDataType="string"/>
    </xmlCellPr>
  </singleXmlCell>
  <singleXmlCell id="4609" r="BU27" connectionId="28">
    <xmlCellPr id="1" uniqueName="Carol_K_Anthony">
      <xmlPr mapId="27" xpath="/Hexagrama/LINEAS/SEGUNDA/OTRAS_INTERPRETACIONES_Y_COMENTARIOS_DE_LOS_TEXTOS/Carol_K_Anthony" xmlDataType="string"/>
    </xmlCellPr>
  </singleXmlCell>
  <singleXmlCell id="4610" r="BV27" connectionId="28">
    <xmlCellPr id="1" uniqueName="Enrique_Zafra">
      <xmlPr mapId="27" xpath="/Hexagrama/LINEAS/SEGUNDA/OTRAS_INTERPRETACIONES_Y_COMENTARIOS_DE_LOS_TEXTOS/Enrique_Zafra" xmlDataType="string"/>
    </xmlCellPr>
  </singleXmlCell>
  <singleXmlCell id="4611" r="BW27" connectionId="28">
    <xmlCellPr id="1" uniqueName="J_H_Brennan">
      <xmlPr mapId="27" xpath="/Hexagrama/LINEAS/SEGUNDA/OTRAS_INTERPRETACIONES_Y_COMENTARIOS_DE_LOS_TEXTOS/J_H_Brennan" xmlDataType="string"/>
    </xmlCellPr>
  </singleXmlCell>
  <singleXmlCell id="4612" r="BX27" connectionId="28">
    <xmlCellPr id="1" uniqueName="John_Tampion">
      <xmlPr mapId="27" xpath="/Hexagrama/LINEAS/SEGUNDA/OTRAS_INTERPRETACIONES_Y_COMENTARIOS_DE_LOS_TEXTOS/John_Tampion" xmlDataType="string"/>
    </xmlCellPr>
  </singleXmlCell>
  <singleXmlCell id="4613" r="BY27" connectionId="28">
    <xmlCellPr id="1" uniqueName="Judica_Cordiglia">
      <xmlPr mapId="27" xpath="/Hexagrama/LINEAS/SEGUNDA/OTRAS_INTERPRETACIONES_Y_COMENTARIOS_DE_LOS_TEXTOS/Judica_Cordiglia" xmlDataType="string"/>
    </xmlCellPr>
  </singleXmlCell>
  <singleXmlCell id="4614" r="BZ27" connectionId="28">
    <xmlCellPr id="1" uniqueName="Maestro_Yüan-Kuang">
      <xmlPr mapId="27" xpath="/Hexagrama/LINEAS/SEGUNDA/OTRAS_INTERPRETACIONES_Y_COMENTARIOS_DE_LOS_TEXTOS/Maestro_Yüan-Kuang" xmlDataType="string"/>
    </xmlCellPr>
  </singleXmlCell>
  <singleXmlCell id="4615" r="CA27" connectionId="28">
    <xmlCellPr id="1" uniqueName="Michel_Gall">
      <xmlPr mapId="27" xpath="/Hexagrama/LINEAS/SEGUNDA/OTRAS_INTERPRETACIONES_Y_COMENTARIOS_DE_LOS_TEXTOS/Michel_Gall" xmlDataType="string"/>
    </xmlCellPr>
  </singleXmlCell>
  <singleXmlCell id="4616" r="CB27" connectionId="28">
    <xmlCellPr id="1" uniqueName="R_L_Wing">
      <xmlPr mapId="27" xpath="/Hexagrama/LINEAS/SEGUNDA/OTRAS_INTERPRETACIONES_Y_COMENTARIOS_DE_LOS_TEXTOS/R_L_Wing" xmlDataType="string"/>
    </xmlCellPr>
  </singleXmlCell>
  <singleXmlCell id="4617" r="CC27" connectionId="28">
    <xmlCellPr id="1" uniqueName="Ricardo_Andreé">
      <xmlPr mapId="27" xpath="/Hexagrama/LINEAS/SEGUNDA/OTRAS_INTERPRETACIONES_Y_COMENTARIOS_DE_LOS_TEXTOS/Ricardo_Andreé" xmlDataType="string"/>
    </xmlCellPr>
  </singleXmlCell>
  <singleXmlCell id="4618" r="CD27" connectionId="28">
    <xmlCellPr id="1" uniqueName="Richard_Wilhelm">
      <xmlPr mapId="27" xpath="/Hexagrama/LINEAS/SEGUNDA/OTRAS_INTERPRETACIONES_Y_COMENTARIOS_DE_LOS_TEXTOS/Richard_Wilhelm" xmlDataType="string"/>
    </xmlCellPr>
  </singleXmlCell>
  <singleXmlCell id="4619" r="CE27" connectionId="28">
    <xmlCellPr id="1" uniqueName="Stephen_Karcher">
      <xmlPr mapId="27" xpath="/Hexagrama/LINEAS/SEGUNDA/OTRAS_INTERPRETACIONES_Y_COMENTARIOS_DE_LOS_TEXTOS/Stephen_Karcher" xmlDataType="string"/>
    </xmlCellPr>
  </singleXmlCell>
  <singleXmlCell id="4620" r="CF27" connectionId="28">
    <xmlCellPr id="1" uniqueName="Thomas_Cleary">
      <xmlPr mapId="27" xpath="/Hexagrama/LINEAS/SEGUNDA/OTRAS_INTERPRETACIONES_Y_COMENTARIOS_DE_LOS_TEXTOS/Thomas_Cleary" xmlDataType="string"/>
    </xmlCellPr>
  </singleXmlCell>
  <singleXmlCell id="4621" r="CG27" connectionId="28">
    <xmlCellPr id="1" uniqueName="COMENTARIO_A_LA_LINEA">
      <xmlPr mapId="27" xpath="/Hexagrama/LINEAS/TERCERA/COMENTARIO_A_LA_LINEA" xmlDataType="string"/>
    </xmlCellPr>
  </singleXmlCell>
  <singleXmlCell id="4622" r="CH27" connectionId="28">
    <xmlCellPr id="1" uniqueName="a">
      <xmlPr mapId="27" xpath="/Hexagrama/LINEAS/TERCERA/INTERPRETACION/a" xmlDataType="string"/>
    </xmlCellPr>
  </singleXmlCell>
  <singleXmlCell id="4623" r="CI27" connectionId="28">
    <xmlCellPr id="1" uniqueName="sin_preguntar_nada">
      <xmlPr mapId="27" xpath="/Hexagrama/LINEAS/TERCERA/INTERPRETACION/d/sin_preguntar_nada" xmlDataType="string"/>
    </xmlCellPr>
  </singleXmlCell>
  <singleXmlCell id="4624" r="CJ27" connectionId="28">
    <xmlCellPr id="1" uniqueName="sobre_el_dia_hoy">
      <xmlPr mapId="27" xpath="/Hexagrama/LINEAS/TERCERA/INTERPRETACION/d/sobre_el_dia_hoy" xmlDataType="string"/>
    </xmlCellPr>
  </singleXmlCell>
  <singleXmlCell id="4625" r="CK27" connectionId="28">
    <xmlCellPr id="1" uniqueName="sobre_la_conducta_espiritual">
      <xmlPr mapId="27" xpath="/Hexagrama/LINEAS/TERCERA/INTERPRETACION/d/sobre_la_conducta_espiritual" xmlDataType="string"/>
    </xmlCellPr>
  </singleXmlCell>
  <singleXmlCell id="4626" r="CL27" connectionId="28">
    <xmlCellPr id="1" uniqueName="perspectiva_general_de_un_asunto_o_sobre_cómo_se_ve_al_consultante_entre_sus_asuntos">
      <xmlPr mapId="27" xpath="/Hexagrama/LINEAS/TERCERA/INTERPRETACION/d/perspectiva_general_de_un_asunto_o_sobre_cómo_se_ve_al_consultante_entre_sus_asuntos" xmlDataType="string"/>
    </xmlCellPr>
  </singleXmlCell>
  <singleXmlCell id="4627" r="CM27" connectionId="28">
    <xmlCellPr id="1" uniqueName="sobre_una_enfermedad">
      <xmlPr mapId="27" xpath="/Hexagrama/LINEAS/TERCERA/INTERPRETACION/d/sobre_una_enfermedad" xmlDataType="string"/>
    </xmlCellPr>
  </singleXmlCell>
  <singleXmlCell id="4628" r="CN27" connectionId="28">
    <xmlCellPr id="1" uniqueName="remedios_soluciones_tratamientos_nuevos">
      <xmlPr mapId="27" xpath="/Hexagrama/LINEAS/TERCERA/INTERPRETACION/d/remedios_soluciones_tratamientos_nuevos" xmlDataType="string"/>
    </xmlCellPr>
  </singleXmlCell>
  <singleXmlCell id="4629" r="CO27" connectionId="28">
    <xmlCellPr id="1" uniqueName="sobre_temas_o_teorías_espirituales">
      <xmlPr mapId="27" xpath="/Hexagrama/LINEAS/TERCERA/INTERPRETACION/d/sobre_temas_o_teorías_espirituales" xmlDataType="string"/>
    </xmlCellPr>
  </singleXmlCell>
  <singleXmlCell id="4630" r="CP27" connectionId="28">
    <xmlCellPr id="1" uniqueName="sobre_una_época_tiempo_o_fecha_aproximada">
      <xmlPr mapId="27" xpath="/Hexagrama/LINEAS/TERCERA/INTERPRETACION/d/sobre_una_época_tiempo_o_fecha_aproximada" xmlDataType="string"/>
    </xmlCellPr>
  </singleXmlCell>
  <singleXmlCell id="4631" r="CQ27" connectionId="28">
    <xmlCellPr id="1" uniqueName="Bernard_Ducourant">
      <xmlPr mapId="27" xpath="/Hexagrama/LINEAS/TERCERA/OTRAS_INTERPRETACIONES_Y_COMENTARIOS_DE_LOS_TEXTOS/Bernard_Ducourant" xmlDataType="string"/>
    </xmlCellPr>
  </singleXmlCell>
  <singleXmlCell id="4632" r="CR27" connectionId="28">
    <xmlCellPr id="1" uniqueName="Brian_Browne_Walker">
      <xmlPr mapId="27" xpath="/Hexagrama/LINEAS/TERCERA/OTRAS_INTERPRETACIONES_Y_COMENTARIOS_DE_LOS_TEXTOS/Brian_Browne_Walker" xmlDataType="string"/>
    </xmlCellPr>
  </singleXmlCell>
  <singleXmlCell id="4633" r="CS27" connectionId="28">
    <xmlCellPr id="1" uniqueName="Carol_K_Anthony">
      <xmlPr mapId="27" xpath="/Hexagrama/LINEAS/TERCERA/OTRAS_INTERPRETACIONES_Y_COMENTARIOS_DE_LOS_TEXTOS/Carol_K_Anthony" xmlDataType="string"/>
    </xmlCellPr>
  </singleXmlCell>
  <singleXmlCell id="4634" r="CT27" connectionId="28">
    <xmlCellPr id="1" uniqueName="Enrique_Zafra">
      <xmlPr mapId="27" xpath="/Hexagrama/LINEAS/TERCERA/OTRAS_INTERPRETACIONES_Y_COMENTARIOS_DE_LOS_TEXTOS/Enrique_Zafra" xmlDataType="string"/>
    </xmlCellPr>
  </singleXmlCell>
  <singleXmlCell id="4635" r="CU27" connectionId="28">
    <xmlCellPr id="1" uniqueName="J_H_Brennan">
      <xmlPr mapId="27" xpath="/Hexagrama/LINEAS/TERCERA/OTRAS_INTERPRETACIONES_Y_COMENTARIOS_DE_LOS_TEXTOS/J_H_Brennan" xmlDataType="string"/>
    </xmlCellPr>
  </singleXmlCell>
  <singleXmlCell id="4636" r="CV27" connectionId="28">
    <xmlCellPr id="1" uniqueName="John_Tampion">
      <xmlPr mapId="27" xpath="/Hexagrama/LINEAS/TERCERA/OTRAS_INTERPRETACIONES_Y_COMENTARIOS_DE_LOS_TEXTOS/John_Tampion" xmlDataType="string"/>
    </xmlCellPr>
  </singleXmlCell>
  <singleXmlCell id="4637" r="CW27" connectionId="28">
    <xmlCellPr id="1" uniqueName="Judica_Cordiglia">
      <xmlPr mapId="27" xpath="/Hexagrama/LINEAS/TERCERA/OTRAS_INTERPRETACIONES_Y_COMENTARIOS_DE_LOS_TEXTOS/Judica_Cordiglia" xmlDataType="string"/>
    </xmlCellPr>
  </singleXmlCell>
  <singleXmlCell id="4638" r="CX27" connectionId="28">
    <xmlCellPr id="1" uniqueName="Maestro_Yüan-Kuang">
      <xmlPr mapId="27" xpath="/Hexagrama/LINEAS/TERCERA/OTRAS_INTERPRETACIONES_Y_COMENTARIOS_DE_LOS_TEXTOS/Maestro_Yüan-Kuang" xmlDataType="string"/>
    </xmlCellPr>
  </singleXmlCell>
  <singleXmlCell id="4639" r="CY27" connectionId="28">
    <xmlCellPr id="1" uniqueName="Michel_Gall">
      <xmlPr mapId="27" xpath="/Hexagrama/LINEAS/TERCERA/OTRAS_INTERPRETACIONES_Y_COMENTARIOS_DE_LOS_TEXTOS/Michel_Gall" xmlDataType="string"/>
    </xmlCellPr>
  </singleXmlCell>
  <singleXmlCell id="4640" r="CZ27" connectionId="28">
    <xmlCellPr id="1" uniqueName="R_L_Wing">
      <xmlPr mapId="27" xpath="/Hexagrama/LINEAS/TERCERA/OTRAS_INTERPRETACIONES_Y_COMENTARIOS_DE_LOS_TEXTOS/R_L_Wing" xmlDataType="string"/>
    </xmlCellPr>
  </singleXmlCell>
  <singleXmlCell id="4641" r="DA27" connectionId="28">
    <xmlCellPr id="1" uniqueName="Ricardo_Andreé">
      <xmlPr mapId="27" xpath="/Hexagrama/LINEAS/TERCERA/OTRAS_INTERPRETACIONES_Y_COMENTARIOS_DE_LOS_TEXTOS/Ricardo_Andreé" xmlDataType="string"/>
    </xmlCellPr>
  </singleXmlCell>
  <singleXmlCell id="4642" r="DB27" connectionId="28">
    <xmlCellPr id="1" uniqueName="Richard_Wilhelm">
      <xmlPr mapId="27" xpath="/Hexagrama/LINEAS/TERCERA/OTRAS_INTERPRETACIONES_Y_COMENTARIOS_DE_LOS_TEXTOS/Richard_Wilhelm" xmlDataType="string"/>
    </xmlCellPr>
  </singleXmlCell>
  <singleXmlCell id="4643" r="DC27" connectionId="28">
    <xmlCellPr id="1" uniqueName="Stephen_Karcher">
      <xmlPr mapId="27" xpath="/Hexagrama/LINEAS/TERCERA/OTRAS_INTERPRETACIONES_Y_COMENTARIOS_DE_LOS_TEXTOS/Stephen_Karcher" xmlDataType="string"/>
    </xmlCellPr>
  </singleXmlCell>
  <singleXmlCell id="4644" r="DD27" connectionId="28">
    <xmlCellPr id="1" uniqueName="Thomas_Cleary">
      <xmlPr mapId="27" xpath="/Hexagrama/LINEAS/TERCERA/OTRAS_INTERPRETACIONES_Y_COMENTARIOS_DE_LOS_TEXTOS/Thomas_Cleary" xmlDataType="string"/>
    </xmlCellPr>
  </singleXmlCell>
  <singleXmlCell id="4645" r="DE27" connectionId="28">
    <xmlCellPr id="1" uniqueName="COMENTARIO_A_LA_LINEA">
      <xmlPr mapId="27" xpath="/Hexagrama/LINEAS/CUARTA/COMENTARIO_A_LA_LINEA" xmlDataType="string"/>
    </xmlCellPr>
  </singleXmlCell>
  <singleXmlCell id="4646" r="DF27" connectionId="28">
    <xmlCellPr id="1" uniqueName="a">
      <xmlPr mapId="27" xpath="/Hexagrama/LINEAS/CUARTA/INTERPRETACION/a" xmlDataType="string"/>
    </xmlCellPr>
  </singleXmlCell>
  <singleXmlCell id="4647" r="DG27" connectionId="28">
    <xmlCellPr id="1" uniqueName="sin_preguntar_nada">
      <xmlPr mapId="27" xpath="/Hexagrama/LINEAS/CUARTA/INTERPRETACION/d/sin_preguntar_nada" xmlDataType="string"/>
    </xmlCellPr>
  </singleXmlCell>
  <singleXmlCell id="4648" r="DH27" connectionId="28">
    <xmlCellPr id="1" uniqueName="sobre_el_dia_hoy">
      <xmlPr mapId="27" xpath="/Hexagrama/LINEAS/CUARTA/INTERPRETACION/d/sobre_el_dia_hoy" xmlDataType="string"/>
    </xmlCellPr>
  </singleXmlCell>
  <singleXmlCell id="4649" r="DI27" connectionId="28">
    <xmlCellPr id="1" uniqueName="sobre_la_conducta_espiritual">
      <xmlPr mapId="27" xpath="/Hexagrama/LINEAS/CUARTA/INTERPRETACION/d/sobre_la_conducta_espiritual" xmlDataType="string"/>
    </xmlCellPr>
  </singleXmlCell>
  <singleXmlCell id="4650" r="DJ27" connectionId="28">
    <xmlCellPr id="1" uniqueName="perspectiva_general_de_un_asunto_o_sobre_cómo_se_ve_al_consultante_entre_sus_asuntos">
      <xmlPr mapId="27" xpath="/Hexagrama/LINEAS/CUARTA/INTERPRETACION/d/perspectiva_general_de_un_asunto_o_sobre_cómo_se_ve_al_consultante_entre_sus_asuntos" xmlDataType="string"/>
    </xmlCellPr>
  </singleXmlCell>
  <singleXmlCell id="4651" r="DK27" connectionId="28">
    <xmlCellPr id="1" uniqueName="sobre_una_enfermedad">
      <xmlPr mapId="27" xpath="/Hexagrama/LINEAS/CUARTA/INTERPRETACION/d/sobre_una_enfermedad" xmlDataType="string"/>
    </xmlCellPr>
  </singleXmlCell>
  <singleXmlCell id="4652" r="DL27" connectionId="28">
    <xmlCellPr id="1" uniqueName="remedios_soluciones_tratamientos_nuevos">
      <xmlPr mapId="27" xpath="/Hexagrama/LINEAS/CUARTA/INTERPRETACION/d/remedios_soluciones_tratamientos_nuevos" xmlDataType="string"/>
    </xmlCellPr>
  </singleXmlCell>
  <singleXmlCell id="4653" r="DM27" connectionId="28">
    <xmlCellPr id="1" uniqueName="sobre_temas_o_teorías_espirituales">
      <xmlPr mapId="27" xpath="/Hexagrama/LINEAS/CUARTA/INTERPRETACION/d/sobre_temas_o_teorías_espirituales" xmlDataType="string"/>
    </xmlCellPr>
  </singleXmlCell>
  <singleXmlCell id="4654" r="DN27" connectionId="28">
    <xmlCellPr id="1" uniqueName="sobre_una_época_tiempo_o_fecha_aproximada">
      <xmlPr mapId="27" xpath="/Hexagrama/LINEAS/CUARTA/INTERPRETACION/d/sobre_una_época_tiempo_o_fecha_aproximada" xmlDataType="string"/>
    </xmlCellPr>
  </singleXmlCell>
  <singleXmlCell id="4655" r="DO27" connectionId="28">
    <xmlCellPr id="1" uniqueName="Bernard_Ducourant">
      <xmlPr mapId="27" xpath="/Hexagrama/LINEAS/CUARTA/OTRAS_INTERPRETACIONES_Y_COMENTARIOS_DE_LOS_TEXTOS/Bernard_Ducourant" xmlDataType="string"/>
    </xmlCellPr>
  </singleXmlCell>
  <singleXmlCell id="4656" r="DP27" connectionId="28">
    <xmlCellPr id="1" uniqueName="Brian_Browne_Walker">
      <xmlPr mapId="27" xpath="/Hexagrama/LINEAS/CUARTA/OTRAS_INTERPRETACIONES_Y_COMENTARIOS_DE_LOS_TEXTOS/Brian_Browne_Walker" xmlDataType="string"/>
    </xmlCellPr>
  </singleXmlCell>
  <singleXmlCell id="4657" r="DQ27" connectionId="28">
    <xmlCellPr id="1" uniqueName="Carol_K_Anthony">
      <xmlPr mapId="27" xpath="/Hexagrama/LINEAS/CUARTA/OTRAS_INTERPRETACIONES_Y_COMENTARIOS_DE_LOS_TEXTOS/Carol_K_Anthony" xmlDataType="string"/>
    </xmlCellPr>
  </singleXmlCell>
  <singleXmlCell id="4658" r="DR27" connectionId="28">
    <xmlCellPr id="1" uniqueName="Enrique_Zafra">
      <xmlPr mapId="27" xpath="/Hexagrama/LINEAS/CUARTA/OTRAS_INTERPRETACIONES_Y_COMENTARIOS_DE_LOS_TEXTOS/Enrique_Zafra" xmlDataType="string"/>
    </xmlCellPr>
  </singleXmlCell>
  <singleXmlCell id="4659" r="DS27" connectionId="28">
    <xmlCellPr id="1" uniqueName="J_H_Brennan">
      <xmlPr mapId="27" xpath="/Hexagrama/LINEAS/CUARTA/OTRAS_INTERPRETACIONES_Y_COMENTARIOS_DE_LOS_TEXTOS/J_H_Brennan" xmlDataType="string"/>
    </xmlCellPr>
  </singleXmlCell>
  <singleXmlCell id="4660" r="DT27" connectionId="28">
    <xmlCellPr id="1" uniqueName="John_Tampion">
      <xmlPr mapId="27" xpath="/Hexagrama/LINEAS/CUARTA/OTRAS_INTERPRETACIONES_Y_COMENTARIOS_DE_LOS_TEXTOS/John_Tampion" xmlDataType="string"/>
    </xmlCellPr>
  </singleXmlCell>
  <singleXmlCell id="4661" r="DU27" connectionId="28">
    <xmlCellPr id="1" uniqueName="Judica_Cordiglia">
      <xmlPr mapId="27" xpath="/Hexagrama/LINEAS/CUARTA/OTRAS_INTERPRETACIONES_Y_COMENTARIOS_DE_LOS_TEXTOS/Judica_Cordiglia" xmlDataType="string"/>
    </xmlCellPr>
  </singleXmlCell>
  <singleXmlCell id="4662" r="DV27" connectionId="28">
    <xmlCellPr id="1" uniqueName="Maestro_Yüan-Kuang">
      <xmlPr mapId="27" xpath="/Hexagrama/LINEAS/CUARTA/OTRAS_INTERPRETACIONES_Y_COMENTARIOS_DE_LOS_TEXTOS/Maestro_Yüan-Kuang" xmlDataType="string"/>
    </xmlCellPr>
  </singleXmlCell>
  <singleXmlCell id="4663" r="DW27" connectionId="28">
    <xmlCellPr id="1" uniqueName="Michel_Gall">
      <xmlPr mapId="27" xpath="/Hexagrama/LINEAS/CUARTA/OTRAS_INTERPRETACIONES_Y_COMENTARIOS_DE_LOS_TEXTOS/Michel_Gall" xmlDataType="string"/>
    </xmlCellPr>
  </singleXmlCell>
  <singleXmlCell id="4664" r="DX27" connectionId="28">
    <xmlCellPr id="1" uniqueName="R_L_Wing">
      <xmlPr mapId="27" xpath="/Hexagrama/LINEAS/CUARTA/OTRAS_INTERPRETACIONES_Y_COMENTARIOS_DE_LOS_TEXTOS/R_L_Wing" xmlDataType="string"/>
    </xmlCellPr>
  </singleXmlCell>
  <singleXmlCell id="4665" r="DY27" connectionId="28">
    <xmlCellPr id="1" uniqueName="Ricardo_Andreé">
      <xmlPr mapId="27" xpath="/Hexagrama/LINEAS/CUARTA/OTRAS_INTERPRETACIONES_Y_COMENTARIOS_DE_LOS_TEXTOS/Ricardo_Andreé" xmlDataType="string"/>
    </xmlCellPr>
  </singleXmlCell>
  <singleXmlCell id="4666" r="DZ27" connectionId="28">
    <xmlCellPr id="1" uniqueName="Richard_Wilhelm">
      <xmlPr mapId="27" xpath="/Hexagrama/LINEAS/CUARTA/OTRAS_INTERPRETACIONES_Y_COMENTARIOS_DE_LOS_TEXTOS/Richard_Wilhelm" xmlDataType="string"/>
    </xmlCellPr>
  </singleXmlCell>
  <singleXmlCell id="4667" r="EA27" connectionId="28">
    <xmlCellPr id="1" uniqueName="Stephen_Karcher">
      <xmlPr mapId="27" xpath="/Hexagrama/LINEAS/CUARTA/OTRAS_INTERPRETACIONES_Y_COMENTARIOS_DE_LOS_TEXTOS/Stephen_Karcher" xmlDataType="string"/>
    </xmlCellPr>
  </singleXmlCell>
  <singleXmlCell id="4668" r="EB27" connectionId="28">
    <xmlCellPr id="1" uniqueName="Thomas_Cleary">
      <xmlPr mapId="27" xpath="/Hexagrama/LINEAS/CUARTA/OTRAS_INTERPRETACIONES_Y_COMENTARIOS_DE_LOS_TEXTOS/Thomas_Cleary" xmlDataType="string"/>
    </xmlCellPr>
  </singleXmlCell>
  <singleXmlCell id="4669" r="EC27" connectionId="28">
    <xmlCellPr id="1" uniqueName="COMENTARIO_A_LA_LINEA">
      <xmlPr mapId="27" xpath="/Hexagrama/LINEAS/QUINTA/COMENTARIO_A_LA_LINEA" xmlDataType="string"/>
    </xmlCellPr>
  </singleXmlCell>
  <singleXmlCell id="4670" r="ED27" connectionId="28">
    <xmlCellPr id="1" uniqueName="a">
      <xmlPr mapId="27" xpath="/Hexagrama/LINEAS/QUINTA/INTERPRETACION/a" xmlDataType="string"/>
    </xmlCellPr>
  </singleXmlCell>
  <singleXmlCell id="4671" r="EE27" connectionId="28">
    <xmlCellPr id="1" uniqueName="sin_preguntar_nada">
      <xmlPr mapId="27" xpath="/Hexagrama/LINEAS/QUINTA/INTERPRETACION/d/sin_preguntar_nada" xmlDataType="string"/>
    </xmlCellPr>
  </singleXmlCell>
  <singleXmlCell id="4672" r="EF27" connectionId="28">
    <xmlCellPr id="1" uniqueName="sobre_el_dia_hoy">
      <xmlPr mapId="27" xpath="/Hexagrama/LINEAS/QUINTA/INTERPRETACION/d/sobre_el_dia_hoy" xmlDataType="string"/>
    </xmlCellPr>
  </singleXmlCell>
  <singleXmlCell id="4673" r="EG27" connectionId="28">
    <xmlCellPr id="1" uniqueName="sobre_la_conducta_espiritual">
      <xmlPr mapId="27" xpath="/Hexagrama/LINEAS/QUINTA/INTERPRETACION/d/sobre_la_conducta_espiritual" xmlDataType="string"/>
    </xmlCellPr>
  </singleXmlCell>
  <singleXmlCell id="4674" r="EH27" connectionId="28">
    <xmlCellPr id="1" uniqueName="perspectiva_general_de_un_asunto_o_sobre_cómo_se_ve_al_consultante_entre_sus_asuntos">
      <xmlPr mapId="27" xpath="/Hexagrama/LINEAS/QUINTA/INTERPRETACION/d/perspectiva_general_de_un_asunto_o_sobre_cómo_se_ve_al_consultante_entre_sus_asuntos" xmlDataType="string"/>
    </xmlCellPr>
  </singleXmlCell>
  <singleXmlCell id="4675" r="EI27" connectionId="28">
    <xmlCellPr id="1" uniqueName="sobre_una_enfermedad">
      <xmlPr mapId="27" xpath="/Hexagrama/LINEAS/QUINTA/INTERPRETACION/d/sobre_una_enfermedad" xmlDataType="string"/>
    </xmlCellPr>
  </singleXmlCell>
  <singleXmlCell id="4676" r="EJ27" connectionId="28">
    <xmlCellPr id="1" uniqueName="remedios_soluciones_tratamientos_nuevos">
      <xmlPr mapId="27" xpath="/Hexagrama/LINEAS/QUINTA/INTERPRETACION/d/remedios_soluciones_tratamientos_nuevos" xmlDataType="string"/>
    </xmlCellPr>
  </singleXmlCell>
  <singleXmlCell id="4677" r="EK27" connectionId="28">
    <xmlCellPr id="1" uniqueName="sobre_temas_o_teorías_espirituales">
      <xmlPr mapId="27" xpath="/Hexagrama/LINEAS/QUINTA/INTERPRETACION/d/sobre_temas_o_teorías_espirituales" xmlDataType="string"/>
    </xmlCellPr>
  </singleXmlCell>
  <singleXmlCell id="4678" r="EL27" connectionId="28">
    <xmlCellPr id="1" uniqueName="sobre_una_época_tiempo_o_fecha_aproximada">
      <xmlPr mapId="27" xpath="/Hexagrama/LINEAS/QUINTA/INTERPRETACION/d/sobre_una_época_tiempo_o_fecha_aproximada" xmlDataType="string"/>
    </xmlCellPr>
  </singleXmlCell>
  <singleXmlCell id="4679" r="EM27" connectionId="28">
    <xmlCellPr id="1" uniqueName="Bernard_Ducourant">
      <xmlPr mapId="27" xpath="/Hexagrama/LINEAS/QUINTA/OTRAS_INTERPRETACIONES_Y_COMENTARIOS_DE_LOS_TEXTOS/Bernard_Ducourant" xmlDataType="string"/>
    </xmlCellPr>
  </singleXmlCell>
  <singleXmlCell id="4680" r="EN27" connectionId="28">
    <xmlCellPr id="1" uniqueName="Brian_Browne_Walker">
      <xmlPr mapId="27" xpath="/Hexagrama/LINEAS/QUINTA/OTRAS_INTERPRETACIONES_Y_COMENTARIOS_DE_LOS_TEXTOS/Brian_Browne_Walker" xmlDataType="string"/>
    </xmlCellPr>
  </singleXmlCell>
  <singleXmlCell id="4681" r="EO27" connectionId="28">
    <xmlCellPr id="1" uniqueName="Carol_K_Anthony">
      <xmlPr mapId="27" xpath="/Hexagrama/LINEAS/QUINTA/OTRAS_INTERPRETACIONES_Y_COMENTARIOS_DE_LOS_TEXTOS/Carol_K_Anthony" xmlDataType="string"/>
    </xmlCellPr>
  </singleXmlCell>
  <singleXmlCell id="4682" r="EP27" connectionId="28">
    <xmlCellPr id="1" uniqueName="Enrique_Zafra">
      <xmlPr mapId="27" xpath="/Hexagrama/LINEAS/QUINTA/OTRAS_INTERPRETACIONES_Y_COMENTARIOS_DE_LOS_TEXTOS/Enrique_Zafra" xmlDataType="string"/>
    </xmlCellPr>
  </singleXmlCell>
  <singleXmlCell id="4683" r="EQ27" connectionId="28">
    <xmlCellPr id="1" uniqueName="J_H_Brennan">
      <xmlPr mapId="27" xpath="/Hexagrama/LINEAS/QUINTA/OTRAS_INTERPRETACIONES_Y_COMENTARIOS_DE_LOS_TEXTOS/J_H_Brennan" xmlDataType="string"/>
    </xmlCellPr>
  </singleXmlCell>
  <singleXmlCell id="4684" r="ER27" connectionId="28">
    <xmlCellPr id="1" uniqueName="John_Tampion">
      <xmlPr mapId="27" xpath="/Hexagrama/LINEAS/QUINTA/OTRAS_INTERPRETACIONES_Y_COMENTARIOS_DE_LOS_TEXTOS/John_Tampion" xmlDataType="string"/>
    </xmlCellPr>
  </singleXmlCell>
  <singleXmlCell id="4685" r="ES27" connectionId="28">
    <xmlCellPr id="1" uniqueName="Judica_Cordiglia">
      <xmlPr mapId="27" xpath="/Hexagrama/LINEAS/QUINTA/OTRAS_INTERPRETACIONES_Y_COMENTARIOS_DE_LOS_TEXTOS/Judica_Cordiglia" xmlDataType="string"/>
    </xmlCellPr>
  </singleXmlCell>
  <singleXmlCell id="4686" r="ET27" connectionId="28">
    <xmlCellPr id="1" uniqueName="Maestro_Yüan-Kuang">
      <xmlPr mapId="27" xpath="/Hexagrama/LINEAS/QUINTA/OTRAS_INTERPRETACIONES_Y_COMENTARIOS_DE_LOS_TEXTOS/Maestro_Yüan-Kuang" xmlDataType="string"/>
    </xmlCellPr>
  </singleXmlCell>
  <singleXmlCell id="4687" r="EU27" connectionId="28">
    <xmlCellPr id="1" uniqueName="Michel_Gall">
      <xmlPr mapId="27" xpath="/Hexagrama/LINEAS/QUINTA/OTRAS_INTERPRETACIONES_Y_COMENTARIOS_DE_LOS_TEXTOS/Michel_Gall" xmlDataType="string"/>
    </xmlCellPr>
  </singleXmlCell>
  <singleXmlCell id="4688" r="EV27" connectionId="28">
    <xmlCellPr id="1" uniqueName="R_L_Wing">
      <xmlPr mapId="27" xpath="/Hexagrama/LINEAS/QUINTA/OTRAS_INTERPRETACIONES_Y_COMENTARIOS_DE_LOS_TEXTOS/R_L_Wing" xmlDataType="string"/>
    </xmlCellPr>
  </singleXmlCell>
  <singleXmlCell id="4689" r="EW27" connectionId="28">
    <xmlCellPr id="1" uniqueName="Ricardo_Andreé">
      <xmlPr mapId="27" xpath="/Hexagrama/LINEAS/QUINTA/OTRAS_INTERPRETACIONES_Y_COMENTARIOS_DE_LOS_TEXTOS/Ricardo_Andreé" xmlDataType="string"/>
    </xmlCellPr>
  </singleXmlCell>
  <singleXmlCell id="4690" r="EX27" connectionId="28">
    <xmlCellPr id="1" uniqueName="Richard_Wilhelm">
      <xmlPr mapId="27" xpath="/Hexagrama/LINEAS/QUINTA/OTRAS_INTERPRETACIONES_Y_COMENTARIOS_DE_LOS_TEXTOS/Richard_Wilhelm" xmlDataType="string"/>
    </xmlCellPr>
  </singleXmlCell>
  <singleXmlCell id="4691" r="EY27" connectionId="28">
    <xmlCellPr id="1" uniqueName="Stephen_Karcher">
      <xmlPr mapId="27" xpath="/Hexagrama/LINEAS/QUINTA/OTRAS_INTERPRETACIONES_Y_COMENTARIOS_DE_LOS_TEXTOS/Stephen_Karcher" xmlDataType="string"/>
    </xmlCellPr>
  </singleXmlCell>
  <singleXmlCell id="4692" r="EZ27" connectionId="28">
    <xmlCellPr id="1" uniqueName="Thomas_Cleary">
      <xmlPr mapId="27" xpath="/Hexagrama/LINEAS/QUINTA/OTRAS_INTERPRETACIONES_Y_COMENTARIOS_DE_LOS_TEXTOS/Thomas_Cleary" xmlDataType="string"/>
    </xmlCellPr>
  </singleXmlCell>
  <singleXmlCell id="4693" r="FA27" connectionId="28">
    <xmlCellPr id="1" uniqueName="COMENTARIO_A_LA_LINEA">
      <xmlPr mapId="27" xpath="/Hexagrama/LINEAS/SEXTA/COMENTARIO_A_LA_LINEA" xmlDataType="string"/>
    </xmlCellPr>
  </singleXmlCell>
  <singleXmlCell id="4694" r="FB27" connectionId="28">
    <xmlCellPr id="1" uniqueName="a">
      <xmlPr mapId="27" xpath="/Hexagrama/LINEAS/SEXTA/INTERPRETACION/a" xmlDataType="string"/>
    </xmlCellPr>
  </singleXmlCell>
  <singleXmlCell id="4695" r="FC27" connectionId="28">
    <xmlCellPr id="1" uniqueName="sin_preguntar_nada">
      <xmlPr mapId="27" xpath="/Hexagrama/LINEAS/SEXTA/INTERPRETACION/d/sin_preguntar_nada" xmlDataType="string"/>
    </xmlCellPr>
  </singleXmlCell>
  <singleXmlCell id="4696" r="FD27" connectionId="28">
    <xmlCellPr id="1" uniqueName="sobre_el_dia_hoy">
      <xmlPr mapId="27" xpath="/Hexagrama/LINEAS/SEXTA/INTERPRETACION/d/sobre_el_dia_hoy" xmlDataType="string"/>
    </xmlCellPr>
  </singleXmlCell>
  <singleXmlCell id="4697" r="FE27" connectionId="28">
    <xmlCellPr id="1" uniqueName="sobre_la_conducta_espiritual">
      <xmlPr mapId="27" xpath="/Hexagrama/LINEAS/SEXTA/INTERPRETACION/d/sobre_la_conducta_espiritual" xmlDataType="string"/>
    </xmlCellPr>
  </singleXmlCell>
  <singleXmlCell id="4698" r="FF27" connectionId="28">
    <xmlCellPr id="1" uniqueName="perspectiva_general_de_un_asunto_o_sobre_cómo_se_ve_al_consultante_entre_sus_asuntos">
      <xmlPr mapId="27" xpath="/Hexagrama/LINEAS/SEXTA/INTERPRETACION/d/perspectiva_general_de_un_asunto_o_sobre_cómo_se_ve_al_consultante_entre_sus_asuntos" xmlDataType="string"/>
    </xmlCellPr>
  </singleXmlCell>
  <singleXmlCell id="4699" r="FG27" connectionId="28">
    <xmlCellPr id="1" uniqueName="sobre_una_enfermedad">
      <xmlPr mapId="27" xpath="/Hexagrama/LINEAS/SEXTA/INTERPRETACION/d/sobre_una_enfermedad" xmlDataType="string"/>
    </xmlCellPr>
  </singleXmlCell>
  <singleXmlCell id="4700" r="FH27" connectionId="28">
    <xmlCellPr id="1" uniqueName="remedios_soluciones_tratamientos_nuevos">
      <xmlPr mapId="27" xpath="/Hexagrama/LINEAS/SEXTA/INTERPRETACION/d/remedios_soluciones_tratamientos_nuevos" xmlDataType="string"/>
    </xmlCellPr>
  </singleXmlCell>
  <singleXmlCell id="4701" r="FI27" connectionId="28">
    <xmlCellPr id="1" uniqueName="sobre_temas_o_teorías_espirituales">
      <xmlPr mapId="27" xpath="/Hexagrama/LINEAS/SEXTA/INTERPRETACION/d/sobre_temas_o_teorías_espirituales" xmlDataType="string"/>
    </xmlCellPr>
  </singleXmlCell>
  <singleXmlCell id="4702" r="FJ27" connectionId="28">
    <xmlCellPr id="1" uniqueName="sobre_una_época_tiempo_o_fecha_aproximada">
      <xmlPr mapId="27" xpath="/Hexagrama/LINEAS/SEXTA/INTERPRETACION/d/sobre_una_época_tiempo_o_fecha_aproximada" xmlDataType="string"/>
    </xmlCellPr>
  </singleXmlCell>
  <singleXmlCell id="4703" r="FK27" connectionId="28">
    <xmlCellPr id="1" uniqueName="Bernard_Ducourant">
      <xmlPr mapId="27" xpath="/Hexagrama/LINEAS/SEXTA/OTRAS_INTERPRETACIONES_Y_COMENTARIOS_DE_LOS_TEXTOS/Bernard_Ducourant" xmlDataType="string"/>
    </xmlCellPr>
  </singleXmlCell>
  <singleXmlCell id="4704" r="FL27" connectionId="28">
    <xmlCellPr id="1" uniqueName="Brian_Browne_Walker">
      <xmlPr mapId="27" xpath="/Hexagrama/LINEAS/SEXTA/OTRAS_INTERPRETACIONES_Y_COMENTARIOS_DE_LOS_TEXTOS/Brian_Browne_Walker" xmlDataType="string"/>
    </xmlCellPr>
  </singleXmlCell>
  <singleXmlCell id="4705" r="FM27" connectionId="28">
    <xmlCellPr id="1" uniqueName="Carol_K_Anthony">
      <xmlPr mapId="27" xpath="/Hexagrama/LINEAS/SEXTA/OTRAS_INTERPRETACIONES_Y_COMENTARIOS_DE_LOS_TEXTOS/Carol_K_Anthony" xmlDataType="string"/>
    </xmlCellPr>
  </singleXmlCell>
  <singleXmlCell id="4706" r="FN27" connectionId="28">
    <xmlCellPr id="1" uniqueName="Enrique_Zafra">
      <xmlPr mapId="27" xpath="/Hexagrama/LINEAS/SEXTA/OTRAS_INTERPRETACIONES_Y_COMENTARIOS_DE_LOS_TEXTOS/Enrique_Zafra" xmlDataType="string"/>
    </xmlCellPr>
  </singleXmlCell>
  <singleXmlCell id="4707" r="FO27" connectionId="28">
    <xmlCellPr id="1" uniqueName="J_H_Brennan">
      <xmlPr mapId="27" xpath="/Hexagrama/LINEAS/SEXTA/OTRAS_INTERPRETACIONES_Y_COMENTARIOS_DE_LOS_TEXTOS/J_H_Brennan" xmlDataType="string"/>
    </xmlCellPr>
  </singleXmlCell>
  <singleXmlCell id="4708" r="FP27" connectionId="28">
    <xmlCellPr id="1" uniqueName="John_Tampion">
      <xmlPr mapId="27" xpath="/Hexagrama/LINEAS/SEXTA/OTRAS_INTERPRETACIONES_Y_COMENTARIOS_DE_LOS_TEXTOS/John_Tampion" xmlDataType="string"/>
    </xmlCellPr>
  </singleXmlCell>
  <singleXmlCell id="4709" r="FQ27" connectionId="28">
    <xmlCellPr id="1" uniqueName="Judica_Cordiglia">
      <xmlPr mapId="27" xpath="/Hexagrama/LINEAS/SEXTA/OTRAS_INTERPRETACIONES_Y_COMENTARIOS_DE_LOS_TEXTOS/Judica_Cordiglia" xmlDataType="string"/>
    </xmlCellPr>
  </singleXmlCell>
  <singleXmlCell id="4710" r="FR27" connectionId="28">
    <xmlCellPr id="1" uniqueName="Maestro_Yüan-Kuang">
      <xmlPr mapId="27" xpath="/Hexagrama/LINEAS/SEXTA/OTRAS_INTERPRETACIONES_Y_COMENTARIOS_DE_LOS_TEXTOS/Maestro_Yüan-Kuang" xmlDataType="string"/>
    </xmlCellPr>
  </singleXmlCell>
  <singleXmlCell id="4711" r="FS27" connectionId="28">
    <xmlCellPr id="1" uniqueName="Michel_Gall">
      <xmlPr mapId="27" xpath="/Hexagrama/LINEAS/SEXTA/OTRAS_INTERPRETACIONES_Y_COMENTARIOS_DE_LOS_TEXTOS/Michel_Gall" xmlDataType="string"/>
    </xmlCellPr>
  </singleXmlCell>
  <singleXmlCell id="4712" r="FT27" connectionId="28">
    <xmlCellPr id="1" uniqueName="R_L_Wing">
      <xmlPr mapId="27" xpath="/Hexagrama/LINEAS/SEXTA/OTRAS_INTERPRETACIONES_Y_COMENTARIOS_DE_LOS_TEXTOS/R_L_Wing" xmlDataType="string"/>
    </xmlCellPr>
  </singleXmlCell>
  <singleXmlCell id="4713" r="FU27" connectionId="28">
    <xmlCellPr id="1" uniqueName="Ricardo_Andreé">
      <xmlPr mapId="27" xpath="/Hexagrama/LINEAS/SEXTA/OTRAS_INTERPRETACIONES_Y_COMENTARIOS_DE_LOS_TEXTOS/Ricardo_Andreé" xmlDataType="string"/>
    </xmlCellPr>
  </singleXmlCell>
  <singleXmlCell id="4714" r="FV27" connectionId="28">
    <xmlCellPr id="1" uniqueName="Richard_Wilhelm">
      <xmlPr mapId="27" xpath="/Hexagrama/LINEAS/SEXTA/OTRAS_INTERPRETACIONES_Y_COMENTARIOS_DE_LOS_TEXTOS/Richard_Wilhelm" xmlDataType="string"/>
    </xmlCellPr>
  </singleXmlCell>
  <singleXmlCell id="4715" r="FW27" connectionId="28">
    <xmlCellPr id="1" uniqueName="Stephen_Karcher">
      <xmlPr mapId="27" xpath="/Hexagrama/LINEAS/SEXTA/OTRAS_INTERPRETACIONES_Y_COMENTARIOS_DE_LOS_TEXTOS/Stephen_Karcher" xmlDataType="string"/>
    </xmlCellPr>
  </singleXmlCell>
  <singleXmlCell id="4716" r="FX27" connectionId="28">
    <xmlCellPr id="1" uniqueName="Thomas_Cleary">
      <xmlPr mapId="27" xpath="/Hexagrama/LINEAS/SEXTA/OTRAS_INTERPRETACIONES_Y_COMENTARIOS_DE_LOS_TEXTOS/Thomas_Cleary" xmlDataType="string"/>
    </xmlCellPr>
  </singleXmlCell>
  <singleXmlCell id="4717" r="A28" connectionId="29">
    <xmlCellPr id="1" uniqueName="Numero">
      <xmlPr mapId="28" xpath="/Hexagrama/Numero" xmlDataType="integer"/>
    </xmlCellPr>
  </singleXmlCell>
  <singleXmlCell id="4718" r="B28" connectionId="29">
    <xmlCellPr id="1" uniqueName="Nombre">
      <xmlPr mapId="28" xpath="/Hexagrama/Nombre" xmlDataType="string"/>
    </xmlCellPr>
  </singleXmlCell>
  <singleXmlCell id="4719" r="C28" connectionId="29">
    <xmlCellPr id="1" uniqueName="Traduccion">
      <xmlPr mapId="28" xpath="/Hexagrama/Traduccion" xmlDataType="string"/>
    </xmlCellPr>
  </singleXmlCell>
  <singleXmlCell id="4720" r="D28" connectionId="29">
    <xmlCellPr id="1" uniqueName="TrigInf">
      <xmlPr mapId="28" xpath="/Hexagrama/TrigInf" xmlDataType="string"/>
    </xmlCellPr>
  </singleXmlCell>
  <singleXmlCell id="4721" r="E28" connectionId="29">
    <xmlCellPr id="1" uniqueName="TrigSup">
      <xmlPr mapId="28" xpath="/Hexagrama/TrigSup" xmlDataType="string"/>
    </xmlCellPr>
  </singleXmlCell>
  <singleXmlCell id="4722" r="F28" connectionId="29">
    <xmlCellPr id="1" uniqueName="DICTAMEN">
      <xmlPr mapId="28" xpath="/Hexagrama/DICTAMEN" xmlDataType="string"/>
    </xmlCellPr>
  </singleXmlCell>
  <singleXmlCell id="4723" r="G28" connectionId="29">
    <xmlCellPr id="1" uniqueName="COMENTARIO">
      <xmlPr mapId="28" xpath="/Hexagrama/COMENTARIO" xmlDataType="string"/>
    </xmlCellPr>
  </singleXmlCell>
  <singleXmlCell id="4724" r="H28" connectionId="29">
    <xmlCellPr id="1" uniqueName="líneas">
      <xmlPr mapId="28" xpath="/Hexagrama/ELEMENTOS_TECNICOS_Y_DISTINTOS_CONSIDERANDOS/líneas" xmlDataType="string"/>
    </xmlCellPr>
  </singleXmlCell>
  <singleXmlCell id="4725" r="I28" connectionId="29">
    <xmlCellPr id="1" uniqueName="regencias">
      <xmlPr mapId="28" xpath="/Hexagrama/ELEMENTOS_TECNICOS_Y_DISTINTOS_CONSIDERANDOS/regencias" xmlDataType="string"/>
    </xmlCellPr>
  </singleXmlCell>
  <singleXmlCell id="4726" r="J28" connectionId="29">
    <xmlCellPr id="1" uniqueName="relaciones_entre_las_líneas">
      <xmlPr mapId="28" xpath="/Hexagrama/ELEMENTOS_TECNICOS_Y_DISTINTOS_CONSIDERANDOS/relaciones_entre_las_líneas" xmlDataType="string"/>
    </xmlCellPr>
  </singleXmlCell>
  <singleXmlCell id="4727" r="K28" connectionId="29">
    <xmlCellPr id="1" uniqueName="a">
      <xmlPr mapId="28" xpath="/Hexagrama/INTERPRETACION/a" xmlDataType="string"/>
    </xmlCellPr>
  </singleXmlCell>
  <singleXmlCell id="4728" r="L28" connectionId="29">
    <xmlCellPr id="1" uniqueName="sin_preguntar_nada">
      <xmlPr mapId="28" xpath="/Hexagrama/INTERPRETACION/d/sin_preguntar_nada" xmlDataType="string"/>
    </xmlCellPr>
  </singleXmlCell>
  <singleXmlCell id="4729" r="M28" connectionId="29">
    <xmlCellPr id="1" uniqueName="sobre_el_dia_hoy">
      <xmlPr mapId="28" xpath="/Hexagrama/INTERPRETACION/d/sobre_el_dia_hoy" xmlDataType="string"/>
    </xmlCellPr>
  </singleXmlCell>
  <singleXmlCell id="4730" r="N28" connectionId="29">
    <xmlCellPr id="1" uniqueName="sobre_la_conducta_espiritual">
      <xmlPr mapId="28" xpath="/Hexagrama/INTERPRETACION/d/sobre_la_conducta_espiritual" xmlDataType="string"/>
    </xmlCellPr>
  </singleXmlCell>
  <singleXmlCell id="4731" r="O28" connectionId="29">
    <xmlCellPr id="1" uniqueName="perspectiva_general_de_un_asunto_o_sobre_cómo_se_ve_al_consultante_entre_sus_asuntos">
      <xmlPr mapId="28" xpath="/Hexagrama/INTERPRETACION/d/perspectiva_general_de_un_asunto_o_sobre_cómo_se_ve_al_consultante_entre_sus_asuntos" xmlDataType="string"/>
    </xmlCellPr>
  </singleXmlCell>
  <singleXmlCell id="4732" r="P28" connectionId="29">
    <xmlCellPr id="1" uniqueName="sobre_una_enfermedad">
      <xmlPr mapId="28" xpath="/Hexagrama/INTERPRETACION/d/sobre_una_enfermedad" xmlDataType="string"/>
    </xmlCellPr>
  </singleXmlCell>
  <singleXmlCell id="4733" r="Q28" connectionId="29">
    <xmlCellPr id="1" uniqueName="remedios_soluciones_tratamientos_nuevos">
      <xmlPr mapId="28" xpath="/Hexagrama/INTERPRETACION/d/remedios_soluciones_tratamientos_nuevos" xmlDataType="string"/>
    </xmlCellPr>
  </singleXmlCell>
  <singleXmlCell id="4734" r="R28" connectionId="29">
    <xmlCellPr id="1" uniqueName="sobre_temas_o_teorías_espirituales">
      <xmlPr mapId="28" xpath="/Hexagrama/INTERPRETACION/d/sobre_temas_o_teorías_espirituales" xmlDataType="string"/>
    </xmlCellPr>
  </singleXmlCell>
  <singleXmlCell id="4735" r="S28" connectionId="29">
    <xmlCellPr id="1" uniqueName="sobre_una_época_tiempo_o_fecha_aproximada">
      <xmlPr mapId="28" xpath="/Hexagrama/INTERPRETACION/d/sobre_una_época_tiempo_o_fecha_aproximada" xmlDataType="string"/>
    </xmlCellPr>
  </singleXmlCell>
  <singleXmlCell id="4736" r="T28" connectionId="29">
    <xmlCellPr id="1" uniqueName="Bernard_Ducourant">
      <xmlPr mapId="28" xpath="/Hexagrama/OTRAS_INTERPRETACIONES_Y_COMENTARIOS_DE_LOS_TEXTOS/Bernard_Ducourant" xmlDataType="string"/>
    </xmlCellPr>
  </singleXmlCell>
  <singleXmlCell id="4737" r="U28" connectionId="29">
    <xmlCellPr id="1" uniqueName="Brian_Browne_Walker">
      <xmlPr mapId="28" xpath="/Hexagrama/OTRAS_INTERPRETACIONES_Y_COMENTARIOS_DE_LOS_TEXTOS/Brian_Browne_Walker" xmlDataType="string"/>
    </xmlCellPr>
  </singleXmlCell>
  <singleXmlCell id="4738" r="V28" connectionId="29">
    <xmlCellPr id="1" uniqueName="Carol_K_Anthony">
      <xmlPr mapId="28" xpath="/Hexagrama/OTRAS_INTERPRETACIONES_Y_COMENTARIOS_DE_LOS_TEXTOS/Carol_K_Anthony" xmlDataType="string"/>
    </xmlCellPr>
  </singleXmlCell>
  <singleXmlCell id="4739" r="W28" connectionId="29">
    <xmlCellPr id="1" uniqueName="Enrique_Zafra">
      <xmlPr mapId="28" xpath="/Hexagrama/OTRAS_INTERPRETACIONES_Y_COMENTARIOS_DE_LOS_TEXTOS/Enrique_Zafra" xmlDataType="string"/>
    </xmlCellPr>
  </singleXmlCell>
  <singleXmlCell id="4740" r="X28" connectionId="29">
    <xmlCellPr id="1" uniqueName="Gustavo_Andrés_Rocco">
      <xmlPr mapId="28" xpath="/Hexagrama/OTRAS_INTERPRETACIONES_Y_COMENTARIOS_DE_LOS_TEXTOS/Gustavo_Andrés_Rocco" xmlDataType="string"/>
    </xmlCellPr>
  </singleXmlCell>
  <singleXmlCell id="4741" r="Y28" connectionId="29">
    <xmlCellPr id="1" uniqueName="J_H_Brennan">
      <xmlPr mapId="28" xpath="/Hexagrama/OTRAS_INTERPRETACIONES_Y_COMENTARIOS_DE_LOS_TEXTOS/J_H_Brennan" xmlDataType="string"/>
    </xmlCellPr>
  </singleXmlCell>
  <singleXmlCell id="4742" r="Z28" connectionId="29">
    <xmlCellPr id="1" uniqueName="Judica_Cordiglia">
      <xmlPr mapId="28" xpath="/Hexagrama/OTRAS_INTERPRETACIONES_Y_COMENTARIOS_DE_LOS_TEXTOS/Judica_Cordiglia" xmlDataType="string"/>
    </xmlCellPr>
  </singleXmlCell>
  <singleXmlCell id="4743" r="AA28" connectionId="29">
    <xmlCellPr id="1" uniqueName="Maestro_Yüan-Kuang">
      <xmlPr mapId="28" xpath="/Hexagrama/OTRAS_INTERPRETACIONES_Y_COMENTARIOS_DE_LOS_TEXTOS/Maestro_Yüan-Kuang" xmlDataType="string"/>
    </xmlCellPr>
  </singleXmlCell>
  <singleXmlCell id="4744" r="AB28" connectionId="29">
    <xmlCellPr id="1" uniqueName="Michel_Gall">
      <xmlPr mapId="28" xpath="/Hexagrama/OTRAS_INTERPRETACIONES_Y_COMENTARIOS_DE_LOS_TEXTOS/Michel_Gall" xmlDataType="string"/>
    </xmlCellPr>
  </singleXmlCell>
  <singleXmlCell id="4745" r="AC28" connectionId="29">
    <xmlCellPr id="1" uniqueName="Stephen_Karcher">
      <xmlPr mapId="28" xpath="/Hexagrama/OTRAS_INTERPRETACIONES_Y_COMENTARIOS_DE_LOS_TEXTOS/Stephen_Karcher" xmlDataType="string"/>
    </xmlCellPr>
  </singleXmlCell>
  <singleXmlCell id="4746" r="AD28" connectionId="29">
    <xmlCellPr id="1" uniqueName="Rudolf_Ritsema">
      <xmlPr mapId="28" xpath="/Hexagrama/OTRAS_INTERPRETACIONES_Y_COMENTARIOS_DE_LOS_TEXTOS/Rudolf_Ritsema" xmlDataType="string"/>
    </xmlCellPr>
  </singleXmlCell>
  <singleXmlCell id="4747" r="AE28" connectionId="29">
    <xmlCellPr id="1" uniqueName="Thomas_Cleary">
      <xmlPr mapId="28" xpath="/Hexagrama/OTRAS_INTERPRETACIONES_Y_COMENTARIOS_DE_LOS_TEXTOS/Thomas_Cleary" xmlDataType="string"/>
    </xmlCellPr>
  </singleXmlCell>
  <singleXmlCell id="4748" r="AF28" connectionId="29">
    <xmlCellPr id="1" uniqueName="COMENTARIO_A_LA_IMAGEN">
      <xmlPr mapId="28" xpath="/Hexagrama/IMAGEN/COMENTARIO_A_LA_IMAGEN" xmlDataType="string"/>
    </xmlCellPr>
  </singleXmlCell>
  <singleXmlCell id="4749" r="AG28" connectionId="29">
    <xmlCellPr id="1" uniqueName="John_Tampion">
      <xmlPr mapId="28" xpath="/Hexagrama/IMAGEN/OTRAS_INTERPRETACIONES_Y_COMENTARIOS_DE_LOS_TEXTOS/John_Tampion" xmlDataType="string"/>
    </xmlCellPr>
  </singleXmlCell>
  <singleXmlCell id="4750" r="AH28" connectionId="29">
    <xmlCellPr id="1" uniqueName="Judica_Cordiglia">
      <xmlPr mapId="28" xpath="/Hexagrama/IMAGEN/OTRAS_INTERPRETACIONES_Y_COMENTARIOS_DE_LOS_TEXTOS/Judica_Cordiglia" xmlDataType="string"/>
    </xmlCellPr>
  </singleXmlCell>
  <singleXmlCell id="4751" r="AI28" connectionId="29">
    <xmlCellPr id="1" uniqueName="Ricardo_Andreé">
      <xmlPr mapId="28" xpath="/Hexagrama/IMAGEN/OTRAS_INTERPRETACIONES_Y_COMENTARIOS_DE_LOS_TEXTOS/Ricardo_Andreé" xmlDataType="string"/>
    </xmlCellPr>
  </singleXmlCell>
  <singleXmlCell id="4752" r="AJ28" connectionId="29">
    <xmlCellPr id="1" uniqueName="Richard_Wilhelm">
      <xmlPr mapId="28" xpath="/Hexagrama/IMAGEN/OTRAS_INTERPRETACIONES_Y_COMENTARIOS_DE_LOS_TEXTOS/Richard_Wilhelm" xmlDataType="string"/>
    </xmlCellPr>
  </singleXmlCell>
  <singleXmlCell id="4753" r="AK28" connectionId="29">
    <xmlCellPr id="1" uniqueName="COMENTARIO_A_LA_LINEA">
      <xmlPr mapId="28" xpath="/Hexagrama/LINEAS/PRIMERA/COMENTARIO_A_LA_LINEA" xmlDataType="string"/>
    </xmlCellPr>
  </singleXmlCell>
  <singleXmlCell id="4754" r="AL28" connectionId="29">
    <xmlCellPr id="1" uniqueName="a">
      <xmlPr mapId="28" xpath="/Hexagrama/LINEAS/PRIMERA/INTERPRETACION/a" xmlDataType="string"/>
    </xmlCellPr>
  </singleXmlCell>
  <singleXmlCell id="4755" r="AM28" connectionId="29">
    <xmlCellPr id="1" uniqueName="sin_preguntar_nada">
      <xmlPr mapId="28" xpath="/Hexagrama/LINEAS/PRIMERA/INTERPRETACION/d/sin_preguntar_nada" xmlDataType="string"/>
    </xmlCellPr>
  </singleXmlCell>
  <singleXmlCell id="4756" r="AN28" connectionId="29">
    <xmlCellPr id="1" uniqueName="sobre_el_dia_hoy">
      <xmlPr mapId="28" xpath="/Hexagrama/LINEAS/PRIMERA/INTERPRETACION/d/sobre_el_dia_hoy" xmlDataType="string"/>
    </xmlCellPr>
  </singleXmlCell>
  <singleXmlCell id="4757" r="AO28" connectionId="29">
    <xmlCellPr id="1" uniqueName="sobre_la_conducta_espiritual">
      <xmlPr mapId="28" xpath="/Hexagrama/LINEAS/PRIMERA/INTERPRETACION/d/sobre_la_conducta_espiritual" xmlDataType="string"/>
    </xmlCellPr>
  </singleXmlCell>
  <singleXmlCell id="4758" r="AP28" connectionId="29">
    <xmlCellPr id="1" uniqueName="perspectiva_general_de_un_asunto_o_sobre_cómo_se_ve_al_consultante_entre_sus_asuntos">
      <xmlPr mapId="28" xpath="/Hexagrama/LINEAS/PRIMERA/INTERPRETACION/d/perspectiva_general_de_un_asunto_o_sobre_cómo_se_ve_al_consultante_entre_sus_asuntos" xmlDataType="string"/>
    </xmlCellPr>
  </singleXmlCell>
  <singleXmlCell id="4759" r="AQ28" connectionId="29">
    <xmlCellPr id="1" uniqueName="sobre_una_enfermedad">
      <xmlPr mapId="28" xpath="/Hexagrama/LINEAS/PRIMERA/INTERPRETACION/d/sobre_una_enfermedad" xmlDataType="string"/>
    </xmlCellPr>
  </singleXmlCell>
  <singleXmlCell id="4760" r="AR28" connectionId="29">
    <xmlCellPr id="1" uniqueName="remedios_soluciones_tratamientos_nuevos">
      <xmlPr mapId="28" xpath="/Hexagrama/LINEAS/PRIMERA/INTERPRETACION/d/remedios_soluciones_tratamientos_nuevos" xmlDataType="string"/>
    </xmlCellPr>
  </singleXmlCell>
  <singleXmlCell id="4761" r="AS28" connectionId="29">
    <xmlCellPr id="1" uniqueName="sobre_temas_o_teorías_espirituales">
      <xmlPr mapId="28" xpath="/Hexagrama/LINEAS/PRIMERA/INTERPRETACION/d/sobre_temas_o_teorías_espirituales" xmlDataType="string"/>
    </xmlCellPr>
  </singleXmlCell>
  <singleXmlCell id="4762" r="AT28" connectionId="29">
    <xmlCellPr id="1" uniqueName="sobre_una_época_tiempo_o_fecha_aproximada">
      <xmlPr mapId="28" xpath="/Hexagrama/LINEAS/PRIMERA/INTERPRETACION/d/sobre_una_época_tiempo_o_fecha_aproximada" xmlDataType="string"/>
    </xmlCellPr>
  </singleXmlCell>
  <singleXmlCell id="4763" r="AU28" connectionId="29">
    <xmlCellPr id="1" uniqueName="Bernard_Ducourant">
      <xmlPr mapId="28" xpath="/Hexagrama/LINEAS/PRIMERA/OTRAS_INTERPRETACIONES_Y_COMENTARIOS_DE_LOS_TEXTOS/Bernard_Ducourant" xmlDataType="string"/>
    </xmlCellPr>
  </singleXmlCell>
  <singleXmlCell id="4764" r="AV28" connectionId="29">
    <xmlCellPr id="1" uniqueName="Brian_Browne_Walker">
      <xmlPr mapId="28" xpath="/Hexagrama/LINEAS/PRIMERA/OTRAS_INTERPRETACIONES_Y_COMENTARIOS_DE_LOS_TEXTOS/Brian_Browne_Walker" xmlDataType="string"/>
    </xmlCellPr>
  </singleXmlCell>
  <singleXmlCell id="4765" r="AW28" connectionId="29">
    <xmlCellPr id="1" uniqueName="Carol_K_Anthony">
      <xmlPr mapId="28" xpath="/Hexagrama/LINEAS/PRIMERA/OTRAS_INTERPRETACIONES_Y_COMENTARIOS_DE_LOS_TEXTOS/Carol_K_Anthony" xmlDataType="string"/>
    </xmlCellPr>
  </singleXmlCell>
  <singleXmlCell id="4766" r="AX28" connectionId="29">
    <xmlCellPr id="1" uniqueName="Enrique_Zafra">
      <xmlPr mapId="28" xpath="/Hexagrama/LINEAS/PRIMERA/OTRAS_INTERPRETACIONES_Y_COMENTARIOS_DE_LOS_TEXTOS/Enrique_Zafra" xmlDataType="string"/>
    </xmlCellPr>
  </singleXmlCell>
  <singleXmlCell id="4767" r="AY28" connectionId="29">
    <xmlCellPr id="1" uniqueName="J_H_Brennan">
      <xmlPr mapId="28" xpath="/Hexagrama/LINEAS/PRIMERA/OTRAS_INTERPRETACIONES_Y_COMENTARIOS_DE_LOS_TEXTOS/J_H_Brennan" xmlDataType="string"/>
    </xmlCellPr>
  </singleXmlCell>
  <singleXmlCell id="4768" r="AZ28" connectionId="29">
    <xmlCellPr id="1" uniqueName="John_Tampion">
      <xmlPr mapId="28" xpath="/Hexagrama/LINEAS/PRIMERA/OTRAS_INTERPRETACIONES_Y_COMENTARIOS_DE_LOS_TEXTOS/John_Tampion" xmlDataType="string"/>
    </xmlCellPr>
  </singleXmlCell>
  <singleXmlCell id="4769" r="BA28" connectionId="29">
    <xmlCellPr id="1" uniqueName="Judica_Cordiglia">
      <xmlPr mapId="28" xpath="/Hexagrama/LINEAS/PRIMERA/OTRAS_INTERPRETACIONES_Y_COMENTARIOS_DE_LOS_TEXTOS/Judica_Cordiglia" xmlDataType="string"/>
    </xmlCellPr>
  </singleXmlCell>
  <singleXmlCell id="4770" r="BB28" connectionId="29">
    <xmlCellPr id="1" uniqueName="Maestro_Yüan-Kuang">
      <xmlPr mapId="28" xpath="/Hexagrama/LINEAS/PRIMERA/OTRAS_INTERPRETACIONES_Y_COMENTARIOS_DE_LOS_TEXTOS/Maestro_Yüan-Kuang" xmlDataType="string"/>
    </xmlCellPr>
  </singleXmlCell>
  <singleXmlCell id="4771" r="BC28" connectionId="29">
    <xmlCellPr id="1" uniqueName="Michel_Gall">
      <xmlPr mapId="28" xpath="/Hexagrama/LINEAS/PRIMERA/OTRAS_INTERPRETACIONES_Y_COMENTARIOS_DE_LOS_TEXTOS/Michel_Gall" xmlDataType="string"/>
    </xmlCellPr>
  </singleXmlCell>
  <singleXmlCell id="4772" r="BD28" connectionId="29">
    <xmlCellPr id="1" uniqueName="R_L_Wing">
      <xmlPr mapId="28" xpath="/Hexagrama/LINEAS/PRIMERA/OTRAS_INTERPRETACIONES_Y_COMENTARIOS_DE_LOS_TEXTOS/R_L_Wing" xmlDataType="string"/>
    </xmlCellPr>
  </singleXmlCell>
  <singleXmlCell id="4773" r="BE28" connectionId="29">
    <xmlCellPr id="1" uniqueName="Ricardo_Andreé">
      <xmlPr mapId="28" xpath="/Hexagrama/LINEAS/PRIMERA/OTRAS_INTERPRETACIONES_Y_COMENTARIOS_DE_LOS_TEXTOS/Ricardo_Andreé" xmlDataType="string"/>
    </xmlCellPr>
  </singleXmlCell>
  <singleXmlCell id="4774" r="BF28" connectionId="29">
    <xmlCellPr id="1" uniqueName="Richard_Wilhelm">
      <xmlPr mapId="28" xpath="/Hexagrama/LINEAS/PRIMERA/OTRAS_INTERPRETACIONES_Y_COMENTARIOS_DE_LOS_TEXTOS/Richard_Wilhelm" xmlDataType="string"/>
    </xmlCellPr>
  </singleXmlCell>
  <singleXmlCell id="4775" r="BG28" connectionId="29">
    <xmlCellPr id="1" uniqueName="Stephen_Karcher">
      <xmlPr mapId="28" xpath="/Hexagrama/LINEAS/PRIMERA/OTRAS_INTERPRETACIONES_Y_COMENTARIOS_DE_LOS_TEXTOS/Stephen_Karcher" xmlDataType="string"/>
    </xmlCellPr>
  </singleXmlCell>
  <singleXmlCell id="4776" r="BH28" connectionId="29">
    <xmlCellPr id="1" uniqueName="Thomas_Cleary">
      <xmlPr mapId="28" xpath="/Hexagrama/LINEAS/PRIMERA/OTRAS_INTERPRETACIONES_Y_COMENTARIOS_DE_LOS_TEXTOS/Thomas_Cleary" xmlDataType="string"/>
    </xmlCellPr>
  </singleXmlCell>
  <singleXmlCell id="4777" r="BI28" connectionId="29">
    <xmlCellPr id="1" uniqueName="COMENTARIO_A_LA_LINEA">
      <xmlPr mapId="28" xpath="/Hexagrama/LINEAS/SEGUNDA/COMENTARIO_A_LA_LINEA" xmlDataType="string"/>
    </xmlCellPr>
  </singleXmlCell>
  <singleXmlCell id="4778" r="BJ28" connectionId="29">
    <xmlCellPr id="1" uniqueName="a">
      <xmlPr mapId="28" xpath="/Hexagrama/LINEAS/SEGUNDA/INTERPRETACION/a" xmlDataType="string"/>
    </xmlCellPr>
  </singleXmlCell>
  <singleXmlCell id="4779" r="BK28" connectionId="29">
    <xmlCellPr id="1" uniqueName="sin_preguntar_nada">
      <xmlPr mapId="28" xpath="/Hexagrama/LINEAS/SEGUNDA/INTERPRETACION/d/sin_preguntar_nada" xmlDataType="string"/>
    </xmlCellPr>
  </singleXmlCell>
  <singleXmlCell id="4780" r="BL28" connectionId="29">
    <xmlCellPr id="1" uniqueName="sobre_el_dia_hoy">
      <xmlPr mapId="28" xpath="/Hexagrama/LINEAS/SEGUNDA/INTERPRETACION/d/sobre_el_dia_hoy" xmlDataType="string"/>
    </xmlCellPr>
  </singleXmlCell>
  <singleXmlCell id="4781" r="BM28" connectionId="29">
    <xmlCellPr id="1" uniqueName="sobre_la_conducta_espiritual">
      <xmlPr mapId="28" xpath="/Hexagrama/LINEAS/SEGUNDA/INTERPRETACION/d/sobre_la_conducta_espiritual" xmlDataType="string"/>
    </xmlCellPr>
  </singleXmlCell>
  <singleXmlCell id="4782" r="BN28" connectionId="29">
    <xmlCellPr id="1" uniqueName="perspectiva_general_de_un_asunto_o_sobre_cómo_se_ve_al_consultante_entre_sus_asuntos">
      <xmlPr mapId="28" xpath="/Hexagrama/LINEAS/SEGUNDA/INTERPRETACION/d/perspectiva_general_de_un_asunto_o_sobre_cómo_se_ve_al_consultante_entre_sus_asuntos" xmlDataType="string"/>
    </xmlCellPr>
  </singleXmlCell>
  <singleXmlCell id="4783" r="BO28" connectionId="29">
    <xmlCellPr id="1" uniqueName="sobre_una_enfermedad">
      <xmlPr mapId="28" xpath="/Hexagrama/LINEAS/SEGUNDA/INTERPRETACION/d/sobre_una_enfermedad" xmlDataType="string"/>
    </xmlCellPr>
  </singleXmlCell>
  <singleXmlCell id="4784" r="BP28" connectionId="29">
    <xmlCellPr id="1" uniqueName="remedios_soluciones_tratamientos_nuevos">
      <xmlPr mapId="28" xpath="/Hexagrama/LINEAS/SEGUNDA/INTERPRETACION/d/remedios_soluciones_tratamientos_nuevos" xmlDataType="string"/>
    </xmlCellPr>
  </singleXmlCell>
  <singleXmlCell id="4785" r="BQ28" connectionId="29">
    <xmlCellPr id="1" uniqueName="sobre_temas_o_teorías_espirituales">
      <xmlPr mapId="28" xpath="/Hexagrama/LINEAS/SEGUNDA/INTERPRETACION/d/sobre_temas_o_teorías_espirituales" xmlDataType="string"/>
    </xmlCellPr>
  </singleXmlCell>
  <singleXmlCell id="4786" r="BR28" connectionId="29">
    <xmlCellPr id="1" uniqueName="sobre_una_época_tiempo_o_fecha_aproximada">
      <xmlPr mapId="28" xpath="/Hexagrama/LINEAS/SEGUNDA/INTERPRETACION/d/sobre_una_época_tiempo_o_fecha_aproximada" xmlDataType="string"/>
    </xmlCellPr>
  </singleXmlCell>
  <singleXmlCell id="4787" r="BS28" connectionId="29">
    <xmlCellPr id="1" uniqueName="Bernard_Ducourant">
      <xmlPr mapId="28" xpath="/Hexagrama/LINEAS/SEGUNDA/OTRAS_INTERPRETACIONES_Y_COMENTARIOS_DE_LOS_TEXTOS/Bernard_Ducourant" xmlDataType="string"/>
    </xmlCellPr>
  </singleXmlCell>
  <singleXmlCell id="4788" r="BT28" connectionId="29">
    <xmlCellPr id="1" uniqueName="Brian_Browne_Walker">
      <xmlPr mapId="28" xpath="/Hexagrama/LINEAS/SEGUNDA/OTRAS_INTERPRETACIONES_Y_COMENTARIOS_DE_LOS_TEXTOS/Brian_Browne_Walker" xmlDataType="string"/>
    </xmlCellPr>
  </singleXmlCell>
  <singleXmlCell id="4789" r="BU28" connectionId="29">
    <xmlCellPr id="1" uniqueName="Carol_K_Anthony">
      <xmlPr mapId="28" xpath="/Hexagrama/LINEAS/SEGUNDA/OTRAS_INTERPRETACIONES_Y_COMENTARIOS_DE_LOS_TEXTOS/Carol_K_Anthony" xmlDataType="string"/>
    </xmlCellPr>
  </singleXmlCell>
  <singleXmlCell id="4790" r="BV28" connectionId="29">
    <xmlCellPr id="1" uniqueName="Enrique_Zafra">
      <xmlPr mapId="28" xpath="/Hexagrama/LINEAS/SEGUNDA/OTRAS_INTERPRETACIONES_Y_COMENTARIOS_DE_LOS_TEXTOS/Enrique_Zafra" xmlDataType="string"/>
    </xmlCellPr>
  </singleXmlCell>
  <singleXmlCell id="4791" r="BW28" connectionId="29">
    <xmlCellPr id="1" uniqueName="J_H_Brennan">
      <xmlPr mapId="28" xpath="/Hexagrama/LINEAS/SEGUNDA/OTRAS_INTERPRETACIONES_Y_COMENTARIOS_DE_LOS_TEXTOS/J_H_Brennan" xmlDataType="string"/>
    </xmlCellPr>
  </singleXmlCell>
  <singleXmlCell id="4792" r="BX28" connectionId="29">
    <xmlCellPr id="1" uniqueName="John_Tampion">
      <xmlPr mapId="28" xpath="/Hexagrama/LINEAS/SEGUNDA/OTRAS_INTERPRETACIONES_Y_COMENTARIOS_DE_LOS_TEXTOS/John_Tampion" xmlDataType="string"/>
    </xmlCellPr>
  </singleXmlCell>
  <singleXmlCell id="4793" r="BY28" connectionId="29">
    <xmlCellPr id="1" uniqueName="Judica_Cordiglia">
      <xmlPr mapId="28" xpath="/Hexagrama/LINEAS/SEGUNDA/OTRAS_INTERPRETACIONES_Y_COMENTARIOS_DE_LOS_TEXTOS/Judica_Cordiglia" xmlDataType="string"/>
    </xmlCellPr>
  </singleXmlCell>
  <singleXmlCell id="4794" r="BZ28" connectionId="29">
    <xmlCellPr id="1" uniqueName="Maestro_Yüan-Kuang">
      <xmlPr mapId="28" xpath="/Hexagrama/LINEAS/SEGUNDA/OTRAS_INTERPRETACIONES_Y_COMENTARIOS_DE_LOS_TEXTOS/Maestro_Yüan-Kuang" xmlDataType="string"/>
    </xmlCellPr>
  </singleXmlCell>
  <singleXmlCell id="4795" r="CA28" connectionId="29">
    <xmlCellPr id="1" uniqueName="Michel_Gall">
      <xmlPr mapId="28" xpath="/Hexagrama/LINEAS/SEGUNDA/OTRAS_INTERPRETACIONES_Y_COMENTARIOS_DE_LOS_TEXTOS/Michel_Gall" xmlDataType="string"/>
    </xmlCellPr>
  </singleXmlCell>
  <singleXmlCell id="4796" r="CB28" connectionId="29">
    <xmlCellPr id="1" uniqueName="R_L_Wing">
      <xmlPr mapId="28" xpath="/Hexagrama/LINEAS/SEGUNDA/OTRAS_INTERPRETACIONES_Y_COMENTARIOS_DE_LOS_TEXTOS/R_L_Wing" xmlDataType="string"/>
    </xmlCellPr>
  </singleXmlCell>
  <singleXmlCell id="4797" r="CC28" connectionId="29">
    <xmlCellPr id="1" uniqueName="Ricardo_Andreé">
      <xmlPr mapId="28" xpath="/Hexagrama/LINEAS/SEGUNDA/OTRAS_INTERPRETACIONES_Y_COMENTARIOS_DE_LOS_TEXTOS/Ricardo_Andreé" xmlDataType="string"/>
    </xmlCellPr>
  </singleXmlCell>
  <singleXmlCell id="4798" r="CD28" connectionId="29">
    <xmlCellPr id="1" uniqueName="Richard_Wilhelm">
      <xmlPr mapId="28" xpath="/Hexagrama/LINEAS/SEGUNDA/OTRAS_INTERPRETACIONES_Y_COMENTARIOS_DE_LOS_TEXTOS/Richard_Wilhelm" xmlDataType="string"/>
    </xmlCellPr>
  </singleXmlCell>
  <singleXmlCell id="4799" r="CE28" connectionId="29">
    <xmlCellPr id="1" uniqueName="Stephen_Karcher">
      <xmlPr mapId="28" xpath="/Hexagrama/LINEAS/SEGUNDA/OTRAS_INTERPRETACIONES_Y_COMENTARIOS_DE_LOS_TEXTOS/Stephen_Karcher" xmlDataType="string"/>
    </xmlCellPr>
  </singleXmlCell>
  <singleXmlCell id="4800" r="CF28" connectionId="29">
    <xmlCellPr id="1" uniqueName="Thomas_Cleary">
      <xmlPr mapId="28" xpath="/Hexagrama/LINEAS/SEGUNDA/OTRAS_INTERPRETACIONES_Y_COMENTARIOS_DE_LOS_TEXTOS/Thomas_Cleary" xmlDataType="string"/>
    </xmlCellPr>
  </singleXmlCell>
  <singleXmlCell id="4801" r="CG28" connectionId="29">
    <xmlCellPr id="1" uniqueName="COMENTARIO_A_LA_LINEA">
      <xmlPr mapId="28" xpath="/Hexagrama/LINEAS/TERCERA/COMENTARIO_A_LA_LINEA" xmlDataType="string"/>
    </xmlCellPr>
  </singleXmlCell>
  <singleXmlCell id="4802" r="CH28" connectionId="29">
    <xmlCellPr id="1" uniqueName="a">
      <xmlPr mapId="28" xpath="/Hexagrama/LINEAS/TERCERA/INTERPRETACION/a" xmlDataType="string"/>
    </xmlCellPr>
  </singleXmlCell>
  <singleXmlCell id="4803" r="CI28" connectionId="29">
    <xmlCellPr id="1" uniqueName="sin_preguntar_nada">
      <xmlPr mapId="28" xpath="/Hexagrama/LINEAS/TERCERA/INTERPRETACION/d/sin_preguntar_nada" xmlDataType="string"/>
    </xmlCellPr>
  </singleXmlCell>
  <singleXmlCell id="4804" r="CJ28" connectionId="29">
    <xmlCellPr id="1" uniqueName="sobre_el_dia_hoy">
      <xmlPr mapId="28" xpath="/Hexagrama/LINEAS/TERCERA/INTERPRETACION/d/sobre_el_dia_hoy" xmlDataType="string"/>
    </xmlCellPr>
  </singleXmlCell>
  <singleXmlCell id="4805" r="CK28" connectionId="29">
    <xmlCellPr id="1" uniqueName="sobre_la_conducta_espiritual">
      <xmlPr mapId="28" xpath="/Hexagrama/LINEAS/TERCERA/INTERPRETACION/d/sobre_la_conducta_espiritual" xmlDataType="string"/>
    </xmlCellPr>
  </singleXmlCell>
  <singleXmlCell id="4806" r="CL28" connectionId="29">
    <xmlCellPr id="1" uniqueName="perspectiva_general_de_un_asunto_o_sobre_cómo_se_ve_al_consultante_entre_sus_asuntos">
      <xmlPr mapId="28" xpath="/Hexagrama/LINEAS/TERCERA/INTERPRETACION/d/perspectiva_general_de_un_asunto_o_sobre_cómo_se_ve_al_consultante_entre_sus_asuntos" xmlDataType="string"/>
    </xmlCellPr>
  </singleXmlCell>
  <singleXmlCell id="4807" r="CM28" connectionId="29">
    <xmlCellPr id="1" uniqueName="sobre_una_enfermedad">
      <xmlPr mapId="28" xpath="/Hexagrama/LINEAS/TERCERA/INTERPRETACION/d/sobre_una_enfermedad" xmlDataType="string"/>
    </xmlCellPr>
  </singleXmlCell>
  <singleXmlCell id="4808" r="CN28" connectionId="29">
    <xmlCellPr id="1" uniqueName="remedios_soluciones_tratamientos_nuevos">
      <xmlPr mapId="28" xpath="/Hexagrama/LINEAS/TERCERA/INTERPRETACION/d/remedios_soluciones_tratamientos_nuevos" xmlDataType="string"/>
    </xmlCellPr>
  </singleXmlCell>
  <singleXmlCell id="4809" r="CO28" connectionId="29">
    <xmlCellPr id="1" uniqueName="sobre_temas_o_teorías_espirituales">
      <xmlPr mapId="28" xpath="/Hexagrama/LINEAS/TERCERA/INTERPRETACION/d/sobre_temas_o_teorías_espirituales" xmlDataType="string"/>
    </xmlCellPr>
  </singleXmlCell>
  <singleXmlCell id="4810" r="CP28" connectionId="29">
    <xmlCellPr id="1" uniqueName="sobre_una_época_tiempo_o_fecha_aproximada">
      <xmlPr mapId="28" xpath="/Hexagrama/LINEAS/TERCERA/INTERPRETACION/d/sobre_una_época_tiempo_o_fecha_aproximada" xmlDataType="string"/>
    </xmlCellPr>
  </singleXmlCell>
  <singleXmlCell id="4811" r="CQ28" connectionId="29">
    <xmlCellPr id="1" uniqueName="Bernard_Ducourant">
      <xmlPr mapId="28" xpath="/Hexagrama/LINEAS/TERCERA/OTRAS_INTERPRETACIONES_Y_COMENTARIOS_DE_LOS_TEXTOS/Bernard_Ducourant" xmlDataType="string"/>
    </xmlCellPr>
  </singleXmlCell>
  <singleXmlCell id="4812" r="CR28" connectionId="29">
    <xmlCellPr id="1" uniqueName="Brian_Browne_Walker">
      <xmlPr mapId="28" xpath="/Hexagrama/LINEAS/TERCERA/OTRAS_INTERPRETACIONES_Y_COMENTARIOS_DE_LOS_TEXTOS/Brian_Browne_Walker" xmlDataType="string"/>
    </xmlCellPr>
  </singleXmlCell>
  <singleXmlCell id="4813" r="CS28" connectionId="29">
    <xmlCellPr id="1" uniqueName="Carol_K_Anthony">
      <xmlPr mapId="28" xpath="/Hexagrama/LINEAS/TERCERA/OTRAS_INTERPRETACIONES_Y_COMENTARIOS_DE_LOS_TEXTOS/Carol_K_Anthony" xmlDataType="string"/>
    </xmlCellPr>
  </singleXmlCell>
  <singleXmlCell id="4814" r="CT28" connectionId="29">
    <xmlCellPr id="1" uniqueName="Enrique_Zafra">
      <xmlPr mapId="28" xpath="/Hexagrama/LINEAS/TERCERA/OTRAS_INTERPRETACIONES_Y_COMENTARIOS_DE_LOS_TEXTOS/Enrique_Zafra" xmlDataType="string"/>
    </xmlCellPr>
  </singleXmlCell>
  <singleXmlCell id="4815" r="CU28" connectionId="29">
    <xmlCellPr id="1" uniqueName="J_H_Brennan">
      <xmlPr mapId="28" xpath="/Hexagrama/LINEAS/TERCERA/OTRAS_INTERPRETACIONES_Y_COMENTARIOS_DE_LOS_TEXTOS/J_H_Brennan" xmlDataType="string"/>
    </xmlCellPr>
  </singleXmlCell>
  <singleXmlCell id="4816" r="CV28" connectionId="29">
    <xmlCellPr id="1" uniqueName="John_Tampion">
      <xmlPr mapId="28" xpath="/Hexagrama/LINEAS/TERCERA/OTRAS_INTERPRETACIONES_Y_COMENTARIOS_DE_LOS_TEXTOS/John_Tampion" xmlDataType="string"/>
    </xmlCellPr>
  </singleXmlCell>
  <singleXmlCell id="4817" r="CW28" connectionId="29">
    <xmlCellPr id="1" uniqueName="Judica_Cordiglia">
      <xmlPr mapId="28" xpath="/Hexagrama/LINEAS/TERCERA/OTRAS_INTERPRETACIONES_Y_COMENTARIOS_DE_LOS_TEXTOS/Judica_Cordiglia" xmlDataType="string"/>
    </xmlCellPr>
  </singleXmlCell>
  <singleXmlCell id="4818" r="CX28" connectionId="29">
    <xmlCellPr id="1" uniqueName="Maestro_Yüan-Kuang">
      <xmlPr mapId="28" xpath="/Hexagrama/LINEAS/TERCERA/OTRAS_INTERPRETACIONES_Y_COMENTARIOS_DE_LOS_TEXTOS/Maestro_Yüan-Kuang" xmlDataType="string"/>
    </xmlCellPr>
  </singleXmlCell>
  <singleXmlCell id="4819" r="CY28" connectionId="29">
    <xmlCellPr id="1" uniqueName="Michel_Gall">
      <xmlPr mapId="28" xpath="/Hexagrama/LINEAS/TERCERA/OTRAS_INTERPRETACIONES_Y_COMENTARIOS_DE_LOS_TEXTOS/Michel_Gall" xmlDataType="string"/>
    </xmlCellPr>
  </singleXmlCell>
  <singleXmlCell id="4820" r="CZ28" connectionId="29">
    <xmlCellPr id="1" uniqueName="R_L_Wing">
      <xmlPr mapId="28" xpath="/Hexagrama/LINEAS/TERCERA/OTRAS_INTERPRETACIONES_Y_COMENTARIOS_DE_LOS_TEXTOS/R_L_Wing" xmlDataType="string"/>
    </xmlCellPr>
  </singleXmlCell>
  <singleXmlCell id="4821" r="DA28" connectionId="29">
    <xmlCellPr id="1" uniqueName="Ricardo_Andreé">
      <xmlPr mapId="28" xpath="/Hexagrama/LINEAS/TERCERA/OTRAS_INTERPRETACIONES_Y_COMENTARIOS_DE_LOS_TEXTOS/Ricardo_Andreé" xmlDataType="string"/>
    </xmlCellPr>
  </singleXmlCell>
  <singleXmlCell id="4822" r="DB28" connectionId="29">
    <xmlCellPr id="1" uniqueName="Richard_Wilhelm">
      <xmlPr mapId="28" xpath="/Hexagrama/LINEAS/TERCERA/OTRAS_INTERPRETACIONES_Y_COMENTARIOS_DE_LOS_TEXTOS/Richard_Wilhelm" xmlDataType="string"/>
    </xmlCellPr>
  </singleXmlCell>
  <singleXmlCell id="4823" r="DC28" connectionId="29">
    <xmlCellPr id="1" uniqueName="Stephen_Karcher">
      <xmlPr mapId="28" xpath="/Hexagrama/LINEAS/TERCERA/OTRAS_INTERPRETACIONES_Y_COMENTARIOS_DE_LOS_TEXTOS/Stephen_Karcher" xmlDataType="string"/>
    </xmlCellPr>
  </singleXmlCell>
  <singleXmlCell id="4824" r="DD28" connectionId="29">
    <xmlCellPr id="1" uniqueName="Thomas_Cleary">
      <xmlPr mapId="28" xpath="/Hexagrama/LINEAS/TERCERA/OTRAS_INTERPRETACIONES_Y_COMENTARIOS_DE_LOS_TEXTOS/Thomas_Cleary" xmlDataType="string"/>
    </xmlCellPr>
  </singleXmlCell>
  <singleXmlCell id="4825" r="DE28" connectionId="29">
    <xmlCellPr id="1" uniqueName="COMENTARIO_A_LA_LINEA">
      <xmlPr mapId="28" xpath="/Hexagrama/LINEAS/CUARTA/COMENTARIO_A_LA_LINEA" xmlDataType="string"/>
    </xmlCellPr>
  </singleXmlCell>
  <singleXmlCell id="4826" r="DF28" connectionId="29">
    <xmlCellPr id="1" uniqueName="a">
      <xmlPr mapId="28" xpath="/Hexagrama/LINEAS/CUARTA/INTERPRETACION/a" xmlDataType="string"/>
    </xmlCellPr>
  </singleXmlCell>
  <singleXmlCell id="4827" r="DG28" connectionId="29">
    <xmlCellPr id="1" uniqueName="sin_preguntar_nada">
      <xmlPr mapId="28" xpath="/Hexagrama/LINEAS/CUARTA/INTERPRETACION/d/sin_preguntar_nada" xmlDataType="string"/>
    </xmlCellPr>
  </singleXmlCell>
  <singleXmlCell id="4828" r="DH28" connectionId="29">
    <xmlCellPr id="1" uniqueName="sobre_el_dia_hoy">
      <xmlPr mapId="28" xpath="/Hexagrama/LINEAS/CUARTA/INTERPRETACION/d/sobre_el_dia_hoy" xmlDataType="string"/>
    </xmlCellPr>
  </singleXmlCell>
  <singleXmlCell id="4829" r="DI28" connectionId="29">
    <xmlCellPr id="1" uniqueName="sobre_la_conducta_espiritual">
      <xmlPr mapId="28" xpath="/Hexagrama/LINEAS/CUARTA/INTERPRETACION/d/sobre_la_conducta_espiritual" xmlDataType="string"/>
    </xmlCellPr>
  </singleXmlCell>
  <singleXmlCell id="4830" r="DJ28" connectionId="29">
    <xmlCellPr id="1" uniqueName="perspectiva_general_de_un_asunto_o_sobre_cómo_se_ve_al_consultante_entre_sus_asuntos">
      <xmlPr mapId="28" xpath="/Hexagrama/LINEAS/CUARTA/INTERPRETACION/d/perspectiva_general_de_un_asunto_o_sobre_cómo_se_ve_al_consultante_entre_sus_asuntos" xmlDataType="string"/>
    </xmlCellPr>
  </singleXmlCell>
  <singleXmlCell id="4831" r="DK28" connectionId="29">
    <xmlCellPr id="1" uniqueName="sobre_una_enfermedad">
      <xmlPr mapId="28" xpath="/Hexagrama/LINEAS/CUARTA/INTERPRETACION/d/sobre_una_enfermedad" xmlDataType="string"/>
    </xmlCellPr>
  </singleXmlCell>
  <singleXmlCell id="4832" r="DL28" connectionId="29">
    <xmlCellPr id="1" uniqueName="remedios_soluciones_tratamientos_nuevos">
      <xmlPr mapId="28" xpath="/Hexagrama/LINEAS/CUARTA/INTERPRETACION/d/remedios_soluciones_tratamientos_nuevos" xmlDataType="string"/>
    </xmlCellPr>
  </singleXmlCell>
  <singleXmlCell id="4833" r="DM28" connectionId="29">
    <xmlCellPr id="1" uniqueName="sobre_temas_o_teorías_espirituales">
      <xmlPr mapId="28" xpath="/Hexagrama/LINEAS/CUARTA/INTERPRETACION/d/sobre_temas_o_teorías_espirituales" xmlDataType="string"/>
    </xmlCellPr>
  </singleXmlCell>
  <singleXmlCell id="4834" r="DN28" connectionId="29">
    <xmlCellPr id="1" uniqueName="sobre_una_época_tiempo_o_fecha_aproximada">
      <xmlPr mapId="28" xpath="/Hexagrama/LINEAS/CUARTA/INTERPRETACION/d/sobre_una_época_tiempo_o_fecha_aproximada" xmlDataType="string"/>
    </xmlCellPr>
  </singleXmlCell>
  <singleXmlCell id="4835" r="DO28" connectionId="29">
    <xmlCellPr id="1" uniqueName="Bernard_Ducourant">
      <xmlPr mapId="28" xpath="/Hexagrama/LINEAS/CUARTA/OTRAS_INTERPRETACIONES_Y_COMENTARIOS_DE_LOS_TEXTOS/Bernard_Ducourant" xmlDataType="string"/>
    </xmlCellPr>
  </singleXmlCell>
  <singleXmlCell id="4836" r="DP28" connectionId="29">
    <xmlCellPr id="1" uniqueName="Brian_Browne_Walker">
      <xmlPr mapId="28" xpath="/Hexagrama/LINEAS/CUARTA/OTRAS_INTERPRETACIONES_Y_COMENTARIOS_DE_LOS_TEXTOS/Brian_Browne_Walker" xmlDataType="string"/>
    </xmlCellPr>
  </singleXmlCell>
  <singleXmlCell id="4837" r="DQ28" connectionId="29">
    <xmlCellPr id="1" uniqueName="Carol_K_Anthony">
      <xmlPr mapId="28" xpath="/Hexagrama/LINEAS/CUARTA/OTRAS_INTERPRETACIONES_Y_COMENTARIOS_DE_LOS_TEXTOS/Carol_K_Anthony" xmlDataType="string"/>
    </xmlCellPr>
  </singleXmlCell>
  <singleXmlCell id="4838" r="DR28" connectionId="29">
    <xmlCellPr id="1" uniqueName="Enrique_Zafra">
      <xmlPr mapId="28" xpath="/Hexagrama/LINEAS/CUARTA/OTRAS_INTERPRETACIONES_Y_COMENTARIOS_DE_LOS_TEXTOS/Enrique_Zafra" xmlDataType="string"/>
    </xmlCellPr>
  </singleXmlCell>
  <singleXmlCell id="4839" r="DS28" connectionId="29">
    <xmlCellPr id="1" uniqueName="J_H_Brennan">
      <xmlPr mapId="28" xpath="/Hexagrama/LINEAS/CUARTA/OTRAS_INTERPRETACIONES_Y_COMENTARIOS_DE_LOS_TEXTOS/J_H_Brennan" xmlDataType="string"/>
    </xmlCellPr>
  </singleXmlCell>
  <singleXmlCell id="4840" r="DT28" connectionId="29">
    <xmlCellPr id="1" uniqueName="John_Tampion">
      <xmlPr mapId="28" xpath="/Hexagrama/LINEAS/CUARTA/OTRAS_INTERPRETACIONES_Y_COMENTARIOS_DE_LOS_TEXTOS/John_Tampion" xmlDataType="string"/>
    </xmlCellPr>
  </singleXmlCell>
  <singleXmlCell id="4841" r="DU28" connectionId="29">
    <xmlCellPr id="1" uniqueName="Judica_Cordiglia">
      <xmlPr mapId="28" xpath="/Hexagrama/LINEAS/CUARTA/OTRAS_INTERPRETACIONES_Y_COMENTARIOS_DE_LOS_TEXTOS/Judica_Cordiglia" xmlDataType="string"/>
    </xmlCellPr>
  </singleXmlCell>
  <singleXmlCell id="4842" r="DV28" connectionId="29">
    <xmlCellPr id="1" uniqueName="Maestro_Yüan-Kuang">
      <xmlPr mapId="28" xpath="/Hexagrama/LINEAS/CUARTA/OTRAS_INTERPRETACIONES_Y_COMENTARIOS_DE_LOS_TEXTOS/Maestro_Yüan-Kuang" xmlDataType="string"/>
    </xmlCellPr>
  </singleXmlCell>
  <singleXmlCell id="4843" r="DW28" connectionId="29">
    <xmlCellPr id="1" uniqueName="Michel_Gall">
      <xmlPr mapId="28" xpath="/Hexagrama/LINEAS/CUARTA/OTRAS_INTERPRETACIONES_Y_COMENTARIOS_DE_LOS_TEXTOS/Michel_Gall" xmlDataType="string"/>
    </xmlCellPr>
  </singleXmlCell>
  <singleXmlCell id="4844" r="DX28" connectionId="29">
    <xmlCellPr id="1" uniqueName="R_L_Wing">
      <xmlPr mapId="28" xpath="/Hexagrama/LINEAS/CUARTA/OTRAS_INTERPRETACIONES_Y_COMENTARIOS_DE_LOS_TEXTOS/R_L_Wing" xmlDataType="string"/>
    </xmlCellPr>
  </singleXmlCell>
  <singleXmlCell id="4845" r="DY28" connectionId="29">
    <xmlCellPr id="1" uniqueName="Ricardo_Andreé">
      <xmlPr mapId="28" xpath="/Hexagrama/LINEAS/CUARTA/OTRAS_INTERPRETACIONES_Y_COMENTARIOS_DE_LOS_TEXTOS/Ricardo_Andreé" xmlDataType="string"/>
    </xmlCellPr>
  </singleXmlCell>
  <singleXmlCell id="4846" r="DZ28" connectionId="29">
    <xmlCellPr id="1" uniqueName="Richard_Wilhelm">
      <xmlPr mapId="28" xpath="/Hexagrama/LINEAS/CUARTA/OTRAS_INTERPRETACIONES_Y_COMENTARIOS_DE_LOS_TEXTOS/Richard_Wilhelm" xmlDataType="string"/>
    </xmlCellPr>
  </singleXmlCell>
  <singleXmlCell id="4847" r="EA28" connectionId="29">
    <xmlCellPr id="1" uniqueName="Stephen_Karcher">
      <xmlPr mapId="28" xpath="/Hexagrama/LINEAS/CUARTA/OTRAS_INTERPRETACIONES_Y_COMENTARIOS_DE_LOS_TEXTOS/Stephen_Karcher" xmlDataType="string"/>
    </xmlCellPr>
  </singleXmlCell>
  <singleXmlCell id="4848" r="EB28" connectionId="29">
    <xmlCellPr id="1" uniqueName="Thomas_Cleary">
      <xmlPr mapId="28" xpath="/Hexagrama/LINEAS/CUARTA/OTRAS_INTERPRETACIONES_Y_COMENTARIOS_DE_LOS_TEXTOS/Thomas_Cleary" xmlDataType="string"/>
    </xmlCellPr>
  </singleXmlCell>
  <singleXmlCell id="4849" r="EC28" connectionId="29">
    <xmlCellPr id="1" uniqueName="COMENTARIO_A_LA_LINEA">
      <xmlPr mapId="28" xpath="/Hexagrama/LINEAS/QUINTA/COMENTARIO_A_LA_LINEA" xmlDataType="string"/>
    </xmlCellPr>
  </singleXmlCell>
  <singleXmlCell id="4850" r="ED28" connectionId="29">
    <xmlCellPr id="1" uniqueName="a">
      <xmlPr mapId="28" xpath="/Hexagrama/LINEAS/QUINTA/INTERPRETACION/a" xmlDataType="string"/>
    </xmlCellPr>
  </singleXmlCell>
  <singleXmlCell id="4851" r="EE28" connectionId="29">
    <xmlCellPr id="1" uniqueName="sin_preguntar_nada">
      <xmlPr mapId="28" xpath="/Hexagrama/LINEAS/QUINTA/INTERPRETACION/d/sin_preguntar_nada" xmlDataType="string"/>
    </xmlCellPr>
  </singleXmlCell>
  <singleXmlCell id="4852" r="EF28" connectionId="29">
    <xmlCellPr id="1" uniqueName="sobre_el_dia_hoy">
      <xmlPr mapId="28" xpath="/Hexagrama/LINEAS/QUINTA/INTERPRETACION/d/sobre_el_dia_hoy" xmlDataType="string"/>
    </xmlCellPr>
  </singleXmlCell>
  <singleXmlCell id="4853" r="EG28" connectionId="29">
    <xmlCellPr id="1" uniqueName="sobre_la_conducta_espiritual">
      <xmlPr mapId="28" xpath="/Hexagrama/LINEAS/QUINTA/INTERPRETACION/d/sobre_la_conducta_espiritual" xmlDataType="string"/>
    </xmlCellPr>
  </singleXmlCell>
  <singleXmlCell id="4854" r="EH28" connectionId="29">
    <xmlCellPr id="1" uniqueName="perspectiva_general_de_un_asunto_o_sobre_cómo_se_ve_al_consultante_entre_sus_asuntos">
      <xmlPr mapId="28" xpath="/Hexagrama/LINEAS/QUINTA/INTERPRETACION/d/perspectiva_general_de_un_asunto_o_sobre_cómo_se_ve_al_consultante_entre_sus_asuntos" xmlDataType="string"/>
    </xmlCellPr>
  </singleXmlCell>
  <singleXmlCell id="4855" r="EI28" connectionId="29">
    <xmlCellPr id="1" uniqueName="sobre_una_enfermedad">
      <xmlPr mapId="28" xpath="/Hexagrama/LINEAS/QUINTA/INTERPRETACION/d/sobre_una_enfermedad" xmlDataType="string"/>
    </xmlCellPr>
  </singleXmlCell>
  <singleXmlCell id="4856" r="EJ28" connectionId="29">
    <xmlCellPr id="1" uniqueName="remedios_soluciones_tratamientos_nuevos">
      <xmlPr mapId="28" xpath="/Hexagrama/LINEAS/QUINTA/INTERPRETACION/d/remedios_soluciones_tratamientos_nuevos" xmlDataType="string"/>
    </xmlCellPr>
  </singleXmlCell>
  <singleXmlCell id="4857" r="EK28" connectionId="29">
    <xmlCellPr id="1" uniqueName="sobre_temas_o_teorías_espirituales">
      <xmlPr mapId="28" xpath="/Hexagrama/LINEAS/QUINTA/INTERPRETACION/d/sobre_temas_o_teorías_espirituales" xmlDataType="string"/>
    </xmlCellPr>
  </singleXmlCell>
  <singleXmlCell id="4858" r="EL28" connectionId="29">
    <xmlCellPr id="1" uniqueName="sobre_una_época_tiempo_o_fecha_aproximada">
      <xmlPr mapId="28" xpath="/Hexagrama/LINEAS/QUINTA/INTERPRETACION/d/sobre_una_época_tiempo_o_fecha_aproximada" xmlDataType="string"/>
    </xmlCellPr>
  </singleXmlCell>
  <singleXmlCell id="4859" r="EM28" connectionId="29">
    <xmlCellPr id="1" uniqueName="Bernard_Ducourant">
      <xmlPr mapId="28" xpath="/Hexagrama/LINEAS/QUINTA/OTRAS_INTERPRETACIONES_Y_COMENTARIOS_DE_LOS_TEXTOS/Bernard_Ducourant" xmlDataType="string"/>
    </xmlCellPr>
  </singleXmlCell>
  <singleXmlCell id="4860" r="EN28" connectionId="29">
    <xmlCellPr id="1" uniqueName="Brian_Browne_Walker">
      <xmlPr mapId="28" xpath="/Hexagrama/LINEAS/QUINTA/OTRAS_INTERPRETACIONES_Y_COMENTARIOS_DE_LOS_TEXTOS/Brian_Browne_Walker" xmlDataType="string"/>
    </xmlCellPr>
  </singleXmlCell>
  <singleXmlCell id="4861" r="EO28" connectionId="29">
    <xmlCellPr id="1" uniqueName="Carol_K_Anthony">
      <xmlPr mapId="28" xpath="/Hexagrama/LINEAS/QUINTA/OTRAS_INTERPRETACIONES_Y_COMENTARIOS_DE_LOS_TEXTOS/Carol_K_Anthony" xmlDataType="string"/>
    </xmlCellPr>
  </singleXmlCell>
  <singleXmlCell id="4862" r="EP28" connectionId="29">
    <xmlCellPr id="1" uniqueName="Enrique_Zafra">
      <xmlPr mapId="28" xpath="/Hexagrama/LINEAS/QUINTA/OTRAS_INTERPRETACIONES_Y_COMENTARIOS_DE_LOS_TEXTOS/Enrique_Zafra" xmlDataType="string"/>
    </xmlCellPr>
  </singleXmlCell>
  <singleXmlCell id="4863" r="EQ28" connectionId="29">
    <xmlCellPr id="1" uniqueName="J_H_Brennan">
      <xmlPr mapId="28" xpath="/Hexagrama/LINEAS/QUINTA/OTRAS_INTERPRETACIONES_Y_COMENTARIOS_DE_LOS_TEXTOS/J_H_Brennan" xmlDataType="string"/>
    </xmlCellPr>
  </singleXmlCell>
  <singleXmlCell id="4864" r="ER28" connectionId="29">
    <xmlCellPr id="1" uniqueName="John_Tampion">
      <xmlPr mapId="28" xpath="/Hexagrama/LINEAS/QUINTA/OTRAS_INTERPRETACIONES_Y_COMENTARIOS_DE_LOS_TEXTOS/John_Tampion" xmlDataType="string"/>
    </xmlCellPr>
  </singleXmlCell>
  <singleXmlCell id="4865" r="ES28" connectionId="29">
    <xmlCellPr id="1" uniqueName="Judica_Cordiglia">
      <xmlPr mapId="28" xpath="/Hexagrama/LINEAS/QUINTA/OTRAS_INTERPRETACIONES_Y_COMENTARIOS_DE_LOS_TEXTOS/Judica_Cordiglia" xmlDataType="string"/>
    </xmlCellPr>
  </singleXmlCell>
  <singleXmlCell id="4866" r="ET28" connectionId="29">
    <xmlCellPr id="1" uniqueName="Maestro_Yüan-Kuang">
      <xmlPr mapId="28" xpath="/Hexagrama/LINEAS/QUINTA/OTRAS_INTERPRETACIONES_Y_COMENTARIOS_DE_LOS_TEXTOS/Maestro_Yüan-Kuang" xmlDataType="string"/>
    </xmlCellPr>
  </singleXmlCell>
  <singleXmlCell id="4867" r="EU28" connectionId="29">
    <xmlCellPr id="1" uniqueName="Michel_Gall">
      <xmlPr mapId="28" xpath="/Hexagrama/LINEAS/QUINTA/OTRAS_INTERPRETACIONES_Y_COMENTARIOS_DE_LOS_TEXTOS/Michel_Gall" xmlDataType="string"/>
    </xmlCellPr>
  </singleXmlCell>
  <singleXmlCell id="4868" r="EV28" connectionId="29">
    <xmlCellPr id="1" uniqueName="R_L_Wing">
      <xmlPr mapId="28" xpath="/Hexagrama/LINEAS/QUINTA/OTRAS_INTERPRETACIONES_Y_COMENTARIOS_DE_LOS_TEXTOS/R_L_Wing" xmlDataType="string"/>
    </xmlCellPr>
  </singleXmlCell>
  <singleXmlCell id="4869" r="EW28" connectionId="29">
    <xmlCellPr id="1" uniqueName="Ricardo_Andreé">
      <xmlPr mapId="28" xpath="/Hexagrama/LINEAS/QUINTA/OTRAS_INTERPRETACIONES_Y_COMENTARIOS_DE_LOS_TEXTOS/Ricardo_Andreé" xmlDataType="string"/>
    </xmlCellPr>
  </singleXmlCell>
  <singleXmlCell id="4870" r="EX28" connectionId="29">
    <xmlCellPr id="1" uniqueName="Richard_Wilhelm">
      <xmlPr mapId="28" xpath="/Hexagrama/LINEAS/QUINTA/OTRAS_INTERPRETACIONES_Y_COMENTARIOS_DE_LOS_TEXTOS/Richard_Wilhelm" xmlDataType="string"/>
    </xmlCellPr>
  </singleXmlCell>
  <singleXmlCell id="4871" r="EY28" connectionId="29">
    <xmlCellPr id="1" uniqueName="Stephen_Karcher">
      <xmlPr mapId="28" xpath="/Hexagrama/LINEAS/QUINTA/OTRAS_INTERPRETACIONES_Y_COMENTARIOS_DE_LOS_TEXTOS/Stephen_Karcher" xmlDataType="string"/>
    </xmlCellPr>
  </singleXmlCell>
  <singleXmlCell id="4872" r="EZ28" connectionId="29">
    <xmlCellPr id="1" uniqueName="Thomas_Cleary">
      <xmlPr mapId="28" xpath="/Hexagrama/LINEAS/QUINTA/OTRAS_INTERPRETACIONES_Y_COMENTARIOS_DE_LOS_TEXTOS/Thomas_Cleary" xmlDataType="string"/>
    </xmlCellPr>
  </singleXmlCell>
  <singleXmlCell id="4873" r="FA28" connectionId="29">
    <xmlCellPr id="1" uniqueName="COMENTARIO_A_LA_LINEA">
      <xmlPr mapId="28" xpath="/Hexagrama/LINEAS/SEXTA/COMENTARIO_A_LA_LINEA" xmlDataType="string"/>
    </xmlCellPr>
  </singleXmlCell>
  <singleXmlCell id="4874" r="FB28" connectionId="29">
    <xmlCellPr id="1" uniqueName="a">
      <xmlPr mapId="28" xpath="/Hexagrama/LINEAS/SEXTA/INTERPRETACION/a" xmlDataType="string"/>
    </xmlCellPr>
  </singleXmlCell>
  <singleXmlCell id="4875" r="FC28" connectionId="29">
    <xmlCellPr id="1" uniqueName="sin_preguntar_nada">
      <xmlPr mapId="28" xpath="/Hexagrama/LINEAS/SEXTA/INTERPRETACION/d/sin_preguntar_nada" xmlDataType="string"/>
    </xmlCellPr>
  </singleXmlCell>
  <singleXmlCell id="4876" r="FD28" connectionId="29">
    <xmlCellPr id="1" uniqueName="sobre_el_dia_hoy">
      <xmlPr mapId="28" xpath="/Hexagrama/LINEAS/SEXTA/INTERPRETACION/d/sobre_el_dia_hoy" xmlDataType="string"/>
    </xmlCellPr>
  </singleXmlCell>
  <singleXmlCell id="4877" r="FE28" connectionId="29">
    <xmlCellPr id="1" uniqueName="sobre_la_conducta_espiritual">
      <xmlPr mapId="28" xpath="/Hexagrama/LINEAS/SEXTA/INTERPRETACION/d/sobre_la_conducta_espiritual" xmlDataType="string"/>
    </xmlCellPr>
  </singleXmlCell>
  <singleXmlCell id="4878" r="FF28" connectionId="29">
    <xmlCellPr id="1" uniqueName="perspectiva_general_de_un_asunto_o_sobre_cómo_se_ve_al_consultante_entre_sus_asuntos">
      <xmlPr mapId="28" xpath="/Hexagrama/LINEAS/SEXTA/INTERPRETACION/d/perspectiva_general_de_un_asunto_o_sobre_cómo_se_ve_al_consultante_entre_sus_asuntos" xmlDataType="string"/>
    </xmlCellPr>
  </singleXmlCell>
  <singleXmlCell id="4879" r="FG28" connectionId="29">
    <xmlCellPr id="1" uniqueName="sobre_una_enfermedad">
      <xmlPr mapId="28" xpath="/Hexagrama/LINEAS/SEXTA/INTERPRETACION/d/sobre_una_enfermedad" xmlDataType="string"/>
    </xmlCellPr>
  </singleXmlCell>
  <singleXmlCell id="4880" r="FH28" connectionId="29">
    <xmlCellPr id="1" uniqueName="remedios_soluciones_tratamientos_nuevos">
      <xmlPr mapId="28" xpath="/Hexagrama/LINEAS/SEXTA/INTERPRETACION/d/remedios_soluciones_tratamientos_nuevos" xmlDataType="string"/>
    </xmlCellPr>
  </singleXmlCell>
  <singleXmlCell id="4881" r="FI28" connectionId="29">
    <xmlCellPr id="1" uniqueName="sobre_temas_o_teorías_espirituales">
      <xmlPr mapId="28" xpath="/Hexagrama/LINEAS/SEXTA/INTERPRETACION/d/sobre_temas_o_teorías_espirituales" xmlDataType="string"/>
    </xmlCellPr>
  </singleXmlCell>
  <singleXmlCell id="4882" r="FJ28" connectionId="29">
    <xmlCellPr id="1" uniqueName="sobre_una_época_tiempo_o_fecha_aproximada">
      <xmlPr mapId="28" xpath="/Hexagrama/LINEAS/SEXTA/INTERPRETACION/d/sobre_una_época_tiempo_o_fecha_aproximada" xmlDataType="string"/>
    </xmlCellPr>
  </singleXmlCell>
  <singleXmlCell id="4883" r="FK28" connectionId="29">
    <xmlCellPr id="1" uniqueName="Bernard_Ducourant">
      <xmlPr mapId="28" xpath="/Hexagrama/LINEAS/SEXTA/OTRAS_INTERPRETACIONES_Y_COMENTARIOS_DE_LOS_TEXTOS/Bernard_Ducourant" xmlDataType="string"/>
    </xmlCellPr>
  </singleXmlCell>
  <singleXmlCell id="4884" r="FL28" connectionId="29">
    <xmlCellPr id="1" uniqueName="Brian_Browne_Walker">
      <xmlPr mapId="28" xpath="/Hexagrama/LINEAS/SEXTA/OTRAS_INTERPRETACIONES_Y_COMENTARIOS_DE_LOS_TEXTOS/Brian_Browne_Walker" xmlDataType="string"/>
    </xmlCellPr>
  </singleXmlCell>
  <singleXmlCell id="4885" r="FM28" connectionId="29">
    <xmlCellPr id="1" uniqueName="Carol_K_Anthony">
      <xmlPr mapId="28" xpath="/Hexagrama/LINEAS/SEXTA/OTRAS_INTERPRETACIONES_Y_COMENTARIOS_DE_LOS_TEXTOS/Carol_K_Anthony" xmlDataType="string"/>
    </xmlCellPr>
  </singleXmlCell>
  <singleXmlCell id="4886" r="FN28" connectionId="29">
    <xmlCellPr id="1" uniqueName="Enrique_Zafra">
      <xmlPr mapId="28" xpath="/Hexagrama/LINEAS/SEXTA/OTRAS_INTERPRETACIONES_Y_COMENTARIOS_DE_LOS_TEXTOS/Enrique_Zafra" xmlDataType="string"/>
    </xmlCellPr>
  </singleXmlCell>
  <singleXmlCell id="4887" r="FO28" connectionId="29">
    <xmlCellPr id="1" uniqueName="J_H_Brennan">
      <xmlPr mapId="28" xpath="/Hexagrama/LINEAS/SEXTA/OTRAS_INTERPRETACIONES_Y_COMENTARIOS_DE_LOS_TEXTOS/J_H_Brennan" xmlDataType="string"/>
    </xmlCellPr>
  </singleXmlCell>
  <singleXmlCell id="4888" r="FP28" connectionId="29">
    <xmlCellPr id="1" uniqueName="John_Tampion">
      <xmlPr mapId="28" xpath="/Hexagrama/LINEAS/SEXTA/OTRAS_INTERPRETACIONES_Y_COMENTARIOS_DE_LOS_TEXTOS/John_Tampion" xmlDataType="string"/>
    </xmlCellPr>
  </singleXmlCell>
  <singleXmlCell id="4889" r="FQ28" connectionId="29">
    <xmlCellPr id="1" uniqueName="Judica_Cordiglia">
      <xmlPr mapId="28" xpath="/Hexagrama/LINEAS/SEXTA/OTRAS_INTERPRETACIONES_Y_COMENTARIOS_DE_LOS_TEXTOS/Judica_Cordiglia" xmlDataType="string"/>
    </xmlCellPr>
  </singleXmlCell>
  <singleXmlCell id="4890" r="FR28" connectionId="29">
    <xmlCellPr id="1" uniqueName="Maestro_Yüan-Kuang">
      <xmlPr mapId="28" xpath="/Hexagrama/LINEAS/SEXTA/OTRAS_INTERPRETACIONES_Y_COMENTARIOS_DE_LOS_TEXTOS/Maestro_Yüan-Kuang" xmlDataType="string"/>
    </xmlCellPr>
  </singleXmlCell>
  <singleXmlCell id="4891" r="FS28" connectionId="29">
    <xmlCellPr id="1" uniqueName="Michel_Gall">
      <xmlPr mapId="28" xpath="/Hexagrama/LINEAS/SEXTA/OTRAS_INTERPRETACIONES_Y_COMENTARIOS_DE_LOS_TEXTOS/Michel_Gall" xmlDataType="string"/>
    </xmlCellPr>
  </singleXmlCell>
  <singleXmlCell id="4892" r="FT28" connectionId="29">
    <xmlCellPr id="1" uniqueName="R_L_Wing">
      <xmlPr mapId="28" xpath="/Hexagrama/LINEAS/SEXTA/OTRAS_INTERPRETACIONES_Y_COMENTARIOS_DE_LOS_TEXTOS/R_L_Wing" xmlDataType="string"/>
    </xmlCellPr>
  </singleXmlCell>
  <singleXmlCell id="4893" r="FU28" connectionId="29">
    <xmlCellPr id="1" uniqueName="Ricardo_Andreé">
      <xmlPr mapId="28" xpath="/Hexagrama/LINEAS/SEXTA/OTRAS_INTERPRETACIONES_Y_COMENTARIOS_DE_LOS_TEXTOS/Ricardo_Andreé" xmlDataType="string"/>
    </xmlCellPr>
  </singleXmlCell>
  <singleXmlCell id="4894" r="FV28" connectionId="29">
    <xmlCellPr id="1" uniqueName="Richard_Wilhelm">
      <xmlPr mapId="28" xpath="/Hexagrama/LINEAS/SEXTA/OTRAS_INTERPRETACIONES_Y_COMENTARIOS_DE_LOS_TEXTOS/Richard_Wilhelm" xmlDataType="string"/>
    </xmlCellPr>
  </singleXmlCell>
  <singleXmlCell id="4895" r="FW28" connectionId="29">
    <xmlCellPr id="1" uniqueName="Stephen_Karcher">
      <xmlPr mapId="28" xpath="/Hexagrama/LINEAS/SEXTA/OTRAS_INTERPRETACIONES_Y_COMENTARIOS_DE_LOS_TEXTOS/Stephen_Karcher" xmlDataType="string"/>
    </xmlCellPr>
  </singleXmlCell>
  <singleXmlCell id="4896" r="FX28" connectionId="29">
    <xmlCellPr id="1" uniqueName="Thomas_Cleary">
      <xmlPr mapId="28" xpath="/Hexagrama/LINEAS/SEXTA/OTRAS_INTERPRETACIONES_Y_COMENTARIOS_DE_LOS_TEXTOS/Thomas_Cleary" xmlDataType="string"/>
    </xmlCellPr>
  </singleXmlCell>
  <singleXmlCell id="4897" r="A29" connectionId="30">
    <xmlCellPr id="1" uniqueName="Numero">
      <xmlPr mapId="29" xpath="/Hexagrama/Numero" xmlDataType="integer"/>
    </xmlCellPr>
  </singleXmlCell>
  <singleXmlCell id="4898" r="B29" connectionId="30">
    <xmlCellPr id="1" uniqueName="Nombre">
      <xmlPr mapId="29" xpath="/Hexagrama/Nombre" xmlDataType="string"/>
    </xmlCellPr>
  </singleXmlCell>
  <singleXmlCell id="4899" r="C29" connectionId="30">
    <xmlCellPr id="1" uniqueName="Traduccion">
      <xmlPr mapId="29" xpath="/Hexagrama/Traduccion" xmlDataType="string"/>
    </xmlCellPr>
  </singleXmlCell>
  <singleXmlCell id="4900" r="D29" connectionId="30">
    <xmlCellPr id="1" uniqueName="TrigInf">
      <xmlPr mapId="29" xpath="/Hexagrama/TrigInf" xmlDataType="string"/>
    </xmlCellPr>
  </singleXmlCell>
  <singleXmlCell id="4901" r="E29" connectionId="30">
    <xmlCellPr id="1" uniqueName="TrigSup">
      <xmlPr mapId="29" xpath="/Hexagrama/TrigSup" xmlDataType="string"/>
    </xmlCellPr>
  </singleXmlCell>
  <singleXmlCell id="4902" r="F29" connectionId="30">
    <xmlCellPr id="1" uniqueName="DICTAMEN">
      <xmlPr mapId="29" xpath="/Hexagrama/DICTAMEN" xmlDataType="string"/>
    </xmlCellPr>
  </singleXmlCell>
  <singleXmlCell id="4903" r="G29" connectionId="30">
    <xmlCellPr id="1" uniqueName="COMENTARIO">
      <xmlPr mapId="29" xpath="/Hexagrama/COMENTARIO" xmlDataType="string"/>
    </xmlCellPr>
  </singleXmlCell>
  <singleXmlCell id="4904" r="H29" connectionId="30">
    <xmlCellPr id="1" uniqueName="líneas">
      <xmlPr mapId="29" xpath="/Hexagrama/ELEMENTOS_TECNICOS_Y_DISTINTOS_CONSIDERANDOS/líneas" xmlDataType="string"/>
    </xmlCellPr>
  </singleXmlCell>
  <singleXmlCell id="4905" r="I29" connectionId="30">
    <xmlCellPr id="1" uniqueName="regencias">
      <xmlPr mapId="29" xpath="/Hexagrama/ELEMENTOS_TECNICOS_Y_DISTINTOS_CONSIDERANDOS/regencias" xmlDataType="string"/>
    </xmlCellPr>
  </singleXmlCell>
  <singleXmlCell id="4906" r="J29" connectionId="30">
    <xmlCellPr id="1" uniqueName="relaciones_entre_las_líneas">
      <xmlPr mapId="29" xpath="/Hexagrama/ELEMENTOS_TECNICOS_Y_DISTINTOS_CONSIDERANDOS/relaciones_entre_las_líneas" xmlDataType="string"/>
    </xmlCellPr>
  </singleXmlCell>
  <singleXmlCell id="4907" r="K29" connectionId="30">
    <xmlCellPr id="1" uniqueName="a">
      <xmlPr mapId="29" xpath="/Hexagrama/INTERPRETACION/a" xmlDataType="string"/>
    </xmlCellPr>
  </singleXmlCell>
  <singleXmlCell id="4908" r="L29" connectionId="30">
    <xmlCellPr id="1" uniqueName="sin_preguntar_nada">
      <xmlPr mapId="29" xpath="/Hexagrama/INTERPRETACION/d/sin_preguntar_nada" xmlDataType="string"/>
    </xmlCellPr>
  </singleXmlCell>
  <singleXmlCell id="4909" r="M29" connectionId="30">
    <xmlCellPr id="1" uniqueName="sobre_el_dia_hoy">
      <xmlPr mapId="29" xpath="/Hexagrama/INTERPRETACION/d/sobre_el_dia_hoy" xmlDataType="string"/>
    </xmlCellPr>
  </singleXmlCell>
  <singleXmlCell id="4910" r="N29" connectionId="30">
    <xmlCellPr id="1" uniqueName="sobre_la_conducta_espiritual">
      <xmlPr mapId="29" xpath="/Hexagrama/INTERPRETACION/d/sobre_la_conducta_espiritual" xmlDataType="string"/>
    </xmlCellPr>
  </singleXmlCell>
  <singleXmlCell id="4911" r="O29" connectionId="30">
    <xmlCellPr id="1" uniqueName="perspectiva_general_de_un_asunto_o_sobre_cómo_se_ve_al_consultante_entre_sus_asuntos">
      <xmlPr mapId="29" xpath="/Hexagrama/INTERPRETACION/d/perspectiva_general_de_un_asunto_o_sobre_cómo_se_ve_al_consultante_entre_sus_asuntos" xmlDataType="string"/>
    </xmlCellPr>
  </singleXmlCell>
  <singleXmlCell id="4912" r="P29" connectionId="30">
    <xmlCellPr id="1" uniqueName="sobre_una_enfermedad">
      <xmlPr mapId="29" xpath="/Hexagrama/INTERPRETACION/d/sobre_una_enfermedad" xmlDataType="string"/>
    </xmlCellPr>
  </singleXmlCell>
  <singleXmlCell id="4913" r="Q29" connectionId="30">
    <xmlCellPr id="1" uniqueName="remedios_soluciones_tratamientos_nuevos">
      <xmlPr mapId="29" xpath="/Hexagrama/INTERPRETACION/d/remedios_soluciones_tratamientos_nuevos" xmlDataType="string"/>
    </xmlCellPr>
  </singleXmlCell>
  <singleXmlCell id="4914" r="R29" connectionId="30">
    <xmlCellPr id="1" uniqueName="sobre_temas_o_teorías_espirituales">
      <xmlPr mapId="29" xpath="/Hexagrama/INTERPRETACION/d/sobre_temas_o_teorías_espirituales" xmlDataType="string"/>
    </xmlCellPr>
  </singleXmlCell>
  <singleXmlCell id="4915" r="S29" connectionId="30">
    <xmlCellPr id="1" uniqueName="sobre_una_época_tiempo_o_fecha_aproximada">
      <xmlPr mapId="29" xpath="/Hexagrama/INTERPRETACION/d/sobre_una_época_tiempo_o_fecha_aproximada" xmlDataType="string"/>
    </xmlCellPr>
  </singleXmlCell>
  <singleXmlCell id="4916" r="T29" connectionId="30">
    <xmlCellPr id="1" uniqueName="Bernard_Ducourant">
      <xmlPr mapId="29" xpath="/Hexagrama/OTRAS_INTERPRETACIONES_Y_COMENTARIOS_DE_LOS_TEXTOS/Bernard_Ducourant" xmlDataType="string"/>
    </xmlCellPr>
  </singleXmlCell>
  <singleXmlCell id="4917" r="U29" connectionId="30">
    <xmlCellPr id="1" uniqueName="Brian_Browne_Walker">
      <xmlPr mapId="29" xpath="/Hexagrama/OTRAS_INTERPRETACIONES_Y_COMENTARIOS_DE_LOS_TEXTOS/Brian_Browne_Walker" xmlDataType="string"/>
    </xmlCellPr>
  </singleXmlCell>
  <singleXmlCell id="4918" r="V29" connectionId="30">
    <xmlCellPr id="1" uniqueName="Carol_K_Anthony">
      <xmlPr mapId="29" xpath="/Hexagrama/OTRAS_INTERPRETACIONES_Y_COMENTARIOS_DE_LOS_TEXTOS/Carol_K_Anthony" xmlDataType="string"/>
    </xmlCellPr>
  </singleXmlCell>
  <singleXmlCell id="4919" r="W29" connectionId="30">
    <xmlCellPr id="1" uniqueName="Enrique_Zafra">
      <xmlPr mapId="29" xpath="/Hexagrama/OTRAS_INTERPRETACIONES_Y_COMENTARIOS_DE_LOS_TEXTOS/Enrique_Zafra" xmlDataType="string"/>
    </xmlCellPr>
  </singleXmlCell>
  <singleXmlCell id="4920" r="X29" connectionId="30">
    <xmlCellPr id="1" uniqueName="Gustavo_Andrés_Rocco">
      <xmlPr mapId="29" xpath="/Hexagrama/OTRAS_INTERPRETACIONES_Y_COMENTARIOS_DE_LOS_TEXTOS/Gustavo_Andrés_Rocco" xmlDataType="string"/>
    </xmlCellPr>
  </singleXmlCell>
  <singleXmlCell id="4921" r="Y29" connectionId="30">
    <xmlCellPr id="1" uniqueName="J_H_Brennan">
      <xmlPr mapId="29" xpath="/Hexagrama/OTRAS_INTERPRETACIONES_Y_COMENTARIOS_DE_LOS_TEXTOS/J_H_Brennan" xmlDataType="string"/>
    </xmlCellPr>
  </singleXmlCell>
  <singleXmlCell id="4922" r="Z29" connectionId="30">
    <xmlCellPr id="1" uniqueName="Judica_Cordiglia">
      <xmlPr mapId="29" xpath="/Hexagrama/OTRAS_INTERPRETACIONES_Y_COMENTARIOS_DE_LOS_TEXTOS/Judica_Cordiglia" xmlDataType="string"/>
    </xmlCellPr>
  </singleXmlCell>
  <singleXmlCell id="4923" r="AA29" connectionId="30">
    <xmlCellPr id="1" uniqueName="Maestro_Yüan-Kuang">
      <xmlPr mapId="29" xpath="/Hexagrama/OTRAS_INTERPRETACIONES_Y_COMENTARIOS_DE_LOS_TEXTOS/Maestro_Yüan-Kuang" xmlDataType="string"/>
    </xmlCellPr>
  </singleXmlCell>
  <singleXmlCell id="4924" r="AB29" connectionId="30">
    <xmlCellPr id="1" uniqueName="Michel_Gall">
      <xmlPr mapId="29" xpath="/Hexagrama/OTRAS_INTERPRETACIONES_Y_COMENTARIOS_DE_LOS_TEXTOS/Michel_Gall" xmlDataType="string"/>
    </xmlCellPr>
  </singleXmlCell>
  <singleXmlCell id="4925" r="AC29" connectionId="30">
    <xmlCellPr id="1" uniqueName="Stephen_Karcher">
      <xmlPr mapId="29" xpath="/Hexagrama/OTRAS_INTERPRETACIONES_Y_COMENTARIOS_DE_LOS_TEXTOS/Stephen_Karcher" xmlDataType="string"/>
    </xmlCellPr>
  </singleXmlCell>
  <singleXmlCell id="4926" r="AD29" connectionId="30">
    <xmlCellPr id="1" uniqueName="Rudolf_Ritsema">
      <xmlPr mapId="29" xpath="/Hexagrama/OTRAS_INTERPRETACIONES_Y_COMENTARIOS_DE_LOS_TEXTOS/Rudolf_Ritsema" xmlDataType="string"/>
    </xmlCellPr>
  </singleXmlCell>
  <singleXmlCell id="4927" r="AE29" connectionId="30">
    <xmlCellPr id="1" uniqueName="Thomas_Cleary">
      <xmlPr mapId="29" xpath="/Hexagrama/OTRAS_INTERPRETACIONES_Y_COMENTARIOS_DE_LOS_TEXTOS/Thomas_Cleary" xmlDataType="string"/>
    </xmlCellPr>
  </singleXmlCell>
  <singleXmlCell id="4928" r="AF29" connectionId="30">
    <xmlCellPr id="1" uniqueName="COMENTARIO_A_LA_IMAGEN">
      <xmlPr mapId="29" xpath="/Hexagrama/IMAGEN/COMENTARIO_A_LA_IMAGEN" xmlDataType="string"/>
    </xmlCellPr>
  </singleXmlCell>
  <singleXmlCell id="4929" r="AG29" connectionId="30">
    <xmlCellPr id="1" uniqueName="John_Tampion">
      <xmlPr mapId="29" xpath="/Hexagrama/IMAGEN/OTRAS_INTERPRETACIONES_Y_COMENTARIOS_DE_LOS_TEXTOS/John_Tampion" xmlDataType="string"/>
    </xmlCellPr>
  </singleXmlCell>
  <singleXmlCell id="4930" r="AH29" connectionId="30">
    <xmlCellPr id="1" uniqueName="Judica_Cordiglia">
      <xmlPr mapId="29" xpath="/Hexagrama/IMAGEN/OTRAS_INTERPRETACIONES_Y_COMENTARIOS_DE_LOS_TEXTOS/Judica_Cordiglia" xmlDataType="string"/>
    </xmlCellPr>
  </singleXmlCell>
  <singleXmlCell id="4931" r="AI29" connectionId="30">
    <xmlCellPr id="1" uniqueName="Ricardo_Andreé">
      <xmlPr mapId="29" xpath="/Hexagrama/IMAGEN/OTRAS_INTERPRETACIONES_Y_COMENTARIOS_DE_LOS_TEXTOS/Ricardo_Andreé" xmlDataType="string"/>
    </xmlCellPr>
  </singleXmlCell>
  <singleXmlCell id="4932" r="AJ29" connectionId="30">
    <xmlCellPr id="1" uniqueName="Richard_Wilhelm">
      <xmlPr mapId="29" xpath="/Hexagrama/IMAGEN/OTRAS_INTERPRETACIONES_Y_COMENTARIOS_DE_LOS_TEXTOS/Richard_Wilhelm" xmlDataType="string"/>
    </xmlCellPr>
  </singleXmlCell>
  <singleXmlCell id="4933" r="AK29" connectionId="30">
    <xmlCellPr id="1" uniqueName="COMENTARIO_A_LA_LINEA">
      <xmlPr mapId="29" xpath="/Hexagrama/LINEAS/PRIMERA/COMENTARIO_A_LA_LINEA" xmlDataType="string"/>
    </xmlCellPr>
  </singleXmlCell>
  <singleXmlCell id="4934" r="AL29" connectionId="30">
    <xmlCellPr id="1" uniqueName="a">
      <xmlPr mapId="29" xpath="/Hexagrama/LINEAS/PRIMERA/INTERPRETACION/a" xmlDataType="string"/>
    </xmlCellPr>
  </singleXmlCell>
  <singleXmlCell id="4935" r="AM29" connectionId="30">
    <xmlCellPr id="1" uniqueName="sin_preguntar_nada">
      <xmlPr mapId="29" xpath="/Hexagrama/LINEAS/PRIMERA/INTERPRETACION/d/sin_preguntar_nada" xmlDataType="string"/>
    </xmlCellPr>
  </singleXmlCell>
  <singleXmlCell id="4936" r="AN29" connectionId="30">
    <xmlCellPr id="1" uniqueName="sobre_el_dia_hoy">
      <xmlPr mapId="29" xpath="/Hexagrama/LINEAS/PRIMERA/INTERPRETACION/d/sobre_el_dia_hoy" xmlDataType="string"/>
    </xmlCellPr>
  </singleXmlCell>
  <singleXmlCell id="4937" r="AO29" connectionId="30">
    <xmlCellPr id="1" uniqueName="sobre_la_conducta_espiritual">
      <xmlPr mapId="29" xpath="/Hexagrama/LINEAS/PRIMERA/INTERPRETACION/d/sobre_la_conducta_espiritual" xmlDataType="string"/>
    </xmlCellPr>
  </singleXmlCell>
  <singleXmlCell id="4938" r="AP29" connectionId="30">
    <xmlCellPr id="1" uniqueName="perspectiva_general_de_un_asunto_o_sobre_cómo_se_ve_al_consultante_entre_sus_asuntos">
      <xmlPr mapId="29" xpath="/Hexagrama/LINEAS/PRIMERA/INTERPRETACION/d/perspectiva_general_de_un_asunto_o_sobre_cómo_se_ve_al_consultante_entre_sus_asuntos" xmlDataType="string"/>
    </xmlCellPr>
  </singleXmlCell>
  <singleXmlCell id="4939" r="AQ29" connectionId="30">
    <xmlCellPr id="1" uniqueName="sobre_una_enfermedad">
      <xmlPr mapId="29" xpath="/Hexagrama/LINEAS/PRIMERA/INTERPRETACION/d/sobre_una_enfermedad" xmlDataType="string"/>
    </xmlCellPr>
  </singleXmlCell>
  <singleXmlCell id="4940" r="AR29" connectionId="30">
    <xmlCellPr id="1" uniqueName="remedios_soluciones_tratamientos_nuevos">
      <xmlPr mapId="29" xpath="/Hexagrama/LINEAS/PRIMERA/INTERPRETACION/d/remedios_soluciones_tratamientos_nuevos" xmlDataType="string"/>
    </xmlCellPr>
  </singleXmlCell>
  <singleXmlCell id="4941" r="AS29" connectionId="30">
    <xmlCellPr id="1" uniqueName="sobre_temas_o_teorías_espirituales">
      <xmlPr mapId="29" xpath="/Hexagrama/LINEAS/PRIMERA/INTERPRETACION/d/sobre_temas_o_teorías_espirituales" xmlDataType="string"/>
    </xmlCellPr>
  </singleXmlCell>
  <singleXmlCell id="4942" r="AT29" connectionId="30">
    <xmlCellPr id="1" uniqueName="sobre_una_época_tiempo_o_fecha_aproximada">
      <xmlPr mapId="29" xpath="/Hexagrama/LINEAS/PRIMERA/INTERPRETACION/d/sobre_una_época_tiempo_o_fecha_aproximada" xmlDataType="string"/>
    </xmlCellPr>
  </singleXmlCell>
  <singleXmlCell id="4943" r="AU29" connectionId="30">
    <xmlCellPr id="1" uniqueName="Bernard_Ducourant">
      <xmlPr mapId="29" xpath="/Hexagrama/LINEAS/PRIMERA/OTRAS_INTERPRETACIONES_Y_COMENTARIOS_DE_LOS_TEXTOS/Bernard_Ducourant" xmlDataType="string"/>
    </xmlCellPr>
  </singleXmlCell>
  <singleXmlCell id="4944" r="AV29" connectionId="30">
    <xmlCellPr id="1" uniqueName="Brian_Browne_Walker">
      <xmlPr mapId="29" xpath="/Hexagrama/LINEAS/PRIMERA/OTRAS_INTERPRETACIONES_Y_COMENTARIOS_DE_LOS_TEXTOS/Brian_Browne_Walker" xmlDataType="string"/>
    </xmlCellPr>
  </singleXmlCell>
  <singleXmlCell id="4945" r="AW29" connectionId="30">
    <xmlCellPr id="1" uniqueName="Carol_K_Anthony">
      <xmlPr mapId="29" xpath="/Hexagrama/LINEAS/PRIMERA/OTRAS_INTERPRETACIONES_Y_COMENTARIOS_DE_LOS_TEXTOS/Carol_K_Anthony" xmlDataType="string"/>
    </xmlCellPr>
  </singleXmlCell>
  <singleXmlCell id="4946" r="AX29" connectionId="30">
    <xmlCellPr id="1" uniqueName="Enrique_Zafra">
      <xmlPr mapId="29" xpath="/Hexagrama/LINEAS/PRIMERA/OTRAS_INTERPRETACIONES_Y_COMENTARIOS_DE_LOS_TEXTOS/Enrique_Zafra" xmlDataType="string"/>
    </xmlCellPr>
  </singleXmlCell>
  <singleXmlCell id="4947" r="AY29" connectionId="30">
    <xmlCellPr id="1" uniqueName="J_H_Brennan">
      <xmlPr mapId="29" xpath="/Hexagrama/LINEAS/PRIMERA/OTRAS_INTERPRETACIONES_Y_COMENTARIOS_DE_LOS_TEXTOS/J_H_Brennan" xmlDataType="string"/>
    </xmlCellPr>
  </singleXmlCell>
  <singleXmlCell id="4948" r="AZ29" connectionId="30">
    <xmlCellPr id="1" uniqueName="John_Tampion">
      <xmlPr mapId="29" xpath="/Hexagrama/LINEAS/PRIMERA/OTRAS_INTERPRETACIONES_Y_COMENTARIOS_DE_LOS_TEXTOS/John_Tampion" xmlDataType="string"/>
    </xmlCellPr>
  </singleXmlCell>
  <singleXmlCell id="4949" r="BA29" connectionId="30">
    <xmlCellPr id="1" uniqueName="Judica_Cordiglia">
      <xmlPr mapId="29" xpath="/Hexagrama/LINEAS/PRIMERA/OTRAS_INTERPRETACIONES_Y_COMENTARIOS_DE_LOS_TEXTOS/Judica_Cordiglia" xmlDataType="string"/>
    </xmlCellPr>
  </singleXmlCell>
  <singleXmlCell id="4950" r="BB29" connectionId="30">
    <xmlCellPr id="1" uniqueName="Maestro_Yüan-Kuang">
      <xmlPr mapId="29" xpath="/Hexagrama/LINEAS/PRIMERA/OTRAS_INTERPRETACIONES_Y_COMENTARIOS_DE_LOS_TEXTOS/Maestro_Yüan-Kuang" xmlDataType="string"/>
    </xmlCellPr>
  </singleXmlCell>
  <singleXmlCell id="4951" r="BC29" connectionId="30">
    <xmlCellPr id="1" uniqueName="Michel_Gall">
      <xmlPr mapId="29" xpath="/Hexagrama/LINEAS/PRIMERA/OTRAS_INTERPRETACIONES_Y_COMENTARIOS_DE_LOS_TEXTOS/Michel_Gall" xmlDataType="string"/>
    </xmlCellPr>
  </singleXmlCell>
  <singleXmlCell id="4952" r="BD29" connectionId="30">
    <xmlCellPr id="1" uniqueName="R_L_Wing">
      <xmlPr mapId="29" xpath="/Hexagrama/LINEAS/PRIMERA/OTRAS_INTERPRETACIONES_Y_COMENTARIOS_DE_LOS_TEXTOS/R_L_Wing" xmlDataType="string"/>
    </xmlCellPr>
  </singleXmlCell>
  <singleXmlCell id="4953" r="BE29" connectionId="30">
    <xmlCellPr id="1" uniqueName="Ricardo_Andreé">
      <xmlPr mapId="29" xpath="/Hexagrama/LINEAS/PRIMERA/OTRAS_INTERPRETACIONES_Y_COMENTARIOS_DE_LOS_TEXTOS/Ricardo_Andreé" xmlDataType="string"/>
    </xmlCellPr>
  </singleXmlCell>
  <singleXmlCell id="4954" r="BF29" connectionId="30">
    <xmlCellPr id="1" uniqueName="Richard_Wilhelm">
      <xmlPr mapId="29" xpath="/Hexagrama/LINEAS/PRIMERA/OTRAS_INTERPRETACIONES_Y_COMENTARIOS_DE_LOS_TEXTOS/Richard_Wilhelm" xmlDataType="string"/>
    </xmlCellPr>
  </singleXmlCell>
  <singleXmlCell id="4955" r="BG29" connectionId="30">
    <xmlCellPr id="1" uniqueName="Stephen_Karcher">
      <xmlPr mapId="29" xpath="/Hexagrama/LINEAS/PRIMERA/OTRAS_INTERPRETACIONES_Y_COMENTARIOS_DE_LOS_TEXTOS/Stephen_Karcher" xmlDataType="string"/>
    </xmlCellPr>
  </singleXmlCell>
  <singleXmlCell id="4956" r="BH29" connectionId="30">
    <xmlCellPr id="1" uniqueName="Thomas_Cleary">
      <xmlPr mapId="29" xpath="/Hexagrama/LINEAS/PRIMERA/OTRAS_INTERPRETACIONES_Y_COMENTARIOS_DE_LOS_TEXTOS/Thomas_Cleary" xmlDataType="string"/>
    </xmlCellPr>
  </singleXmlCell>
  <singleXmlCell id="4957" r="BI29" connectionId="30">
    <xmlCellPr id="1" uniqueName="COMENTARIO_A_LA_LINEA">
      <xmlPr mapId="29" xpath="/Hexagrama/LINEAS/SEGUNDA/COMENTARIO_A_LA_LINEA" xmlDataType="string"/>
    </xmlCellPr>
  </singleXmlCell>
  <singleXmlCell id="4958" r="BJ29" connectionId="30">
    <xmlCellPr id="1" uniqueName="a">
      <xmlPr mapId="29" xpath="/Hexagrama/LINEAS/SEGUNDA/INTERPRETACION/a" xmlDataType="string"/>
    </xmlCellPr>
  </singleXmlCell>
  <singleXmlCell id="4959" r="BK29" connectionId="30">
    <xmlCellPr id="1" uniqueName="sin_preguntar_nada">
      <xmlPr mapId="29" xpath="/Hexagrama/LINEAS/SEGUNDA/INTERPRETACION/d/sin_preguntar_nada" xmlDataType="string"/>
    </xmlCellPr>
  </singleXmlCell>
  <singleXmlCell id="4960" r="BL29" connectionId="30">
    <xmlCellPr id="1" uniqueName="sobre_el_dia_hoy">
      <xmlPr mapId="29" xpath="/Hexagrama/LINEAS/SEGUNDA/INTERPRETACION/d/sobre_el_dia_hoy" xmlDataType="string"/>
    </xmlCellPr>
  </singleXmlCell>
  <singleXmlCell id="4961" r="BM29" connectionId="30">
    <xmlCellPr id="1" uniqueName="sobre_la_conducta_espiritual">
      <xmlPr mapId="29" xpath="/Hexagrama/LINEAS/SEGUNDA/INTERPRETACION/d/sobre_la_conducta_espiritual" xmlDataType="string"/>
    </xmlCellPr>
  </singleXmlCell>
  <singleXmlCell id="4962" r="BN29" connectionId="30">
    <xmlCellPr id="1" uniqueName="perspectiva_general_de_un_asunto_o_sobre_cómo_se_ve_al_consultante_entre_sus_asuntos">
      <xmlPr mapId="29" xpath="/Hexagrama/LINEAS/SEGUNDA/INTERPRETACION/d/perspectiva_general_de_un_asunto_o_sobre_cómo_se_ve_al_consultante_entre_sus_asuntos" xmlDataType="string"/>
    </xmlCellPr>
  </singleXmlCell>
  <singleXmlCell id="4963" r="BO29" connectionId="30">
    <xmlCellPr id="1" uniqueName="sobre_una_enfermedad">
      <xmlPr mapId="29" xpath="/Hexagrama/LINEAS/SEGUNDA/INTERPRETACION/d/sobre_una_enfermedad" xmlDataType="string"/>
    </xmlCellPr>
  </singleXmlCell>
  <singleXmlCell id="4964" r="BP29" connectionId="30">
    <xmlCellPr id="1" uniqueName="remedios_soluciones_tratamientos_nuevos">
      <xmlPr mapId="29" xpath="/Hexagrama/LINEAS/SEGUNDA/INTERPRETACION/d/remedios_soluciones_tratamientos_nuevos" xmlDataType="string"/>
    </xmlCellPr>
  </singleXmlCell>
  <singleXmlCell id="4965" r="BQ29" connectionId="30">
    <xmlCellPr id="1" uniqueName="sobre_temas_o_teorías_espirituales">
      <xmlPr mapId="29" xpath="/Hexagrama/LINEAS/SEGUNDA/INTERPRETACION/d/sobre_temas_o_teorías_espirituales" xmlDataType="string"/>
    </xmlCellPr>
  </singleXmlCell>
  <singleXmlCell id="4966" r="BR29" connectionId="30">
    <xmlCellPr id="1" uniqueName="sobre_una_época_tiempo_o_fecha_aproximada">
      <xmlPr mapId="29" xpath="/Hexagrama/LINEAS/SEGUNDA/INTERPRETACION/d/sobre_una_época_tiempo_o_fecha_aproximada" xmlDataType="string"/>
    </xmlCellPr>
  </singleXmlCell>
  <singleXmlCell id="4967" r="BS29" connectionId="30">
    <xmlCellPr id="1" uniqueName="Bernard_Ducourant">
      <xmlPr mapId="29" xpath="/Hexagrama/LINEAS/SEGUNDA/OTRAS_INTERPRETACIONES_Y_COMENTARIOS_DE_LOS_TEXTOS/Bernard_Ducourant" xmlDataType="string"/>
    </xmlCellPr>
  </singleXmlCell>
  <singleXmlCell id="4968" r="BT29" connectionId="30">
    <xmlCellPr id="1" uniqueName="Brian_Browne_Walker">
      <xmlPr mapId="29" xpath="/Hexagrama/LINEAS/SEGUNDA/OTRAS_INTERPRETACIONES_Y_COMENTARIOS_DE_LOS_TEXTOS/Brian_Browne_Walker" xmlDataType="string"/>
    </xmlCellPr>
  </singleXmlCell>
  <singleXmlCell id="4969" r="BU29" connectionId="30">
    <xmlCellPr id="1" uniqueName="Carol_K_Anthony">
      <xmlPr mapId="29" xpath="/Hexagrama/LINEAS/SEGUNDA/OTRAS_INTERPRETACIONES_Y_COMENTARIOS_DE_LOS_TEXTOS/Carol_K_Anthony" xmlDataType="string"/>
    </xmlCellPr>
  </singleXmlCell>
  <singleXmlCell id="4970" r="BV29" connectionId="30">
    <xmlCellPr id="1" uniqueName="Enrique_Zafra">
      <xmlPr mapId="29" xpath="/Hexagrama/LINEAS/SEGUNDA/OTRAS_INTERPRETACIONES_Y_COMENTARIOS_DE_LOS_TEXTOS/Enrique_Zafra" xmlDataType="string"/>
    </xmlCellPr>
  </singleXmlCell>
  <singleXmlCell id="4971" r="BW29" connectionId="30">
    <xmlCellPr id="1" uniqueName="J_H_Brennan">
      <xmlPr mapId="29" xpath="/Hexagrama/LINEAS/SEGUNDA/OTRAS_INTERPRETACIONES_Y_COMENTARIOS_DE_LOS_TEXTOS/J_H_Brennan" xmlDataType="string"/>
    </xmlCellPr>
  </singleXmlCell>
  <singleXmlCell id="4972" r="BX29" connectionId="30">
    <xmlCellPr id="1" uniqueName="John_Tampion">
      <xmlPr mapId="29" xpath="/Hexagrama/LINEAS/SEGUNDA/OTRAS_INTERPRETACIONES_Y_COMENTARIOS_DE_LOS_TEXTOS/John_Tampion" xmlDataType="string"/>
    </xmlCellPr>
  </singleXmlCell>
  <singleXmlCell id="4973" r="BY29" connectionId="30">
    <xmlCellPr id="1" uniqueName="Judica_Cordiglia">
      <xmlPr mapId="29" xpath="/Hexagrama/LINEAS/SEGUNDA/OTRAS_INTERPRETACIONES_Y_COMENTARIOS_DE_LOS_TEXTOS/Judica_Cordiglia" xmlDataType="string"/>
    </xmlCellPr>
  </singleXmlCell>
  <singleXmlCell id="4974" r="BZ29" connectionId="30">
    <xmlCellPr id="1" uniqueName="Maestro_Yüan-Kuang">
      <xmlPr mapId="29" xpath="/Hexagrama/LINEAS/SEGUNDA/OTRAS_INTERPRETACIONES_Y_COMENTARIOS_DE_LOS_TEXTOS/Maestro_Yüan-Kuang" xmlDataType="string"/>
    </xmlCellPr>
  </singleXmlCell>
  <singleXmlCell id="4975" r="CA29" connectionId="30">
    <xmlCellPr id="1" uniqueName="Michel_Gall">
      <xmlPr mapId="29" xpath="/Hexagrama/LINEAS/SEGUNDA/OTRAS_INTERPRETACIONES_Y_COMENTARIOS_DE_LOS_TEXTOS/Michel_Gall" xmlDataType="string"/>
    </xmlCellPr>
  </singleXmlCell>
  <singleXmlCell id="4976" r="CB29" connectionId="30">
    <xmlCellPr id="1" uniqueName="R_L_Wing">
      <xmlPr mapId="29" xpath="/Hexagrama/LINEAS/SEGUNDA/OTRAS_INTERPRETACIONES_Y_COMENTARIOS_DE_LOS_TEXTOS/R_L_Wing" xmlDataType="string"/>
    </xmlCellPr>
  </singleXmlCell>
  <singleXmlCell id="4977" r="CC29" connectionId="30">
    <xmlCellPr id="1" uniqueName="Ricardo_Andreé">
      <xmlPr mapId="29" xpath="/Hexagrama/LINEAS/SEGUNDA/OTRAS_INTERPRETACIONES_Y_COMENTARIOS_DE_LOS_TEXTOS/Ricardo_Andreé" xmlDataType="string"/>
    </xmlCellPr>
  </singleXmlCell>
  <singleXmlCell id="4978" r="CD29" connectionId="30">
    <xmlCellPr id="1" uniqueName="Richard_Wilhelm">
      <xmlPr mapId="29" xpath="/Hexagrama/LINEAS/SEGUNDA/OTRAS_INTERPRETACIONES_Y_COMENTARIOS_DE_LOS_TEXTOS/Richard_Wilhelm" xmlDataType="string"/>
    </xmlCellPr>
  </singleXmlCell>
  <singleXmlCell id="4979" r="CE29" connectionId="30">
    <xmlCellPr id="1" uniqueName="Stephen_Karcher">
      <xmlPr mapId="29" xpath="/Hexagrama/LINEAS/SEGUNDA/OTRAS_INTERPRETACIONES_Y_COMENTARIOS_DE_LOS_TEXTOS/Stephen_Karcher" xmlDataType="string"/>
    </xmlCellPr>
  </singleXmlCell>
  <singleXmlCell id="4980" r="CF29" connectionId="30">
    <xmlCellPr id="1" uniqueName="Thomas_Cleary">
      <xmlPr mapId="29" xpath="/Hexagrama/LINEAS/SEGUNDA/OTRAS_INTERPRETACIONES_Y_COMENTARIOS_DE_LOS_TEXTOS/Thomas_Cleary" xmlDataType="string"/>
    </xmlCellPr>
  </singleXmlCell>
  <singleXmlCell id="4981" r="CG29" connectionId="30">
    <xmlCellPr id="1" uniqueName="COMENTARIO_A_LA_LINEA">
      <xmlPr mapId="29" xpath="/Hexagrama/LINEAS/TERCERA/COMENTARIO_A_LA_LINEA" xmlDataType="string"/>
    </xmlCellPr>
  </singleXmlCell>
  <singleXmlCell id="4982" r="CH29" connectionId="30">
    <xmlCellPr id="1" uniqueName="a">
      <xmlPr mapId="29" xpath="/Hexagrama/LINEAS/TERCERA/INTERPRETACION/a" xmlDataType="string"/>
    </xmlCellPr>
  </singleXmlCell>
  <singleXmlCell id="4983" r="CI29" connectionId="30">
    <xmlCellPr id="1" uniqueName="sin_preguntar_nada">
      <xmlPr mapId="29" xpath="/Hexagrama/LINEAS/TERCERA/INTERPRETACION/d/sin_preguntar_nada" xmlDataType="string"/>
    </xmlCellPr>
  </singleXmlCell>
  <singleXmlCell id="4984" r="CJ29" connectionId="30">
    <xmlCellPr id="1" uniqueName="sobre_el_dia_hoy">
      <xmlPr mapId="29" xpath="/Hexagrama/LINEAS/TERCERA/INTERPRETACION/d/sobre_el_dia_hoy" xmlDataType="string"/>
    </xmlCellPr>
  </singleXmlCell>
  <singleXmlCell id="4985" r="CK29" connectionId="30">
    <xmlCellPr id="1" uniqueName="sobre_la_conducta_espiritual">
      <xmlPr mapId="29" xpath="/Hexagrama/LINEAS/TERCERA/INTERPRETACION/d/sobre_la_conducta_espiritual" xmlDataType="string"/>
    </xmlCellPr>
  </singleXmlCell>
  <singleXmlCell id="4986" r="CL29" connectionId="30">
    <xmlCellPr id="1" uniqueName="perspectiva_general_de_un_asunto_o_sobre_cómo_se_ve_al_consultante_entre_sus_asuntos">
      <xmlPr mapId="29" xpath="/Hexagrama/LINEAS/TERCERA/INTERPRETACION/d/perspectiva_general_de_un_asunto_o_sobre_cómo_se_ve_al_consultante_entre_sus_asuntos" xmlDataType="string"/>
    </xmlCellPr>
  </singleXmlCell>
  <singleXmlCell id="4987" r="CM29" connectionId="30">
    <xmlCellPr id="1" uniqueName="sobre_una_enfermedad">
      <xmlPr mapId="29" xpath="/Hexagrama/LINEAS/TERCERA/INTERPRETACION/d/sobre_una_enfermedad" xmlDataType="string"/>
    </xmlCellPr>
  </singleXmlCell>
  <singleXmlCell id="4988" r="CN29" connectionId="30">
    <xmlCellPr id="1" uniqueName="remedios_soluciones_tratamientos_nuevos">
      <xmlPr mapId="29" xpath="/Hexagrama/LINEAS/TERCERA/INTERPRETACION/d/remedios_soluciones_tratamientos_nuevos" xmlDataType="string"/>
    </xmlCellPr>
  </singleXmlCell>
  <singleXmlCell id="4989" r="CO29" connectionId="30">
    <xmlCellPr id="1" uniqueName="sobre_temas_o_teorías_espirituales">
      <xmlPr mapId="29" xpath="/Hexagrama/LINEAS/TERCERA/INTERPRETACION/d/sobre_temas_o_teorías_espirituales" xmlDataType="string"/>
    </xmlCellPr>
  </singleXmlCell>
  <singleXmlCell id="4990" r="CP29" connectionId="30">
    <xmlCellPr id="1" uniqueName="sobre_una_época_tiempo_o_fecha_aproximada">
      <xmlPr mapId="29" xpath="/Hexagrama/LINEAS/TERCERA/INTERPRETACION/d/sobre_una_época_tiempo_o_fecha_aproximada" xmlDataType="string"/>
    </xmlCellPr>
  </singleXmlCell>
  <singleXmlCell id="4991" r="CQ29" connectionId="30">
    <xmlCellPr id="1" uniqueName="Bernard_Ducourant">
      <xmlPr mapId="29" xpath="/Hexagrama/LINEAS/TERCERA/OTRAS_INTERPRETACIONES_Y_COMENTARIOS_DE_LOS_TEXTOS/Bernard_Ducourant" xmlDataType="string"/>
    </xmlCellPr>
  </singleXmlCell>
  <singleXmlCell id="4992" r="CR29" connectionId="30">
    <xmlCellPr id="1" uniqueName="Brian_Browne_Walker">
      <xmlPr mapId="29" xpath="/Hexagrama/LINEAS/TERCERA/OTRAS_INTERPRETACIONES_Y_COMENTARIOS_DE_LOS_TEXTOS/Brian_Browne_Walker" xmlDataType="string"/>
    </xmlCellPr>
  </singleXmlCell>
  <singleXmlCell id="4993" r="CS29" connectionId="30">
    <xmlCellPr id="1" uniqueName="Carol_K_Anthony">
      <xmlPr mapId="29" xpath="/Hexagrama/LINEAS/TERCERA/OTRAS_INTERPRETACIONES_Y_COMENTARIOS_DE_LOS_TEXTOS/Carol_K_Anthony" xmlDataType="string"/>
    </xmlCellPr>
  </singleXmlCell>
  <singleXmlCell id="4994" r="CT29" connectionId="30">
    <xmlCellPr id="1" uniqueName="Enrique_Zafra">
      <xmlPr mapId="29" xpath="/Hexagrama/LINEAS/TERCERA/OTRAS_INTERPRETACIONES_Y_COMENTARIOS_DE_LOS_TEXTOS/Enrique_Zafra" xmlDataType="string"/>
    </xmlCellPr>
  </singleXmlCell>
  <singleXmlCell id="4995" r="CU29" connectionId="30">
    <xmlCellPr id="1" uniqueName="J_H_Brennan">
      <xmlPr mapId="29" xpath="/Hexagrama/LINEAS/TERCERA/OTRAS_INTERPRETACIONES_Y_COMENTARIOS_DE_LOS_TEXTOS/J_H_Brennan" xmlDataType="string"/>
    </xmlCellPr>
  </singleXmlCell>
  <singleXmlCell id="4996" r="CV29" connectionId="30">
    <xmlCellPr id="1" uniqueName="John_Tampion">
      <xmlPr mapId="29" xpath="/Hexagrama/LINEAS/TERCERA/OTRAS_INTERPRETACIONES_Y_COMENTARIOS_DE_LOS_TEXTOS/John_Tampion" xmlDataType="string"/>
    </xmlCellPr>
  </singleXmlCell>
  <singleXmlCell id="4997" r="CW29" connectionId="30">
    <xmlCellPr id="1" uniqueName="Judica_Cordiglia">
      <xmlPr mapId="29" xpath="/Hexagrama/LINEAS/TERCERA/OTRAS_INTERPRETACIONES_Y_COMENTARIOS_DE_LOS_TEXTOS/Judica_Cordiglia" xmlDataType="string"/>
    </xmlCellPr>
  </singleXmlCell>
  <singleXmlCell id="4998" r="CX29" connectionId="30">
    <xmlCellPr id="1" uniqueName="Maestro_Yüan-Kuang">
      <xmlPr mapId="29" xpath="/Hexagrama/LINEAS/TERCERA/OTRAS_INTERPRETACIONES_Y_COMENTARIOS_DE_LOS_TEXTOS/Maestro_Yüan-Kuang" xmlDataType="string"/>
    </xmlCellPr>
  </singleXmlCell>
  <singleXmlCell id="4999" r="CY29" connectionId="30">
    <xmlCellPr id="1" uniqueName="Michel_Gall">
      <xmlPr mapId="29" xpath="/Hexagrama/LINEAS/TERCERA/OTRAS_INTERPRETACIONES_Y_COMENTARIOS_DE_LOS_TEXTOS/Michel_Gall" xmlDataType="string"/>
    </xmlCellPr>
  </singleXmlCell>
  <singleXmlCell id="5000" r="CZ29" connectionId="30">
    <xmlCellPr id="1" uniqueName="R_L_Wing">
      <xmlPr mapId="29" xpath="/Hexagrama/LINEAS/TERCERA/OTRAS_INTERPRETACIONES_Y_COMENTARIOS_DE_LOS_TEXTOS/R_L_Wing" xmlDataType="string"/>
    </xmlCellPr>
  </singleXmlCell>
  <singleXmlCell id="5001" r="DA29" connectionId="30">
    <xmlCellPr id="1" uniqueName="Ricardo_Andreé">
      <xmlPr mapId="29" xpath="/Hexagrama/LINEAS/TERCERA/OTRAS_INTERPRETACIONES_Y_COMENTARIOS_DE_LOS_TEXTOS/Ricardo_Andreé" xmlDataType="string"/>
    </xmlCellPr>
  </singleXmlCell>
  <singleXmlCell id="5002" r="DB29" connectionId="30">
    <xmlCellPr id="1" uniqueName="Richard_Wilhelm">
      <xmlPr mapId="29" xpath="/Hexagrama/LINEAS/TERCERA/OTRAS_INTERPRETACIONES_Y_COMENTARIOS_DE_LOS_TEXTOS/Richard_Wilhelm" xmlDataType="string"/>
    </xmlCellPr>
  </singleXmlCell>
  <singleXmlCell id="5003" r="DC29" connectionId="30">
    <xmlCellPr id="1" uniqueName="Stephen_Karcher">
      <xmlPr mapId="29" xpath="/Hexagrama/LINEAS/TERCERA/OTRAS_INTERPRETACIONES_Y_COMENTARIOS_DE_LOS_TEXTOS/Stephen_Karcher" xmlDataType="string"/>
    </xmlCellPr>
  </singleXmlCell>
  <singleXmlCell id="5004" r="DD29" connectionId="30">
    <xmlCellPr id="1" uniqueName="Thomas_Cleary">
      <xmlPr mapId="29" xpath="/Hexagrama/LINEAS/TERCERA/OTRAS_INTERPRETACIONES_Y_COMENTARIOS_DE_LOS_TEXTOS/Thomas_Cleary" xmlDataType="string"/>
    </xmlCellPr>
  </singleXmlCell>
  <singleXmlCell id="5005" r="DE29" connectionId="30">
    <xmlCellPr id="1" uniqueName="COMENTARIO_A_LA_LINEA">
      <xmlPr mapId="29" xpath="/Hexagrama/LINEAS/CUARTA/COMENTARIO_A_LA_LINEA" xmlDataType="string"/>
    </xmlCellPr>
  </singleXmlCell>
  <singleXmlCell id="5006" r="DF29" connectionId="30">
    <xmlCellPr id="1" uniqueName="a">
      <xmlPr mapId="29" xpath="/Hexagrama/LINEAS/CUARTA/INTERPRETACION/a" xmlDataType="string"/>
    </xmlCellPr>
  </singleXmlCell>
  <singleXmlCell id="5007" r="DG29" connectionId="30">
    <xmlCellPr id="1" uniqueName="sin_preguntar_nada">
      <xmlPr mapId="29" xpath="/Hexagrama/LINEAS/CUARTA/INTERPRETACION/d/sin_preguntar_nada" xmlDataType="string"/>
    </xmlCellPr>
  </singleXmlCell>
  <singleXmlCell id="5008" r="DH29" connectionId="30">
    <xmlCellPr id="1" uniqueName="sobre_el_dia_hoy">
      <xmlPr mapId="29" xpath="/Hexagrama/LINEAS/CUARTA/INTERPRETACION/d/sobre_el_dia_hoy" xmlDataType="string"/>
    </xmlCellPr>
  </singleXmlCell>
  <singleXmlCell id="5009" r="DI29" connectionId="30">
    <xmlCellPr id="1" uniqueName="sobre_la_conducta_espiritual">
      <xmlPr mapId="29" xpath="/Hexagrama/LINEAS/CUARTA/INTERPRETACION/d/sobre_la_conducta_espiritual" xmlDataType="string"/>
    </xmlCellPr>
  </singleXmlCell>
  <singleXmlCell id="5010" r="DJ29" connectionId="30">
    <xmlCellPr id="1" uniqueName="perspectiva_general_de_un_asunto_o_sobre_cómo_se_ve_al_consultante_entre_sus_asuntos">
      <xmlPr mapId="29" xpath="/Hexagrama/LINEAS/CUARTA/INTERPRETACION/d/perspectiva_general_de_un_asunto_o_sobre_cómo_se_ve_al_consultante_entre_sus_asuntos" xmlDataType="string"/>
    </xmlCellPr>
  </singleXmlCell>
  <singleXmlCell id="5011" r="DK29" connectionId="30">
    <xmlCellPr id="1" uniqueName="sobre_una_enfermedad">
      <xmlPr mapId="29" xpath="/Hexagrama/LINEAS/CUARTA/INTERPRETACION/d/sobre_una_enfermedad" xmlDataType="string"/>
    </xmlCellPr>
  </singleXmlCell>
  <singleXmlCell id="5012" r="DL29" connectionId="30">
    <xmlCellPr id="1" uniqueName="remedios_soluciones_tratamientos_nuevos">
      <xmlPr mapId="29" xpath="/Hexagrama/LINEAS/CUARTA/INTERPRETACION/d/remedios_soluciones_tratamientos_nuevos" xmlDataType="string"/>
    </xmlCellPr>
  </singleXmlCell>
  <singleXmlCell id="5013" r="DM29" connectionId="30">
    <xmlCellPr id="1" uniqueName="sobre_temas_o_teorías_espirituales">
      <xmlPr mapId="29" xpath="/Hexagrama/LINEAS/CUARTA/INTERPRETACION/d/sobre_temas_o_teorías_espirituales" xmlDataType="string"/>
    </xmlCellPr>
  </singleXmlCell>
  <singleXmlCell id="5014" r="DN29" connectionId="30">
    <xmlCellPr id="1" uniqueName="sobre_una_época_tiempo_o_fecha_aproximada">
      <xmlPr mapId="29" xpath="/Hexagrama/LINEAS/CUARTA/INTERPRETACION/d/sobre_una_época_tiempo_o_fecha_aproximada" xmlDataType="string"/>
    </xmlCellPr>
  </singleXmlCell>
  <singleXmlCell id="5015" r="DO29" connectionId="30">
    <xmlCellPr id="1" uniqueName="Bernard_Ducourant">
      <xmlPr mapId="29" xpath="/Hexagrama/LINEAS/CUARTA/OTRAS_INTERPRETACIONES_Y_COMENTARIOS_DE_LOS_TEXTOS/Bernard_Ducourant" xmlDataType="string"/>
    </xmlCellPr>
  </singleXmlCell>
  <singleXmlCell id="5016" r="DP29" connectionId="30">
    <xmlCellPr id="1" uniqueName="Brian_Browne_Walker">
      <xmlPr mapId="29" xpath="/Hexagrama/LINEAS/CUARTA/OTRAS_INTERPRETACIONES_Y_COMENTARIOS_DE_LOS_TEXTOS/Brian_Browne_Walker" xmlDataType="string"/>
    </xmlCellPr>
  </singleXmlCell>
  <singleXmlCell id="5017" r="DQ29" connectionId="30">
    <xmlCellPr id="1" uniqueName="Carol_K_Anthony">
      <xmlPr mapId="29" xpath="/Hexagrama/LINEAS/CUARTA/OTRAS_INTERPRETACIONES_Y_COMENTARIOS_DE_LOS_TEXTOS/Carol_K_Anthony" xmlDataType="string"/>
    </xmlCellPr>
  </singleXmlCell>
  <singleXmlCell id="5018" r="DR29" connectionId="30">
    <xmlCellPr id="1" uniqueName="Enrique_Zafra">
      <xmlPr mapId="29" xpath="/Hexagrama/LINEAS/CUARTA/OTRAS_INTERPRETACIONES_Y_COMENTARIOS_DE_LOS_TEXTOS/Enrique_Zafra" xmlDataType="string"/>
    </xmlCellPr>
  </singleXmlCell>
  <singleXmlCell id="5019" r="DS29" connectionId="30">
    <xmlCellPr id="1" uniqueName="J_H_Brennan">
      <xmlPr mapId="29" xpath="/Hexagrama/LINEAS/CUARTA/OTRAS_INTERPRETACIONES_Y_COMENTARIOS_DE_LOS_TEXTOS/J_H_Brennan" xmlDataType="string"/>
    </xmlCellPr>
  </singleXmlCell>
  <singleXmlCell id="5020" r="DT29" connectionId="30">
    <xmlCellPr id="1" uniqueName="John_Tampion">
      <xmlPr mapId="29" xpath="/Hexagrama/LINEAS/CUARTA/OTRAS_INTERPRETACIONES_Y_COMENTARIOS_DE_LOS_TEXTOS/John_Tampion" xmlDataType="string"/>
    </xmlCellPr>
  </singleXmlCell>
  <singleXmlCell id="5021" r="DU29" connectionId="30">
    <xmlCellPr id="1" uniqueName="Judica_Cordiglia">
      <xmlPr mapId="29" xpath="/Hexagrama/LINEAS/CUARTA/OTRAS_INTERPRETACIONES_Y_COMENTARIOS_DE_LOS_TEXTOS/Judica_Cordiglia" xmlDataType="string"/>
    </xmlCellPr>
  </singleXmlCell>
  <singleXmlCell id="5022" r="DV29" connectionId="30">
    <xmlCellPr id="1" uniqueName="Maestro_Yüan-Kuang">
      <xmlPr mapId="29" xpath="/Hexagrama/LINEAS/CUARTA/OTRAS_INTERPRETACIONES_Y_COMENTARIOS_DE_LOS_TEXTOS/Maestro_Yüan-Kuang" xmlDataType="string"/>
    </xmlCellPr>
  </singleXmlCell>
  <singleXmlCell id="5023" r="DW29" connectionId="30">
    <xmlCellPr id="1" uniqueName="Michel_Gall">
      <xmlPr mapId="29" xpath="/Hexagrama/LINEAS/CUARTA/OTRAS_INTERPRETACIONES_Y_COMENTARIOS_DE_LOS_TEXTOS/Michel_Gall" xmlDataType="string"/>
    </xmlCellPr>
  </singleXmlCell>
  <singleXmlCell id="5024" r="DX29" connectionId="30">
    <xmlCellPr id="1" uniqueName="R_L_Wing">
      <xmlPr mapId="29" xpath="/Hexagrama/LINEAS/CUARTA/OTRAS_INTERPRETACIONES_Y_COMENTARIOS_DE_LOS_TEXTOS/R_L_Wing" xmlDataType="string"/>
    </xmlCellPr>
  </singleXmlCell>
  <singleXmlCell id="5025" r="DY29" connectionId="30">
    <xmlCellPr id="1" uniqueName="Ricardo_Andreé">
      <xmlPr mapId="29" xpath="/Hexagrama/LINEAS/CUARTA/OTRAS_INTERPRETACIONES_Y_COMENTARIOS_DE_LOS_TEXTOS/Ricardo_Andreé" xmlDataType="string"/>
    </xmlCellPr>
  </singleXmlCell>
  <singleXmlCell id="5026" r="DZ29" connectionId="30">
    <xmlCellPr id="1" uniqueName="Richard_Wilhelm">
      <xmlPr mapId="29" xpath="/Hexagrama/LINEAS/CUARTA/OTRAS_INTERPRETACIONES_Y_COMENTARIOS_DE_LOS_TEXTOS/Richard_Wilhelm" xmlDataType="string"/>
    </xmlCellPr>
  </singleXmlCell>
  <singleXmlCell id="5027" r="EA29" connectionId="30">
    <xmlCellPr id="1" uniqueName="Stephen_Karcher">
      <xmlPr mapId="29" xpath="/Hexagrama/LINEAS/CUARTA/OTRAS_INTERPRETACIONES_Y_COMENTARIOS_DE_LOS_TEXTOS/Stephen_Karcher" xmlDataType="string"/>
    </xmlCellPr>
  </singleXmlCell>
  <singleXmlCell id="5028" r="EB29" connectionId="30">
    <xmlCellPr id="1" uniqueName="Thomas_Cleary">
      <xmlPr mapId="29" xpath="/Hexagrama/LINEAS/CUARTA/OTRAS_INTERPRETACIONES_Y_COMENTARIOS_DE_LOS_TEXTOS/Thomas_Cleary" xmlDataType="string"/>
    </xmlCellPr>
  </singleXmlCell>
  <singleXmlCell id="5029" r="EC29" connectionId="30">
    <xmlCellPr id="1" uniqueName="COMENTARIO_A_LA_LINEA">
      <xmlPr mapId="29" xpath="/Hexagrama/LINEAS/QUINTA/COMENTARIO_A_LA_LINEA" xmlDataType="string"/>
    </xmlCellPr>
  </singleXmlCell>
  <singleXmlCell id="5030" r="ED29" connectionId="30">
    <xmlCellPr id="1" uniqueName="a">
      <xmlPr mapId="29" xpath="/Hexagrama/LINEAS/QUINTA/INTERPRETACION/a" xmlDataType="string"/>
    </xmlCellPr>
  </singleXmlCell>
  <singleXmlCell id="5031" r="EE29" connectionId="30">
    <xmlCellPr id="1" uniqueName="sin_preguntar_nada">
      <xmlPr mapId="29" xpath="/Hexagrama/LINEAS/QUINTA/INTERPRETACION/d/sin_preguntar_nada" xmlDataType="string"/>
    </xmlCellPr>
  </singleXmlCell>
  <singleXmlCell id="5032" r="EF29" connectionId="30">
    <xmlCellPr id="1" uniqueName="sobre_el_dia_hoy">
      <xmlPr mapId="29" xpath="/Hexagrama/LINEAS/QUINTA/INTERPRETACION/d/sobre_el_dia_hoy" xmlDataType="string"/>
    </xmlCellPr>
  </singleXmlCell>
  <singleXmlCell id="5033" r="EG29" connectionId="30">
    <xmlCellPr id="1" uniqueName="sobre_la_conducta_espiritual">
      <xmlPr mapId="29" xpath="/Hexagrama/LINEAS/QUINTA/INTERPRETACION/d/sobre_la_conducta_espiritual" xmlDataType="string"/>
    </xmlCellPr>
  </singleXmlCell>
  <singleXmlCell id="5034" r="EH29" connectionId="30">
    <xmlCellPr id="1" uniqueName="perspectiva_general_de_un_asunto_o_sobre_cómo_se_ve_al_consultante_entre_sus_asuntos">
      <xmlPr mapId="29" xpath="/Hexagrama/LINEAS/QUINTA/INTERPRETACION/d/perspectiva_general_de_un_asunto_o_sobre_cómo_se_ve_al_consultante_entre_sus_asuntos" xmlDataType="string"/>
    </xmlCellPr>
  </singleXmlCell>
  <singleXmlCell id="5035" r="EI29" connectionId="30">
    <xmlCellPr id="1" uniqueName="sobre_una_enfermedad">
      <xmlPr mapId="29" xpath="/Hexagrama/LINEAS/QUINTA/INTERPRETACION/d/sobre_una_enfermedad" xmlDataType="string"/>
    </xmlCellPr>
  </singleXmlCell>
  <singleXmlCell id="5036" r="EJ29" connectionId="30">
    <xmlCellPr id="1" uniqueName="remedios_soluciones_tratamientos_nuevos">
      <xmlPr mapId="29" xpath="/Hexagrama/LINEAS/QUINTA/INTERPRETACION/d/remedios_soluciones_tratamientos_nuevos" xmlDataType="string"/>
    </xmlCellPr>
  </singleXmlCell>
  <singleXmlCell id="5037" r="EK29" connectionId="30">
    <xmlCellPr id="1" uniqueName="sobre_temas_o_teorías_espirituales">
      <xmlPr mapId="29" xpath="/Hexagrama/LINEAS/QUINTA/INTERPRETACION/d/sobre_temas_o_teorías_espirituales" xmlDataType="string"/>
    </xmlCellPr>
  </singleXmlCell>
  <singleXmlCell id="5038" r="EL29" connectionId="30">
    <xmlCellPr id="1" uniqueName="sobre_una_época_tiempo_o_fecha_aproximada">
      <xmlPr mapId="29" xpath="/Hexagrama/LINEAS/QUINTA/INTERPRETACION/d/sobre_una_época_tiempo_o_fecha_aproximada" xmlDataType="string"/>
    </xmlCellPr>
  </singleXmlCell>
  <singleXmlCell id="5039" r="EM29" connectionId="30">
    <xmlCellPr id="1" uniqueName="Bernard_Ducourant">
      <xmlPr mapId="29" xpath="/Hexagrama/LINEAS/QUINTA/OTRAS_INTERPRETACIONES_Y_COMENTARIOS_DE_LOS_TEXTOS/Bernard_Ducourant" xmlDataType="string"/>
    </xmlCellPr>
  </singleXmlCell>
  <singleXmlCell id="5040" r="EN29" connectionId="30">
    <xmlCellPr id="1" uniqueName="Brian_Browne_Walker">
      <xmlPr mapId="29" xpath="/Hexagrama/LINEAS/QUINTA/OTRAS_INTERPRETACIONES_Y_COMENTARIOS_DE_LOS_TEXTOS/Brian_Browne_Walker" xmlDataType="string"/>
    </xmlCellPr>
  </singleXmlCell>
  <singleXmlCell id="5041" r="EO29" connectionId="30">
    <xmlCellPr id="1" uniqueName="Carol_K_Anthony">
      <xmlPr mapId="29" xpath="/Hexagrama/LINEAS/QUINTA/OTRAS_INTERPRETACIONES_Y_COMENTARIOS_DE_LOS_TEXTOS/Carol_K_Anthony" xmlDataType="string"/>
    </xmlCellPr>
  </singleXmlCell>
  <singleXmlCell id="5042" r="EP29" connectionId="30">
    <xmlCellPr id="1" uniqueName="Enrique_Zafra">
      <xmlPr mapId="29" xpath="/Hexagrama/LINEAS/QUINTA/OTRAS_INTERPRETACIONES_Y_COMENTARIOS_DE_LOS_TEXTOS/Enrique_Zafra" xmlDataType="string"/>
    </xmlCellPr>
  </singleXmlCell>
  <singleXmlCell id="5043" r="EQ29" connectionId="30">
    <xmlCellPr id="1" uniqueName="J_H_Brennan">
      <xmlPr mapId="29" xpath="/Hexagrama/LINEAS/QUINTA/OTRAS_INTERPRETACIONES_Y_COMENTARIOS_DE_LOS_TEXTOS/J_H_Brennan" xmlDataType="string"/>
    </xmlCellPr>
  </singleXmlCell>
  <singleXmlCell id="5044" r="ER29" connectionId="30">
    <xmlCellPr id="1" uniqueName="John_Tampion">
      <xmlPr mapId="29" xpath="/Hexagrama/LINEAS/QUINTA/OTRAS_INTERPRETACIONES_Y_COMENTARIOS_DE_LOS_TEXTOS/John_Tampion" xmlDataType="string"/>
    </xmlCellPr>
  </singleXmlCell>
  <singleXmlCell id="5045" r="ES29" connectionId="30">
    <xmlCellPr id="1" uniqueName="Judica_Cordiglia">
      <xmlPr mapId="29" xpath="/Hexagrama/LINEAS/QUINTA/OTRAS_INTERPRETACIONES_Y_COMENTARIOS_DE_LOS_TEXTOS/Judica_Cordiglia" xmlDataType="string"/>
    </xmlCellPr>
  </singleXmlCell>
  <singleXmlCell id="5046" r="ET29" connectionId="30">
    <xmlCellPr id="1" uniqueName="Maestro_Yüan-Kuang">
      <xmlPr mapId="29" xpath="/Hexagrama/LINEAS/QUINTA/OTRAS_INTERPRETACIONES_Y_COMENTARIOS_DE_LOS_TEXTOS/Maestro_Yüan-Kuang" xmlDataType="string"/>
    </xmlCellPr>
  </singleXmlCell>
  <singleXmlCell id="5047" r="EU29" connectionId="30">
    <xmlCellPr id="1" uniqueName="Michel_Gall">
      <xmlPr mapId="29" xpath="/Hexagrama/LINEAS/QUINTA/OTRAS_INTERPRETACIONES_Y_COMENTARIOS_DE_LOS_TEXTOS/Michel_Gall" xmlDataType="string"/>
    </xmlCellPr>
  </singleXmlCell>
  <singleXmlCell id="5048" r="EV29" connectionId="30">
    <xmlCellPr id="1" uniqueName="R_L_Wing">
      <xmlPr mapId="29" xpath="/Hexagrama/LINEAS/QUINTA/OTRAS_INTERPRETACIONES_Y_COMENTARIOS_DE_LOS_TEXTOS/R_L_Wing" xmlDataType="string"/>
    </xmlCellPr>
  </singleXmlCell>
  <singleXmlCell id="5049" r="EW29" connectionId="30">
    <xmlCellPr id="1" uniqueName="Ricardo_Andreé">
      <xmlPr mapId="29" xpath="/Hexagrama/LINEAS/QUINTA/OTRAS_INTERPRETACIONES_Y_COMENTARIOS_DE_LOS_TEXTOS/Ricardo_Andreé" xmlDataType="string"/>
    </xmlCellPr>
  </singleXmlCell>
  <singleXmlCell id="5050" r="EX29" connectionId="30">
    <xmlCellPr id="1" uniqueName="Richard_Wilhelm">
      <xmlPr mapId="29" xpath="/Hexagrama/LINEAS/QUINTA/OTRAS_INTERPRETACIONES_Y_COMENTARIOS_DE_LOS_TEXTOS/Richard_Wilhelm" xmlDataType="string"/>
    </xmlCellPr>
  </singleXmlCell>
  <singleXmlCell id="5051" r="EY29" connectionId="30">
    <xmlCellPr id="1" uniqueName="Stephen_Karcher">
      <xmlPr mapId="29" xpath="/Hexagrama/LINEAS/QUINTA/OTRAS_INTERPRETACIONES_Y_COMENTARIOS_DE_LOS_TEXTOS/Stephen_Karcher" xmlDataType="string"/>
    </xmlCellPr>
  </singleXmlCell>
  <singleXmlCell id="5052" r="EZ29" connectionId="30">
    <xmlCellPr id="1" uniqueName="Thomas_Cleary">
      <xmlPr mapId="29" xpath="/Hexagrama/LINEAS/QUINTA/OTRAS_INTERPRETACIONES_Y_COMENTARIOS_DE_LOS_TEXTOS/Thomas_Cleary" xmlDataType="string"/>
    </xmlCellPr>
  </singleXmlCell>
  <singleXmlCell id="5053" r="FA29" connectionId="30">
    <xmlCellPr id="1" uniqueName="COMENTARIO_A_LA_LINEA">
      <xmlPr mapId="29" xpath="/Hexagrama/LINEAS/SEXTA/COMENTARIO_A_LA_LINEA" xmlDataType="string"/>
    </xmlCellPr>
  </singleXmlCell>
  <singleXmlCell id="5054" r="FB29" connectionId="30">
    <xmlCellPr id="1" uniqueName="a">
      <xmlPr mapId="29" xpath="/Hexagrama/LINEAS/SEXTA/INTERPRETACION/a" xmlDataType="string"/>
    </xmlCellPr>
  </singleXmlCell>
  <singleXmlCell id="5055" r="FC29" connectionId="30">
    <xmlCellPr id="1" uniqueName="sin_preguntar_nada">
      <xmlPr mapId="29" xpath="/Hexagrama/LINEAS/SEXTA/INTERPRETACION/d/sin_preguntar_nada" xmlDataType="string"/>
    </xmlCellPr>
  </singleXmlCell>
  <singleXmlCell id="5056" r="FD29" connectionId="30">
    <xmlCellPr id="1" uniqueName="sobre_el_dia_hoy">
      <xmlPr mapId="29" xpath="/Hexagrama/LINEAS/SEXTA/INTERPRETACION/d/sobre_el_dia_hoy" xmlDataType="string"/>
    </xmlCellPr>
  </singleXmlCell>
  <singleXmlCell id="5057" r="FE29" connectionId="30">
    <xmlCellPr id="1" uniqueName="sobre_la_conducta_espiritual">
      <xmlPr mapId="29" xpath="/Hexagrama/LINEAS/SEXTA/INTERPRETACION/d/sobre_la_conducta_espiritual" xmlDataType="string"/>
    </xmlCellPr>
  </singleXmlCell>
  <singleXmlCell id="5058" r="FF29" connectionId="30">
    <xmlCellPr id="1" uniqueName="perspectiva_general_de_un_asunto_o_sobre_cómo_se_ve_al_consultante_entre_sus_asuntos">
      <xmlPr mapId="29" xpath="/Hexagrama/LINEAS/SEXTA/INTERPRETACION/d/perspectiva_general_de_un_asunto_o_sobre_cómo_se_ve_al_consultante_entre_sus_asuntos" xmlDataType="string"/>
    </xmlCellPr>
  </singleXmlCell>
  <singleXmlCell id="5059" r="FG29" connectionId="30">
    <xmlCellPr id="1" uniqueName="sobre_una_enfermedad">
      <xmlPr mapId="29" xpath="/Hexagrama/LINEAS/SEXTA/INTERPRETACION/d/sobre_una_enfermedad" xmlDataType="string"/>
    </xmlCellPr>
  </singleXmlCell>
  <singleXmlCell id="5060" r="FH29" connectionId="30">
    <xmlCellPr id="1" uniqueName="remedios_soluciones_tratamientos_nuevos">
      <xmlPr mapId="29" xpath="/Hexagrama/LINEAS/SEXTA/INTERPRETACION/d/remedios_soluciones_tratamientos_nuevos" xmlDataType="string"/>
    </xmlCellPr>
  </singleXmlCell>
  <singleXmlCell id="5061" r="FI29" connectionId="30">
    <xmlCellPr id="1" uniqueName="sobre_temas_o_teorías_espirituales">
      <xmlPr mapId="29" xpath="/Hexagrama/LINEAS/SEXTA/INTERPRETACION/d/sobre_temas_o_teorías_espirituales" xmlDataType="string"/>
    </xmlCellPr>
  </singleXmlCell>
  <singleXmlCell id="5062" r="FJ29" connectionId="30">
    <xmlCellPr id="1" uniqueName="sobre_una_época_tiempo_o_fecha_aproximada">
      <xmlPr mapId="29" xpath="/Hexagrama/LINEAS/SEXTA/INTERPRETACION/d/sobre_una_época_tiempo_o_fecha_aproximada" xmlDataType="string"/>
    </xmlCellPr>
  </singleXmlCell>
  <singleXmlCell id="5063" r="FK29" connectionId="30">
    <xmlCellPr id="1" uniqueName="Bernard_Ducourant">
      <xmlPr mapId="29" xpath="/Hexagrama/LINEAS/SEXTA/OTRAS_INTERPRETACIONES_Y_COMENTARIOS_DE_LOS_TEXTOS/Bernard_Ducourant" xmlDataType="string"/>
    </xmlCellPr>
  </singleXmlCell>
  <singleXmlCell id="5064" r="FL29" connectionId="30">
    <xmlCellPr id="1" uniqueName="Brian_Browne_Walker">
      <xmlPr mapId="29" xpath="/Hexagrama/LINEAS/SEXTA/OTRAS_INTERPRETACIONES_Y_COMENTARIOS_DE_LOS_TEXTOS/Brian_Browne_Walker" xmlDataType="string"/>
    </xmlCellPr>
  </singleXmlCell>
  <singleXmlCell id="5065" r="FM29" connectionId="30">
    <xmlCellPr id="1" uniqueName="Carol_K_Anthony">
      <xmlPr mapId="29" xpath="/Hexagrama/LINEAS/SEXTA/OTRAS_INTERPRETACIONES_Y_COMENTARIOS_DE_LOS_TEXTOS/Carol_K_Anthony" xmlDataType="string"/>
    </xmlCellPr>
  </singleXmlCell>
  <singleXmlCell id="5066" r="FN29" connectionId="30">
    <xmlCellPr id="1" uniqueName="Enrique_Zafra">
      <xmlPr mapId="29" xpath="/Hexagrama/LINEAS/SEXTA/OTRAS_INTERPRETACIONES_Y_COMENTARIOS_DE_LOS_TEXTOS/Enrique_Zafra" xmlDataType="string"/>
    </xmlCellPr>
  </singleXmlCell>
  <singleXmlCell id="5067" r="FO29" connectionId="30">
    <xmlCellPr id="1" uniqueName="J_H_Brennan">
      <xmlPr mapId="29" xpath="/Hexagrama/LINEAS/SEXTA/OTRAS_INTERPRETACIONES_Y_COMENTARIOS_DE_LOS_TEXTOS/J_H_Brennan" xmlDataType="string"/>
    </xmlCellPr>
  </singleXmlCell>
  <singleXmlCell id="5068" r="FP29" connectionId="30">
    <xmlCellPr id="1" uniqueName="John_Tampion">
      <xmlPr mapId="29" xpath="/Hexagrama/LINEAS/SEXTA/OTRAS_INTERPRETACIONES_Y_COMENTARIOS_DE_LOS_TEXTOS/John_Tampion" xmlDataType="string"/>
    </xmlCellPr>
  </singleXmlCell>
  <singleXmlCell id="5069" r="FQ29" connectionId="30">
    <xmlCellPr id="1" uniqueName="Judica_Cordiglia">
      <xmlPr mapId="29" xpath="/Hexagrama/LINEAS/SEXTA/OTRAS_INTERPRETACIONES_Y_COMENTARIOS_DE_LOS_TEXTOS/Judica_Cordiglia" xmlDataType="string"/>
    </xmlCellPr>
  </singleXmlCell>
  <singleXmlCell id="5070" r="FR29" connectionId="30">
    <xmlCellPr id="1" uniqueName="Maestro_Yüan-Kuang">
      <xmlPr mapId="29" xpath="/Hexagrama/LINEAS/SEXTA/OTRAS_INTERPRETACIONES_Y_COMENTARIOS_DE_LOS_TEXTOS/Maestro_Yüan-Kuang" xmlDataType="string"/>
    </xmlCellPr>
  </singleXmlCell>
  <singleXmlCell id="5071" r="FS29" connectionId="30">
    <xmlCellPr id="1" uniqueName="Michel_Gall">
      <xmlPr mapId="29" xpath="/Hexagrama/LINEAS/SEXTA/OTRAS_INTERPRETACIONES_Y_COMENTARIOS_DE_LOS_TEXTOS/Michel_Gall" xmlDataType="string"/>
    </xmlCellPr>
  </singleXmlCell>
  <singleXmlCell id="5072" r="FT29" connectionId="30">
    <xmlCellPr id="1" uniqueName="R_L_Wing">
      <xmlPr mapId="29" xpath="/Hexagrama/LINEAS/SEXTA/OTRAS_INTERPRETACIONES_Y_COMENTARIOS_DE_LOS_TEXTOS/R_L_Wing" xmlDataType="string"/>
    </xmlCellPr>
  </singleXmlCell>
  <singleXmlCell id="5073" r="FU29" connectionId="30">
    <xmlCellPr id="1" uniqueName="Ricardo_Andreé">
      <xmlPr mapId="29" xpath="/Hexagrama/LINEAS/SEXTA/OTRAS_INTERPRETACIONES_Y_COMENTARIOS_DE_LOS_TEXTOS/Ricardo_Andreé" xmlDataType="string"/>
    </xmlCellPr>
  </singleXmlCell>
  <singleXmlCell id="5074" r="FV29" connectionId="30">
    <xmlCellPr id="1" uniqueName="Richard_Wilhelm">
      <xmlPr mapId="29" xpath="/Hexagrama/LINEAS/SEXTA/OTRAS_INTERPRETACIONES_Y_COMENTARIOS_DE_LOS_TEXTOS/Richard_Wilhelm" xmlDataType="string"/>
    </xmlCellPr>
  </singleXmlCell>
  <singleXmlCell id="5075" r="FW29" connectionId="30">
    <xmlCellPr id="1" uniqueName="Stephen_Karcher">
      <xmlPr mapId="29" xpath="/Hexagrama/LINEAS/SEXTA/OTRAS_INTERPRETACIONES_Y_COMENTARIOS_DE_LOS_TEXTOS/Stephen_Karcher" xmlDataType="string"/>
    </xmlCellPr>
  </singleXmlCell>
  <singleXmlCell id="5076" r="FX29" connectionId="30">
    <xmlCellPr id="1" uniqueName="Thomas_Cleary">
      <xmlPr mapId="29" xpath="/Hexagrama/LINEAS/SEXTA/OTRAS_INTERPRETACIONES_Y_COMENTARIOS_DE_LOS_TEXTOS/Thomas_Cleary" xmlDataType="string"/>
    </xmlCellPr>
  </singleXmlCell>
  <singleXmlCell id="5077" r="A30" connectionId="31">
    <xmlCellPr id="1" uniqueName="Numero">
      <xmlPr mapId="30" xpath="/Hexagrama/Numero" xmlDataType="integer"/>
    </xmlCellPr>
  </singleXmlCell>
  <singleXmlCell id="5078" r="B30" connectionId="31">
    <xmlCellPr id="1" uniqueName="Nombre">
      <xmlPr mapId="30" xpath="/Hexagrama/Nombre" xmlDataType="string"/>
    </xmlCellPr>
  </singleXmlCell>
  <singleXmlCell id="5079" r="C30" connectionId="31">
    <xmlCellPr id="1" uniqueName="Traduccion">
      <xmlPr mapId="30" xpath="/Hexagrama/Traduccion" xmlDataType="string"/>
    </xmlCellPr>
  </singleXmlCell>
  <singleXmlCell id="5080" r="D30" connectionId="31">
    <xmlCellPr id="1" uniqueName="TrigInf">
      <xmlPr mapId="30" xpath="/Hexagrama/TrigInf" xmlDataType="string"/>
    </xmlCellPr>
  </singleXmlCell>
  <singleXmlCell id="5081" r="E30" connectionId="31">
    <xmlCellPr id="1" uniqueName="TrigSup">
      <xmlPr mapId="30" xpath="/Hexagrama/TrigSup" xmlDataType="string"/>
    </xmlCellPr>
  </singleXmlCell>
  <singleXmlCell id="5082" r="F30" connectionId="31">
    <xmlCellPr id="1" uniqueName="DICTAMEN">
      <xmlPr mapId="30" xpath="/Hexagrama/DICTAMEN" xmlDataType="string"/>
    </xmlCellPr>
  </singleXmlCell>
  <singleXmlCell id="5083" r="G30" connectionId="31">
    <xmlCellPr id="1" uniqueName="COMENTARIO">
      <xmlPr mapId="30" xpath="/Hexagrama/COMENTARIO" xmlDataType="string"/>
    </xmlCellPr>
  </singleXmlCell>
  <singleXmlCell id="5084" r="H30" connectionId="31">
    <xmlCellPr id="1" uniqueName="líneas">
      <xmlPr mapId="30" xpath="/Hexagrama/ELEMENTOS_TECNICOS_Y_DISTINTOS_CONSIDERANDOS/líneas" xmlDataType="string"/>
    </xmlCellPr>
  </singleXmlCell>
  <singleXmlCell id="5085" r="I30" connectionId="31">
    <xmlCellPr id="1" uniqueName="regencias">
      <xmlPr mapId="30" xpath="/Hexagrama/ELEMENTOS_TECNICOS_Y_DISTINTOS_CONSIDERANDOS/regencias" xmlDataType="string"/>
    </xmlCellPr>
  </singleXmlCell>
  <singleXmlCell id="5086" r="J30" connectionId="31">
    <xmlCellPr id="1" uniqueName="relaciones_entre_las_líneas">
      <xmlPr mapId="30" xpath="/Hexagrama/ELEMENTOS_TECNICOS_Y_DISTINTOS_CONSIDERANDOS/relaciones_entre_las_líneas" xmlDataType="string"/>
    </xmlCellPr>
  </singleXmlCell>
  <singleXmlCell id="5087" r="K30" connectionId="31">
    <xmlCellPr id="1" uniqueName="a">
      <xmlPr mapId="30" xpath="/Hexagrama/INTERPRETACION/a" xmlDataType="string"/>
    </xmlCellPr>
  </singleXmlCell>
  <singleXmlCell id="5088" r="L30" connectionId="31">
    <xmlCellPr id="1" uniqueName="sin_preguntar_nada">
      <xmlPr mapId="30" xpath="/Hexagrama/INTERPRETACION/d/sin_preguntar_nada" xmlDataType="string"/>
    </xmlCellPr>
  </singleXmlCell>
  <singleXmlCell id="5089" r="M30" connectionId="31">
    <xmlCellPr id="1" uniqueName="sobre_el_dia_hoy">
      <xmlPr mapId="30" xpath="/Hexagrama/INTERPRETACION/d/sobre_el_dia_hoy" xmlDataType="string"/>
    </xmlCellPr>
  </singleXmlCell>
  <singleXmlCell id="5090" r="N30" connectionId="31">
    <xmlCellPr id="1" uniqueName="sobre_la_conducta_espiritual">
      <xmlPr mapId="30" xpath="/Hexagrama/INTERPRETACION/d/sobre_la_conducta_espiritual" xmlDataType="string"/>
    </xmlCellPr>
  </singleXmlCell>
  <singleXmlCell id="5091" r="O30" connectionId="31">
    <xmlCellPr id="1" uniqueName="perspectiva_general_de_un_asunto_o_sobre_cómo_se_ve_al_consultante_entre_sus_asuntos">
      <xmlPr mapId="30" xpath="/Hexagrama/INTERPRETACION/d/perspectiva_general_de_un_asunto_o_sobre_cómo_se_ve_al_consultante_entre_sus_asuntos" xmlDataType="string"/>
    </xmlCellPr>
  </singleXmlCell>
  <singleXmlCell id="5092" r="P30" connectionId="31">
    <xmlCellPr id="1" uniqueName="sobre_una_enfermedad">
      <xmlPr mapId="30" xpath="/Hexagrama/INTERPRETACION/d/sobre_una_enfermedad" xmlDataType="string"/>
    </xmlCellPr>
  </singleXmlCell>
  <singleXmlCell id="5093" r="Q30" connectionId="31">
    <xmlCellPr id="1" uniqueName="remedios_soluciones_tratamientos_nuevos">
      <xmlPr mapId="30" xpath="/Hexagrama/INTERPRETACION/d/remedios_soluciones_tratamientos_nuevos" xmlDataType="string"/>
    </xmlCellPr>
  </singleXmlCell>
  <singleXmlCell id="5094" r="R30" connectionId="31">
    <xmlCellPr id="1" uniqueName="sobre_temas_o_teorías_espirituales">
      <xmlPr mapId="30" xpath="/Hexagrama/INTERPRETACION/d/sobre_temas_o_teorías_espirituales" xmlDataType="string"/>
    </xmlCellPr>
  </singleXmlCell>
  <singleXmlCell id="5095" r="S30" connectionId="31">
    <xmlCellPr id="1" uniqueName="sobre_una_época_tiempo_o_fecha_aproximada">
      <xmlPr mapId="30" xpath="/Hexagrama/INTERPRETACION/d/sobre_una_época_tiempo_o_fecha_aproximada" xmlDataType="string"/>
    </xmlCellPr>
  </singleXmlCell>
  <singleXmlCell id="5096" r="T30" connectionId="31">
    <xmlCellPr id="1" uniqueName="Bernard_Ducourant">
      <xmlPr mapId="30" xpath="/Hexagrama/OTRAS_INTERPRETACIONES_Y_COMENTARIOS_DE_LOS_TEXTOS/Bernard_Ducourant" xmlDataType="string"/>
    </xmlCellPr>
  </singleXmlCell>
  <singleXmlCell id="5097" r="U30" connectionId="31">
    <xmlCellPr id="1" uniqueName="Brian_Browne_Walker">
      <xmlPr mapId="30" xpath="/Hexagrama/OTRAS_INTERPRETACIONES_Y_COMENTARIOS_DE_LOS_TEXTOS/Brian_Browne_Walker" xmlDataType="string"/>
    </xmlCellPr>
  </singleXmlCell>
  <singleXmlCell id="5098" r="V30" connectionId="31">
    <xmlCellPr id="1" uniqueName="Carol_K_Anthony">
      <xmlPr mapId="30" xpath="/Hexagrama/OTRAS_INTERPRETACIONES_Y_COMENTARIOS_DE_LOS_TEXTOS/Carol_K_Anthony" xmlDataType="string"/>
    </xmlCellPr>
  </singleXmlCell>
  <singleXmlCell id="5099" r="W30" connectionId="31">
    <xmlCellPr id="1" uniqueName="Enrique_Zafra">
      <xmlPr mapId="30" xpath="/Hexagrama/OTRAS_INTERPRETACIONES_Y_COMENTARIOS_DE_LOS_TEXTOS/Enrique_Zafra" xmlDataType="string"/>
    </xmlCellPr>
  </singleXmlCell>
  <singleXmlCell id="5100" r="X30" connectionId="31">
    <xmlCellPr id="1" uniqueName="Gustavo_Andrés_Rocco">
      <xmlPr mapId="30" xpath="/Hexagrama/OTRAS_INTERPRETACIONES_Y_COMENTARIOS_DE_LOS_TEXTOS/Gustavo_Andrés_Rocco" xmlDataType="string"/>
    </xmlCellPr>
  </singleXmlCell>
  <singleXmlCell id="5101" r="Y30" connectionId="31">
    <xmlCellPr id="1" uniqueName="J_H_Brennan">
      <xmlPr mapId="30" xpath="/Hexagrama/OTRAS_INTERPRETACIONES_Y_COMENTARIOS_DE_LOS_TEXTOS/J_H_Brennan" xmlDataType="string"/>
    </xmlCellPr>
  </singleXmlCell>
  <singleXmlCell id="5102" r="Z30" connectionId="31">
    <xmlCellPr id="1" uniqueName="Judica_Cordiglia">
      <xmlPr mapId="30" xpath="/Hexagrama/OTRAS_INTERPRETACIONES_Y_COMENTARIOS_DE_LOS_TEXTOS/Judica_Cordiglia" xmlDataType="string"/>
    </xmlCellPr>
  </singleXmlCell>
  <singleXmlCell id="5103" r="AA30" connectionId="31">
    <xmlCellPr id="1" uniqueName="Maestro_Yüan-Kuang">
      <xmlPr mapId="30" xpath="/Hexagrama/OTRAS_INTERPRETACIONES_Y_COMENTARIOS_DE_LOS_TEXTOS/Maestro_Yüan-Kuang" xmlDataType="string"/>
    </xmlCellPr>
  </singleXmlCell>
  <singleXmlCell id="5104" r="AB30" connectionId="31">
    <xmlCellPr id="1" uniqueName="Michel_Gall">
      <xmlPr mapId="30" xpath="/Hexagrama/OTRAS_INTERPRETACIONES_Y_COMENTARIOS_DE_LOS_TEXTOS/Michel_Gall" xmlDataType="string"/>
    </xmlCellPr>
  </singleXmlCell>
  <singleXmlCell id="5105" r="AC30" connectionId="31">
    <xmlCellPr id="1" uniqueName="Stephen_Karcher">
      <xmlPr mapId="30" xpath="/Hexagrama/OTRAS_INTERPRETACIONES_Y_COMENTARIOS_DE_LOS_TEXTOS/Stephen_Karcher" xmlDataType="string"/>
    </xmlCellPr>
  </singleXmlCell>
  <singleXmlCell id="5106" r="AD30" connectionId="31">
    <xmlCellPr id="1" uniqueName="Rudolf_Ritsema">
      <xmlPr mapId="30" xpath="/Hexagrama/OTRAS_INTERPRETACIONES_Y_COMENTARIOS_DE_LOS_TEXTOS/Rudolf_Ritsema" xmlDataType="string"/>
    </xmlCellPr>
  </singleXmlCell>
  <singleXmlCell id="5107" r="AE30" connectionId="31">
    <xmlCellPr id="1" uniqueName="Thomas_Cleary">
      <xmlPr mapId="30" xpath="/Hexagrama/OTRAS_INTERPRETACIONES_Y_COMENTARIOS_DE_LOS_TEXTOS/Thomas_Cleary" xmlDataType="string"/>
    </xmlCellPr>
  </singleXmlCell>
  <singleXmlCell id="5108" r="AF30" connectionId="31">
    <xmlCellPr id="1" uniqueName="COMENTARIO_A_LA_IMAGEN">
      <xmlPr mapId="30" xpath="/Hexagrama/IMAGEN/COMENTARIO_A_LA_IMAGEN" xmlDataType="string"/>
    </xmlCellPr>
  </singleXmlCell>
  <singleXmlCell id="5109" r="AG30" connectionId="31">
    <xmlCellPr id="1" uniqueName="John_Tampion">
      <xmlPr mapId="30" xpath="/Hexagrama/IMAGEN/OTRAS_INTERPRETACIONES_Y_COMENTARIOS_DE_LOS_TEXTOS/John_Tampion" xmlDataType="string"/>
    </xmlCellPr>
  </singleXmlCell>
  <singleXmlCell id="5110" r="AH30" connectionId="31">
    <xmlCellPr id="1" uniqueName="Judica_Cordiglia">
      <xmlPr mapId="30" xpath="/Hexagrama/IMAGEN/OTRAS_INTERPRETACIONES_Y_COMENTARIOS_DE_LOS_TEXTOS/Judica_Cordiglia" xmlDataType="string"/>
    </xmlCellPr>
  </singleXmlCell>
  <singleXmlCell id="5111" r="AI30" connectionId="31">
    <xmlCellPr id="1" uniqueName="Ricardo_Andreé">
      <xmlPr mapId="30" xpath="/Hexagrama/IMAGEN/OTRAS_INTERPRETACIONES_Y_COMENTARIOS_DE_LOS_TEXTOS/Ricardo_Andreé" xmlDataType="string"/>
    </xmlCellPr>
  </singleXmlCell>
  <singleXmlCell id="5112" r="AJ30" connectionId="31">
    <xmlCellPr id="1" uniqueName="Richard_Wilhelm">
      <xmlPr mapId="30" xpath="/Hexagrama/IMAGEN/OTRAS_INTERPRETACIONES_Y_COMENTARIOS_DE_LOS_TEXTOS/Richard_Wilhelm" xmlDataType="string"/>
    </xmlCellPr>
  </singleXmlCell>
  <singleXmlCell id="5113" r="AK30" connectionId="31">
    <xmlCellPr id="1" uniqueName="COMENTARIO_A_LA_LINEA">
      <xmlPr mapId="30" xpath="/Hexagrama/LINEAS/PRIMERA/COMENTARIO_A_LA_LINEA" xmlDataType="string"/>
    </xmlCellPr>
  </singleXmlCell>
  <singleXmlCell id="5114" r="AL30" connectionId="31">
    <xmlCellPr id="1" uniqueName="a">
      <xmlPr mapId="30" xpath="/Hexagrama/LINEAS/PRIMERA/INTERPRETACION/a" xmlDataType="string"/>
    </xmlCellPr>
  </singleXmlCell>
  <singleXmlCell id="5115" r="AM30" connectionId="31">
    <xmlCellPr id="1" uniqueName="sin_preguntar_nada">
      <xmlPr mapId="30" xpath="/Hexagrama/LINEAS/PRIMERA/INTERPRETACION/d/sin_preguntar_nada" xmlDataType="string"/>
    </xmlCellPr>
  </singleXmlCell>
  <singleXmlCell id="5116" r="AN30" connectionId="31">
    <xmlCellPr id="1" uniqueName="sobre_el_dia_hoy">
      <xmlPr mapId="30" xpath="/Hexagrama/LINEAS/PRIMERA/INTERPRETACION/d/sobre_el_dia_hoy" xmlDataType="string"/>
    </xmlCellPr>
  </singleXmlCell>
  <singleXmlCell id="5117" r="AO30" connectionId="31">
    <xmlCellPr id="1" uniqueName="sobre_la_conducta_espiritual">
      <xmlPr mapId="30" xpath="/Hexagrama/LINEAS/PRIMERA/INTERPRETACION/d/sobre_la_conducta_espiritual" xmlDataType="string"/>
    </xmlCellPr>
  </singleXmlCell>
  <singleXmlCell id="5118" r="AP30" connectionId="31">
    <xmlCellPr id="1" uniqueName="perspectiva_general_de_un_asunto_o_sobre_cómo_se_ve_al_consultante_entre_sus_asuntos">
      <xmlPr mapId="30" xpath="/Hexagrama/LINEAS/PRIMERA/INTERPRETACION/d/perspectiva_general_de_un_asunto_o_sobre_cómo_se_ve_al_consultante_entre_sus_asuntos" xmlDataType="string"/>
    </xmlCellPr>
  </singleXmlCell>
  <singleXmlCell id="5119" r="AQ30" connectionId="31">
    <xmlCellPr id="1" uniqueName="sobre_una_enfermedad">
      <xmlPr mapId="30" xpath="/Hexagrama/LINEAS/PRIMERA/INTERPRETACION/d/sobre_una_enfermedad" xmlDataType="string"/>
    </xmlCellPr>
  </singleXmlCell>
  <singleXmlCell id="5120" r="AR30" connectionId="31">
    <xmlCellPr id="1" uniqueName="remedios_soluciones_tratamientos_nuevos">
      <xmlPr mapId="30" xpath="/Hexagrama/LINEAS/PRIMERA/INTERPRETACION/d/remedios_soluciones_tratamientos_nuevos" xmlDataType="string"/>
    </xmlCellPr>
  </singleXmlCell>
  <singleXmlCell id="5121" r="AS30" connectionId="31">
    <xmlCellPr id="1" uniqueName="sobre_temas_o_teorías_espirituales">
      <xmlPr mapId="30" xpath="/Hexagrama/LINEAS/PRIMERA/INTERPRETACION/d/sobre_temas_o_teorías_espirituales" xmlDataType="string"/>
    </xmlCellPr>
  </singleXmlCell>
  <singleXmlCell id="5122" r="AT30" connectionId="31">
    <xmlCellPr id="1" uniqueName="sobre_una_época_tiempo_o_fecha_aproximada">
      <xmlPr mapId="30" xpath="/Hexagrama/LINEAS/PRIMERA/INTERPRETACION/d/sobre_una_época_tiempo_o_fecha_aproximada" xmlDataType="string"/>
    </xmlCellPr>
  </singleXmlCell>
  <singleXmlCell id="5123" r="AU30" connectionId="31">
    <xmlCellPr id="1" uniqueName="Bernard_Ducourant">
      <xmlPr mapId="30" xpath="/Hexagrama/LINEAS/PRIMERA/OTRAS_INTERPRETACIONES_Y_COMENTARIOS_DE_LOS_TEXTOS/Bernard_Ducourant" xmlDataType="string"/>
    </xmlCellPr>
  </singleXmlCell>
  <singleXmlCell id="5124" r="AV30" connectionId="31">
    <xmlCellPr id="1" uniqueName="Brian_Browne_Walker">
      <xmlPr mapId="30" xpath="/Hexagrama/LINEAS/PRIMERA/OTRAS_INTERPRETACIONES_Y_COMENTARIOS_DE_LOS_TEXTOS/Brian_Browne_Walker" xmlDataType="string"/>
    </xmlCellPr>
  </singleXmlCell>
  <singleXmlCell id="5125" r="AW30" connectionId="31">
    <xmlCellPr id="1" uniqueName="Carol_K_Anthony">
      <xmlPr mapId="30" xpath="/Hexagrama/LINEAS/PRIMERA/OTRAS_INTERPRETACIONES_Y_COMENTARIOS_DE_LOS_TEXTOS/Carol_K_Anthony" xmlDataType="string"/>
    </xmlCellPr>
  </singleXmlCell>
  <singleXmlCell id="5126" r="AX30" connectionId="31">
    <xmlCellPr id="1" uniqueName="Enrique_Zafra">
      <xmlPr mapId="30" xpath="/Hexagrama/LINEAS/PRIMERA/OTRAS_INTERPRETACIONES_Y_COMENTARIOS_DE_LOS_TEXTOS/Enrique_Zafra" xmlDataType="string"/>
    </xmlCellPr>
  </singleXmlCell>
  <singleXmlCell id="5127" r="AY30" connectionId="31">
    <xmlCellPr id="1" uniqueName="J_H_Brennan">
      <xmlPr mapId="30" xpath="/Hexagrama/LINEAS/PRIMERA/OTRAS_INTERPRETACIONES_Y_COMENTARIOS_DE_LOS_TEXTOS/J_H_Brennan" xmlDataType="string"/>
    </xmlCellPr>
  </singleXmlCell>
  <singleXmlCell id="5128" r="AZ30" connectionId="31">
    <xmlCellPr id="1" uniqueName="John_Tampion">
      <xmlPr mapId="30" xpath="/Hexagrama/LINEAS/PRIMERA/OTRAS_INTERPRETACIONES_Y_COMENTARIOS_DE_LOS_TEXTOS/John_Tampion" xmlDataType="string"/>
    </xmlCellPr>
  </singleXmlCell>
  <singleXmlCell id="5129" r="BA30" connectionId="31">
    <xmlCellPr id="1" uniqueName="Judica_Cordiglia">
      <xmlPr mapId="30" xpath="/Hexagrama/LINEAS/PRIMERA/OTRAS_INTERPRETACIONES_Y_COMENTARIOS_DE_LOS_TEXTOS/Judica_Cordiglia" xmlDataType="string"/>
    </xmlCellPr>
  </singleXmlCell>
  <singleXmlCell id="5130" r="BB30" connectionId="31">
    <xmlCellPr id="1" uniqueName="Maestro_Yüan-Kuang">
      <xmlPr mapId="30" xpath="/Hexagrama/LINEAS/PRIMERA/OTRAS_INTERPRETACIONES_Y_COMENTARIOS_DE_LOS_TEXTOS/Maestro_Yüan-Kuang" xmlDataType="string"/>
    </xmlCellPr>
  </singleXmlCell>
  <singleXmlCell id="5131" r="BC30" connectionId="31">
    <xmlCellPr id="1" uniqueName="Michel_Gall">
      <xmlPr mapId="30" xpath="/Hexagrama/LINEAS/PRIMERA/OTRAS_INTERPRETACIONES_Y_COMENTARIOS_DE_LOS_TEXTOS/Michel_Gall" xmlDataType="string"/>
    </xmlCellPr>
  </singleXmlCell>
  <singleXmlCell id="5132" r="BD30" connectionId="31">
    <xmlCellPr id="1" uniqueName="R_L_Wing">
      <xmlPr mapId="30" xpath="/Hexagrama/LINEAS/PRIMERA/OTRAS_INTERPRETACIONES_Y_COMENTARIOS_DE_LOS_TEXTOS/R_L_Wing" xmlDataType="string"/>
    </xmlCellPr>
  </singleXmlCell>
  <singleXmlCell id="5133" r="BE30" connectionId="31">
    <xmlCellPr id="1" uniqueName="Ricardo_Andreé">
      <xmlPr mapId="30" xpath="/Hexagrama/LINEAS/PRIMERA/OTRAS_INTERPRETACIONES_Y_COMENTARIOS_DE_LOS_TEXTOS/Ricardo_Andreé" xmlDataType="string"/>
    </xmlCellPr>
  </singleXmlCell>
  <singleXmlCell id="5134" r="BF30" connectionId="31">
    <xmlCellPr id="1" uniqueName="Richard_Wilhelm">
      <xmlPr mapId="30" xpath="/Hexagrama/LINEAS/PRIMERA/OTRAS_INTERPRETACIONES_Y_COMENTARIOS_DE_LOS_TEXTOS/Richard_Wilhelm" xmlDataType="string"/>
    </xmlCellPr>
  </singleXmlCell>
  <singleXmlCell id="5135" r="BG30" connectionId="31">
    <xmlCellPr id="1" uniqueName="Stephen_Karcher">
      <xmlPr mapId="30" xpath="/Hexagrama/LINEAS/PRIMERA/OTRAS_INTERPRETACIONES_Y_COMENTARIOS_DE_LOS_TEXTOS/Stephen_Karcher" xmlDataType="string"/>
    </xmlCellPr>
  </singleXmlCell>
  <singleXmlCell id="5136" r="BH30" connectionId="31">
    <xmlCellPr id="1" uniqueName="Thomas_Cleary">
      <xmlPr mapId="30" xpath="/Hexagrama/LINEAS/PRIMERA/OTRAS_INTERPRETACIONES_Y_COMENTARIOS_DE_LOS_TEXTOS/Thomas_Cleary" xmlDataType="string"/>
    </xmlCellPr>
  </singleXmlCell>
  <singleXmlCell id="5137" r="BI30" connectionId="31">
    <xmlCellPr id="1" uniqueName="COMENTARIO_A_LA_LINEA">
      <xmlPr mapId="30" xpath="/Hexagrama/LINEAS/SEGUNDA/COMENTARIO_A_LA_LINEA" xmlDataType="string"/>
    </xmlCellPr>
  </singleXmlCell>
  <singleXmlCell id="5138" r="BJ30" connectionId="31">
    <xmlCellPr id="1" uniqueName="a">
      <xmlPr mapId="30" xpath="/Hexagrama/LINEAS/SEGUNDA/INTERPRETACION/a" xmlDataType="string"/>
    </xmlCellPr>
  </singleXmlCell>
  <singleXmlCell id="5139" r="BK30" connectionId="31">
    <xmlCellPr id="1" uniqueName="sin_preguntar_nada">
      <xmlPr mapId="30" xpath="/Hexagrama/LINEAS/SEGUNDA/INTERPRETACION/d/sin_preguntar_nada" xmlDataType="string"/>
    </xmlCellPr>
  </singleXmlCell>
  <singleXmlCell id="5140" r="BL30" connectionId="31">
    <xmlCellPr id="1" uniqueName="sobre_el_dia_hoy">
      <xmlPr mapId="30" xpath="/Hexagrama/LINEAS/SEGUNDA/INTERPRETACION/d/sobre_el_dia_hoy" xmlDataType="string"/>
    </xmlCellPr>
  </singleXmlCell>
  <singleXmlCell id="5141" r="BM30" connectionId="31">
    <xmlCellPr id="1" uniqueName="sobre_la_conducta_espiritual">
      <xmlPr mapId="30" xpath="/Hexagrama/LINEAS/SEGUNDA/INTERPRETACION/d/sobre_la_conducta_espiritual" xmlDataType="string"/>
    </xmlCellPr>
  </singleXmlCell>
  <singleXmlCell id="5142" r="BN30" connectionId="31">
    <xmlCellPr id="1" uniqueName="perspectiva_general_de_un_asunto_o_sobre_cómo_se_ve_al_consultante_entre_sus_asuntos">
      <xmlPr mapId="30" xpath="/Hexagrama/LINEAS/SEGUNDA/INTERPRETACION/d/perspectiva_general_de_un_asunto_o_sobre_cómo_se_ve_al_consultante_entre_sus_asuntos" xmlDataType="string"/>
    </xmlCellPr>
  </singleXmlCell>
  <singleXmlCell id="5143" r="BO30" connectionId="31">
    <xmlCellPr id="1" uniqueName="sobre_una_enfermedad">
      <xmlPr mapId="30" xpath="/Hexagrama/LINEAS/SEGUNDA/INTERPRETACION/d/sobre_una_enfermedad" xmlDataType="string"/>
    </xmlCellPr>
  </singleXmlCell>
  <singleXmlCell id="5144" r="BP30" connectionId="31">
    <xmlCellPr id="1" uniqueName="remedios_soluciones_tratamientos_nuevos">
      <xmlPr mapId="30" xpath="/Hexagrama/LINEAS/SEGUNDA/INTERPRETACION/d/remedios_soluciones_tratamientos_nuevos" xmlDataType="string"/>
    </xmlCellPr>
  </singleXmlCell>
  <singleXmlCell id="5145" r="BQ30" connectionId="31">
    <xmlCellPr id="1" uniqueName="sobre_temas_o_teorías_espirituales">
      <xmlPr mapId="30" xpath="/Hexagrama/LINEAS/SEGUNDA/INTERPRETACION/d/sobre_temas_o_teorías_espirituales" xmlDataType="string"/>
    </xmlCellPr>
  </singleXmlCell>
  <singleXmlCell id="5146" r="BR30" connectionId="31">
    <xmlCellPr id="1" uniqueName="sobre_una_época_tiempo_o_fecha_aproximada">
      <xmlPr mapId="30" xpath="/Hexagrama/LINEAS/SEGUNDA/INTERPRETACION/d/sobre_una_época_tiempo_o_fecha_aproximada" xmlDataType="string"/>
    </xmlCellPr>
  </singleXmlCell>
  <singleXmlCell id="5147" r="BS30" connectionId="31">
    <xmlCellPr id="1" uniqueName="Bernard_Ducourant">
      <xmlPr mapId="30" xpath="/Hexagrama/LINEAS/SEGUNDA/OTRAS_INTERPRETACIONES_Y_COMENTARIOS_DE_LOS_TEXTOS/Bernard_Ducourant" xmlDataType="string"/>
    </xmlCellPr>
  </singleXmlCell>
  <singleXmlCell id="5148" r="BT30" connectionId="31">
    <xmlCellPr id="1" uniqueName="Brian_Browne_Walker">
      <xmlPr mapId="30" xpath="/Hexagrama/LINEAS/SEGUNDA/OTRAS_INTERPRETACIONES_Y_COMENTARIOS_DE_LOS_TEXTOS/Brian_Browne_Walker" xmlDataType="string"/>
    </xmlCellPr>
  </singleXmlCell>
  <singleXmlCell id="5149" r="BU30" connectionId="31">
    <xmlCellPr id="1" uniqueName="Carol_K_Anthony">
      <xmlPr mapId="30" xpath="/Hexagrama/LINEAS/SEGUNDA/OTRAS_INTERPRETACIONES_Y_COMENTARIOS_DE_LOS_TEXTOS/Carol_K_Anthony" xmlDataType="string"/>
    </xmlCellPr>
  </singleXmlCell>
  <singleXmlCell id="5150" r="BV30" connectionId="31">
    <xmlCellPr id="1" uniqueName="Enrique_Zafra">
      <xmlPr mapId="30" xpath="/Hexagrama/LINEAS/SEGUNDA/OTRAS_INTERPRETACIONES_Y_COMENTARIOS_DE_LOS_TEXTOS/Enrique_Zafra" xmlDataType="string"/>
    </xmlCellPr>
  </singleXmlCell>
  <singleXmlCell id="5151" r="BW30" connectionId="31">
    <xmlCellPr id="1" uniqueName="J_H_Brennan">
      <xmlPr mapId="30" xpath="/Hexagrama/LINEAS/SEGUNDA/OTRAS_INTERPRETACIONES_Y_COMENTARIOS_DE_LOS_TEXTOS/J_H_Brennan" xmlDataType="string"/>
    </xmlCellPr>
  </singleXmlCell>
  <singleXmlCell id="5152" r="BX30" connectionId="31">
    <xmlCellPr id="1" uniqueName="John_Tampion">
      <xmlPr mapId="30" xpath="/Hexagrama/LINEAS/SEGUNDA/OTRAS_INTERPRETACIONES_Y_COMENTARIOS_DE_LOS_TEXTOS/John_Tampion" xmlDataType="string"/>
    </xmlCellPr>
  </singleXmlCell>
  <singleXmlCell id="5153" r="BY30" connectionId="31">
    <xmlCellPr id="1" uniqueName="Judica_Cordiglia">
      <xmlPr mapId="30" xpath="/Hexagrama/LINEAS/SEGUNDA/OTRAS_INTERPRETACIONES_Y_COMENTARIOS_DE_LOS_TEXTOS/Judica_Cordiglia" xmlDataType="string"/>
    </xmlCellPr>
  </singleXmlCell>
  <singleXmlCell id="5154" r="BZ30" connectionId="31">
    <xmlCellPr id="1" uniqueName="Maestro_Yüan-Kuang">
      <xmlPr mapId="30" xpath="/Hexagrama/LINEAS/SEGUNDA/OTRAS_INTERPRETACIONES_Y_COMENTARIOS_DE_LOS_TEXTOS/Maestro_Yüan-Kuang" xmlDataType="string"/>
    </xmlCellPr>
  </singleXmlCell>
  <singleXmlCell id="5155" r="CA30" connectionId="31">
    <xmlCellPr id="1" uniqueName="Michel_Gall">
      <xmlPr mapId="30" xpath="/Hexagrama/LINEAS/SEGUNDA/OTRAS_INTERPRETACIONES_Y_COMENTARIOS_DE_LOS_TEXTOS/Michel_Gall" xmlDataType="string"/>
    </xmlCellPr>
  </singleXmlCell>
  <singleXmlCell id="5156" r="CB30" connectionId="31">
    <xmlCellPr id="1" uniqueName="R_L_Wing">
      <xmlPr mapId="30" xpath="/Hexagrama/LINEAS/SEGUNDA/OTRAS_INTERPRETACIONES_Y_COMENTARIOS_DE_LOS_TEXTOS/R_L_Wing" xmlDataType="string"/>
    </xmlCellPr>
  </singleXmlCell>
  <singleXmlCell id="5157" r="CC30" connectionId="31">
    <xmlCellPr id="1" uniqueName="Ricardo_Andreé">
      <xmlPr mapId="30" xpath="/Hexagrama/LINEAS/SEGUNDA/OTRAS_INTERPRETACIONES_Y_COMENTARIOS_DE_LOS_TEXTOS/Ricardo_Andreé" xmlDataType="string"/>
    </xmlCellPr>
  </singleXmlCell>
  <singleXmlCell id="5158" r="CD30" connectionId="31">
    <xmlCellPr id="1" uniqueName="Richard_Wilhelm">
      <xmlPr mapId="30" xpath="/Hexagrama/LINEAS/SEGUNDA/OTRAS_INTERPRETACIONES_Y_COMENTARIOS_DE_LOS_TEXTOS/Richard_Wilhelm" xmlDataType="string"/>
    </xmlCellPr>
  </singleXmlCell>
  <singleXmlCell id="5159" r="CE30" connectionId="31">
    <xmlCellPr id="1" uniqueName="Stephen_Karcher">
      <xmlPr mapId="30" xpath="/Hexagrama/LINEAS/SEGUNDA/OTRAS_INTERPRETACIONES_Y_COMENTARIOS_DE_LOS_TEXTOS/Stephen_Karcher" xmlDataType="string"/>
    </xmlCellPr>
  </singleXmlCell>
  <singleXmlCell id="5160" r="CF30" connectionId="31">
    <xmlCellPr id="1" uniqueName="Thomas_Cleary">
      <xmlPr mapId="30" xpath="/Hexagrama/LINEAS/SEGUNDA/OTRAS_INTERPRETACIONES_Y_COMENTARIOS_DE_LOS_TEXTOS/Thomas_Cleary" xmlDataType="string"/>
    </xmlCellPr>
  </singleXmlCell>
  <singleXmlCell id="5161" r="CG30" connectionId="31">
    <xmlCellPr id="1" uniqueName="COMENTARIO_A_LA_LINEA">
      <xmlPr mapId="30" xpath="/Hexagrama/LINEAS/TERCERA/COMENTARIO_A_LA_LINEA" xmlDataType="string"/>
    </xmlCellPr>
  </singleXmlCell>
  <singleXmlCell id="5162" r="CH30" connectionId="31">
    <xmlCellPr id="1" uniqueName="a">
      <xmlPr mapId="30" xpath="/Hexagrama/LINEAS/TERCERA/INTERPRETACION/a" xmlDataType="string"/>
    </xmlCellPr>
  </singleXmlCell>
  <singleXmlCell id="5163" r="CI30" connectionId="31">
    <xmlCellPr id="1" uniqueName="sin_preguntar_nada">
      <xmlPr mapId="30" xpath="/Hexagrama/LINEAS/TERCERA/INTERPRETACION/d/sin_preguntar_nada" xmlDataType="string"/>
    </xmlCellPr>
  </singleXmlCell>
  <singleXmlCell id="5164" r="CJ30" connectionId="31">
    <xmlCellPr id="1" uniqueName="sobre_el_dia_hoy">
      <xmlPr mapId="30" xpath="/Hexagrama/LINEAS/TERCERA/INTERPRETACION/d/sobre_el_dia_hoy" xmlDataType="string"/>
    </xmlCellPr>
  </singleXmlCell>
  <singleXmlCell id="5165" r="CK30" connectionId="31">
    <xmlCellPr id="1" uniqueName="sobre_la_conducta_espiritual">
      <xmlPr mapId="30" xpath="/Hexagrama/LINEAS/TERCERA/INTERPRETACION/d/sobre_la_conducta_espiritual" xmlDataType="string"/>
    </xmlCellPr>
  </singleXmlCell>
  <singleXmlCell id="5166" r="CL30" connectionId="31">
    <xmlCellPr id="1" uniqueName="perspectiva_general_de_un_asunto_o_sobre_cómo_se_ve_al_consultante_entre_sus_asuntos">
      <xmlPr mapId="30" xpath="/Hexagrama/LINEAS/TERCERA/INTERPRETACION/d/perspectiva_general_de_un_asunto_o_sobre_cómo_se_ve_al_consultante_entre_sus_asuntos" xmlDataType="string"/>
    </xmlCellPr>
  </singleXmlCell>
  <singleXmlCell id="5167" r="CM30" connectionId="31">
    <xmlCellPr id="1" uniqueName="sobre_una_enfermedad">
      <xmlPr mapId="30" xpath="/Hexagrama/LINEAS/TERCERA/INTERPRETACION/d/sobre_una_enfermedad" xmlDataType="string"/>
    </xmlCellPr>
  </singleXmlCell>
  <singleXmlCell id="5168" r="CN30" connectionId="31">
    <xmlCellPr id="1" uniqueName="remedios_soluciones_tratamientos_nuevos">
      <xmlPr mapId="30" xpath="/Hexagrama/LINEAS/TERCERA/INTERPRETACION/d/remedios_soluciones_tratamientos_nuevos" xmlDataType="string"/>
    </xmlCellPr>
  </singleXmlCell>
  <singleXmlCell id="5169" r="CO30" connectionId="31">
    <xmlCellPr id="1" uniqueName="sobre_temas_o_teorías_espirituales">
      <xmlPr mapId="30" xpath="/Hexagrama/LINEAS/TERCERA/INTERPRETACION/d/sobre_temas_o_teorías_espirituales" xmlDataType="string"/>
    </xmlCellPr>
  </singleXmlCell>
  <singleXmlCell id="5170" r="CP30" connectionId="31">
    <xmlCellPr id="1" uniqueName="sobre_una_época_tiempo_o_fecha_aproximada">
      <xmlPr mapId="30" xpath="/Hexagrama/LINEAS/TERCERA/INTERPRETACION/d/sobre_una_época_tiempo_o_fecha_aproximada" xmlDataType="string"/>
    </xmlCellPr>
  </singleXmlCell>
  <singleXmlCell id="5171" r="CQ30" connectionId="31">
    <xmlCellPr id="1" uniqueName="Bernard_Ducourant">
      <xmlPr mapId="30" xpath="/Hexagrama/LINEAS/TERCERA/OTRAS_INTERPRETACIONES_Y_COMENTARIOS_DE_LOS_TEXTOS/Bernard_Ducourant" xmlDataType="string"/>
    </xmlCellPr>
  </singleXmlCell>
  <singleXmlCell id="5172" r="CR30" connectionId="31">
    <xmlCellPr id="1" uniqueName="Brian_Browne_Walker">
      <xmlPr mapId="30" xpath="/Hexagrama/LINEAS/TERCERA/OTRAS_INTERPRETACIONES_Y_COMENTARIOS_DE_LOS_TEXTOS/Brian_Browne_Walker" xmlDataType="string"/>
    </xmlCellPr>
  </singleXmlCell>
  <singleXmlCell id="5173" r="CS30" connectionId="31">
    <xmlCellPr id="1" uniqueName="Carol_K_Anthony">
      <xmlPr mapId="30" xpath="/Hexagrama/LINEAS/TERCERA/OTRAS_INTERPRETACIONES_Y_COMENTARIOS_DE_LOS_TEXTOS/Carol_K_Anthony" xmlDataType="string"/>
    </xmlCellPr>
  </singleXmlCell>
  <singleXmlCell id="5174" r="CT30" connectionId="31">
    <xmlCellPr id="1" uniqueName="Enrique_Zafra">
      <xmlPr mapId="30" xpath="/Hexagrama/LINEAS/TERCERA/OTRAS_INTERPRETACIONES_Y_COMENTARIOS_DE_LOS_TEXTOS/Enrique_Zafra" xmlDataType="string"/>
    </xmlCellPr>
  </singleXmlCell>
  <singleXmlCell id="5175" r="CU30" connectionId="31">
    <xmlCellPr id="1" uniqueName="J_H_Brennan">
      <xmlPr mapId="30" xpath="/Hexagrama/LINEAS/TERCERA/OTRAS_INTERPRETACIONES_Y_COMENTARIOS_DE_LOS_TEXTOS/J_H_Brennan" xmlDataType="string"/>
    </xmlCellPr>
  </singleXmlCell>
  <singleXmlCell id="5176" r="CV30" connectionId="31">
    <xmlCellPr id="1" uniqueName="John_Tampion">
      <xmlPr mapId="30" xpath="/Hexagrama/LINEAS/TERCERA/OTRAS_INTERPRETACIONES_Y_COMENTARIOS_DE_LOS_TEXTOS/John_Tampion" xmlDataType="string"/>
    </xmlCellPr>
  </singleXmlCell>
  <singleXmlCell id="5177" r="CW30" connectionId="31">
    <xmlCellPr id="1" uniqueName="Judica_Cordiglia">
      <xmlPr mapId="30" xpath="/Hexagrama/LINEAS/TERCERA/OTRAS_INTERPRETACIONES_Y_COMENTARIOS_DE_LOS_TEXTOS/Judica_Cordiglia" xmlDataType="string"/>
    </xmlCellPr>
  </singleXmlCell>
  <singleXmlCell id="5178" r="CX30" connectionId="31">
    <xmlCellPr id="1" uniqueName="Maestro_Yüan-Kuang">
      <xmlPr mapId="30" xpath="/Hexagrama/LINEAS/TERCERA/OTRAS_INTERPRETACIONES_Y_COMENTARIOS_DE_LOS_TEXTOS/Maestro_Yüan-Kuang" xmlDataType="string"/>
    </xmlCellPr>
  </singleXmlCell>
  <singleXmlCell id="5179" r="CY30" connectionId="31">
    <xmlCellPr id="1" uniqueName="Michel_Gall">
      <xmlPr mapId="30" xpath="/Hexagrama/LINEAS/TERCERA/OTRAS_INTERPRETACIONES_Y_COMENTARIOS_DE_LOS_TEXTOS/Michel_Gall" xmlDataType="string"/>
    </xmlCellPr>
  </singleXmlCell>
  <singleXmlCell id="5180" r="CZ30" connectionId="31">
    <xmlCellPr id="1" uniqueName="R_L_Wing">
      <xmlPr mapId="30" xpath="/Hexagrama/LINEAS/TERCERA/OTRAS_INTERPRETACIONES_Y_COMENTARIOS_DE_LOS_TEXTOS/R_L_Wing" xmlDataType="string"/>
    </xmlCellPr>
  </singleXmlCell>
  <singleXmlCell id="5181" r="DA30" connectionId="31">
    <xmlCellPr id="1" uniqueName="Ricardo_Andreé">
      <xmlPr mapId="30" xpath="/Hexagrama/LINEAS/TERCERA/OTRAS_INTERPRETACIONES_Y_COMENTARIOS_DE_LOS_TEXTOS/Ricardo_Andreé" xmlDataType="string"/>
    </xmlCellPr>
  </singleXmlCell>
  <singleXmlCell id="5182" r="DB30" connectionId="31">
    <xmlCellPr id="1" uniqueName="Richard_Wilhelm">
      <xmlPr mapId="30" xpath="/Hexagrama/LINEAS/TERCERA/OTRAS_INTERPRETACIONES_Y_COMENTARIOS_DE_LOS_TEXTOS/Richard_Wilhelm" xmlDataType="string"/>
    </xmlCellPr>
  </singleXmlCell>
  <singleXmlCell id="5183" r="DC30" connectionId="31">
    <xmlCellPr id="1" uniqueName="Stephen_Karcher">
      <xmlPr mapId="30" xpath="/Hexagrama/LINEAS/TERCERA/OTRAS_INTERPRETACIONES_Y_COMENTARIOS_DE_LOS_TEXTOS/Stephen_Karcher" xmlDataType="string"/>
    </xmlCellPr>
  </singleXmlCell>
  <singleXmlCell id="5184" r="DD30" connectionId="31">
    <xmlCellPr id="1" uniqueName="Thomas_Cleary">
      <xmlPr mapId="30" xpath="/Hexagrama/LINEAS/TERCERA/OTRAS_INTERPRETACIONES_Y_COMENTARIOS_DE_LOS_TEXTOS/Thomas_Cleary" xmlDataType="string"/>
    </xmlCellPr>
  </singleXmlCell>
  <singleXmlCell id="5185" r="DE30" connectionId="31">
    <xmlCellPr id="1" uniqueName="COMENTARIO_A_LA_LINEA">
      <xmlPr mapId="30" xpath="/Hexagrama/LINEAS/CUARTA/COMENTARIO_A_LA_LINEA" xmlDataType="string"/>
    </xmlCellPr>
  </singleXmlCell>
  <singleXmlCell id="5186" r="DF30" connectionId="31">
    <xmlCellPr id="1" uniqueName="a">
      <xmlPr mapId="30" xpath="/Hexagrama/LINEAS/CUARTA/INTERPRETACION/a" xmlDataType="string"/>
    </xmlCellPr>
  </singleXmlCell>
  <singleXmlCell id="5187" r="DG30" connectionId="31">
    <xmlCellPr id="1" uniqueName="sin_preguntar_nada">
      <xmlPr mapId="30" xpath="/Hexagrama/LINEAS/CUARTA/INTERPRETACION/d/sin_preguntar_nada" xmlDataType="string"/>
    </xmlCellPr>
  </singleXmlCell>
  <singleXmlCell id="5188" r="DH30" connectionId="31">
    <xmlCellPr id="1" uniqueName="sobre_el_dia_hoy">
      <xmlPr mapId="30" xpath="/Hexagrama/LINEAS/CUARTA/INTERPRETACION/d/sobre_el_dia_hoy" xmlDataType="string"/>
    </xmlCellPr>
  </singleXmlCell>
  <singleXmlCell id="5189" r="DI30" connectionId="31">
    <xmlCellPr id="1" uniqueName="sobre_la_conducta_espiritual">
      <xmlPr mapId="30" xpath="/Hexagrama/LINEAS/CUARTA/INTERPRETACION/d/sobre_la_conducta_espiritual" xmlDataType="string"/>
    </xmlCellPr>
  </singleXmlCell>
  <singleXmlCell id="5190" r="DJ30" connectionId="31">
    <xmlCellPr id="1" uniqueName="perspectiva_general_de_un_asunto_o_sobre_cómo_se_ve_al_consultante_entre_sus_asuntos">
      <xmlPr mapId="30" xpath="/Hexagrama/LINEAS/CUARTA/INTERPRETACION/d/perspectiva_general_de_un_asunto_o_sobre_cómo_se_ve_al_consultante_entre_sus_asuntos" xmlDataType="string"/>
    </xmlCellPr>
  </singleXmlCell>
  <singleXmlCell id="5191" r="DK30" connectionId="31">
    <xmlCellPr id="1" uniqueName="sobre_una_enfermedad">
      <xmlPr mapId="30" xpath="/Hexagrama/LINEAS/CUARTA/INTERPRETACION/d/sobre_una_enfermedad" xmlDataType="string"/>
    </xmlCellPr>
  </singleXmlCell>
  <singleXmlCell id="5192" r="DL30" connectionId="31">
    <xmlCellPr id="1" uniqueName="remedios_soluciones_tratamientos_nuevos">
      <xmlPr mapId="30" xpath="/Hexagrama/LINEAS/CUARTA/INTERPRETACION/d/remedios_soluciones_tratamientos_nuevos" xmlDataType="string"/>
    </xmlCellPr>
  </singleXmlCell>
  <singleXmlCell id="5193" r="DM30" connectionId="31">
    <xmlCellPr id="1" uniqueName="sobre_temas_o_teorías_espirituales">
      <xmlPr mapId="30" xpath="/Hexagrama/LINEAS/CUARTA/INTERPRETACION/d/sobre_temas_o_teorías_espirituales" xmlDataType="string"/>
    </xmlCellPr>
  </singleXmlCell>
  <singleXmlCell id="5194" r="DN30" connectionId="31">
    <xmlCellPr id="1" uniqueName="sobre_una_época_tiempo_o_fecha_aproximada">
      <xmlPr mapId="30" xpath="/Hexagrama/LINEAS/CUARTA/INTERPRETACION/d/sobre_una_época_tiempo_o_fecha_aproximada" xmlDataType="string"/>
    </xmlCellPr>
  </singleXmlCell>
  <singleXmlCell id="5195" r="DO30" connectionId="31">
    <xmlCellPr id="1" uniqueName="Bernard_Ducourant">
      <xmlPr mapId="30" xpath="/Hexagrama/LINEAS/CUARTA/OTRAS_INTERPRETACIONES_Y_COMENTARIOS_DE_LOS_TEXTOS/Bernard_Ducourant" xmlDataType="string"/>
    </xmlCellPr>
  </singleXmlCell>
  <singleXmlCell id="5196" r="DP30" connectionId="31">
    <xmlCellPr id="1" uniqueName="Brian_Browne_Walker">
      <xmlPr mapId="30" xpath="/Hexagrama/LINEAS/CUARTA/OTRAS_INTERPRETACIONES_Y_COMENTARIOS_DE_LOS_TEXTOS/Brian_Browne_Walker" xmlDataType="string"/>
    </xmlCellPr>
  </singleXmlCell>
  <singleXmlCell id="5197" r="DQ30" connectionId="31">
    <xmlCellPr id="1" uniqueName="Carol_K_Anthony">
      <xmlPr mapId="30" xpath="/Hexagrama/LINEAS/CUARTA/OTRAS_INTERPRETACIONES_Y_COMENTARIOS_DE_LOS_TEXTOS/Carol_K_Anthony" xmlDataType="string"/>
    </xmlCellPr>
  </singleXmlCell>
  <singleXmlCell id="5198" r="DR30" connectionId="31">
    <xmlCellPr id="1" uniqueName="Enrique_Zafra">
      <xmlPr mapId="30" xpath="/Hexagrama/LINEAS/CUARTA/OTRAS_INTERPRETACIONES_Y_COMENTARIOS_DE_LOS_TEXTOS/Enrique_Zafra" xmlDataType="string"/>
    </xmlCellPr>
  </singleXmlCell>
  <singleXmlCell id="5199" r="DS30" connectionId="31">
    <xmlCellPr id="1" uniqueName="J_H_Brennan">
      <xmlPr mapId="30" xpath="/Hexagrama/LINEAS/CUARTA/OTRAS_INTERPRETACIONES_Y_COMENTARIOS_DE_LOS_TEXTOS/J_H_Brennan" xmlDataType="string"/>
    </xmlCellPr>
  </singleXmlCell>
  <singleXmlCell id="5200" r="DT30" connectionId="31">
    <xmlCellPr id="1" uniqueName="John_Tampion">
      <xmlPr mapId="30" xpath="/Hexagrama/LINEAS/CUARTA/OTRAS_INTERPRETACIONES_Y_COMENTARIOS_DE_LOS_TEXTOS/John_Tampion" xmlDataType="string"/>
    </xmlCellPr>
  </singleXmlCell>
  <singleXmlCell id="5201" r="DU30" connectionId="31">
    <xmlCellPr id="1" uniqueName="Judica_Cordiglia">
      <xmlPr mapId="30" xpath="/Hexagrama/LINEAS/CUARTA/OTRAS_INTERPRETACIONES_Y_COMENTARIOS_DE_LOS_TEXTOS/Judica_Cordiglia" xmlDataType="string"/>
    </xmlCellPr>
  </singleXmlCell>
  <singleXmlCell id="5202" r="DV30" connectionId="31">
    <xmlCellPr id="1" uniqueName="Maestro_Yüan-Kuang">
      <xmlPr mapId="30" xpath="/Hexagrama/LINEAS/CUARTA/OTRAS_INTERPRETACIONES_Y_COMENTARIOS_DE_LOS_TEXTOS/Maestro_Yüan-Kuang" xmlDataType="string"/>
    </xmlCellPr>
  </singleXmlCell>
  <singleXmlCell id="5203" r="DW30" connectionId="31">
    <xmlCellPr id="1" uniqueName="Michel_Gall">
      <xmlPr mapId="30" xpath="/Hexagrama/LINEAS/CUARTA/OTRAS_INTERPRETACIONES_Y_COMENTARIOS_DE_LOS_TEXTOS/Michel_Gall" xmlDataType="string"/>
    </xmlCellPr>
  </singleXmlCell>
  <singleXmlCell id="5204" r="DX30" connectionId="31">
    <xmlCellPr id="1" uniqueName="R_L_Wing">
      <xmlPr mapId="30" xpath="/Hexagrama/LINEAS/CUARTA/OTRAS_INTERPRETACIONES_Y_COMENTARIOS_DE_LOS_TEXTOS/R_L_Wing" xmlDataType="string"/>
    </xmlCellPr>
  </singleXmlCell>
  <singleXmlCell id="5205" r="DY30" connectionId="31">
    <xmlCellPr id="1" uniqueName="Ricardo_Andreé">
      <xmlPr mapId="30" xpath="/Hexagrama/LINEAS/CUARTA/OTRAS_INTERPRETACIONES_Y_COMENTARIOS_DE_LOS_TEXTOS/Ricardo_Andreé" xmlDataType="string"/>
    </xmlCellPr>
  </singleXmlCell>
  <singleXmlCell id="5206" r="DZ30" connectionId="31">
    <xmlCellPr id="1" uniqueName="Richard_Wilhelm">
      <xmlPr mapId="30" xpath="/Hexagrama/LINEAS/CUARTA/OTRAS_INTERPRETACIONES_Y_COMENTARIOS_DE_LOS_TEXTOS/Richard_Wilhelm" xmlDataType="string"/>
    </xmlCellPr>
  </singleXmlCell>
  <singleXmlCell id="5207" r="EA30" connectionId="31">
    <xmlCellPr id="1" uniqueName="Stephen_Karcher">
      <xmlPr mapId="30" xpath="/Hexagrama/LINEAS/CUARTA/OTRAS_INTERPRETACIONES_Y_COMENTARIOS_DE_LOS_TEXTOS/Stephen_Karcher" xmlDataType="string"/>
    </xmlCellPr>
  </singleXmlCell>
  <singleXmlCell id="5208" r="EB30" connectionId="31">
    <xmlCellPr id="1" uniqueName="Thomas_Cleary">
      <xmlPr mapId="30" xpath="/Hexagrama/LINEAS/CUARTA/OTRAS_INTERPRETACIONES_Y_COMENTARIOS_DE_LOS_TEXTOS/Thomas_Cleary" xmlDataType="string"/>
    </xmlCellPr>
  </singleXmlCell>
  <singleXmlCell id="5209" r="EC30" connectionId="31">
    <xmlCellPr id="1" uniqueName="COMENTARIO_A_LA_LINEA">
      <xmlPr mapId="30" xpath="/Hexagrama/LINEAS/QUINTA/COMENTARIO_A_LA_LINEA" xmlDataType="string"/>
    </xmlCellPr>
  </singleXmlCell>
  <singleXmlCell id="5210" r="ED30" connectionId="31">
    <xmlCellPr id="1" uniqueName="a">
      <xmlPr mapId="30" xpath="/Hexagrama/LINEAS/QUINTA/INTERPRETACION/a" xmlDataType="string"/>
    </xmlCellPr>
  </singleXmlCell>
  <singleXmlCell id="5211" r="EE30" connectionId="31">
    <xmlCellPr id="1" uniqueName="sin_preguntar_nada">
      <xmlPr mapId="30" xpath="/Hexagrama/LINEAS/QUINTA/INTERPRETACION/d/sin_preguntar_nada" xmlDataType="string"/>
    </xmlCellPr>
  </singleXmlCell>
  <singleXmlCell id="5212" r="EF30" connectionId="31">
    <xmlCellPr id="1" uniqueName="sobre_el_dia_hoy">
      <xmlPr mapId="30" xpath="/Hexagrama/LINEAS/QUINTA/INTERPRETACION/d/sobre_el_dia_hoy" xmlDataType="string"/>
    </xmlCellPr>
  </singleXmlCell>
  <singleXmlCell id="5213" r="EG30" connectionId="31">
    <xmlCellPr id="1" uniqueName="sobre_la_conducta_espiritual">
      <xmlPr mapId="30" xpath="/Hexagrama/LINEAS/QUINTA/INTERPRETACION/d/sobre_la_conducta_espiritual" xmlDataType="string"/>
    </xmlCellPr>
  </singleXmlCell>
  <singleXmlCell id="5214" r="EH30" connectionId="31">
    <xmlCellPr id="1" uniqueName="perspectiva_general_de_un_asunto_o_sobre_cómo_se_ve_al_consultante_entre_sus_asuntos">
      <xmlPr mapId="30" xpath="/Hexagrama/LINEAS/QUINTA/INTERPRETACION/d/perspectiva_general_de_un_asunto_o_sobre_cómo_se_ve_al_consultante_entre_sus_asuntos" xmlDataType="string"/>
    </xmlCellPr>
  </singleXmlCell>
  <singleXmlCell id="5215" r="EI30" connectionId="31">
    <xmlCellPr id="1" uniqueName="sobre_una_enfermedad">
      <xmlPr mapId="30" xpath="/Hexagrama/LINEAS/QUINTA/INTERPRETACION/d/sobre_una_enfermedad" xmlDataType="string"/>
    </xmlCellPr>
  </singleXmlCell>
  <singleXmlCell id="5216" r="EJ30" connectionId="31">
    <xmlCellPr id="1" uniqueName="remedios_soluciones_tratamientos_nuevos">
      <xmlPr mapId="30" xpath="/Hexagrama/LINEAS/QUINTA/INTERPRETACION/d/remedios_soluciones_tratamientos_nuevos" xmlDataType="string"/>
    </xmlCellPr>
  </singleXmlCell>
  <singleXmlCell id="5217" r="EK30" connectionId="31">
    <xmlCellPr id="1" uniqueName="sobre_temas_o_teorías_espirituales">
      <xmlPr mapId="30" xpath="/Hexagrama/LINEAS/QUINTA/INTERPRETACION/d/sobre_temas_o_teorías_espirituales" xmlDataType="string"/>
    </xmlCellPr>
  </singleXmlCell>
  <singleXmlCell id="5218" r="EL30" connectionId="31">
    <xmlCellPr id="1" uniqueName="sobre_una_época_tiempo_o_fecha_aproximada">
      <xmlPr mapId="30" xpath="/Hexagrama/LINEAS/QUINTA/INTERPRETACION/d/sobre_una_época_tiempo_o_fecha_aproximada" xmlDataType="string"/>
    </xmlCellPr>
  </singleXmlCell>
  <singleXmlCell id="5219" r="EM30" connectionId="31">
    <xmlCellPr id="1" uniqueName="Bernard_Ducourant">
      <xmlPr mapId="30" xpath="/Hexagrama/LINEAS/QUINTA/OTRAS_INTERPRETACIONES_Y_COMENTARIOS_DE_LOS_TEXTOS/Bernard_Ducourant" xmlDataType="string"/>
    </xmlCellPr>
  </singleXmlCell>
  <singleXmlCell id="5220" r="EN30" connectionId="31">
    <xmlCellPr id="1" uniqueName="Brian_Browne_Walker">
      <xmlPr mapId="30" xpath="/Hexagrama/LINEAS/QUINTA/OTRAS_INTERPRETACIONES_Y_COMENTARIOS_DE_LOS_TEXTOS/Brian_Browne_Walker" xmlDataType="string"/>
    </xmlCellPr>
  </singleXmlCell>
  <singleXmlCell id="5221" r="EO30" connectionId="31">
    <xmlCellPr id="1" uniqueName="Carol_K_Anthony">
      <xmlPr mapId="30" xpath="/Hexagrama/LINEAS/QUINTA/OTRAS_INTERPRETACIONES_Y_COMENTARIOS_DE_LOS_TEXTOS/Carol_K_Anthony" xmlDataType="string"/>
    </xmlCellPr>
  </singleXmlCell>
  <singleXmlCell id="5222" r="EP30" connectionId="31">
    <xmlCellPr id="1" uniqueName="Enrique_Zafra">
      <xmlPr mapId="30" xpath="/Hexagrama/LINEAS/QUINTA/OTRAS_INTERPRETACIONES_Y_COMENTARIOS_DE_LOS_TEXTOS/Enrique_Zafra" xmlDataType="string"/>
    </xmlCellPr>
  </singleXmlCell>
  <singleXmlCell id="5223" r="EQ30" connectionId="31">
    <xmlCellPr id="1" uniqueName="J_H_Brennan">
      <xmlPr mapId="30" xpath="/Hexagrama/LINEAS/QUINTA/OTRAS_INTERPRETACIONES_Y_COMENTARIOS_DE_LOS_TEXTOS/J_H_Brennan" xmlDataType="string"/>
    </xmlCellPr>
  </singleXmlCell>
  <singleXmlCell id="5224" r="ER30" connectionId="31">
    <xmlCellPr id="1" uniqueName="John_Tampion">
      <xmlPr mapId="30" xpath="/Hexagrama/LINEAS/QUINTA/OTRAS_INTERPRETACIONES_Y_COMENTARIOS_DE_LOS_TEXTOS/John_Tampion" xmlDataType="string"/>
    </xmlCellPr>
  </singleXmlCell>
  <singleXmlCell id="5225" r="ES30" connectionId="31">
    <xmlCellPr id="1" uniqueName="Judica_Cordiglia">
      <xmlPr mapId="30" xpath="/Hexagrama/LINEAS/QUINTA/OTRAS_INTERPRETACIONES_Y_COMENTARIOS_DE_LOS_TEXTOS/Judica_Cordiglia" xmlDataType="string"/>
    </xmlCellPr>
  </singleXmlCell>
  <singleXmlCell id="5226" r="ET30" connectionId="31">
    <xmlCellPr id="1" uniqueName="Maestro_Yüan-Kuang">
      <xmlPr mapId="30" xpath="/Hexagrama/LINEAS/QUINTA/OTRAS_INTERPRETACIONES_Y_COMENTARIOS_DE_LOS_TEXTOS/Maestro_Yüan-Kuang" xmlDataType="string"/>
    </xmlCellPr>
  </singleXmlCell>
  <singleXmlCell id="5227" r="EU30" connectionId="31">
    <xmlCellPr id="1" uniqueName="Michel_Gall">
      <xmlPr mapId="30" xpath="/Hexagrama/LINEAS/QUINTA/OTRAS_INTERPRETACIONES_Y_COMENTARIOS_DE_LOS_TEXTOS/Michel_Gall" xmlDataType="string"/>
    </xmlCellPr>
  </singleXmlCell>
  <singleXmlCell id="5228" r="EV30" connectionId="31">
    <xmlCellPr id="1" uniqueName="R_L_Wing">
      <xmlPr mapId="30" xpath="/Hexagrama/LINEAS/QUINTA/OTRAS_INTERPRETACIONES_Y_COMENTARIOS_DE_LOS_TEXTOS/R_L_Wing" xmlDataType="string"/>
    </xmlCellPr>
  </singleXmlCell>
  <singleXmlCell id="5229" r="EW30" connectionId="31">
    <xmlCellPr id="1" uniqueName="Ricardo_Andreé">
      <xmlPr mapId="30" xpath="/Hexagrama/LINEAS/QUINTA/OTRAS_INTERPRETACIONES_Y_COMENTARIOS_DE_LOS_TEXTOS/Ricardo_Andreé" xmlDataType="string"/>
    </xmlCellPr>
  </singleXmlCell>
  <singleXmlCell id="5230" r="EX30" connectionId="31">
    <xmlCellPr id="1" uniqueName="Richard_Wilhelm">
      <xmlPr mapId="30" xpath="/Hexagrama/LINEAS/QUINTA/OTRAS_INTERPRETACIONES_Y_COMENTARIOS_DE_LOS_TEXTOS/Richard_Wilhelm" xmlDataType="string"/>
    </xmlCellPr>
  </singleXmlCell>
  <singleXmlCell id="5231" r="EY30" connectionId="31">
    <xmlCellPr id="1" uniqueName="Stephen_Karcher">
      <xmlPr mapId="30" xpath="/Hexagrama/LINEAS/QUINTA/OTRAS_INTERPRETACIONES_Y_COMENTARIOS_DE_LOS_TEXTOS/Stephen_Karcher" xmlDataType="string"/>
    </xmlCellPr>
  </singleXmlCell>
  <singleXmlCell id="5232" r="EZ30" connectionId="31">
    <xmlCellPr id="1" uniqueName="Thomas_Cleary">
      <xmlPr mapId="30" xpath="/Hexagrama/LINEAS/QUINTA/OTRAS_INTERPRETACIONES_Y_COMENTARIOS_DE_LOS_TEXTOS/Thomas_Cleary" xmlDataType="string"/>
    </xmlCellPr>
  </singleXmlCell>
  <singleXmlCell id="5233" r="FA30" connectionId="31">
    <xmlCellPr id="1" uniqueName="COMENTARIO_A_LA_LINEA">
      <xmlPr mapId="30" xpath="/Hexagrama/LINEAS/SEXTA/COMENTARIO_A_LA_LINEA" xmlDataType="string"/>
    </xmlCellPr>
  </singleXmlCell>
  <singleXmlCell id="5234" r="FB30" connectionId="31">
    <xmlCellPr id="1" uniqueName="a">
      <xmlPr mapId="30" xpath="/Hexagrama/LINEAS/SEXTA/INTERPRETACION/a" xmlDataType="string"/>
    </xmlCellPr>
  </singleXmlCell>
  <singleXmlCell id="5235" r="FC30" connectionId="31">
    <xmlCellPr id="1" uniqueName="sin_preguntar_nada">
      <xmlPr mapId="30" xpath="/Hexagrama/LINEAS/SEXTA/INTERPRETACION/d/sin_preguntar_nada" xmlDataType="string"/>
    </xmlCellPr>
  </singleXmlCell>
  <singleXmlCell id="5236" r="FD30" connectionId="31">
    <xmlCellPr id="1" uniqueName="sobre_el_dia_hoy">
      <xmlPr mapId="30" xpath="/Hexagrama/LINEAS/SEXTA/INTERPRETACION/d/sobre_el_dia_hoy" xmlDataType="string"/>
    </xmlCellPr>
  </singleXmlCell>
  <singleXmlCell id="5237" r="FE30" connectionId="31">
    <xmlCellPr id="1" uniqueName="sobre_la_conducta_espiritual">
      <xmlPr mapId="30" xpath="/Hexagrama/LINEAS/SEXTA/INTERPRETACION/d/sobre_la_conducta_espiritual" xmlDataType="string"/>
    </xmlCellPr>
  </singleXmlCell>
  <singleXmlCell id="5238" r="FF30" connectionId="31">
    <xmlCellPr id="1" uniqueName="perspectiva_general_de_un_asunto_o_sobre_cómo_se_ve_al_consultante_entre_sus_asuntos">
      <xmlPr mapId="30" xpath="/Hexagrama/LINEAS/SEXTA/INTERPRETACION/d/perspectiva_general_de_un_asunto_o_sobre_cómo_se_ve_al_consultante_entre_sus_asuntos" xmlDataType="string"/>
    </xmlCellPr>
  </singleXmlCell>
  <singleXmlCell id="5239" r="FG30" connectionId="31">
    <xmlCellPr id="1" uniqueName="sobre_una_enfermedad">
      <xmlPr mapId="30" xpath="/Hexagrama/LINEAS/SEXTA/INTERPRETACION/d/sobre_una_enfermedad" xmlDataType="string"/>
    </xmlCellPr>
  </singleXmlCell>
  <singleXmlCell id="5240" r="FH30" connectionId="31">
    <xmlCellPr id="1" uniqueName="remedios_soluciones_tratamientos_nuevos">
      <xmlPr mapId="30" xpath="/Hexagrama/LINEAS/SEXTA/INTERPRETACION/d/remedios_soluciones_tratamientos_nuevos" xmlDataType="string"/>
    </xmlCellPr>
  </singleXmlCell>
  <singleXmlCell id="5241" r="FI30" connectionId="31">
    <xmlCellPr id="1" uniqueName="sobre_temas_o_teorías_espirituales">
      <xmlPr mapId="30" xpath="/Hexagrama/LINEAS/SEXTA/INTERPRETACION/d/sobre_temas_o_teorías_espirituales" xmlDataType="string"/>
    </xmlCellPr>
  </singleXmlCell>
  <singleXmlCell id="5242" r="FJ30" connectionId="31">
    <xmlCellPr id="1" uniqueName="sobre_una_época_tiempo_o_fecha_aproximada">
      <xmlPr mapId="30" xpath="/Hexagrama/LINEAS/SEXTA/INTERPRETACION/d/sobre_una_época_tiempo_o_fecha_aproximada" xmlDataType="string"/>
    </xmlCellPr>
  </singleXmlCell>
  <singleXmlCell id="5243" r="FK30" connectionId="31">
    <xmlCellPr id="1" uniqueName="Bernard_Ducourant">
      <xmlPr mapId="30" xpath="/Hexagrama/LINEAS/SEXTA/OTRAS_INTERPRETACIONES_Y_COMENTARIOS_DE_LOS_TEXTOS/Bernard_Ducourant" xmlDataType="string"/>
    </xmlCellPr>
  </singleXmlCell>
  <singleXmlCell id="5244" r="FL30" connectionId="31">
    <xmlCellPr id="1" uniqueName="Brian_Browne_Walker">
      <xmlPr mapId="30" xpath="/Hexagrama/LINEAS/SEXTA/OTRAS_INTERPRETACIONES_Y_COMENTARIOS_DE_LOS_TEXTOS/Brian_Browne_Walker" xmlDataType="string"/>
    </xmlCellPr>
  </singleXmlCell>
  <singleXmlCell id="5245" r="FM30" connectionId="31">
    <xmlCellPr id="1" uniqueName="Carol_K_Anthony">
      <xmlPr mapId="30" xpath="/Hexagrama/LINEAS/SEXTA/OTRAS_INTERPRETACIONES_Y_COMENTARIOS_DE_LOS_TEXTOS/Carol_K_Anthony" xmlDataType="string"/>
    </xmlCellPr>
  </singleXmlCell>
  <singleXmlCell id="5246" r="FN30" connectionId="31">
    <xmlCellPr id="1" uniqueName="Enrique_Zafra">
      <xmlPr mapId="30" xpath="/Hexagrama/LINEAS/SEXTA/OTRAS_INTERPRETACIONES_Y_COMENTARIOS_DE_LOS_TEXTOS/Enrique_Zafra" xmlDataType="string"/>
    </xmlCellPr>
  </singleXmlCell>
  <singleXmlCell id="5247" r="FO30" connectionId="31">
    <xmlCellPr id="1" uniqueName="J_H_Brennan">
      <xmlPr mapId="30" xpath="/Hexagrama/LINEAS/SEXTA/OTRAS_INTERPRETACIONES_Y_COMENTARIOS_DE_LOS_TEXTOS/J_H_Brennan" xmlDataType="string"/>
    </xmlCellPr>
  </singleXmlCell>
  <singleXmlCell id="5248" r="FP30" connectionId="31">
    <xmlCellPr id="1" uniqueName="John_Tampion">
      <xmlPr mapId="30" xpath="/Hexagrama/LINEAS/SEXTA/OTRAS_INTERPRETACIONES_Y_COMENTARIOS_DE_LOS_TEXTOS/John_Tampion" xmlDataType="string"/>
    </xmlCellPr>
  </singleXmlCell>
  <singleXmlCell id="5249" r="FQ30" connectionId="31">
    <xmlCellPr id="1" uniqueName="Judica_Cordiglia">
      <xmlPr mapId="30" xpath="/Hexagrama/LINEAS/SEXTA/OTRAS_INTERPRETACIONES_Y_COMENTARIOS_DE_LOS_TEXTOS/Judica_Cordiglia" xmlDataType="string"/>
    </xmlCellPr>
  </singleXmlCell>
  <singleXmlCell id="5250" r="FR30" connectionId="31">
    <xmlCellPr id="1" uniqueName="Maestro_Yüan-Kuang">
      <xmlPr mapId="30" xpath="/Hexagrama/LINEAS/SEXTA/OTRAS_INTERPRETACIONES_Y_COMENTARIOS_DE_LOS_TEXTOS/Maestro_Yüan-Kuang" xmlDataType="string"/>
    </xmlCellPr>
  </singleXmlCell>
  <singleXmlCell id="5251" r="FS30" connectionId="31">
    <xmlCellPr id="1" uniqueName="Michel_Gall">
      <xmlPr mapId="30" xpath="/Hexagrama/LINEAS/SEXTA/OTRAS_INTERPRETACIONES_Y_COMENTARIOS_DE_LOS_TEXTOS/Michel_Gall" xmlDataType="string"/>
    </xmlCellPr>
  </singleXmlCell>
  <singleXmlCell id="5252" r="FT30" connectionId="31">
    <xmlCellPr id="1" uniqueName="R_L_Wing">
      <xmlPr mapId="30" xpath="/Hexagrama/LINEAS/SEXTA/OTRAS_INTERPRETACIONES_Y_COMENTARIOS_DE_LOS_TEXTOS/R_L_Wing" xmlDataType="string"/>
    </xmlCellPr>
  </singleXmlCell>
  <singleXmlCell id="5253" r="FU30" connectionId="31">
    <xmlCellPr id="1" uniqueName="Ricardo_Andreé">
      <xmlPr mapId="30" xpath="/Hexagrama/LINEAS/SEXTA/OTRAS_INTERPRETACIONES_Y_COMENTARIOS_DE_LOS_TEXTOS/Ricardo_Andreé" xmlDataType="string"/>
    </xmlCellPr>
  </singleXmlCell>
  <singleXmlCell id="5254" r="FV30" connectionId="31">
    <xmlCellPr id="1" uniqueName="Richard_Wilhelm">
      <xmlPr mapId="30" xpath="/Hexagrama/LINEAS/SEXTA/OTRAS_INTERPRETACIONES_Y_COMENTARIOS_DE_LOS_TEXTOS/Richard_Wilhelm" xmlDataType="string"/>
    </xmlCellPr>
  </singleXmlCell>
  <singleXmlCell id="5255" r="FW30" connectionId="31">
    <xmlCellPr id="1" uniqueName="Stephen_Karcher">
      <xmlPr mapId="30" xpath="/Hexagrama/LINEAS/SEXTA/OTRAS_INTERPRETACIONES_Y_COMENTARIOS_DE_LOS_TEXTOS/Stephen_Karcher" xmlDataType="string"/>
    </xmlCellPr>
  </singleXmlCell>
  <singleXmlCell id="5256" r="FX30" connectionId="31">
    <xmlCellPr id="1" uniqueName="Thomas_Cleary">
      <xmlPr mapId="30" xpath="/Hexagrama/LINEAS/SEXTA/OTRAS_INTERPRETACIONES_Y_COMENTARIOS_DE_LOS_TEXTOS/Thomas_Cleary" xmlDataType="string"/>
    </xmlCellPr>
  </singleXmlCell>
  <singleXmlCell id="5257" r="A31" connectionId="32">
    <xmlCellPr id="1" uniqueName="Numero">
      <xmlPr mapId="31" xpath="/Hexagrama/Numero" xmlDataType="integer"/>
    </xmlCellPr>
  </singleXmlCell>
  <singleXmlCell id="5258" r="B31" connectionId="32">
    <xmlCellPr id="1" uniqueName="Nombre">
      <xmlPr mapId="31" xpath="/Hexagrama/Nombre" xmlDataType="string"/>
    </xmlCellPr>
  </singleXmlCell>
  <singleXmlCell id="5259" r="C31" connectionId="32">
    <xmlCellPr id="1" uniqueName="Traduccion">
      <xmlPr mapId="31" xpath="/Hexagrama/Traduccion" xmlDataType="string"/>
    </xmlCellPr>
  </singleXmlCell>
  <singleXmlCell id="5260" r="D31" connectionId="32">
    <xmlCellPr id="1" uniqueName="TrigInf">
      <xmlPr mapId="31" xpath="/Hexagrama/TrigInf" xmlDataType="string"/>
    </xmlCellPr>
  </singleXmlCell>
  <singleXmlCell id="5261" r="E31" connectionId="32">
    <xmlCellPr id="1" uniqueName="TrigSup">
      <xmlPr mapId="31" xpath="/Hexagrama/TrigSup" xmlDataType="string"/>
    </xmlCellPr>
  </singleXmlCell>
  <singleXmlCell id="5262" r="F31" connectionId="32">
    <xmlCellPr id="1" uniqueName="DICTAMEN">
      <xmlPr mapId="31" xpath="/Hexagrama/DICTAMEN" xmlDataType="string"/>
    </xmlCellPr>
  </singleXmlCell>
  <singleXmlCell id="5263" r="G31" connectionId="32">
    <xmlCellPr id="1" uniqueName="COMENTARIO">
      <xmlPr mapId="31" xpath="/Hexagrama/COMENTARIO" xmlDataType="string"/>
    </xmlCellPr>
  </singleXmlCell>
  <singleXmlCell id="5264" r="H31" connectionId="32">
    <xmlCellPr id="1" uniqueName="líneas">
      <xmlPr mapId="31" xpath="/Hexagrama/ELEMENTOS_TECNICOS_Y_DISTINTOS_CONSIDERANDOS/líneas" xmlDataType="string"/>
    </xmlCellPr>
  </singleXmlCell>
  <singleXmlCell id="5265" r="I31" connectionId="32">
    <xmlCellPr id="1" uniqueName="regencias">
      <xmlPr mapId="31" xpath="/Hexagrama/ELEMENTOS_TECNICOS_Y_DISTINTOS_CONSIDERANDOS/regencias" xmlDataType="string"/>
    </xmlCellPr>
  </singleXmlCell>
  <singleXmlCell id="5266" r="J31" connectionId="32">
    <xmlCellPr id="1" uniqueName="relaciones_entre_las_líneas">
      <xmlPr mapId="31" xpath="/Hexagrama/ELEMENTOS_TECNICOS_Y_DISTINTOS_CONSIDERANDOS/relaciones_entre_las_líneas" xmlDataType="string"/>
    </xmlCellPr>
  </singleXmlCell>
  <singleXmlCell id="5267" r="K31" connectionId="32">
    <xmlCellPr id="1" uniqueName="a">
      <xmlPr mapId="31" xpath="/Hexagrama/INTERPRETACION/a" xmlDataType="string"/>
    </xmlCellPr>
  </singleXmlCell>
  <singleXmlCell id="5268" r="L31" connectionId="32">
    <xmlCellPr id="1" uniqueName="sin_preguntar_nada">
      <xmlPr mapId="31" xpath="/Hexagrama/INTERPRETACION/d/sin_preguntar_nada" xmlDataType="string"/>
    </xmlCellPr>
  </singleXmlCell>
  <singleXmlCell id="5269" r="M31" connectionId="32">
    <xmlCellPr id="1" uniqueName="sobre_el_dia_hoy">
      <xmlPr mapId="31" xpath="/Hexagrama/INTERPRETACION/d/sobre_el_dia_hoy" xmlDataType="string"/>
    </xmlCellPr>
  </singleXmlCell>
  <singleXmlCell id="5270" r="N31" connectionId="32">
    <xmlCellPr id="1" uniqueName="sobre_la_conducta_espiritual">
      <xmlPr mapId="31" xpath="/Hexagrama/INTERPRETACION/d/sobre_la_conducta_espiritual" xmlDataType="string"/>
    </xmlCellPr>
  </singleXmlCell>
  <singleXmlCell id="5271" r="O31" connectionId="32">
    <xmlCellPr id="1" uniqueName="perspectiva_general_de_un_asunto_o_sobre_cómo_se_ve_al_consultante_entre_sus_asuntos">
      <xmlPr mapId="31" xpath="/Hexagrama/INTERPRETACION/d/perspectiva_general_de_un_asunto_o_sobre_cómo_se_ve_al_consultante_entre_sus_asuntos" xmlDataType="string"/>
    </xmlCellPr>
  </singleXmlCell>
  <singleXmlCell id="5272" r="P31" connectionId="32">
    <xmlCellPr id="1" uniqueName="sobre_una_enfermedad">
      <xmlPr mapId="31" xpath="/Hexagrama/INTERPRETACION/d/sobre_una_enfermedad" xmlDataType="string"/>
    </xmlCellPr>
  </singleXmlCell>
  <singleXmlCell id="5273" r="Q31" connectionId="32">
    <xmlCellPr id="1" uniqueName="remedios_soluciones_tratamientos_nuevos">
      <xmlPr mapId="31" xpath="/Hexagrama/INTERPRETACION/d/remedios_soluciones_tratamientos_nuevos" xmlDataType="string"/>
    </xmlCellPr>
  </singleXmlCell>
  <singleXmlCell id="5274" r="R31" connectionId="32">
    <xmlCellPr id="1" uniqueName="sobre_temas_o_teorías_espirituales">
      <xmlPr mapId="31" xpath="/Hexagrama/INTERPRETACION/d/sobre_temas_o_teorías_espirituales" xmlDataType="string"/>
    </xmlCellPr>
  </singleXmlCell>
  <singleXmlCell id="5275" r="S31" connectionId="32">
    <xmlCellPr id="1" uniqueName="sobre_una_época_tiempo_o_fecha_aproximada">
      <xmlPr mapId="31" xpath="/Hexagrama/INTERPRETACION/d/sobre_una_época_tiempo_o_fecha_aproximada" xmlDataType="string"/>
    </xmlCellPr>
  </singleXmlCell>
  <singleXmlCell id="5276" r="T31" connectionId="32">
    <xmlCellPr id="1" uniqueName="Bernard_Ducourant">
      <xmlPr mapId="31" xpath="/Hexagrama/OTRAS_INTERPRETACIONES_Y_COMENTARIOS_DE_LOS_TEXTOS/Bernard_Ducourant" xmlDataType="string"/>
    </xmlCellPr>
  </singleXmlCell>
  <singleXmlCell id="5277" r="U31" connectionId="32">
    <xmlCellPr id="1" uniqueName="Brian_Browne_Walker">
      <xmlPr mapId="31" xpath="/Hexagrama/OTRAS_INTERPRETACIONES_Y_COMENTARIOS_DE_LOS_TEXTOS/Brian_Browne_Walker" xmlDataType="string"/>
    </xmlCellPr>
  </singleXmlCell>
  <singleXmlCell id="5278" r="V31" connectionId="32">
    <xmlCellPr id="1" uniqueName="Carol_K_Anthony">
      <xmlPr mapId="31" xpath="/Hexagrama/OTRAS_INTERPRETACIONES_Y_COMENTARIOS_DE_LOS_TEXTOS/Carol_K_Anthony" xmlDataType="string"/>
    </xmlCellPr>
  </singleXmlCell>
  <singleXmlCell id="5279" r="W31" connectionId="32">
    <xmlCellPr id="1" uniqueName="Enrique_Zafra">
      <xmlPr mapId="31" xpath="/Hexagrama/OTRAS_INTERPRETACIONES_Y_COMENTARIOS_DE_LOS_TEXTOS/Enrique_Zafra" xmlDataType="string"/>
    </xmlCellPr>
  </singleXmlCell>
  <singleXmlCell id="5280" r="X31" connectionId="32">
    <xmlCellPr id="1" uniqueName="Gustavo_Andrés_Rocco">
      <xmlPr mapId="31" xpath="/Hexagrama/OTRAS_INTERPRETACIONES_Y_COMENTARIOS_DE_LOS_TEXTOS/Gustavo_Andrés_Rocco" xmlDataType="string"/>
    </xmlCellPr>
  </singleXmlCell>
  <singleXmlCell id="5281" r="Y31" connectionId="32">
    <xmlCellPr id="1" uniqueName="J_H_Brennan">
      <xmlPr mapId="31" xpath="/Hexagrama/OTRAS_INTERPRETACIONES_Y_COMENTARIOS_DE_LOS_TEXTOS/J_H_Brennan" xmlDataType="string"/>
    </xmlCellPr>
  </singleXmlCell>
  <singleXmlCell id="5282" r="Z31" connectionId="32">
    <xmlCellPr id="1" uniqueName="Judica_Cordiglia">
      <xmlPr mapId="31" xpath="/Hexagrama/OTRAS_INTERPRETACIONES_Y_COMENTARIOS_DE_LOS_TEXTOS/Judica_Cordiglia" xmlDataType="string"/>
    </xmlCellPr>
  </singleXmlCell>
  <singleXmlCell id="5283" r="AA31" connectionId="32">
    <xmlCellPr id="1" uniqueName="Maestro_Yüan-Kuang">
      <xmlPr mapId="31" xpath="/Hexagrama/OTRAS_INTERPRETACIONES_Y_COMENTARIOS_DE_LOS_TEXTOS/Maestro_Yüan-Kuang" xmlDataType="string"/>
    </xmlCellPr>
  </singleXmlCell>
  <singleXmlCell id="5284" r="AB31" connectionId="32">
    <xmlCellPr id="1" uniqueName="Michel_Gall">
      <xmlPr mapId="31" xpath="/Hexagrama/OTRAS_INTERPRETACIONES_Y_COMENTARIOS_DE_LOS_TEXTOS/Michel_Gall" xmlDataType="string"/>
    </xmlCellPr>
  </singleXmlCell>
  <singleXmlCell id="5285" r="AC31" connectionId="32">
    <xmlCellPr id="1" uniqueName="Stephen_Karcher">
      <xmlPr mapId="31" xpath="/Hexagrama/OTRAS_INTERPRETACIONES_Y_COMENTARIOS_DE_LOS_TEXTOS/Stephen_Karcher" xmlDataType="string"/>
    </xmlCellPr>
  </singleXmlCell>
  <singleXmlCell id="5286" r="AD31" connectionId="32">
    <xmlCellPr id="1" uniqueName="Rudolf_Ritsema">
      <xmlPr mapId="31" xpath="/Hexagrama/OTRAS_INTERPRETACIONES_Y_COMENTARIOS_DE_LOS_TEXTOS/Rudolf_Ritsema" xmlDataType="string"/>
    </xmlCellPr>
  </singleXmlCell>
  <singleXmlCell id="5287" r="AE31" connectionId="32">
    <xmlCellPr id="1" uniqueName="Thomas_Cleary">
      <xmlPr mapId="31" xpath="/Hexagrama/OTRAS_INTERPRETACIONES_Y_COMENTARIOS_DE_LOS_TEXTOS/Thomas_Cleary" xmlDataType="string"/>
    </xmlCellPr>
  </singleXmlCell>
  <singleXmlCell id="5288" r="AF31" connectionId="32">
    <xmlCellPr id="1" uniqueName="COMENTARIO_A_LA_IMAGEN">
      <xmlPr mapId="31" xpath="/Hexagrama/IMAGEN/COMENTARIO_A_LA_IMAGEN" xmlDataType="string"/>
    </xmlCellPr>
  </singleXmlCell>
  <singleXmlCell id="5289" r="AG31" connectionId="32">
    <xmlCellPr id="1" uniqueName="John_Tampion">
      <xmlPr mapId="31" xpath="/Hexagrama/IMAGEN/OTRAS_INTERPRETACIONES_Y_COMENTARIOS_DE_LOS_TEXTOS/John_Tampion" xmlDataType="string"/>
    </xmlCellPr>
  </singleXmlCell>
  <singleXmlCell id="5290" r="AH31" connectionId="32">
    <xmlCellPr id="1" uniqueName="Judica_Cordiglia">
      <xmlPr mapId="31" xpath="/Hexagrama/IMAGEN/OTRAS_INTERPRETACIONES_Y_COMENTARIOS_DE_LOS_TEXTOS/Judica_Cordiglia" xmlDataType="string"/>
    </xmlCellPr>
  </singleXmlCell>
  <singleXmlCell id="5291" r="AI31" connectionId="32">
    <xmlCellPr id="1" uniqueName="Ricardo_Andreé">
      <xmlPr mapId="31" xpath="/Hexagrama/IMAGEN/OTRAS_INTERPRETACIONES_Y_COMENTARIOS_DE_LOS_TEXTOS/Ricardo_Andreé" xmlDataType="string"/>
    </xmlCellPr>
  </singleXmlCell>
  <singleXmlCell id="5292" r="AJ31" connectionId="32">
    <xmlCellPr id="1" uniqueName="Richard_Wilhelm">
      <xmlPr mapId="31" xpath="/Hexagrama/IMAGEN/OTRAS_INTERPRETACIONES_Y_COMENTARIOS_DE_LOS_TEXTOS/Richard_Wilhelm" xmlDataType="string"/>
    </xmlCellPr>
  </singleXmlCell>
  <singleXmlCell id="5293" r="AK31" connectionId="32">
    <xmlCellPr id="1" uniqueName="COMENTARIO_A_LA_LINEA">
      <xmlPr mapId="31" xpath="/Hexagrama/LINEAS/PRIMERA/COMENTARIO_A_LA_LINEA" xmlDataType="string"/>
    </xmlCellPr>
  </singleXmlCell>
  <singleXmlCell id="5294" r="AL31" connectionId="32">
    <xmlCellPr id="1" uniqueName="a">
      <xmlPr mapId="31" xpath="/Hexagrama/LINEAS/PRIMERA/INTERPRETACION/a" xmlDataType="string"/>
    </xmlCellPr>
  </singleXmlCell>
  <singleXmlCell id="5295" r="AM31" connectionId="32">
    <xmlCellPr id="1" uniqueName="sin_preguntar_nada">
      <xmlPr mapId="31" xpath="/Hexagrama/LINEAS/PRIMERA/INTERPRETACION/d/sin_preguntar_nada" xmlDataType="string"/>
    </xmlCellPr>
  </singleXmlCell>
  <singleXmlCell id="5296" r="AN31" connectionId="32">
    <xmlCellPr id="1" uniqueName="sobre_el_dia_hoy">
      <xmlPr mapId="31" xpath="/Hexagrama/LINEAS/PRIMERA/INTERPRETACION/d/sobre_el_dia_hoy" xmlDataType="string"/>
    </xmlCellPr>
  </singleXmlCell>
  <singleXmlCell id="5297" r="AO31" connectionId="32">
    <xmlCellPr id="1" uniqueName="sobre_la_conducta_espiritual">
      <xmlPr mapId="31" xpath="/Hexagrama/LINEAS/PRIMERA/INTERPRETACION/d/sobre_la_conducta_espiritual" xmlDataType="string"/>
    </xmlCellPr>
  </singleXmlCell>
  <singleXmlCell id="5298" r="AP31" connectionId="32">
    <xmlCellPr id="1" uniqueName="perspectiva_general_de_un_asunto_o_sobre_cómo_se_ve_al_consultante_entre_sus_asuntos">
      <xmlPr mapId="31" xpath="/Hexagrama/LINEAS/PRIMERA/INTERPRETACION/d/perspectiva_general_de_un_asunto_o_sobre_cómo_se_ve_al_consultante_entre_sus_asuntos" xmlDataType="string"/>
    </xmlCellPr>
  </singleXmlCell>
  <singleXmlCell id="5299" r="AQ31" connectionId="32">
    <xmlCellPr id="1" uniqueName="sobre_una_enfermedad">
      <xmlPr mapId="31" xpath="/Hexagrama/LINEAS/PRIMERA/INTERPRETACION/d/sobre_una_enfermedad" xmlDataType="string"/>
    </xmlCellPr>
  </singleXmlCell>
  <singleXmlCell id="5300" r="AR31" connectionId="32">
    <xmlCellPr id="1" uniqueName="remedios_soluciones_tratamientos_nuevos">
      <xmlPr mapId="31" xpath="/Hexagrama/LINEAS/PRIMERA/INTERPRETACION/d/remedios_soluciones_tratamientos_nuevos" xmlDataType="string"/>
    </xmlCellPr>
  </singleXmlCell>
  <singleXmlCell id="5301" r="AS31" connectionId="32">
    <xmlCellPr id="1" uniqueName="sobre_temas_o_teorías_espirituales">
      <xmlPr mapId="31" xpath="/Hexagrama/LINEAS/PRIMERA/INTERPRETACION/d/sobre_temas_o_teorías_espirituales" xmlDataType="string"/>
    </xmlCellPr>
  </singleXmlCell>
  <singleXmlCell id="5302" r="AT31" connectionId="32">
    <xmlCellPr id="1" uniqueName="sobre_una_época_tiempo_o_fecha_aproximada">
      <xmlPr mapId="31" xpath="/Hexagrama/LINEAS/PRIMERA/INTERPRETACION/d/sobre_una_época_tiempo_o_fecha_aproximada" xmlDataType="string"/>
    </xmlCellPr>
  </singleXmlCell>
  <singleXmlCell id="5303" r="AU31" connectionId="32">
    <xmlCellPr id="1" uniqueName="Bernard_Ducourant">
      <xmlPr mapId="31" xpath="/Hexagrama/LINEAS/PRIMERA/OTRAS_INTERPRETACIONES_Y_COMENTARIOS_DE_LOS_TEXTOS/Bernard_Ducourant" xmlDataType="string"/>
    </xmlCellPr>
  </singleXmlCell>
  <singleXmlCell id="5304" r="AV31" connectionId="32">
    <xmlCellPr id="1" uniqueName="Brian_Browne_Walker">
      <xmlPr mapId="31" xpath="/Hexagrama/LINEAS/PRIMERA/OTRAS_INTERPRETACIONES_Y_COMENTARIOS_DE_LOS_TEXTOS/Brian_Browne_Walker" xmlDataType="string"/>
    </xmlCellPr>
  </singleXmlCell>
  <singleXmlCell id="5305" r="AW31" connectionId="32">
    <xmlCellPr id="1" uniqueName="Carol_K_Anthony">
      <xmlPr mapId="31" xpath="/Hexagrama/LINEAS/PRIMERA/OTRAS_INTERPRETACIONES_Y_COMENTARIOS_DE_LOS_TEXTOS/Carol_K_Anthony" xmlDataType="string"/>
    </xmlCellPr>
  </singleXmlCell>
  <singleXmlCell id="5306" r="AX31" connectionId="32">
    <xmlCellPr id="1" uniqueName="Enrique_Zafra">
      <xmlPr mapId="31" xpath="/Hexagrama/LINEAS/PRIMERA/OTRAS_INTERPRETACIONES_Y_COMENTARIOS_DE_LOS_TEXTOS/Enrique_Zafra" xmlDataType="string"/>
    </xmlCellPr>
  </singleXmlCell>
  <singleXmlCell id="5307" r="AY31" connectionId="32">
    <xmlCellPr id="1" uniqueName="J_H_Brennan">
      <xmlPr mapId="31" xpath="/Hexagrama/LINEAS/PRIMERA/OTRAS_INTERPRETACIONES_Y_COMENTARIOS_DE_LOS_TEXTOS/J_H_Brennan" xmlDataType="string"/>
    </xmlCellPr>
  </singleXmlCell>
  <singleXmlCell id="5308" r="AZ31" connectionId="32">
    <xmlCellPr id="1" uniqueName="John_Tampion">
      <xmlPr mapId="31" xpath="/Hexagrama/LINEAS/PRIMERA/OTRAS_INTERPRETACIONES_Y_COMENTARIOS_DE_LOS_TEXTOS/John_Tampion" xmlDataType="string"/>
    </xmlCellPr>
  </singleXmlCell>
  <singleXmlCell id="5309" r="BA31" connectionId="32">
    <xmlCellPr id="1" uniqueName="Judica_Cordiglia">
      <xmlPr mapId="31" xpath="/Hexagrama/LINEAS/PRIMERA/OTRAS_INTERPRETACIONES_Y_COMENTARIOS_DE_LOS_TEXTOS/Judica_Cordiglia" xmlDataType="string"/>
    </xmlCellPr>
  </singleXmlCell>
  <singleXmlCell id="5310" r="BB31" connectionId="32">
    <xmlCellPr id="1" uniqueName="Maestro_Yüan-Kuang">
      <xmlPr mapId="31" xpath="/Hexagrama/LINEAS/PRIMERA/OTRAS_INTERPRETACIONES_Y_COMENTARIOS_DE_LOS_TEXTOS/Maestro_Yüan-Kuang" xmlDataType="string"/>
    </xmlCellPr>
  </singleXmlCell>
  <singleXmlCell id="5311" r="BC31" connectionId="32">
    <xmlCellPr id="1" uniqueName="Michel_Gall">
      <xmlPr mapId="31" xpath="/Hexagrama/LINEAS/PRIMERA/OTRAS_INTERPRETACIONES_Y_COMENTARIOS_DE_LOS_TEXTOS/Michel_Gall" xmlDataType="string"/>
    </xmlCellPr>
  </singleXmlCell>
  <singleXmlCell id="5312" r="BD31" connectionId="32">
    <xmlCellPr id="1" uniqueName="R_L_Wing">
      <xmlPr mapId="31" xpath="/Hexagrama/LINEAS/PRIMERA/OTRAS_INTERPRETACIONES_Y_COMENTARIOS_DE_LOS_TEXTOS/R_L_Wing" xmlDataType="string"/>
    </xmlCellPr>
  </singleXmlCell>
  <singleXmlCell id="5313" r="BE31" connectionId="32">
    <xmlCellPr id="1" uniqueName="Ricardo_Andreé">
      <xmlPr mapId="31" xpath="/Hexagrama/LINEAS/PRIMERA/OTRAS_INTERPRETACIONES_Y_COMENTARIOS_DE_LOS_TEXTOS/Ricardo_Andreé" xmlDataType="string"/>
    </xmlCellPr>
  </singleXmlCell>
  <singleXmlCell id="5314" r="BF31" connectionId="32">
    <xmlCellPr id="1" uniqueName="Richard_Wilhelm">
      <xmlPr mapId="31" xpath="/Hexagrama/LINEAS/PRIMERA/OTRAS_INTERPRETACIONES_Y_COMENTARIOS_DE_LOS_TEXTOS/Richard_Wilhelm" xmlDataType="string"/>
    </xmlCellPr>
  </singleXmlCell>
  <singleXmlCell id="5315" r="BG31" connectionId="32">
    <xmlCellPr id="1" uniqueName="Stephen_Karcher">
      <xmlPr mapId="31" xpath="/Hexagrama/LINEAS/PRIMERA/OTRAS_INTERPRETACIONES_Y_COMENTARIOS_DE_LOS_TEXTOS/Stephen_Karcher" xmlDataType="string"/>
    </xmlCellPr>
  </singleXmlCell>
  <singleXmlCell id="5316" r="BH31" connectionId="32">
    <xmlCellPr id="1" uniqueName="Thomas_Cleary">
      <xmlPr mapId="31" xpath="/Hexagrama/LINEAS/PRIMERA/OTRAS_INTERPRETACIONES_Y_COMENTARIOS_DE_LOS_TEXTOS/Thomas_Cleary" xmlDataType="string"/>
    </xmlCellPr>
  </singleXmlCell>
  <singleXmlCell id="5317" r="BI31" connectionId="32">
    <xmlCellPr id="1" uniqueName="COMENTARIO_A_LA_LINEA">
      <xmlPr mapId="31" xpath="/Hexagrama/LINEAS/SEGUNDA/COMENTARIO_A_LA_LINEA" xmlDataType="string"/>
    </xmlCellPr>
  </singleXmlCell>
  <singleXmlCell id="5318" r="BJ31" connectionId="32">
    <xmlCellPr id="1" uniqueName="a">
      <xmlPr mapId="31" xpath="/Hexagrama/LINEAS/SEGUNDA/INTERPRETACION/a" xmlDataType="string"/>
    </xmlCellPr>
  </singleXmlCell>
  <singleXmlCell id="5319" r="BK31" connectionId="32">
    <xmlCellPr id="1" uniqueName="sin_preguntar_nada">
      <xmlPr mapId="31" xpath="/Hexagrama/LINEAS/SEGUNDA/INTERPRETACION/d/sin_preguntar_nada" xmlDataType="string"/>
    </xmlCellPr>
  </singleXmlCell>
  <singleXmlCell id="5320" r="BL31" connectionId="32">
    <xmlCellPr id="1" uniqueName="sobre_el_dia_hoy">
      <xmlPr mapId="31" xpath="/Hexagrama/LINEAS/SEGUNDA/INTERPRETACION/d/sobre_el_dia_hoy" xmlDataType="string"/>
    </xmlCellPr>
  </singleXmlCell>
  <singleXmlCell id="5321" r="BM31" connectionId="32">
    <xmlCellPr id="1" uniqueName="sobre_la_conducta_espiritual">
      <xmlPr mapId="31" xpath="/Hexagrama/LINEAS/SEGUNDA/INTERPRETACION/d/sobre_la_conducta_espiritual" xmlDataType="string"/>
    </xmlCellPr>
  </singleXmlCell>
  <singleXmlCell id="5322" r="BN31" connectionId="32">
    <xmlCellPr id="1" uniqueName="perspectiva_general_de_un_asunto_o_sobre_cómo_se_ve_al_consultante_entre_sus_asuntos">
      <xmlPr mapId="31" xpath="/Hexagrama/LINEAS/SEGUNDA/INTERPRETACION/d/perspectiva_general_de_un_asunto_o_sobre_cómo_se_ve_al_consultante_entre_sus_asuntos" xmlDataType="string"/>
    </xmlCellPr>
  </singleXmlCell>
  <singleXmlCell id="5323" r="BO31" connectionId="32">
    <xmlCellPr id="1" uniqueName="sobre_una_enfermedad">
      <xmlPr mapId="31" xpath="/Hexagrama/LINEAS/SEGUNDA/INTERPRETACION/d/sobre_una_enfermedad" xmlDataType="string"/>
    </xmlCellPr>
  </singleXmlCell>
  <singleXmlCell id="5324" r="BP31" connectionId="32">
    <xmlCellPr id="1" uniqueName="remedios_soluciones_tratamientos_nuevos">
      <xmlPr mapId="31" xpath="/Hexagrama/LINEAS/SEGUNDA/INTERPRETACION/d/remedios_soluciones_tratamientos_nuevos" xmlDataType="string"/>
    </xmlCellPr>
  </singleXmlCell>
  <singleXmlCell id="5325" r="BQ31" connectionId="32">
    <xmlCellPr id="1" uniqueName="sobre_temas_o_teorías_espirituales">
      <xmlPr mapId="31" xpath="/Hexagrama/LINEAS/SEGUNDA/INTERPRETACION/d/sobre_temas_o_teorías_espirituales" xmlDataType="string"/>
    </xmlCellPr>
  </singleXmlCell>
  <singleXmlCell id="5326" r="BR31" connectionId="32">
    <xmlCellPr id="1" uniqueName="sobre_una_época_tiempo_o_fecha_aproximada">
      <xmlPr mapId="31" xpath="/Hexagrama/LINEAS/SEGUNDA/INTERPRETACION/d/sobre_una_época_tiempo_o_fecha_aproximada" xmlDataType="string"/>
    </xmlCellPr>
  </singleXmlCell>
  <singleXmlCell id="5327" r="BS31" connectionId="32">
    <xmlCellPr id="1" uniqueName="Bernard_Ducourant">
      <xmlPr mapId="31" xpath="/Hexagrama/LINEAS/SEGUNDA/OTRAS_INTERPRETACIONES_Y_COMENTARIOS_DE_LOS_TEXTOS/Bernard_Ducourant" xmlDataType="string"/>
    </xmlCellPr>
  </singleXmlCell>
  <singleXmlCell id="5328" r="BT31" connectionId="32">
    <xmlCellPr id="1" uniqueName="Brian_Browne_Walker">
      <xmlPr mapId="31" xpath="/Hexagrama/LINEAS/SEGUNDA/OTRAS_INTERPRETACIONES_Y_COMENTARIOS_DE_LOS_TEXTOS/Brian_Browne_Walker" xmlDataType="string"/>
    </xmlCellPr>
  </singleXmlCell>
  <singleXmlCell id="5329" r="BU31" connectionId="32">
    <xmlCellPr id="1" uniqueName="Carol_K_Anthony">
      <xmlPr mapId="31" xpath="/Hexagrama/LINEAS/SEGUNDA/OTRAS_INTERPRETACIONES_Y_COMENTARIOS_DE_LOS_TEXTOS/Carol_K_Anthony" xmlDataType="string"/>
    </xmlCellPr>
  </singleXmlCell>
  <singleXmlCell id="5330" r="BV31" connectionId="32">
    <xmlCellPr id="1" uniqueName="Enrique_Zafra">
      <xmlPr mapId="31" xpath="/Hexagrama/LINEAS/SEGUNDA/OTRAS_INTERPRETACIONES_Y_COMENTARIOS_DE_LOS_TEXTOS/Enrique_Zafra" xmlDataType="string"/>
    </xmlCellPr>
  </singleXmlCell>
  <singleXmlCell id="5331" r="BW31" connectionId="32">
    <xmlCellPr id="1" uniqueName="J_H_Brennan">
      <xmlPr mapId="31" xpath="/Hexagrama/LINEAS/SEGUNDA/OTRAS_INTERPRETACIONES_Y_COMENTARIOS_DE_LOS_TEXTOS/J_H_Brennan" xmlDataType="string"/>
    </xmlCellPr>
  </singleXmlCell>
  <singleXmlCell id="5332" r="BX31" connectionId="32">
    <xmlCellPr id="1" uniqueName="John_Tampion">
      <xmlPr mapId="31" xpath="/Hexagrama/LINEAS/SEGUNDA/OTRAS_INTERPRETACIONES_Y_COMENTARIOS_DE_LOS_TEXTOS/John_Tampion" xmlDataType="string"/>
    </xmlCellPr>
  </singleXmlCell>
  <singleXmlCell id="5333" r="BY31" connectionId="32">
    <xmlCellPr id="1" uniqueName="Judica_Cordiglia">
      <xmlPr mapId="31" xpath="/Hexagrama/LINEAS/SEGUNDA/OTRAS_INTERPRETACIONES_Y_COMENTARIOS_DE_LOS_TEXTOS/Judica_Cordiglia" xmlDataType="string"/>
    </xmlCellPr>
  </singleXmlCell>
  <singleXmlCell id="5334" r="BZ31" connectionId="32">
    <xmlCellPr id="1" uniqueName="Maestro_Yüan-Kuang">
      <xmlPr mapId="31" xpath="/Hexagrama/LINEAS/SEGUNDA/OTRAS_INTERPRETACIONES_Y_COMENTARIOS_DE_LOS_TEXTOS/Maestro_Yüan-Kuang" xmlDataType="string"/>
    </xmlCellPr>
  </singleXmlCell>
  <singleXmlCell id="5335" r="CA31" connectionId="32">
    <xmlCellPr id="1" uniqueName="Michel_Gall">
      <xmlPr mapId="31" xpath="/Hexagrama/LINEAS/SEGUNDA/OTRAS_INTERPRETACIONES_Y_COMENTARIOS_DE_LOS_TEXTOS/Michel_Gall" xmlDataType="string"/>
    </xmlCellPr>
  </singleXmlCell>
  <singleXmlCell id="5336" r="CB31" connectionId="32">
    <xmlCellPr id="1" uniqueName="R_L_Wing">
      <xmlPr mapId="31" xpath="/Hexagrama/LINEAS/SEGUNDA/OTRAS_INTERPRETACIONES_Y_COMENTARIOS_DE_LOS_TEXTOS/R_L_Wing" xmlDataType="string"/>
    </xmlCellPr>
  </singleXmlCell>
  <singleXmlCell id="5337" r="CC31" connectionId="32">
    <xmlCellPr id="1" uniqueName="Ricardo_Andreé">
      <xmlPr mapId="31" xpath="/Hexagrama/LINEAS/SEGUNDA/OTRAS_INTERPRETACIONES_Y_COMENTARIOS_DE_LOS_TEXTOS/Ricardo_Andreé" xmlDataType="string"/>
    </xmlCellPr>
  </singleXmlCell>
  <singleXmlCell id="5338" r="CD31" connectionId="32">
    <xmlCellPr id="1" uniqueName="Richard_Wilhelm">
      <xmlPr mapId="31" xpath="/Hexagrama/LINEAS/SEGUNDA/OTRAS_INTERPRETACIONES_Y_COMENTARIOS_DE_LOS_TEXTOS/Richard_Wilhelm" xmlDataType="string"/>
    </xmlCellPr>
  </singleXmlCell>
  <singleXmlCell id="5339" r="CE31" connectionId="32">
    <xmlCellPr id="1" uniqueName="Stephen_Karcher">
      <xmlPr mapId="31" xpath="/Hexagrama/LINEAS/SEGUNDA/OTRAS_INTERPRETACIONES_Y_COMENTARIOS_DE_LOS_TEXTOS/Stephen_Karcher" xmlDataType="string"/>
    </xmlCellPr>
  </singleXmlCell>
  <singleXmlCell id="5340" r="CF31" connectionId="32">
    <xmlCellPr id="1" uniqueName="Thomas_Cleary">
      <xmlPr mapId="31" xpath="/Hexagrama/LINEAS/SEGUNDA/OTRAS_INTERPRETACIONES_Y_COMENTARIOS_DE_LOS_TEXTOS/Thomas_Cleary" xmlDataType="string"/>
    </xmlCellPr>
  </singleXmlCell>
  <singleXmlCell id="5341" r="CG31" connectionId="32">
    <xmlCellPr id="1" uniqueName="COMENTARIO_A_LA_LINEA">
      <xmlPr mapId="31" xpath="/Hexagrama/LINEAS/TERCERA/COMENTARIO_A_LA_LINEA" xmlDataType="string"/>
    </xmlCellPr>
  </singleXmlCell>
  <singleXmlCell id="5342" r="CH31" connectionId="32">
    <xmlCellPr id="1" uniqueName="a">
      <xmlPr mapId="31" xpath="/Hexagrama/LINEAS/TERCERA/INTERPRETACION/a" xmlDataType="string"/>
    </xmlCellPr>
  </singleXmlCell>
  <singleXmlCell id="5343" r="CI31" connectionId="32">
    <xmlCellPr id="1" uniqueName="sin_preguntar_nada">
      <xmlPr mapId="31" xpath="/Hexagrama/LINEAS/TERCERA/INTERPRETACION/d/sin_preguntar_nada" xmlDataType="string"/>
    </xmlCellPr>
  </singleXmlCell>
  <singleXmlCell id="5344" r="CJ31" connectionId="32">
    <xmlCellPr id="1" uniqueName="sobre_el_dia_hoy">
      <xmlPr mapId="31" xpath="/Hexagrama/LINEAS/TERCERA/INTERPRETACION/d/sobre_el_dia_hoy" xmlDataType="string"/>
    </xmlCellPr>
  </singleXmlCell>
  <singleXmlCell id="5345" r="CK31" connectionId="32">
    <xmlCellPr id="1" uniqueName="sobre_la_conducta_espiritual">
      <xmlPr mapId="31" xpath="/Hexagrama/LINEAS/TERCERA/INTERPRETACION/d/sobre_la_conducta_espiritual" xmlDataType="string"/>
    </xmlCellPr>
  </singleXmlCell>
  <singleXmlCell id="5346" r="CL31" connectionId="32">
    <xmlCellPr id="1" uniqueName="perspectiva_general_de_un_asunto_o_sobre_cómo_se_ve_al_consultante_entre_sus_asuntos">
      <xmlPr mapId="31" xpath="/Hexagrama/LINEAS/TERCERA/INTERPRETACION/d/perspectiva_general_de_un_asunto_o_sobre_cómo_se_ve_al_consultante_entre_sus_asuntos" xmlDataType="string"/>
    </xmlCellPr>
  </singleXmlCell>
  <singleXmlCell id="5347" r="CM31" connectionId="32">
    <xmlCellPr id="1" uniqueName="sobre_una_enfermedad">
      <xmlPr mapId="31" xpath="/Hexagrama/LINEAS/TERCERA/INTERPRETACION/d/sobre_una_enfermedad" xmlDataType="string"/>
    </xmlCellPr>
  </singleXmlCell>
  <singleXmlCell id="5348" r="CN31" connectionId="32">
    <xmlCellPr id="1" uniqueName="remedios_soluciones_tratamientos_nuevos">
      <xmlPr mapId="31" xpath="/Hexagrama/LINEAS/TERCERA/INTERPRETACION/d/remedios_soluciones_tratamientos_nuevos" xmlDataType="string"/>
    </xmlCellPr>
  </singleXmlCell>
  <singleXmlCell id="5349" r="CO31" connectionId="32">
    <xmlCellPr id="1" uniqueName="sobre_temas_o_teorías_espirituales">
      <xmlPr mapId="31" xpath="/Hexagrama/LINEAS/TERCERA/INTERPRETACION/d/sobre_temas_o_teorías_espirituales" xmlDataType="string"/>
    </xmlCellPr>
  </singleXmlCell>
  <singleXmlCell id="5350" r="CP31" connectionId="32">
    <xmlCellPr id="1" uniqueName="sobre_una_época_tiempo_o_fecha_aproximada">
      <xmlPr mapId="31" xpath="/Hexagrama/LINEAS/TERCERA/INTERPRETACION/d/sobre_una_época_tiempo_o_fecha_aproximada" xmlDataType="string"/>
    </xmlCellPr>
  </singleXmlCell>
  <singleXmlCell id="5351" r="CQ31" connectionId="32">
    <xmlCellPr id="1" uniqueName="Bernard_Ducourant">
      <xmlPr mapId="31" xpath="/Hexagrama/LINEAS/TERCERA/OTRAS_INTERPRETACIONES_Y_COMENTARIOS_DE_LOS_TEXTOS/Bernard_Ducourant" xmlDataType="string"/>
    </xmlCellPr>
  </singleXmlCell>
  <singleXmlCell id="5352" r="CR31" connectionId="32">
    <xmlCellPr id="1" uniqueName="Brian_Browne_Walker">
      <xmlPr mapId="31" xpath="/Hexagrama/LINEAS/TERCERA/OTRAS_INTERPRETACIONES_Y_COMENTARIOS_DE_LOS_TEXTOS/Brian_Browne_Walker" xmlDataType="string"/>
    </xmlCellPr>
  </singleXmlCell>
  <singleXmlCell id="5353" r="CS31" connectionId="32">
    <xmlCellPr id="1" uniqueName="Carol_K_Anthony">
      <xmlPr mapId="31" xpath="/Hexagrama/LINEAS/TERCERA/OTRAS_INTERPRETACIONES_Y_COMENTARIOS_DE_LOS_TEXTOS/Carol_K_Anthony" xmlDataType="string"/>
    </xmlCellPr>
  </singleXmlCell>
  <singleXmlCell id="5354" r="CT31" connectionId="32">
    <xmlCellPr id="1" uniqueName="Enrique_Zafra">
      <xmlPr mapId="31" xpath="/Hexagrama/LINEAS/TERCERA/OTRAS_INTERPRETACIONES_Y_COMENTARIOS_DE_LOS_TEXTOS/Enrique_Zafra" xmlDataType="string"/>
    </xmlCellPr>
  </singleXmlCell>
  <singleXmlCell id="5355" r="CU31" connectionId="32">
    <xmlCellPr id="1" uniqueName="J_H_Brennan">
      <xmlPr mapId="31" xpath="/Hexagrama/LINEAS/TERCERA/OTRAS_INTERPRETACIONES_Y_COMENTARIOS_DE_LOS_TEXTOS/J_H_Brennan" xmlDataType="string"/>
    </xmlCellPr>
  </singleXmlCell>
  <singleXmlCell id="5356" r="CV31" connectionId="32">
    <xmlCellPr id="1" uniqueName="John_Tampion">
      <xmlPr mapId="31" xpath="/Hexagrama/LINEAS/TERCERA/OTRAS_INTERPRETACIONES_Y_COMENTARIOS_DE_LOS_TEXTOS/John_Tampion" xmlDataType="string"/>
    </xmlCellPr>
  </singleXmlCell>
  <singleXmlCell id="5357" r="CW31" connectionId="32">
    <xmlCellPr id="1" uniqueName="Judica_Cordiglia">
      <xmlPr mapId="31" xpath="/Hexagrama/LINEAS/TERCERA/OTRAS_INTERPRETACIONES_Y_COMENTARIOS_DE_LOS_TEXTOS/Judica_Cordiglia" xmlDataType="string"/>
    </xmlCellPr>
  </singleXmlCell>
  <singleXmlCell id="5358" r="CX31" connectionId="32">
    <xmlCellPr id="1" uniqueName="Maestro_Yüan-Kuang">
      <xmlPr mapId="31" xpath="/Hexagrama/LINEAS/TERCERA/OTRAS_INTERPRETACIONES_Y_COMENTARIOS_DE_LOS_TEXTOS/Maestro_Yüan-Kuang" xmlDataType="string"/>
    </xmlCellPr>
  </singleXmlCell>
  <singleXmlCell id="5359" r="CY31" connectionId="32">
    <xmlCellPr id="1" uniqueName="Michel_Gall">
      <xmlPr mapId="31" xpath="/Hexagrama/LINEAS/TERCERA/OTRAS_INTERPRETACIONES_Y_COMENTARIOS_DE_LOS_TEXTOS/Michel_Gall" xmlDataType="string"/>
    </xmlCellPr>
  </singleXmlCell>
  <singleXmlCell id="5360" r="CZ31" connectionId="32">
    <xmlCellPr id="1" uniqueName="R_L_Wing">
      <xmlPr mapId="31" xpath="/Hexagrama/LINEAS/TERCERA/OTRAS_INTERPRETACIONES_Y_COMENTARIOS_DE_LOS_TEXTOS/R_L_Wing" xmlDataType="string"/>
    </xmlCellPr>
  </singleXmlCell>
  <singleXmlCell id="5361" r="DA31" connectionId="32">
    <xmlCellPr id="1" uniqueName="Ricardo_Andreé">
      <xmlPr mapId="31" xpath="/Hexagrama/LINEAS/TERCERA/OTRAS_INTERPRETACIONES_Y_COMENTARIOS_DE_LOS_TEXTOS/Ricardo_Andreé" xmlDataType="string"/>
    </xmlCellPr>
  </singleXmlCell>
  <singleXmlCell id="5362" r="DB31" connectionId="32">
    <xmlCellPr id="1" uniqueName="Richard_Wilhelm">
      <xmlPr mapId="31" xpath="/Hexagrama/LINEAS/TERCERA/OTRAS_INTERPRETACIONES_Y_COMENTARIOS_DE_LOS_TEXTOS/Richard_Wilhelm" xmlDataType="string"/>
    </xmlCellPr>
  </singleXmlCell>
  <singleXmlCell id="5363" r="DC31" connectionId="32">
    <xmlCellPr id="1" uniqueName="Stephen_Karcher">
      <xmlPr mapId="31" xpath="/Hexagrama/LINEAS/TERCERA/OTRAS_INTERPRETACIONES_Y_COMENTARIOS_DE_LOS_TEXTOS/Stephen_Karcher" xmlDataType="string"/>
    </xmlCellPr>
  </singleXmlCell>
  <singleXmlCell id="5364" r="DD31" connectionId="32">
    <xmlCellPr id="1" uniqueName="Thomas_Cleary">
      <xmlPr mapId="31" xpath="/Hexagrama/LINEAS/TERCERA/OTRAS_INTERPRETACIONES_Y_COMENTARIOS_DE_LOS_TEXTOS/Thomas_Cleary" xmlDataType="string"/>
    </xmlCellPr>
  </singleXmlCell>
  <singleXmlCell id="5365" r="DE31" connectionId="32">
    <xmlCellPr id="1" uniqueName="COMENTARIO_A_LA_LINEA">
      <xmlPr mapId="31" xpath="/Hexagrama/LINEAS/CUARTA/COMENTARIO_A_LA_LINEA" xmlDataType="string"/>
    </xmlCellPr>
  </singleXmlCell>
  <singleXmlCell id="5366" r="DF31" connectionId="32">
    <xmlCellPr id="1" uniqueName="a">
      <xmlPr mapId="31" xpath="/Hexagrama/LINEAS/CUARTA/INTERPRETACION/a" xmlDataType="string"/>
    </xmlCellPr>
  </singleXmlCell>
  <singleXmlCell id="5367" r="DG31" connectionId="32">
    <xmlCellPr id="1" uniqueName="sin_preguntar_nada">
      <xmlPr mapId="31" xpath="/Hexagrama/LINEAS/CUARTA/INTERPRETACION/d/sin_preguntar_nada" xmlDataType="string"/>
    </xmlCellPr>
  </singleXmlCell>
  <singleXmlCell id="5368" r="DH31" connectionId="32">
    <xmlCellPr id="1" uniqueName="sobre_el_dia_hoy">
      <xmlPr mapId="31" xpath="/Hexagrama/LINEAS/CUARTA/INTERPRETACION/d/sobre_el_dia_hoy" xmlDataType="string"/>
    </xmlCellPr>
  </singleXmlCell>
  <singleXmlCell id="5369" r="DI31" connectionId="32">
    <xmlCellPr id="1" uniqueName="sobre_la_conducta_espiritual">
      <xmlPr mapId="31" xpath="/Hexagrama/LINEAS/CUARTA/INTERPRETACION/d/sobre_la_conducta_espiritual" xmlDataType="string"/>
    </xmlCellPr>
  </singleXmlCell>
  <singleXmlCell id="5370" r="DJ31" connectionId="32">
    <xmlCellPr id="1" uniqueName="perspectiva_general_de_un_asunto_o_sobre_cómo_se_ve_al_consultante_entre_sus_asuntos">
      <xmlPr mapId="31" xpath="/Hexagrama/LINEAS/CUARTA/INTERPRETACION/d/perspectiva_general_de_un_asunto_o_sobre_cómo_se_ve_al_consultante_entre_sus_asuntos" xmlDataType="string"/>
    </xmlCellPr>
  </singleXmlCell>
  <singleXmlCell id="5371" r="DK31" connectionId="32">
    <xmlCellPr id="1" uniqueName="sobre_una_enfermedad">
      <xmlPr mapId="31" xpath="/Hexagrama/LINEAS/CUARTA/INTERPRETACION/d/sobre_una_enfermedad" xmlDataType="string"/>
    </xmlCellPr>
  </singleXmlCell>
  <singleXmlCell id="5372" r="DL31" connectionId="32">
    <xmlCellPr id="1" uniqueName="remedios_soluciones_tratamientos_nuevos">
      <xmlPr mapId="31" xpath="/Hexagrama/LINEAS/CUARTA/INTERPRETACION/d/remedios_soluciones_tratamientos_nuevos" xmlDataType="string"/>
    </xmlCellPr>
  </singleXmlCell>
  <singleXmlCell id="5373" r="DM31" connectionId="32">
    <xmlCellPr id="1" uniqueName="sobre_temas_o_teorías_espirituales">
      <xmlPr mapId="31" xpath="/Hexagrama/LINEAS/CUARTA/INTERPRETACION/d/sobre_temas_o_teorías_espirituales" xmlDataType="string"/>
    </xmlCellPr>
  </singleXmlCell>
  <singleXmlCell id="5374" r="DN31" connectionId="32">
    <xmlCellPr id="1" uniqueName="sobre_una_época_tiempo_o_fecha_aproximada">
      <xmlPr mapId="31" xpath="/Hexagrama/LINEAS/CUARTA/INTERPRETACION/d/sobre_una_época_tiempo_o_fecha_aproximada" xmlDataType="string"/>
    </xmlCellPr>
  </singleXmlCell>
  <singleXmlCell id="5375" r="DO31" connectionId="32">
    <xmlCellPr id="1" uniqueName="Bernard_Ducourant">
      <xmlPr mapId="31" xpath="/Hexagrama/LINEAS/CUARTA/OTRAS_INTERPRETACIONES_Y_COMENTARIOS_DE_LOS_TEXTOS/Bernard_Ducourant" xmlDataType="string"/>
    </xmlCellPr>
  </singleXmlCell>
  <singleXmlCell id="5376" r="DP31" connectionId="32">
    <xmlCellPr id="1" uniqueName="Brian_Browne_Walker">
      <xmlPr mapId="31" xpath="/Hexagrama/LINEAS/CUARTA/OTRAS_INTERPRETACIONES_Y_COMENTARIOS_DE_LOS_TEXTOS/Brian_Browne_Walker" xmlDataType="string"/>
    </xmlCellPr>
  </singleXmlCell>
  <singleXmlCell id="5377" r="DQ31" connectionId="32">
    <xmlCellPr id="1" uniqueName="Carol_K_Anthony">
      <xmlPr mapId="31" xpath="/Hexagrama/LINEAS/CUARTA/OTRAS_INTERPRETACIONES_Y_COMENTARIOS_DE_LOS_TEXTOS/Carol_K_Anthony" xmlDataType="string"/>
    </xmlCellPr>
  </singleXmlCell>
  <singleXmlCell id="5378" r="DR31" connectionId="32">
    <xmlCellPr id="1" uniqueName="Enrique_Zafra">
      <xmlPr mapId="31" xpath="/Hexagrama/LINEAS/CUARTA/OTRAS_INTERPRETACIONES_Y_COMENTARIOS_DE_LOS_TEXTOS/Enrique_Zafra" xmlDataType="string"/>
    </xmlCellPr>
  </singleXmlCell>
  <singleXmlCell id="5379" r="DS31" connectionId="32">
    <xmlCellPr id="1" uniqueName="J_H_Brennan">
      <xmlPr mapId="31" xpath="/Hexagrama/LINEAS/CUARTA/OTRAS_INTERPRETACIONES_Y_COMENTARIOS_DE_LOS_TEXTOS/J_H_Brennan" xmlDataType="string"/>
    </xmlCellPr>
  </singleXmlCell>
  <singleXmlCell id="5380" r="DT31" connectionId="32">
    <xmlCellPr id="1" uniqueName="John_Tampion">
      <xmlPr mapId="31" xpath="/Hexagrama/LINEAS/CUARTA/OTRAS_INTERPRETACIONES_Y_COMENTARIOS_DE_LOS_TEXTOS/John_Tampion" xmlDataType="string"/>
    </xmlCellPr>
  </singleXmlCell>
  <singleXmlCell id="5381" r="DU31" connectionId="32">
    <xmlCellPr id="1" uniqueName="Judica_Cordiglia">
      <xmlPr mapId="31" xpath="/Hexagrama/LINEAS/CUARTA/OTRAS_INTERPRETACIONES_Y_COMENTARIOS_DE_LOS_TEXTOS/Judica_Cordiglia" xmlDataType="string"/>
    </xmlCellPr>
  </singleXmlCell>
  <singleXmlCell id="5382" r="DV31" connectionId="32">
    <xmlCellPr id="1" uniqueName="Maestro_Yüan-Kuang">
      <xmlPr mapId="31" xpath="/Hexagrama/LINEAS/CUARTA/OTRAS_INTERPRETACIONES_Y_COMENTARIOS_DE_LOS_TEXTOS/Maestro_Yüan-Kuang" xmlDataType="string"/>
    </xmlCellPr>
  </singleXmlCell>
  <singleXmlCell id="5383" r="DW31" connectionId="32">
    <xmlCellPr id="1" uniqueName="Michel_Gall">
      <xmlPr mapId="31" xpath="/Hexagrama/LINEAS/CUARTA/OTRAS_INTERPRETACIONES_Y_COMENTARIOS_DE_LOS_TEXTOS/Michel_Gall" xmlDataType="string"/>
    </xmlCellPr>
  </singleXmlCell>
  <singleXmlCell id="5384" r="DX31" connectionId="32">
    <xmlCellPr id="1" uniqueName="R_L_Wing">
      <xmlPr mapId="31" xpath="/Hexagrama/LINEAS/CUARTA/OTRAS_INTERPRETACIONES_Y_COMENTARIOS_DE_LOS_TEXTOS/R_L_Wing" xmlDataType="string"/>
    </xmlCellPr>
  </singleXmlCell>
  <singleXmlCell id="5385" r="DY31" connectionId="32">
    <xmlCellPr id="1" uniqueName="Ricardo_Andreé">
      <xmlPr mapId="31" xpath="/Hexagrama/LINEAS/CUARTA/OTRAS_INTERPRETACIONES_Y_COMENTARIOS_DE_LOS_TEXTOS/Ricardo_Andreé" xmlDataType="string"/>
    </xmlCellPr>
  </singleXmlCell>
  <singleXmlCell id="5386" r="DZ31" connectionId="32">
    <xmlCellPr id="1" uniqueName="Richard_Wilhelm">
      <xmlPr mapId="31" xpath="/Hexagrama/LINEAS/CUARTA/OTRAS_INTERPRETACIONES_Y_COMENTARIOS_DE_LOS_TEXTOS/Richard_Wilhelm" xmlDataType="string"/>
    </xmlCellPr>
  </singleXmlCell>
  <singleXmlCell id="5387" r="EA31" connectionId="32">
    <xmlCellPr id="1" uniqueName="Stephen_Karcher">
      <xmlPr mapId="31" xpath="/Hexagrama/LINEAS/CUARTA/OTRAS_INTERPRETACIONES_Y_COMENTARIOS_DE_LOS_TEXTOS/Stephen_Karcher" xmlDataType="string"/>
    </xmlCellPr>
  </singleXmlCell>
  <singleXmlCell id="5388" r="EB31" connectionId="32">
    <xmlCellPr id="1" uniqueName="Thomas_Cleary">
      <xmlPr mapId="31" xpath="/Hexagrama/LINEAS/CUARTA/OTRAS_INTERPRETACIONES_Y_COMENTARIOS_DE_LOS_TEXTOS/Thomas_Cleary" xmlDataType="string"/>
    </xmlCellPr>
  </singleXmlCell>
  <singleXmlCell id="5389" r="EC31" connectionId="32">
    <xmlCellPr id="1" uniqueName="COMENTARIO_A_LA_LINEA">
      <xmlPr mapId="31" xpath="/Hexagrama/LINEAS/QUINTA/COMENTARIO_A_LA_LINEA" xmlDataType="string"/>
    </xmlCellPr>
  </singleXmlCell>
  <singleXmlCell id="5390" r="ED31" connectionId="32">
    <xmlCellPr id="1" uniqueName="a">
      <xmlPr mapId="31" xpath="/Hexagrama/LINEAS/QUINTA/INTERPRETACION/a" xmlDataType="string"/>
    </xmlCellPr>
  </singleXmlCell>
  <singleXmlCell id="5391" r="EE31" connectionId="32">
    <xmlCellPr id="1" uniqueName="sin_preguntar_nada">
      <xmlPr mapId="31" xpath="/Hexagrama/LINEAS/QUINTA/INTERPRETACION/d/sin_preguntar_nada" xmlDataType="string"/>
    </xmlCellPr>
  </singleXmlCell>
  <singleXmlCell id="5392" r="EF31" connectionId="32">
    <xmlCellPr id="1" uniqueName="sobre_el_dia_hoy">
      <xmlPr mapId="31" xpath="/Hexagrama/LINEAS/QUINTA/INTERPRETACION/d/sobre_el_dia_hoy" xmlDataType="string"/>
    </xmlCellPr>
  </singleXmlCell>
  <singleXmlCell id="5393" r="EG31" connectionId="32">
    <xmlCellPr id="1" uniqueName="sobre_la_conducta_espiritual">
      <xmlPr mapId="31" xpath="/Hexagrama/LINEAS/QUINTA/INTERPRETACION/d/sobre_la_conducta_espiritual" xmlDataType="string"/>
    </xmlCellPr>
  </singleXmlCell>
  <singleXmlCell id="5394" r="EH31" connectionId="32">
    <xmlCellPr id="1" uniqueName="perspectiva_general_de_un_asunto_o_sobre_cómo_se_ve_al_consultante_entre_sus_asuntos">
      <xmlPr mapId="31" xpath="/Hexagrama/LINEAS/QUINTA/INTERPRETACION/d/perspectiva_general_de_un_asunto_o_sobre_cómo_se_ve_al_consultante_entre_sus_asuntos" xmlDataType="string"/>
    </xmlCellPr>
  </singleXmlCell>
  <singleXmlCell id="5395" r="EI31" connectionId="32">
    <xmlCellPr id="1" uniqueName="sobre_una_enfermedad">
      <xmlPr mapId="31" xpath="/Hexagrama/LINEAS/QUINTA/INTERPRETACION/d/sobre_una_enfermedad" xmlDataType="string"/>
    </xmlCellPr>
  </singleXmlCell>
  <singleXmlCell id="5396" r="EJ31" connectionId="32">
    <xmlCellPr id="1" uniqueName="remedios_soluciones_tratamientos_nuevos">
      <xmlPr mapId="31" xpath="/Hexagrama/LINEAS/QUINTA/INTERPRETACION/d/remedios_soluciones_tratamientos_nuevos" xmlDataType="string"/>
    </xmlCellPr>
  </singleXmlCell>
  <singleXmlCell id="5397" r="EK31" connectionId="32">
    <xmlCellPr id="1" uniqueName="sobre_temas_o_teorías_espirituales">
      <xmlPr mapId="31" xpath="/Hexagrama/LINEAS/QUINTA/INTERPRETACION/d/sobre_temas_o_teorías_espirituales" xmlDataType="string"/>
    </xmlCellPr>
  </singleXmlCell>
  <singleXmlCell id="5398" r="EL31" connectionId="32">
    <xmlCellPr id="1" uniqueName="sobre_una_época_tiempo_o_fecha_aproximada">
      <xmlPr mapId="31" xpath="/Hexagrama/LINEAS/QUINTA/INTERPRETACION/d/sobre_una_época_tiempo_o_fecha_aproximada" xmlDataType="string"/>
    </xmlCellPr>
  </singleXmlCell>
  <singleXmlCell id="5399" r="EM31" connectionId="32">
    <xmlCellPr id="1" uniqueName="Bernard_Ducourant">
      <xmlPr mapId="31" xpath="/Hexagrama/LINEAS/QUINTA/OTRAS_INTERPRETACIONES_Y_COMENTARIOS_DE_LOS_TEXTOS/Bernard_Ducourant" xmlDataType="string"/>
    </xmlCellPr>
  </singleXmlCell>
  <singleXmlCell id="5400" r="EN31" connectionId="32">
    <xmlCellPr id="1" uniqueName="Brian_Browne_Walker">
      <xmlPr mapId="31" xpath="/Hexagrama/LINEAS/QUINTA/OTRAS_INTERPRETACIONES_Y_COMENTARIOS_DE_LOS_TEXTOS/Brian_Browne_Walker" xmlDataType="string"/>
    </xmlCellPr>
  </singleXmlCell>
  <singleXmlCell id="5401" r="EO31" connectionId="32">
    <xmlCellPr id="1" uniqueName="Carol_K_Anthony">
      <xmlPr mapId="31" xpath="/Hexagrama/LINEAS/QUINTA/OTRAS_INTERPRETACIONES_Y_COMENTARIOS_DE_LOS_TEXTOS/Carol_K_Anthony" xmlDataType="string"/>
    </xmlCellPr>
  </singleXmlCell>
  <singleXmlCell id="5402" r="EP31" connectionId="32">
    <xmlCellPr id="1" uniqueName="Enrique_Zafra">
      <xmlPr mapId="31" xpath="/Hexagrama/LINEAS/QUINTA/OTRAS_INTERPRETACIONES_Y_COMENTARIOS_DE_LOS_TEXTOS/Enrique_Zafra" xmlDataType="string"/>
    </xmlCellPr>
  </singleXmlCell>
  <singleXmlCell id="5403" r="EQ31" connectionId="32">
    <xmlCellPr id="1" uniqueName="J_H_Brennan">
      <xmlPr mapId="31" xpath="/Hexagrama/LINEAS/QUINTA/OTRAS_INTERPRETACIONES_Y_COMENTARIOS_DE_LOS_TEXTOS/J_H_Brennan" xmlDataType="string"/>
    </xmlCellPr>
  </singleXmlCell>
  <singleXmlCell id="5404" r="ER31" connectionId="32">
    <xmlCellPr id="1" uniqueName="John_Tampion">
      <xmlPr mapId="31" xpath="/Hexagrama/LINEAS/QUINTA/OTRAS_INTERPRETACIONES_Y_COMENTARIOS_DE_LOS_TEXTOS/John_Tampion" xmlDataType="string"/>
    </xmlCellPr>
  </singleXmlCell>
  <singleXmlCell id="5405" r="ES31" connectionId="32">
    <xmlCellPr id="1" uniqueName="Judica_Cordiglia">
      <xmlPr mapId="31" xpath="/Hexagrama/LINEAS/QUINTA/OTRAS_INTERPRETACIONES_Y_COMENTARIOS_DE_LOS_TEXTOS/Judica_Cordiglia" xmlDataType="string"/>
    </xmlCellPr>
  </singleXmlCell>
  <singleXmlCell id="5406" r="ET31" connectionId="32">
    <xmlCellPr id="1" uniqueName="Maestro_Yüan-Kuang">
      <xmlPr mapId="31" xpath="/Hexagrama/LINEAS/QUINTA/OTRAS_INTERPRETACIONES_Y_COMENTARIOS_DE_LOS_TEXTOS/Maestro_Yüan-Kuang" xmlDataType="string"/>
    </xmlCellPr>
  </singleXmlCell>
  <singleXmlCell id="5407" r="EU31" connectionId="32">
    <xmlCellPr id="1" uniqueName="Michel_Gall">
      <xmlPr mapId="31" xpath="/Hexagrama/LINEAS/QUINTA/OTRAS_INTERPRETACIONES_Y_COMENTARIOS_DE_LOS_TEXTOS/Michel_Gall" xmlDataType="string"/>
    </xmlCellPr>
  </singleXmlCell>
  <singleXmlCell id="5408" r="EV31" connectionId="32">
    <xmlCellPr id="1" uniqueName="R_L_Wing">
      <xmlPr mapId="31" xpath="/Hexagrama/LINEAS/QUINTA/OTRAS_INTERPRETACIONES_Y_COMENTARIOS_DE_LOS_TEXTOS/R_L_Wing" xmlDataType="string"/>
    </xmlCellPr>
  </singleXmlCell>
  <singleXmlCell id="5409" r="EW31" connectionId="32">
    <xmlCellPr id="1" uniqueName="Ricardo_Andreé">
      <xmlPr mapId="31" xpath="/Hexagrama/LINEAS/QUINTA/OTRAS_INTERPRETACIONES_Y_COMENTARIOS_DE_LOS_TEXTOS/Ricardo_Andreé" xmlDataType="string"/>
    </xmlCellPr>
  </singleXmlCell>
  <singleXmlCell id="5410" r="EX31" connectionId="32">
    <xmlCellPr id="1" uniqueName="Richard_Wilhelm">
      <xmlPr mapId="31" xpath="/Hexagrama/LINEAS/QUINTA/OTRAS_INTERPRETACIONES_Y_COMENTARIOS_DE_LOS_TEXTOS/Richard_Wilhelm" xmlDataType="string"/>
    </xmlCellPr>
  </singleXmlCell>
  <singleXmlCell id="5411" r="EY31" connectionId="32">
    <xmlCellPr id="1" uniqueName="Stephen_Karcher">
      <xmlPr mapId="31" xpath="/Hexagrama/LINEAS/QUINTA/OTRAS_INTERPRETACIONES_Y_COMENTARIOS_DE_LOS_TEXTOS/Stephen_Karcher" xmlDataType="string"/>
    </xmlCellPr>
  </singleXmlCell>
  <singleXmlCell id="5412" r="EZ31" connectionId="32">
    <xmlCellPr id="1" uniqueName="Thomas_Cleary">
      <xmlPr mapId="31" xpath="/Hexagrama/LINEAS/QUINTA/OTRAS_INTERPRETACIONES_Y_COMENTARIOS_DE_LOS_TEXTOS/Thomas_Cleary" xmlDataType="string"/>
    </xmlCellPr>
  </singleXmlCell>
  <singleXmlCell id="5413" r="FA31" connectionId="32">
    <xmlCellPr id="1" uniqueName="COMENTARIO_A_LA_LINEA">
      <xmlPr mapId="31" xpath="/Hexagrama/LINEAS/SEXTA/COMENTARIO_A_LA_LINEA" xmlDataType="string"/>
    </xmlCellPr>
  </singleXmlCell>
  <singleXmlCell id="5414" r="FB31" connectionId="32">
    <xmlCellPr id="1" uniqueName="a">
      <xmlPr mapId="31" xpath="/Hexagrama/LINEAS/SEXTA/INTERPRETACION/a" xmlDataType="string"/>
    </xmlCellPr>
  </singleXmlCell>
  <singleXmlCell id="5415" r="FC31" connectionId="32">
    <xmlCellPr id="1" uniqueName="sin_preguntar_nada">
      <xmlPr mapId="31" xpath="/Hexagrama/LINEAS/SEXTA/INTERPRETACION/d/sin_preguntar_nada" xmlDataType="string"/>
    </xmlCellPr>
  </singleXmlCell>
  <singleXmlCell id="5416" r="FD31" connectionId="32">
    <xmlCellPr id="1" uniqueName="sobre_el_dia_hoy">
      <xmlPr mapId="31" xpath="/Hexagrama/LINEAS/SEXTA/INTERPRETACION/d/sobre_el_dia_hoy" xmlDataType="string"/>
    </xmlCellPr>
  </singleXmlCell>
  <singleXmlCell id="5417" r="FE31" connectionId="32">
    <xmlCellPr id="1" uniqueName="sobre_la_conducta_espiritual">
      <xmlPr mapId="31" xpath="/Hexagrama/LINEAS/SEXTA/INTERPRETACION/d/sobre_la_conducta_espiritual" xmlDataType="string"/>
    </xmlCellPr>
  </singleXmlCell>
  <singleXmlCell id="5418" r="FF31" connectionId="32">
    <xmlCellPr id="1" uniqueName="perspectiva_general_de_un_asunto_o_sobre_cómo_se_ve_al_consultante_entre_sus_asuntos">
      <xmlPr mapId="31" xpath="/Hexagrama/LINEAS/SEXTA/INTERPRETACION/d/perspectiva_general_de_un_asunto_o_sobre_cómo_se_ve_al_consultante_entre_sus_asuntos" xmlDataType="string"/>
    </xmlCellPr>
  </singleXmlCell>
  <singleXmlCell id="5419" r="FG31" connectionId="32">
    <xmlCellPr id="1" uniqueName="sobre_una_enfermedad">
      <xmlPr mapId="31" xpath="/Hexagrama/LINEAS/SEXTA/INTERPRETACION/d/sobre_una_enfermedad" xmlDataType="string"/>
    </xmlCellPr>
  </singleXmlCell>
  <singleXmlCell id="5420" r="FH31" connectionId="32">
    <xmlCellPr id="1" uniqueName="remedios_soluciones_tratamientos_nuevos">
      <xmlPr mapId="31" xpath="/Hexagrama/LINEAS/SEXTA/INTERPRETACION/d/remedios_soluciones_tratamientos_nuevos" xmlDataType="string"/>
    </xmlCellPr>
  </singleXmlCell>
  <singleXmlCell id="5421" r="FI31" connectionId="32">
    <xmlCellPr id="1" uniqueName="sobre_temas_o_teorías_espirituales">
      <xmlPr mapId="31" xpath="/Hexagrama/LINEAS/SEXTA/INTERPRETACION/d/sobre_temas_o_teorías_espirituales" xmlDataType="string"/>
    </xmlCellPr>
  </singleXmlCell>
  <singleXmlCell id="5422" r="FJ31" connectionId="32">
    <xmlCellPr id="1" uniqueName="sobre_una_época_tiempo_o_fecha_aproximada">
      <xmlPr mapId="31" xpath="/Hexagrama/LINEAS/SEXTA/INTERPRETACION/d/sobre_una_época_tiempo_o_fecha_aproximada" xmlDataType="string"/>
    </xmlCellPr>
  </singleXmlCell>
  <singleXmlCell id="5423" r="FK31" connectionId="32">
    <xmlCellPr id="1" uniqueName="Bernard_Ducourant">
      <xmlPr mapId="31" xpath="/Hexagrama/LINEAS/SEXTA/OTRAS_INTERPRETACIONES_Y_COMENTARIOS_DE_LOS_TEXTOS/Bernard_Ducourant" xmlDataType="string"/>
    </xmlCellPr>
  </singleXmlCell>
  <singleXmlCell id="5424" r="FL31" connectionId="32">
    <xmlCellPr id="1" uniqueName="Brian_Browne_Walker">
      <xmlPr mapId="31" xpath="/Hexagrama/LINEAS/SEXTA/OTRAS_INTERPRETACIONES_Y_COMENTARIOS_DE_LOS_TEXTOS/Brian_Browne_Walker" xmlDataType="string"/>
    </xmlCellPr>
  </singleXmlCell>
  <singleXmlCell id="5425" r="FM31" connectionId="32">
    <xmlCellPr id="1" uniqueName="Carol_K_Anthony">
      <xmlPr mapId="31" xpath="/Hexagrama/LINEAS/SEXTA/OTRAS_INTERPRETACIONES_Y_COMENTARIOS_DE_LOS_TEXTOS/Carol_K_Anthony" xmlDataType="string"/>
    </xmlCellPr>
  </singleXmlCell>
  <singleXmlCell id="5426" r="FN31" connectionId="32">
    <xmlCellPr id="1" uniqueName="Enrique_Zafra">
      <xmlPr mapId="31" xpath="/Hexagrama/LINEAS/SEXTA/OTRAS_INTERPRETACIONES_Y_COMENTARIOS_DE_LOS_TEXTOS/Enrique_Zafra" xmlDataType="string"/>
    </xmlCellPr>
  </singleXmlCell>
  <singleXmlCell id="5427" r="FO31" connectionId="32">
    <xmlCellPr id="1" uniqueName="J_H_Brennan">
      <xmlPr mapId="31" xpath="/Hexagrama/LINEAS/SEXTA/OTRAS_INTERPRETACIONES_Y_COMENTARIOS_DE_LOS_TEXTOS/J_H_Brennan" xmlDataType="string"/>
    </xmlCellPr>
  </singleXmlCell>
  <singleXmlCell id="5428" r="FP31" connectionId="32">
    <xmlCellPr id="1" uniqueName="John_Tampion">
      <xmlPr mapId="31" xpath="/Hexagrama/LINEAS/SEXTA/OTRAS_INTERPRETACIONES_Y_COMENTARIOS_DE_LOS_TEXTOS/John_Tampion" xmlDataType="string"/>
    </xmlCellPr>
  </singleXmlCell>
  <singleXmlCell id="5429" r="FQ31" connectionId="32">
    <xmlCellPr id="1" uniqueName="Judica_Cordiglia">
      <xmlPr mapId="31" xpath="/Hexagrama/LINEAS/SEXTA/OTRAS_INTERPRETACIONES_Y_COMENTARIOS_DE_LOS_TEXTOS/Judica_Cordiglia" xmlDataType="string"/>
    </xmlCellPr>
  </singleXmlCell>
  <singleXmlCell id="5430" r="FR31" connectionId="32">
    <xmlCellPr id="1" uniqueName="Maestro_Yüan-Kuang">
      <xmlPr mapId="31" xpath="/Hexagrama/LINEAS/SEXTA/OTRAS_INTERPRETACIONES_Y_COMENTARIOS_DE_LOS_TEXTOS/Maestro_Yüan-Kuang" xmlDataType="string"/>
    </xmlCellPr>
  </singleXmlCell>
  <singleXmlCell id="5431" r="FS31" connectionId="32">
    <xmlCellPr id="1" uniqueName="Michel_Gall">
      <xmlPr mapId="31" xpath="/Hexagrama/LINEAS/SEXTA/OTRAS_INTERPRETACIONES_Y_COMENTARIOS_DE_LOS_TEXTOS/Michel_Gall" xmlDataType="string"/>
    </xmlCellPr>
  </singleXmlCell>
  <singleXmlCell id="5432" r="FT31" connectionId="32">
    <xmlCellPr id="1" uniqueName="R_L_Wing">
      <xmlPr mapId="31" xpath="/Hexagrama/LINEAS/SEXTA/OTRAS_INTERPRETACIONES_Y_COMENTARIOS_DE_LOS_TEXTOS/R_L_Wing" xmlDataType="string"/>
    </xmlCellPr>
  </singleXmlCell>
  <singleXmlCell id="5433" r="FU31" connectionId="32">
    <xmlCellPr id="1" uniqueName="Ricardo_Andreé">
      <xmlPr mapId="31" xpath="/Hexagrama/LINEAS/SEXTA/OTRAS_INTERPRETACIONES_Y_COMENTARIOS_DE_LOS_TEXTOS/Ricardo_Andreé" xmlDataType="string"/>
    </xmlCellPr>
  </singleXmlCell>
  <singleXmlCell id="5434" r="FV31" connectionId="32">
    <xmlCellPr id="1" uniqueName="Richard_Wilhelm">
      <xmlPr mapId="31" xpath="/Hexagrama/LINEAS/SEXTA/OTRAS_INTERPRETACIONES_Y_COMENTARIOS_DE_LOS_TEXTOS/Richard_Wilhelm" xmlDataType="string"/>
    </xmlCellPr>
  </singleXmlCell>
  <singleXmlCell id="5435" r="FW31" connectionId="32">
    <xmlCellPr id="1" uniqueName="Stephen_Karcher">
      <xmlPr mapId="31" xpath="/Hexagrama/LINEAS/SEXTA/OTRAS_INTERPRETACIONES_Y_COMENTARIOS_DE_LOS_TEXTOS/Stephen_Karcher" xmlDataType="string"/>
    </xmlCellPr>
  </singleXmlCell>
  <singleXmlCell id="5436" r="FX31" connectionId="32">
    <xmlCellPr id="1" uniqueName="Thomas_Cleary">
      <xmlPr mapId="31" xpath="/Hexagrama/LINEAS/SEXTA/OTRAS_INTERPRETACIONES_Y_COMENTARIOS_DE_LOS_TEXTOS/Thomas_Cleary" xmlDataType="string"/>
    </xmlCellPr>
  </singleXmlCell>
  <singleXmlCell id="5437" r="A32" connectionId="33">
    <xmlCellPr id="1" uniqueName="Numero">
      <xmlPr mapId="32" xpath="/Hexagrama/Numero" xmlDataType="integer"/>
    </xmlCellPr>
  </singleXmlCell>
  <singleXmlCell id="5438" r="B32" connectionId="33">
    <xmlCellPr id="1" uniqueName="Nombre">
      <xmlPr mapId="32" xpath="/Hexagrama/Nombre" xmlDataType="string"/>
    </xmlCellPr>
  </singleXmlCell>
  <singleXmlCell id="5439" r="C32" connectionId="33">
    <xmlCellPr id="1" uniqueName="Traduccion">
      <xmlPr mapId="32" xpath="/Hexagrama/Traduccion" xmlDataType="string"/>
    </xmlCellPr>
  </singleXmlCell>
  <singleXmlCell id="5440" r="D32" connectionId="33">
    <xmlCellPr id="1" uniqueName="TrigInf">
      <xmlPr mapId="32" xpath="/Hexagrama/TrigInf" xmlDataType="string"/>
    </xmlCellPr>
  </singleXmlCell>
  <singleXmlCell id="5441" r="E32" connectionId="33">
    <xmlCellPr id="1" uniqueName="TrigSup">
      <xmlPr mapId="32" xpath="/Hexagrama/TrigSup" xmlDataType="string"/>
    </xmlCellPr>
  </singleXmlCell>
  <singleXmlCell id="5442" r="F32" connectionId="33">
    <xmlCellPr id="1" uniqueName="DICTAMEN">
      <xmlPr mapId="32" xpath="/Hexagrama/DICTAMEN" xmlDataType="string"/>
    </xmlCellPr>
  </singleXmlCell>
  <singleXmlCell id="5443" r="G32" connectionId="33">
    <xmlCellPr id="1" uniqueName="COMENTARIO">
      <xmlPr mapId="32" xpath="/Hexagrama/COMENTARIO" xmlDataType="string"/>
    </xmlCellPr>
  </singleXmlCell>
  <singleXmlCell id="5444" r="H32" connectionId="33">
    <xmlCellPr id="1" uniqueName="líneas">
      <xmlPr mapId="32" xpath="/Hexagrama/ELEMENTOS_TECNICOS_Y_DISTINTOS_CONSIDERANDOS/líneas" xmlDataType="string"/>
    </xmlCellPr>
  </singleXmlCell>
  <singleXmlCell id="5445" r="I32" connectionId="33">
    <xmlCellPr id="1" uniqueName="regencias">
      <xmlPr mapId="32" xpath="/Hexagrama/ELEMENTOS_TECNICOS_Y_DISTINTOS_CONSIDERANDOS/regencias" xmlDataType="string"/>
    </xmlCellPr>
  </singleXmlCell>
  <singleXmlCell id="5446" r="J32" connectionId="33">
    <xmlCellPr id="1" uniqueName="relaciones_entre_las_líneas">
      <xmlPr mapId="32" xpath="/Hexagrama/ELEMENTOS_TECNICOS_Y_DISTINTOS_CONSIDERANDOS/relaciones_entre_las_líneas" xmlDataType="string"/>
    </xmlCellPr>
  </singleXmlCell>
  <singleXmlCell id="5447" r="K32" connectionId="33">
    <xmlCellPr id="1" uniqueName="a">
      <xmlPr mapId="32" xpath="/Hexagrama/INTERPRETACION/a" xmlDataType="string"/>
    </xmlCellPr>
  </singleXmlCell>
  <singleXmlCell id="5448" r="L32" connectionId="33">
    <xmlCellPr id="1" uniqueName="sin_preguntar_nada">
      <xmlPr mapId="32" xpath="/Hexagrama/INTERPRETACION/d/sin_preguntar_nada" xmlDataType="string"/>
    </xmlCellPr>
  </singleXmlCell>
  <singleXmlCell id="5449" r="M32" connectionId="33">
    <xmlCellPr id="1" uniqueName="sobre_el_dia_hoy">
      <xmlPr mapId="32" xpath="/Hexagrama/INTERPRETACION/d/sobre_el_dia_hoy" xmlDataType="string"/>
    </xmlCellPr>
  </singleXmlCell>
  <singleXmlCell id="5450" r="N32" connectionId="33">
    <xmlCellPr id="1" uniqueName="sobre_la_conducta_espiritual">
      <xmlPr mapId="32" xpath="/Hexagrama/INTERPRETACION/d/sobre_la_conducta_espiritual" xmlDataType="string"/>
    </xmlCellPr>
  </singleXmlCell>
  <singleXmlCell id="5451" r="O32" connectionId="33">
    <xmlCellPr id="1" uniqueName="perspectiva_general_de_un_asunto_o_sobre_cómo_se_ve_al_consultante_entre_sus_asuntos">
      <xmlPr mapId="32" xpath="/Hexagrama/INTERPRETACION/d/perspectiva_general_de_un_asunto_o_sobre_cómo_se_ve_al_consultante_entre_sus_asuntos" xmlDataType="string"/>
    </xmlCellPr>
  </singleXmlCell>
  <singleXmlCell id="5452" r="P32" connectionId="33">
    <xmlCellPr id="1" uniqueName="sobre_una_enfermedad">
      <xmlPr mapId="32" xpath="/Hexagrama/INTERPRETACION/d/sobre_una_enfermedad" xmlDataType="string"/>
    </xmlCellPr>
  </singleXmlCell>
  <singleXmlCell id="5453" r="Q32" connectionId="33">
    <xmlCellPr id="1" uniqueName="remedios_soluciones_tratamientos_nuevos">
      <xmlPr mapId="32" xpath="/Hexagrama/INTERPRETACION/d/remedios_soluciones_tratamientos_nuevos" xmlDataType="string"/>
    </xmlCellPr>
  </singleXmlCell>
  <singleXmlCell id="5454" r="R32" connectionId="33">
    <xmlCellPr id="1" uniqueName="sobre_temas_o_teorías_espirituales">
      <xmlPr mapId="32" xpath="/Hexagrama/INTERPRETACION/d/sobre_temas_o_teorías_espirituales" xmlDataType="string"/>
    </xmlCellPr>
  </singleXmlCell>
  <singleXmlCell id="5455" r="S32" connectionId="33">
    <xmlCellPr id="1" uniqueName="sobre_una_época_tiempo_o_fecha_aproximada">
      <xmlPr mapId="32" xpath="/Hexagrama/INTERPRETACION/d/sobre_una_época_tiempo_o_fecha_aproximada" xmlDataType="string"/>
    </xmlCellPr>
  </singleXmlCell>
  <singleXmlCell id="5456" r="T32" connectionId="33">
    <xmlCellPr id="1" uniqueName="Bernard_Ducourant">
      <xmlPr mapId="32" xpath="/Hexagrama/OTRAS_INTERPRETACIONES_Y_COMENTARIOS_DE_LOS_TEXTOS/Bernard_Ducourant" xmlDataType="string"/>
    </xmlCellPr>
  </singleXmlCell>
  <singleXmlCell id="5457" r="U32" connectionId="33">
    <xmlCellPr id="1" uniqueName="Brian_Browne_Walker">
      <xmlPr mapId="32" xpath="/Hexagrama/OTRAS_INTERPRETACIONES_Y_COMENTARIOS_DE_LOS_TEXTOS/Brian_Browne_Walker" xmlDataType="string"/>
    </xmlCellPr>
  </singleXmlCell>
  <singleXmlCell id="5458" r="V32" connectionId="33">
    <xmlCellPr id="1" uniqueName="Carol_K_Anthony">
      <xmlPr mapId="32" xpath="/Hexagrama/OTRAS_INTERPRETACIONES_Y_COMENTARIOS_DE_LOS_TEXTOS/Carol_K_Anthony" xmlDataType="string"/>
    </xmlCellPr>
  </singleXmlCell>
  <singleXmlCell id="5459" r="W32" connectionId="33">
    <xmlCellPr id="1" uniqueName="Enrique_Zafra">
      <xmlPr mapId="32" xpath="/Hexagrama/OTRAS_INTERPRETACIONES_Y_COMENTARIOS_DE_LOS_TEXTOS/Enrique_Zafra" xmlDataType="string"/>
    </xmlCellPr>
  </singleXmlCell>
  <singleXmlCell id="5460" r="X32" connectionId="33">
    <xmlCellPr id="1" uniqueName="Gustavo_Andrés_Rocco">
      <xmlPr mapId="32" xpath="/Hexagrama/OTRAS_INTERPRETACIONES_Y_COMENTARIOS_DE_LOS_TEXTOS/Gustavo_Andrés_Rocco" xmlDataType="string"/>
    </xmlCellPr>
  </singleXmlCell>
  <singleXmlCell id="5461" r="Y32" connectionId="33">
    <xmlCellPr id="1" uniqueName="J_H_Brennan">
      <xmlPr mapId="32" xpath="/Hexagrama/OTRAS_INTERPRETACIONES_Y_COMENTARIOS_DE_LOS_TEXTOS/J_H_Brennan" xmlDataType="string"/>
    </xmlCellPr>
  </singleXmlCell>
  <singleXmlCell id="5462" r="Z32" connectionId="33">
    <xmlCellPr id="1" uniqueName="Judica_Cordiglia">
      <xmlPr mapId="32" xpath="/Hexagrama/OTRAS_INTERPRETACIONES_Y_COMENTARIOS_DE_LOS_TEXTOS/Judica_Cordiglia" xmlDataType="string"/>
    </xmlCellPr>
  </singleXmlCell>
  <singleXmlCell id="5463" r="AA32" connectionId="33">
    <xmlCellPr id="1" uniqueName="Maestro_Yüan-Kuang">
      <xmlPr mapId="32" xpath="/Hexagrama/OTRAS_INTERPRETACIONES_Y_COMENTARIOS_DE_LOS_TEXTOS/Maestro_Yüan-Kuang" xmlDataType="string"/>
    </xmlCellPr>
  </singleXmlCell>
  <singleXmlCell id="5464" r="AB32" connectionId="33">
    <xmlCellPr id="1" uniqueName="Michel_Gall">
      <xmlPr mapId="32" xpath="/Hexagrama/OTRAS_INTERPRETACIONES_Y_COMENTARIOS_DE_LOS_TEXTOS/Michel_Gall" xmlDataType="string"/>
    </xmlCellPr>
  </singleXmlCell>
  <singleXmlCell id="5465" r="AC32" connectionId="33">
    <xmlCellPr id="1" uniqueName="Stephen_Karcher">
      <xmlPr mapId="32" xpath="/Hexagrama/OTRAS_INTERPRETACIONES_Y_COMENTARIOS_DE_LOS_TEXTOS/Stephen_Karcher" xmlDataType="string"/>
    </xmlCellPr>
  </singleXmlCell>
  <singleXmlCell id="5466" r="AD32" connectionId="33">
    <xmlCellPr id="1" uniqueName="Rudolf_Ritsema">
      <xmlPr mapId="32" xpath="/Hexagrama/OTRAS_INTERPRETACIONES_Y_COMENTARIOS_DE_LOS_TEXTOS/Rudolf_Ritsema" xmlDataType="string"/>
    </xmlCellPr>
  </singleXmlCell>
  <singleXmlCell id="5467" r="AE32" connectionId="33">
    <xmlCellPr id="1" uniqueName="Thomas_Cleary">
      <xmlPr mapId="32" xpath="/Hexagrama/OTRAS_INTERPRETACIONES_Y_COMENTARIOS_DE_LOS_TEXTOS/Thomas_Cleary" xmlDataType="string"/>
    </xmlCellPr>
  </singleXmlCell>
  <singleXmlCell id="5468" r="AF32" connectionId="33">
    <xmlCellPr id="1" uniqueName="COMENTARIO_A_LA_IMAGEN">
      <xmlPr mapId="32" xpath="/Hexagrama/IMAGEN/COMENTARIO_A_LA_IMAGEN" xmlDataType="string"/>
    </xmlCellPr>
  </singleXmlCell>
  <singleXmlCell id="5469" r="AG32" connectionId="33">
    <xmlCellPr id="1" uniqueName="John_Tampion">
      <xmlPr mapId="32" xpath="/Hexagrama/IMAGEN/OTRAS_INTERPRETACIONES_Y_COMENTARIOS_DE_LOS_TEXTOS/John_Tampion" xmlDataType="string"/>
    </xmlCellPr>
  </singleXmlCell>
  <singleXmlCell id="5470" r="AH32" connectionId="33">
    <xmlCellPr id="1" uniqueName="Judica_Cordiglia">
      <xmlPr mapId="32" xpath="/Hexagrama/IMAGEN/OTRAS_INTERPRETACIONES_Y_COMENTARIOS_DE_LOS_TEXTOS/Judica_Cordiglia" xmlDataType="string"/>
    </xmlCellPr>
  </singleXmlCell>
  <singleXmlCell id="5471" r="AI32" connectionId="33">
    <xmlCellPr id="1" uniqueName="Ricardo_Andreé">
      <xmlPr mapId="32" xpath="/Hexagrama/IMAGEN/OTRAS_INTERPRETACIONES_Y_COMENTARIOS_DE_LOS_TEXTOS/Ricardo_Andreé" xmlDataType="string"/>
    </xmlCellPr>
  </singleXmlCell>
  <singleXmlCell id="5472" r="AJ32" connectionId="33">
    <xmlCellPr id="1" uniqueName="Richard_Wilhelm">
      <xmlPr mapId="32" xpath="/Hexagrama/IMAGEN/OTRAS_INTERPRETACIONES_Y_COMENTARIOS_DE_LOS_TEXTOS/Richard_Wilhelm" xmlDataType="string"/>
    </xmlCellPr>
  </singleXmlCell>
  <singleXmlCell id="5473" r="AK32" connectionId="33">
    <xmlCellPr id="1" uniqueName="COMENTARIO_A_LA_LINEA">
      <xmlPr mapId="32" xpath="/Hexagrama/LINEAS/PRIMERA/COMENTARIO_A_LA_LINEA" xmlDataType="string"/>
    </xmlCellPr>
  </singleXmlCell>
  <singleXmlCell id="5474" r="AL32" connectionId="33">
    <xmlCellPr id="1" uniqueName="a">
      <xmlPr mapId="32" xpath="/Hexagrama/LINEAS/PRIMERA/INTERPRETACION/a" xmlDataType="string"/>
    </xmlCellPr>
  </singleXmlCell>
  <singleXmlCell id="5475" r="AM32" connectionId="33">
    <xmlCellPr id="1" uniqueName="sin_preguntar_nada">
      <xmlPr mapId="32" xpath="/Hexagrama/LINEAS/PRIMERA/INTERPRETACION/d/sin_preguntar_nada" xmlDataType="string"/>
    </xmlCellPr>
  </singleXmlCell>
  <singleXmlCell id="5476" r="AN32" connectionId="33">
    <xmlCellPr id="1" uniqueName="sobre_el_dia_hoy">
      <xmlPr mapId="32" xpath="/Hexagrama/LINEAS/PRIMERA/INTERPRETACION/d/sobre_el_dia_hoy" xmlDataType="string"/>
    </xmlCellPr>
  </singleXmlCell>
  <singleXmlCell id="5477" r="AO32" connectionId="33">
    <xmlCellPr id="1" uniqueName="sobre_la_conducta_espiritual">
      <xmlPr mapId="32" xpath="/Hexagrama/LINEAS/PRIMERA/INTERPRETACION/d/sobre_la_conducta_espiritual" xmlDataType="string"/>
    </xmlCellPr>
  </singleXmlCell>
  <singleXmlCell id="5478" r="AP32" connectionId="33">
    <xmlCellPr id="1" uniqueName="perspectiva_general_de_un_asunto_o_sobre_cómo_se_ve_al_consultante_entre_sus_asuntos">
      <xmlPr mapId="32" xpath="/Hexagrama/LINEAS/PRIMERA/INTERPRETACION/d/perspectiva_general_de_un_asunto_o_sobre_cómo_se_ve_al_consultante_entre_sus_asuntos" xmlDataType="string"/>
    </xmlCellPr>
  </singleXmlCell>
  <singleXmlCell id="5479" r="AQ32" connectionId="33">
    <xmlCellPr id="1" uniqueName="sobre_una_enfermedad">
      <xmlPr mapId="32" xpath="/Hexagrama/LINEAS/PRIMERA/INTERPRETACION/d/sobre_una_enfermedad" xmlDataType="string"/>
    </xmlCellPr>
  </singleXmlCell>
  <singleXmlCell id="5480" r="AR32" connectionId="33">
    <xmlCellPr id="1" uniqueName="remedios_soluciones_tratamientos_nuevos">
      <xmlPr mapId="32" xpath="/Hexagrama/LINEAS/PRIMERA/INTERPRETACION/d/remedios_soluciones_tratamientos_nuevos" xmlDataType="string"/>
    </xmlCellPr>
  </singleXmlCell>
  <singleXmlCell id="5481" r="AS32" connectionId="33">
    <xmlCellPr id="1" uniqueName="sobre_temas_o_teorías_espirituales">
      <xmlPr mapId="32" xpath="/Hexagrama/LINEAS/PRIMERA/INTERPRETACION/d/sobre_temas_o_teorías_espirituales" xmlDataType="string"/>
    </xmlCellPr>
  </singleXmlCell>
  <singleXmlCell id="5482" r="AT32" connectionId="33">
    <xmlCellPr id="1" uniqueName="sobre_una_época_tiempo_o_fecha_aproximada">
      <xmlPr mapId="32" xpath="/Hexagrama/LINEAS/PRIMERA/INTERPRETACION/d/sobre_una_época_tiempo_o_fecha_aproximada" xmlDataType="string"/>
    </xmlCellPr>
  </singleXmlCell>
  <singleXmlCell id="5483" r="AU32" connectionId="33">
    <xmlCellPr id="1" uniqueName="Bernard_Ducourant">
      <xmlPr mapId="32" xpath="/Hexagrama/LINEAS/PRIMERA/OTRAS_INTERPRETACIONES_Y_COMENTARIOS_DE_LOS_TEXTOS/Bernard_Ducourant" xmlDataType="string"/>
    </xmlCellPr>
  </singleXmlCell>
  <singleXmlCell id="5484" r="AV32" connectionId="33">
    <xmlCellPr id="1" uniqueName="Brian_Browne_Walker">
      <xmlPr mapId="32" xpath="/Hexagrama/LINEAS/PRIMERA/OTRAS_INTERPRETACIONES_Y_COMENTARIOS_DE_LOS_TEXTOS/Brian_Browne_Walker" xmlDataType="string"/>
    </xmlCellPr>
  </singleXmlCell>
  <singleXmlCell id="5485" r="AW32" connectionId="33">
    <xmlCellPr id="1" uniqueName="Carol_K_Anthony">
      <xmlPr mapId="32" xpath="/Hexagrama/LINEAS/PRIMERA/OTRAS_INTERPRETACIONES_Y_COMENTARIOS_DE_LOS_TEXTOS/Carol_K_Anthony" xmlDataType="string"/>
    </xmlCellPr>
  </singleXmlCell>
  <singleXmlCell id="5486" r="AX32" connectionId="33">
    <xmlCellPr id="1" uniqueName="Enrique_Zafra">
      <xmlPr mapId="32" xpath="/Hexagrama/LINEAS/PRIMERA/OTRAS_INTERPRETACIONES_Y_COMENTARIOS_DE_LOS_TEXTOS/Enrique_Zafra" xmlDataType="string"/>
    </xmlCellPr>
  </singleXmlCell>
  <singleXmlCell id="5487" r="AY32" connectionId="33">
    <xmlCellPr id="1" uniqueName="J_H_Brennan">
      <xmlPr mapId="32" xpath="/Hexagrama/LINEAS/PRIMERA/OTRAS_INTERPRETACIONES_Y_COMENTARIOS_DE_LOS_TEXTOS/J_H_Brennan" xmlDataType="string"/>
    </xmlCellPr>
  </singleXmlCell>
  <singleXmlCell id="5488" r="AZ32" connectionId="33">
    <xmlCellPr id="1" uniqueName="John_Tampion">
      <xmlPr mapId="32" xpath="/Hexagrama/LINEAS/PRIMERA/OTRAS_INTERPRETACIONES_Y_COMENTARIOS_DE_LOS_TEXTOS/John_Tampion" xmlDataType="string"/>
    </xmlCellPr>
  </singleXmlCell>
  <singleXmlCell id="5489" r="BA32" connectionId="33">
    <xmlCellPr id="1" uniqueName="Judica_Cordiglia">
      <xmlPr mapId="32" xpath="/Hexagrama/LINEAS/PRIMERA/OTRAS_INTERPRETACIONES_Y_COMENTARIOS_DE_LOS_TEXTOS/Judica_Cordiglia" xmlDataType="string"/>
    </xmlCellPr>
  </singleXmlCell>
  <singleXmlCell id="5490" r="BB32" connectionId="33">
    <xmlCellPr id="1" uniqueName="Maestro_Yüan-Kuang">
      <xmlPr mapId="32" xpath="/Hexagrama/LINEAS/PRIMERA/OTRAS_INTERPRETACIONES_Y_COMENTARIOS_DE_LOS_TEXTOS/Maestro_Yüan-Kuang" xmlDataType="string"/>
    </xmlCellPr>
  </singleXmlCell>
  <singleXmlCell id="5491" r="BC32" connectionId="33">
    <xmlCellPr id="1" uniqueName="Michel_Gall">
      <xmlPr mapId="32" xpath="/Hexagrama/LINEAS/PRIMERA/OTRAS_INTERPRETACIONES_Y_COMENTARIOS_DE_LOS_TEXTOS/Michel_Gall" xmlDataType="string"/>
    </xmlCellPr>
  </singleXmlCell>
  <singleXmlCell id="5492" r="BD32" connectionId="33">
    <xmlCellPr id="1" uniqueName="R_L_Wing">
      <xmlPr mapId="32" xpath="/Hexagrama/LINEAS/PRIMERA/OTRAS_INTERPRETACIONES_Y_COMENTARIOS_DE_LOS_TEXTOS/R_L_Wing" xmlDataType="string"/>
    </xmlCellPr>
  </singleXmlCell>
  <singleXmlCell id="5493" r="BE32" connectionId="33">
    <xmlCellPr id="1" uniqueName="Ricardo_Andreé">
      <xmlPr mapId="32" xpath="/Hexagrama/LINEAS/PRIMERA/OTRAS_INTERPRETACIONES_Y_COMENTARIOS_DE_LOS_TEXTOS/Ricardo_Andreé" xmlDataType="string"/>
    </xmlCellPr>
  </singleXmlCell>
  <singleXmlCell id="5494" r="BF32" connectionId="33">
    <xmlCellPr id="1" uniqueName="Richard_Wilhelm">
      <xmlPr mapId="32" xpath="/Hexagrama/LINEAS/PRIMERA/OTRAS_INTERPRETACIONES_Y_COMENTARIOS_DE_LOS_TEXTOS/Richard_Wilhelm" xmlDataType="string"/>
    </xmlCellPr>
  </singleXmlCell>
  <singleXmlCell id="5495" r="BG32" connectionId="33">
    <xmlCellPr id="1" uniqueName="Stephen_Karcher">
      <xmlPr mapId="32" xpath="/Hexagrama/LINEAS/PRIMERA/OTRAS_INTERPRETACIONES_Y_COMENTARIOS_DE_LOS_TEXTOS/Stephen_Karcher" xmlDataType="string"/>
    </xmlCellPr>
  </singleXmlCell>
  <singleXmlCell id="5496" r="BH32" connectionId="33">
    <xmlCellPr id="1" uniqueName="Thomas_Cleary">
      <xmlPr mapId="32" xpath="/Hexagrama/LINEAS/PRIMERA/OTRAS_INTERPRETACIONES_Y_COMENTARIOS_DE_LOS_TEXTOS/Thomas_Cleary" xmlDataType="string"/>
    </xmlCellPr>
  </singleXmlCell>
  <singleXmlCell id="5497" r="BI32" connectionId="33">
    <xmlCellPr id="1" uniqueName="COMENTARIO_A_LA_LINEA">
      <xmlPr mapId="32" xpath="/Hexagrama/LINEAS/SEGUNDA/COMENTARIO_A_LA_LINEA" xmlDataType="string"/>
    </xmlCellPr>
  </singleXmlCell>
  <singleXmlCell id="5498" r="BJ32" connectionId="33">
    <xmlCellPr id="1" uniqueName="a">
      <xmlPr mapId="32" xpath="/Hexagrama/LINEAS/SEGUNDA/INTERPRETACION/a" xmlDataType="string"/>
    </xmlCellPr>
  </singleXmlCell>
  <singleXmlCell id="5499" r="BK32" connectionId="33">
    <xmlCellPr id="1" uniqueName="sin_preguntar_nada">
      <xmlPr mapId="32" xpath="/Hexagrama/LINEAS/SEGUNDA/INTERPRETACION/d/sin_preguntar_nada" xmlDataType="string"/>
    </xmlCellPr>
  </singleXmlCell>
  <singleXmlCell id="5500" r="BL32" connectionId="33">
    <xmlCellPr id="1" uniqueName="sobre_el_dia_hoy">
      <xmlPr mapId="32" xpath="/Hexagrama/LINEAS/SEGUNDA/INTERPRETACION/d/sobre_el_dia_hoy" xmlDataType="string"/>
    </xmlCellPr>
  </singleXmlCell>
  <singleXmlCell id="5501" r="BM32" connectionId="33">
    <xmlCellPr id="1" uniqueName="sobre_la_conducta_espiritual">
      <xmlPr mapId="32" xpath="/Hexagrama/LINEAS/SEGUNDA/INTERPRETACION/d/sobre_la_conducta_espiritual" xmlDataType="string"/>
    </xmlCellPr>
  </singleXmlCell>
  <singleXmlCell id="5502" r="BN32" connectionId="33">
    <xmlCellPr id="1" uniqueName="perspectiva_general_de_un_asunto_o_sobre_cómo_se_ve_al_consultante_entre_sus_asuntos">
      <xmlPr mapId="32" xpath="/Hexagrama/LINEAS/SEGUNDA/INTERPRETACION/d/perspectiva_general_de_un_asunto_o_sobre_cómo_se_ve_al_consultante_entre_sus_asuntos" xmlDataType="string"/>
    </xmlCellPr>
  </singleXmlCell>
  <singleXmlCell id="5503" r="BO32" connectionId="33">
    <xmlCellPr id="1" uniqueName="sobre_una_enfermedad">
      <xmlPr mapId="32" xpath="/Hexagrama/LINEAS/SEGUNDA/INTERPRETACION/d/sobre_una_enfermedad" xmlDataType="string"/>
    </xmlCellPr>
  </singleXmlCell>
  <singleXmlCell id="5504" r="BP32" connectionId="33">
    <xmlCellPr id="1" uniqueName="remedios_soluciones_tratamientos_nuevos">
      <xmlPr mapId="32" xpath="/Hexagrama/LINEAS/SEGUNDA/INTERPRETACION/d/remedios_soluciones_tratamientos_nuevos" xmlDataType="string"/>
    </xmlCellPr>
  </singleXmlCell>
  <singleXmlCell id="5505" r="BQ32" connectionId="33">
    <xmlCellPr id="1" uniqueName="sobre_temas_o_teorías_espirituales">
      <xmlPr mapId="32" xpath="/Hexagrama/LINEAS/SEGUNDA/INTERPRETACION/d/sobre_temas_o_teorías_espirituales" xmlDataType="string"/>
    </xmlCellPr>
  </singleXmlCell>
  <singleXmlCell id="5506" r="BR32" connectionId="33">
    <xmlCellPr id="1" uniqueName="sobre_una_época_tiempo_o_fecha_aproximada">
      <xmlPr mapId="32" xpath="/Hexagrama/LINEAS/SEGUNDA/INTERPRETACION/d/sobre_una_época_tiempo_o_fecha_aproximada" xmlDataType="string"/>
    </xmlCellPr>
  </singleXmlCell>
  <singleXmlCell id="5507" r="BS32" connectionId="33">
    <xmlCellPr id="1" uniqueName="Bernard_Ducourant">
      <xmlPr mapId="32" xpath="/Hexagrama/LINEAS/SEGUNDA/OTRAS_INTERPRETACIONES_Y_COMENTARIOS_DE_LOS_TEXTOS/Bernard_Ducourant" xmlDataType="string"/>
    </xmlCellPr>
  </singleXmlCell>
  <singleXmlCell id="5508" r="BT32" connectionId="33">
    <xmlCellPr id="1" uniqueName="Brian_Browne_Walker">
      <xmlPr mapId="32" xpath="/Hexagrama/LINEAS/SEGUNDA/OTRAS_INTERPRETACIONES_Y_COMENTARIOS_DE_LOS_TEXTOS/Brian_Browne_Walker" xmlDataType="string"/>
    </xmlCellPr>
  </singleXmlCell>
  <singleXmlCell id="5509" r="BU32" connectionId="33">
    <xmlCellPr id="1" uniqueName="Carol_K_Anthony">
      <xmlPr mapId="32" xpath="/Hexagrama/LINEAS/SEGUNDA/OTRAS_INTERPRETACIONES_Y_COMENTARIOS_DE_LOS_TEXTOS/Carol_K_Anthony" xmlDataType="string"/>
    </xmlCellPr>
  </singleXmlCell>
  <singleXmlCell id="5510" r="BV32" connectionId="33">
    <xmlCellPr id="1" uniqueName="Enrique_Zafra">
      <xmlPr mapId="32" xpath="/Hexagrama/LINEAS/SEGUNDA/OTRAS_INTERPRETACIONES_Y_COMENTARIOS_DE_LOS_TEXTOS/Enrique_Zafra" xmlDataType="string"/>
    </xmlCellPr>
  </singleXmlCell>
  <singleXmlCell id="5511" r="BW32" connectionId="33">
    <xmlCellPr id="1" uniqueName="J_H_Brennan">
      <xmlPr mapId="32" xpath="/Hexagrama/LINEAS/SEGUNDA/OTRAS_INTERPRETACIONES_Y_COMENTARIOS_DE_LOS_TEXTOS/J_H_Brennan" xmlDataType="string"/>
    </xmlCellPr>
  </singleXmlCell>
  <singleXmlCell id="5512" r="BX32" connectionId="33">
    <xmlCellPr id="1" uniqueName="John_Tampion">
      <xmlPr mapId="32" xpath="/Hexagrama/LINEAS/SEGUNDA/OTRAS_INTERPRETACIONES_Y_COMENTARIOS_DE_LOS_TEXTOS/John_Tampion" xmlDataType="string"/>
    </xmlCellPr>
  </singleXmlCell>
  <singleXmlCell id="5513" r="BY32" connectionId="33">
    <xmlCellPr id="1" uniqueName="Judica_Cordiglia">
      <xmlPr mapId="32" xpath="/Hexagrama/LINEAS/SEGUNDA/OTRAS_INTERPRETACIONES_Y_COMENTARIOS_DE_LOS_TEXTOS/Judica_Cordiglia" xmlDataType="string"/>
    </xmlCellPr>
  </singleXmlCell>
  <singleXmlCell id="5514" r="BZ32" connectionId="33">
    <xmlCellPr id="1" uniqueName="Maestro_Yüan-Kuang">
      <xmlPr mapId="32" xpath="/Hexagrama/LINEAS/SEGUNDA/OTRAS_INTERPRETACIONES_Y_COMENTARIOS_DE_LOS_TEXTOS/Maestro_Yüan-Kuang" xmlDataType="string"/>
    </xmlCellPr>
  </singleXmlCell>
  <singleXmlCell id="5515" r="CA32" connectionId="33">
    <xmlCellPr id="1" uniqueName="Michel_Gall">
      <xmlPr mapId="32" xpath="/Hexagrama/LINEAS/SEGUNDA/OTRAS_INTERPRETACIONES_Y_COMENTARIOS_DE_LOS_TEXTOS/Michel_Gall" xmlDataType="string"/>
    </xmlCellPr>
  </singleXmlCell>
  <singleXmlCell id="5516" r="CB32" connectionId="33">
    <xmlCellPr id="1" uniqueName="R_L_Wing">
      <xmlPr mapId="32" xpath="/Hexagrama/LINEAS/SEGUNDA/OTRAS_INTERPRETACIONES_Y_COMENTARIOS_DE_LOS_TEXTOS/R_L_Wing" xmlDataType="string"/>
    </xmlCellPr>
  </singleXmlCell>
  <singleXmlCell id="5517" r="CC32" connectionId="33">
    <xmlCellPr id="1" uniqueName="Ricardo_Andreé">
      <xmlPr mapId="32" xpath="/Hexagrama/LINEAS/SEGUNDA/OTRAS_INTERPRETACIONES_Y_COMENTARIOS_DE_LOS_TEXTOS/Ricardo_Andreé" xmlDataType="string"/>
    </xmlCellPr>
  </singleXmlCell>
  <singleXmlCell id="5518" r="CD32" connectionId="33">
    <xmlCellPr id="1" uniqueName="Richard_Wilhelm">
      <xmlPr mapId="32" xpath="/Hexagrama/LINEAS/SEGUNDA/OTRAS_INTERPRETACIONES_Y_COMENTARIOS_DE_LOS_TEXTOS/Richard_Wilhelm" xmlDataType="string"/>
    </xmlCellPr>
  </singleXmlCell>
  <singleXmlCell id="5519" r="CE32" connectionId="33">
    <xmlCellPr id="1" uniqueName="Stephen_Karcher">
      <xmlPr mapId="32" xpath="/Hexagrama/LINEAS/SEGUNDA/OTRAS_INTERPRETACIONES_Y_COMENTARIOS_DE_LOS_TEXTOS/Stephen_Karcher" xmlDataType="string"/>
    </xmlCellPr>
  </singleXmlCell>
  <singleXmlCell id="5520" r="CF32" connectionId="33">
    <xmlCellPr id="1" uniqueName="Thomas_Cleary">
      <xmlPr mapId="32" xpath="/Hexagrama/LINEAS/SEGUNDA/OTRAS_INTERPRETACIONES_Y_COMENTARIOS_DE_LOS_TEXTOS/Thomas_Cleary" xmlDataType="string"/>
    </xmlCellPr>
  </singleXmlCell>
  <singleXmlCell id="5521" r="CG32" connectionId="33">
    <xmlCellPr id="1" uniqueName="COMENTARIO_A_LA_LINEA">
      <xmlPr mapId="32" xpath="/Hexagrama/LINEAS/TERCERA/COMENTARIO_A_LA_LINEA" xmlDataType="string"/>
    </xmlCellPr>
  </singleXmlCell>
  <singleXmlCell id="5522" r="CH32" connectionId="33">
    <xmlCellPr id="1" uniqueName="a">
      <xmlPr mapId="32" xpath="/Hexagrama/LINEAS/TERCERA/INTERPRETACION/a" xmlDataType="string"/>
    </xmlCellPr>
  </singleXmlCell>
  <singleXmlCell id="5523" r="CI32" connectionId="33">
    <xmlCellPr id="1" uniqueName="sin_preguntar_nada">
      <xmlPr mapId="32" xpath="/Hexagrama/LINEAS/TERCERA/INTERPRETACION/d/sin_preguntar_nada" xmlDataType="string"/>
    </xmlCellPr>
  </singleXmlCell>
  <singleXmlCell id="5524" r="CJ32" connectionId="33">
    <xmlCellPr id="1" uniqueName="sobre_el_dia_hoy">
      <xmlPr mapId="32" xpath="/Hexagrama/LINEAS/TERCERA/INTERPRETACION/d/sobre_el_dia_hoy" xmlDataType="string"/>
    </xmlCellPr>
  </singleXmlCell>
  <singleXmlCell id="5525" r="CK32" connectionId="33">
    <xmlCellPr id="1" uniqueName="sobre_la_conducta_espiritual">
      <xmlPr mapId="32" xpath="/Hexagrama/LINEAS/TERCERA/INTERPRETACION/d/sobre_la_conducta_espiritual" xmlDataType="string"/>
    </xmlCellPr>
  </singleXmlCell>
  <singleXmlCell id="5526" r="CL32" connectionId="33">
    <xmlCellPr id="1" uniqueName="perspectiva_general_de_un_asunto_o_sobre_cómo_se_ve_al_consultante_entre_sus_asuntos">
      <xmlPr mapId="32" xpath="/Hexagrama/LINEAS/TERCERA/INTERPRETACION/d/perspectiva_general_de_un_asunto_o_sobre_cómo_se_ve_al_consultante_entre_sus_asuntos" xmlDataType="string"/>
    </xmlCellPr>
  </singleXmlCell>
  <singleXmlCell id="5527" r="CM32" connectionId="33">
    <xmlCellPr id="1" uniqueName="sobre_una_enfermedad">
      <xmlPr mapId="32" xpath="/Hexagrama/LINEAS/TERCERA/INTERPRETACION/d/sobre_una_enfermedad" xmlDataType="string"/>
    </xmlCellPr>
  </singleXmlCell>
  <singleXmlCell id="5528" r="CN32" connectionId="33">
    <xmlCellPr id="1" uniqueName="remedios_soluciones_tratamientos_nuevos">
      <xmlPr mapId="32" xpath="/Hexagrama/LINEAS/TERCERA/INTERPRETACION/d/remedios_soluciones_tratamientos_nuevos" xmlDataType="string"/>
    </xmlCellPr>
  </singleXmlCell>
  <singleXmlCell id="5529" r="CO32" connectionId="33">
    <xmlCellPr id="1" uniqueName="sobre_temas_o_teorías_espirituales">
      <xmlPr mapId="32" xpath="/Hexagrama/LINEAS/TERCERA/INTERPRETACION/d/sobre_temas_o_teorías_espirituales" xmlDataType="string"/>
    </xmlCellPr>
  </singleXmlCell>
  <singleXmlCell id="5530" r="CP32" connectionId="33">
    <xmlCellPr id="1" uniqueName="sobre_una_época_tiempo_o_fecha_aproximada">
      <xmlPr mapId="32" xpath="/Hexagrama/LINEAS/TERCERA/INTERPRETACION/d/sobre_una_época_tiempo_o_fecha_aproximada" xmlDataType="string"/>
    </xmlCellPr>
  </singleXmlCell>
  <singleXmlCell id="5531" r="CQ32" connectionId="33">
    <xmlCellPr id="1" uniqueName="Bernard_Ducourant">
      <xmlPr mapId="32" xpath="/Hexagrama/LINEAS/TERCERA/OTRAS_INTERPRETACIONES_Y_COMENTARIOS_DE_LOS_TEXTOS/Bernard_Ducourant" xmlDataType="string"/>
    </xmlCellPr>
  </singleXmlCell>
  <singleXmlCell id="5532" r="CR32" connectionId="33">
    <xmlCellPr id="1" uniqueName="Brian_Browne_Walker">
      <xmlPr mapId="32" xpath="/Hexagrama/LINEAS/TERCERA/OTRAS_INTERPRETACIONES_Y_COMENTARIOS_DE_LOS_TEXTOS/Brian_Browne_Walker" xmlDataType="string"/>
    </xmlCellPr>
  </singleXmlCell>
  <singleXmlCell id="5533" r="CS32" connectionId="33">
    <xmlCellPr id="1" uniqueName="Carol_K_Anthony">
      <xmlPr mapId="32" xpath="/Hexagrama/LINEAS/TERCERA/OTRAS_INTERPRETACIONES_Y_COMENTARIOS_DE_LOS_TEXTOS/Carol_K_Anthony" xmlDataType="string"/>
    </xmlCellPr>
  </singleXmlCell>
  <singleXmlCell id="5534" r="CT32" connectionId="33">
    <xmlCellPr id="1" uniqueName="Enrique_Zafra">
      <xmlPr mapId="32" xpath="/Hexagrama/LINEAS/TERCERA/OTRAS_INTERPRETACIONES_Y_COMENTARIOS_DE_LOS_TEXTOS/Enrique_Zafra" xmlDataType="string"/>
    </xmlCellPr>
  </singleXmlCell>
  <singleXmlCell id="5535" r="CU32" connectionId="33">
    <xmlCellPr id="1" uniqueName="J_H_Brennan">
      <xmlPr mapId="32" xpath="/Hexagrama/LINEAS/TERCERA/OTRAS_INTERPRETACIONES_Y_COMENTARIOS_DE_LOS_TEXTOS/J_H_Brennan" xmlDataType="string"/>
    </xmlCellPr>
  </singleXmlCell>
  <singleXmlCell id="5536" r="CV32" connectionId="33">
    <xmlCellPr id="1" uniqueName="John_Tampion">
      <xmlPr mapId="32" xpath="/Hexagrama/LINEAS/TERCERA/OTRAS_INTERPRETACIONES_Y_COMENTARIOS_DE_LOS_TEXTOS/John_Tampion" xmlDataType="string"/>
    </xmlCellPr>
  </singleXmlCell>
  <singleXmlCell id="5537" r="CW32" connectionId="33">
    <xmlCellPr id="1" uniqueName="Judica_Cordiglia">
      <xmlPr mapId="32" xpath="/Hexagrama/LINEAS/TERCERA/OTRAS_INTERPRETACIONES_Y_COMENTARIOS_DE_LOS_TEXTOS/Judica_Cordiglia" xmlDataType="string"/>
    </xmlCellPr>
  </singleXmlCell>
  <singleXmlCell id="5538" r="CX32" connectionId="33">
    <xmlCellPr id="1" uniqueName="Maestro_Yüan-Kuang">
      <xmlPr mapId="32" xpath="/Hexagrama/LINEAS/TERCERA/OTRAS_INTERPRETACIONES_Y_COMENTARIOS_DE_LOS_TEXTOS/Maestro_Yüan-Kuang" xmlDataType="string"/>
    </xmlCellPr>
  </singleXmlCell>
  <singleXmlCell id="5539" r="CY32" connectionId="33">
    <xmlCellPr id="1" uniqueName="Michel_Gall">
      <xmlPr mapId="32" xpath="/Hexagrama/LINEAS/TERCERA/OTRAS_INTERPRETACIONES_Y_COMENTARIOS_DE_LOS_TEXTOS/Michel_Gall" xmlDataType="string"/>
    </xmlCellPr>
  </singleXmlCell>
  <singleXmlCell id="5540" r="CZ32" connectionId="33">
    <xmlCellPr id="1" uniqueName="R_L_Wing">
      <xmlPr mapId="32" xpath="/Hexagrama/LINEAS/TERCERA/OTRAS_INTERPRETACIONES_Y_COMENTARIOS_DE_LOS_TEXTOS/R_L_Wing" xmlDataType="string"/>
    </xmlCellPr>
  </singleXmlCell>
  <singleXmlCell id="5541" r="DA32" connectionId="33">
    <xmlCellPr id="1" uniqueName="Ricardo_Andreé">
      <xmlPr mapId="32" xpath="/Hexagrama/LINEAS/TERCERA/OTRAS_INTERPRETACIONES_Y_COMENTARIOS_DE_LOS_TEXTOS/Ricardo_Andreé" xmlDataType="string"/>
    </xmlCellPr>
  </singleXmlCell>
  <singleXmlCell id="5542" r="DB32" connectionId="33">
    <xmlCellPr id="1" uniqueName="Richard_Wilhelm">
      <xmlPr mapId="32" xpath="/Hexagrama/LINEAS/TERCERA/OTRAS_INTERPRETACIONES_Y_COMENTARIOS_DE_LOS_TEXTOS/Richard_Wilhelm" xmlDataType="string"/>
    </xmlCellPr>
  </singleXmlCell>
  <singleXmlCell id="5543" r="DC32" connectionId="33">
    <xmlCellPr id="1" uniqueName="Stephen_Karcher">
      <xmlPr mapId="32" xpath="/Hexagrama/LINEAS/TERCERA/OTRAS_INTERPRETACIONES_Y_COMENTARIOS_DE_LOS_TEXTOS/Stephen_Karcher" xmlDataType="string"/>
    </xmlCellPr>
  </singleXmlCell>
  <singleXmlCell id="5544" r="DD32" connectionId="33">
    <xmlCellPr id="1" uniqueName="Thomas_Cleary">
      <xmlPr mapId="32" xpath="/Hexagrama/LINEAS/TERCERA/OTRAS_INTERPRETACIONES_Y_COMENTARIOS_DE_LOS_TEXTOS/Thomas_Cleary" xmlDataType="string"/>
    </xmlCellPr>
  </singleXmlCell>
  <singleXmlCell id="5545" r="DE32" connectionId="33">
    <xmlCellPr id="1" uniqueName="COMENTARIO_A_LA_LINEA">
      <xmlPr mapId="32" xpath="/Hexagrama/LINEAS/CUARTA/COMENTARIO_A_LA_LINEA" xmlDataType="string"/>
    </xmlCellPr>
  </singleXmlCell>
  <singleXmlCell id="5546" r="DF32" connectionId="33">
    <xmlCellPr id="1" uniqueName="a">
      <xmlPr mapId="32" xpath="/Hexagrama/LINEAS/CUARTA/INTERPRETACION/a" xmlDataType="string"/>
    </xmlCellPr>
  </singleXmlCell>
  <singleXmlCell id="5547" r="DG32" connectionId="33">
    <xmlCellPr id="1" uniqueName="sin_preguntar_nada">
      <xmlPr mapId="32" xpath="/Hexagrama/LINEAS/CUARTA/INTERPRETACION/d/sin_preguntar_nada" xmlDataType="string"/>
    </xmlCellPr>
  </singleXmlCell>
  <singleXmlCell id="5548" r="DH32" connectionId="33">
    <xmlCellPr id="1" uniqueName="sobre_el_dia_hoy">
      <xmlPr mapId="32" xpath="/Hexagrama/LINEAS/CUARTA/INTERPRETACION/d/sobre_el_dia_hoy" xmlDataType="string"/>
    </xmlCellPr>
  </singleXmlCell>
  <singleXmlCell id="5549" r="DI32" connectionId="33">
    <xmlCellPr id="1" uniqueName="sobre_la_conducta_espiritual">
      <xmlPr mapId="32" xpath="/Hexagrama/LINEAS/CUARTA/INTERPRETACION/d/sobre_la_conducta_espiritual" xmlDataType="string"/>
    </xmlCellPr>
  </singleXmlCell>
  <singleXmlCell id="5550" r="DJ32" connectionId="33">
    <xmlCellPr id="1" uniqueName="perspectiva_general_de_un_asunto_o_sobre_cómo_se_ve_al_consultante_entre_sus_asuntos">
      <xmlPr mapId="32" xpath="/Hexagrama/LINEAS/CUARTA/INTERPRETACION/d/perspectiva_general_de_un_asunto_o_sobre_cómo_se_ve_al_consultante_entre_sus_asuntos" xmlDataType="string"/>
    </xmlCellPr>
  </singleXmlCell>
  <singleXmlCell id="5551" r="DK32" connectionId="33">
    <xmlCellPr id="1" uniqueName="sobre_una_enfermedad">
      <xmlPr mapId="32" xpath="/Hexagrama/LINEAS/CUARTA/INTERPRETACION/d/sobre_una_enfermedad" xmlDataType="string"/>
    </xmlCellPr>
  </singleXmlCell>
  <singleXmlCell id="5552" r="DL32" connectionId="33">
    <xmlCellPr id="1" uniqueName="remedios_soluciones_tratamientos_nuevos">
      <xmlPr mapId="32" xpath="/Hexagrama/LINEAS/CUARTA/INTERPRETACION/d/remedios_soluciones_tratamientos_nuevos" xmlDataType="string"/>
    </xmlCellPr>
  </singleXmlCell>
  <singleXmlCell id="5553" r="DM32" connectionId="33">
    <xmlCellPr id="1" uniqueName="sobre_temas_o_teorías_espirituales">
      <xmlPr mapId="32" xpath="/Hexagrama/LINEAS/CUARTA/INTERPRETACION/d/sobre_temas_o_teorías_espirituales" xmlDataType="string"/>
    </xmlCellPr>
  </singleXmlCell>
  <singleXmlCell id="5554" r="DN32" connectionId="33">
    <xmlCellPr id="1" uniqueName="sobre_una_época_tiempo_o_fecha_aproximada">
      <xmlPr mapId="32" xpath="/Hexagrama/LINEAS/CUARTA/INTERPRETACION/d/sobre_una_época_tiempo_o_fecha_aproximada" xmlDataType="string"/>
    </xmlCellPr>
  </singleXmlCell>
  <singleXmlCell id="5555" r="DO32" connectionId="33">
    <xmlCellPr id="1" uniqueName="Bernard_Ducourant">
      <xmlPr mapId="32" xpath="/Hexagrama/LINEAS/CUARTA/OTRAS_INTERPRETACIONES_Y_COMENTARIOS_DE_LOS_TEXTOS/Bernard_Ducourant" xmlDataType="string"/>
    </xmlCellPr>
  </singleXmlCell>
  <singleXmlCell id="5556" r="DP32" connectionId="33">
    <xmlCellPr id="1" uniqueName="Brian_Browne_Walker">
      <xmlPr mapId="32" xpath="/Hexagrama/LINEAS/CUARTA/OTRAS_INTERPRETACIONES_Y_COMENTARIOS_DE_LOS_TEXTOS/Brian_Browne_Walker" xmlDataType="string"/>
    </xmlCellPr>
  </singleXmlCell>
  <singleXmlCell id="5557" r="DQ32" connectionId="33">
    <xmlCellPr id="1" uniqueName="Carol_K_Anthony">
      <xmlPr mapId="32" xpath="/Hexagrama/LINEAS/CUARTA/OTRAS_INTERPRETACIONES_Y_COMENTARIOS_DE_LOS_TEXTOS/Carol_K_Anthony" xmlDataType="string"/>
    </xmlCellPr>
  </singleXmlCell>
  <singleXmlCell id="5558" r="DR32" connectionId="33">
    <xmlCellPr id="1" uniqueName="Enrique_Zafra">
      <xmlPr mapId="32" xpath="/Hexagrama/LINEAS/CUARTA/OTRAS_INTERPRETACIONES_Y_COMENTARIOS_DE_LOS_TEXTOS/Enrique_Zafra" xmlDataType="string"/>
    </xmlCellPr>
  </singleXmlCell>
  <singleXmlCell id="5559" r="DS32" connectionId="33">
    <xmlCellPr id="1" uniqueName="J_H_Brennan">
      <xmlPr mapId="32" xpath="/Hexagrama/LINEAS/CUARTA/OTRAS_INTERPRETACIONES_Y_COMENTARIOS_DE_LOS_TEXTOS/J_H_Brennan" xmlDataType="string"/>
    </xmlCellPr>
  </singleXmlCell>
  <singleXmlCell id="5560" r="DT32" connectionId="33">
    <xmlCellPr id="1" uniqueName="John_Tampion">
      <xmlPr mapId="32" xpath="/Hexagrama/LINEAS/CUARTA/OTRAS_INTERPRETACIONES_Y_COMENTARIOS_DE_LOS_TEXTOS/John_Tampion" xmlDataType="string"/>
    </xmlCellPr>
  </singleXmlCell>
  <singleXmlCell id="5561" r="DU32" connectionId="33">
    <xmlCellPr id="1" uniqueName="Judica_Cordiglia">
      <xmlPr mapId="32" xpath="/Hexagrama/LINEAS/CUARTA/OTRAS_INTERPRETACIONES_Y_COMENTARIOS_DE_LOS_TEXTOS/Judica_Cordiglia" xmlDataType="string"/>
    </xmlCellPr>
  </singleXmlCell>
  <singleXmlCell id="5562" r="DV32" connectionId="33">
    <xmlCellPr id="1" uniqueName="Maestro_Yüan-Kuang">
      <xmlPr mapId="32" xpath="/Hexagrama/LINEAS/CUARTA/OTRAS_INTERPRETACIONES_Y_COMENTARIOS_DE_LOS_TEXTOS/Maestro_Yüan-Kuang" xmlDataType="string"/>
    </xmlCellPr>
  </singleXmlCell>
  <singleXmlCell id="5563" r="DW32" connectionId="33">
    <xmlCellPr id="1" uniqueName="Michel_Gall">
      <xmlPr mapId="32" xpath="/Hexagrama/LINEAS/CUARTA/OTRAS_INTERPRETACIONES_Y_COMENTARIOS_DE_LOS_TEXTOS/Michel_Gall" xmlDataType="string"/>
    </xmlCellPr>
  </singleXmlCell>
  <singleXmlCell id="5564" r="DX32" connectionId="33">
    <xmlCellPr id="1" uniqueName="R_L_Wing">
      <xmlPr mapId="32" xpath="/Hexagrama/LINEAS/CUARTA/OTRAS_INTERPRETACIONES_Y_COMENTARIOS_DE_LOS_TEXTOS/R_L_Wing" xmlDataType="string"/>
    </xmlCellPr>
  </singleXmlCell>
  <singleXmlCell id="5565" r="DY32" connectionId="33">
    <xmlCellPr id="1" uniqueName="Ricardo_Andreé">
      <xmlPr mapId="32" xpath="/Hexagrama/LINEAS/CUARTA/OTRAS_INTERPRETACIONES_Y_COMENTARIOS_DE_LOS_TEXTOS/Ricardo_Andreé" xmlDataType="string"/>
    </xmlCellPr>
  </singleXmlCell>
  <singleXmlCell id="5566" r="DZ32" connectionId="33">
    <xmlCellPr id="1" uniqueName="Richard_Wilhelm">
      <xmlPr mapId="32" xpath="/Hexagrama/LINEAS/CUARTA/OTRAS_INTERPRETACIONES_Y_COMENTARIOS_DE_LOS_TEXTOS/Richard_Wilhelm" xmlDataType="string"/>
    </xmlCellPr>
  </singleXmlCell>
  <singleXmlCell id="5567" r="EA32" connectionId="33">
    <xmlCellPr id="1" uniqueName="Stephen_Karcher">
      <xmlPr mapId="32" xpath="/Hexagrama/LINEAS/CUARTA/OTRAS_INTERPRETACIONES_Y_COMENTARIOS_DE_LOS_TEXTOS/Stephen_Karcher" xmlDataType="string"/>
    </xmlCellPr>
  </singleXmlCell>
  <singleXmlCell id="5568" r="EB32" connectionId="33">
    <xmlCellPr id="1" uniqueName="Thomas_Cleary">
      <xmlPr mapId="32" xpath="/Hexagrama/LINEAS/CUARTA/OTRAS_INTERPRETACIONES_Y_COMENTARIOS_DE_LOS_TEXTOS/Thomas_Cleary" xmlDataType="string"/>
    </xmlCellPr>
  </singleXmlCell>
  <singleXmlCell id="5569" r="EC32" connectionId="33">
    <xmlCellPr id="1" uniqueName="COMENTARIO_A_LA_LINEA">
      <xmlPr mapId="32" xpath="/Hexagrama/LINEAS/QUINTA/COMENTARIO_A_LA_LINEA" xmlDataType="string"/>
    </xmlCellPr>
  </singleXmlCell>
  <singleXmlCell id="5570" r="ED32" connectionId="33">
    <xmlCellPr id="1" uniqueName="a">
      <xmlPr mapId="32" xpath="/Hexagrama/LINEAS/QUINTA/INTERPRETACION/a" xmlDataType="string"/>
    </xmlCellPr>
  </singleXmlCell>
  <singleXmlCell id="5571" r="EE32" connectionId="33">
    <xmlCellPr id="1" uniqueName="sin_preguntar_nada">
      <xmlPr mapId="32" xpath="/Hexagrama/LINEAS/QUINTA/INTERPRETACION/d/sin_preguntar_nada" xmlDataType="string"/>
    </xmlCellPr>
  </singleXmlCell>
  <singleXmlCell id="5572" r="EF32" connectionId="33">
    <xmlCellPr id="1" uniqueName="sobre_el_dia_hoy">
      <xmlPr mapId="32" xpath="/Hexagrama/LINEAS/QUINTA/INTERPRETACION/d/sobre_el_dia_hoy" xmlDataType="string"/>
    </xmlCellPr>
  </singleXmlCell>
  <singleXmlCell id="5573" r="EG32" connectionId="33">
    <xmlCellPr id="1" uniqueName="sobre_la_conducta_espiritual">
      <xmlPr mapId="32" xpath="/Hexagrama/LINEAS/QUINTA/INTERPRETACION/d/sobre_la_conducta_espiritual" xmlDataType="string"/>
    </xmlCellPr>
  </singleXmlCell>
  <singleXmlCell id="5574" r="EH32" connectionId="33">
    <xmlCellPr id="1" uniqueName="perspectiva_general_de_un_asunto_o_sobre_cómo_se_ve_al_consultante_entre_sus_asuntos">
      <xmlPr mapId="32" xpath="/Hexagrama/LINEAS/QUINTA/INTERPRETACION/d/perspectiva_general_de_un_asunto_o_sobre_cómo_se_ve_al_consultante_entre_sus_asuntos" xmlDataType="string"/>
    </xmlCellPr>
  </singleXmlCell>
  <singleXmlCell id="5575" r="EI32" connectionId="33">
    <xmlCellPr id="1" uniqueName="sobre_una_enfermedad">
      <xmlPr mapId="32" xpath="/Hexagrama/LINEAS/QUINTA/INTERPRETACION/d/sobre_una_enfermedad" xmlDataType="string"/>
    </xmlCellPr>
  </singleXmlCell>
  <singleXmlCell id="5576" r="EJ32" connectionId="33">
    <xmlCellPr id="1" uniqueName="remedios_soluciones_tratamientos_nuevos">
      <xmlPr mapId="32" xpath="/Hexagrama/LINEAS/QUINTA/INTERPRETACION/d/remedios_soluciones_tratamientos_nuevos" xmlDataType="string"/>
    </xmlCellPr>
  </singleXmlCell>
  <singleXmlCell id="5577" r="EK32" connectionId="33">
    <xmlCellPr id="1" uniqueName="sobre_temas_o_teorías_espirituales">
      <xmlPr mapId="32" xpath="/Hexagrama/LINEAS/QUINTA/INTERPRETACION/d/sobre_temas_o_teorías_espirituales" xmlDataType="string"/>
    </xmlCellPr>
  </singleXmlCell>
  <singleXmlCell id="5578" r="EL32" connectionId="33">
    <xmlCellPr id="1" uniqueName="sobre_una_época_tiempo_o_fecha_aproximada">
      <xmlPr mapId="32" xpath="/Hexagrama/LINEAS/QUINTA/INTERPRETACION/d/sobre_una_época_tiempo_o_fecha_aproximada" xmlDataType="string"/>
    </xmlCellPr>
  </singleXmlCell>
  <singleXmlCell id="5579" r="EM32" connectionId="33">
    <xmlCellPr id="1" uniqueName="Bernard_Ducourant">
      <xmlPr mapId="32" xpath="/Hexagrama/LINEAS/QUINTA/OTRAS_INTERPRETACIONES_Y_COMENTARIOS_DE_LOS_TEXTOS/Bernard_Ducourant" xmlDataType="string"/>
    </xmlCellPr>
  </singleXmlCell>
  <singleXmlCell id="5580" r="EN32" connectionId="33">
    <xmlCellPr id="1" uniqueName="Brian_Browne_Walker">
      <xmlPr mapId="32" xpath="/Hexagrama/LINEAS/QUINTA/OTRAS_INTERPRETACIONES_Y_COMENTARIOS_DE_LOS_TEXTOS/Brian_Browne_Walker" xmlDataType="string"/>
    </xmlCellPr>
  </singleXmlCell>
  <singleXmlCell id="5581" r="EO32" connectionId="33">
    <xmlCellPr id="1" uniqueName="Carol_K_Anthony">
      <xmlPr mapId="32" xpath="/Hexagrama/LINEAS/QUINTA/OTRAS_INTERPRETACIONES_Y_COMENTARIOS_DE_LOS_TEXTOS/Carol_K_Anthony" xmlDataType="string"/>
    </xmlCellPr>
  </singleXmlCell>
  <singleXmlCell id="5582" r="EP32" connectionId="33">
    <xmlCellPr id="1" uniqueName="Enrique_Zafra">
      <xmlPr mapId="32" xpath="/Hexagrama/LINEAS/QUINTA/OTRAS_INTERPRETACIONES_Y_COMENTARIOS_DE_LOS_TEXTOS/Enrique_Zafra" xmlDataType="string"/>
    </xmlCellPr>
  </singleXmlCell>
  <singleXmlCell id="5583" r="EQ32" connectionId="33">
    <xmlCellPr id="1" uniqueName="J_H_Brennan">
      <xmlPr mapId="32" xpath="/Hexagrama/LINEAS/QUINTA/OTRAS_INTERPRETACIONES_Y_COMENTARIOS_DE_LOS_TEXTOS/J_H_Brennan" xmlDataType="string"/>
    </xmlCellPr>
  </singleXmlCell>
  <singleXmlCell id="5584" r="ER32" connectionId="33">
    <xmlCellPr id="1" uniqueName="John_Tampion">
      <xmlPr mapId="32" xpath="/Hexagrama/LINEAS/QUINTA/OTRAS_INTERPRETACIONES_Y_COMENTARIOS_DE_LOS_TEXTOS/John_Tampion" xmlDataType="string"/>
    </xmlCellPr>
  </singleXmlCell>
  <singleXmlCell id="5585" r="ES32" connectionId="33">
    <xmlCellPr id="1" uniqueName="Judica_Cordiglia">
      <xmlPr mapId="32" xpath="/Hexagrama/LINEAS/QUINTA/OTRAS_INTERPRETACIONES_Y_COMENTARIOS_DE_LOS_TEXTOS/Judica_Cordiglia" xmlDataType="string"/>
    </xmlCellPr>
  </singleXmlCell>
  <singleXmlCell id="5586" r="ET32" connectionId="33">
    <xmlCellPr id="1" uniqueName="Maestro_Yüan-Kuang">
      <xmlPr mapId="32" xpath="/Hexagrama/LINEAS/QUINTA/OTRAS_INTERPRETACIONES_Y_COMENTARIOS_DE_LOS_TEXTOS/Maestro_Yüan-Kuang" xmlDataType="string"/>
    </xmlCellPr>
  </singleXmlCell>
  <singleXmlCell id="5587" r="EU32" connectionId="33">
    <xmlCellPr id="1" uniqueName="Michel_Gall">
      <xmlPr mapId="32" xpath="/Hexagrama/LINEAS/QUINTA/OTRAS_INTERPRETACIONES_Y_COMENTARIOS_DE_LOS_TEXTOS/Michel_Gall" xmlDataType="string"/>
    </xmlCellPr>
  </singleXmlCell>
  <singleXmlCell id="5588" r="EV32" connectionId="33">
    <xmlCellPr id="1" uniqueName="R_L_Wing">
      <xmlPr mapId="32" xpath="/Hexagrama/LINEAS/QUINTA/OTRAS_INTERPRETACIONES_Y_COMENTARIOS_DE_LOS_TEXTOS/R_L_Wing" xmlDataType="string"/>
    </xmlCellPr>
  </singleXmlCell>
  <singleXmlCell id="5589" r="EW32" connectionId="33">
    <xmlCellPr id="1" uniqueName="Ricardo_Andreé">
      <xmlPr mapId="32" xpath="/Hexagrama/LINEAS/QUINTA/OTRAS_INTERPRETACIONES_Y_COMENTARIOS_DE_LOS_TEXTOS/Ricardo_Andreé" xmlDataType="string"/>
    </xmlCellPr>
  </singleXmlCell>
  <singleXmlCell id="5590" r="EX32" connectionId="33">
    <xmlCellPr id="1" uniqueName="Richard_Wilhelm">
      <xmlPr mapId="32" xpath="/Hexagrama/LINEAS/QUINTA/OTRAS_INTERPRETACIONES_Y_COMENTARIOS_DE_LOS_TEXTOS/Richard_Wilhelm" xmlDataType="string"/>
    </xmlCellPr>
  </singleXmlCell>
  <singleXmlCell id="5591" r="EY32" connectionId="33">
    <xmlCellPr id="1" uniqueName="Stephen_Karcher">
      <xmlPr mapId="32" xpath="/Hexagrama/LINEAS/QUINTA/OTRAS_INTERPRETACIONES_Y_COMENTARIOS_DE_LOS_TEXTOS/Stephen_Karcher" xmlDataType="string"/>
    </xmlCellPr>
  </singleXmlCell>
  <singleXmlCell id="5592" r="EZ32" connectionId="33">
    <xmlCellPr id="1" uniqueName="Thomas_Cleary">
      <xmlPr mapId="32" xpath="/Hexagrama/LINEAS/QUINTA/OTRAS_INTERPRETACIONES_Y_COMENTARIOS_DE_LOS_TEXTOS/Thomas_Cleary" xmlDataType="string"/>
    </xmlCellPr>
  </singleXmlCell>
  <singleXmlCell id="5593" r="FA32" connectionId="33">
    <xmlCellPr id="1" uniqueName="COMENTARIO_A_LA_LINEA">
      <xmlPr mapId="32" xpath="/Hexagrama/LINEAS/SEXTA/COMENTARIO_A_LA_LINEA" xmlDataType="string"/>
    </xmlCellPr>
  </singleXmlCell>
  <singleXmlCell id="5594" r="FB32" connectionId="33">
    <xmlCellPr id="1" uniqueName="a">
      <xmlPr mapId="32" xpath="/Hexagrama/LINEAS/SEXTA/INTERPRETACION/a" xmlDataType="string"/>
    </xmlCellPr>
  </singleXmlCell>
  <singleXmlCell id="5595" r="FC32" connectionId="33">
    <xmlCellPr id="1" uniqueName="sin_preguntar_nada">
      <xmlPr mapId="32" xpath="/Hexagrama/LINEAS/SEXTA/INTERPRETACION/d/sin_preguntar_nada" xmlDataType="string"/>
    </xmlCellPr>
  </singleXmlCell>
  <singleXmlCell id="5596" r="FD32" connectionId="33">
    <xmlCellPr id="1" uniqueName="sobre_el_dia_hoy">
      <xmlPr mapId="32" xpath="/Hexagrama/LINEAS/SEXTA/INTERPRETACION/d/sobre_el_dia_hoy" xmlDataType="string"/>
    </xmlCellPr>
  </singleXmlCell>
  <singleXmlCell id="5597" r="FE32" connectionId="33">
    <xmlCellPr id="1" uniqueName="sobre_la_conducta_espiritual">
      <xmlPr mapId="32" xpath="/Hexagrama/LINEAS/SEXTA/INTERPRETACION/d/sobre_la_conducta_espiritual" xmlDataType="string"/>
    </xmlCellPr>
  </singleXmlCell>
  <singleXmlCell id="5598" r="FF32" connectionId="33">
    <xmlCellPr id="1" uniqueName="perspectiva_general_de_un_asunto_o_sobre_cómo_se_ve_al_consultante_entre_sus_asuntos">
      <xmlPr mapId="32" xpath="/Hexagrama/LINEAS/SEXTA/INTERPRETACION/d/perspectiva_general_de_un_asunto_o_sobre_cómo_se_ve_al_consultante_entre_sus_asuntos" xmlDataType="string"/>
    </xmlCellPr>
  </singleXmlCell>
  <singleXmlCell id="5599" r="FG32" connectionId="33">
    <xmlCellPr id="1" uniqueName="sobre_una_enfermedad">
      <xmlPr mapId="32" xpath="/Hexagrama/LINEAS/SEXTA/INTERPRETACION/d/sobre_una_enfermedad" xmlDataType="string"/>
    </xmlCellPr>
  </singleXmlCell>
  <singleXmlCell id="5600" r="FH32" connectionId="33">
    <xmlCellPr id="1" uniqueName="remedios_soluciones_tratamientos_nuevos">
      <xmlPr mapId="32" xpath="/Hexagrama/LINEAS/SEXTA/INTERPRETACION/d/remedios_soluciones_tratamientos_nuevos" xmlDataType="string"/>
    </xmlCellPr>
  </singleXmlCell>
  <singleXmlCell id="5601" r="FI32" connectionId="33">
    <xmlCellPr id="1" uniqueName="sobre_temas_o_teorías_espirituales">
      <xmlPr mapId="32" xpath="/Hexagrama/LINEAS/SEXTA/INTERPRETACION/d/sobre_temas_o_teorías_espirituales" xmlDataType="string"/>
    </xmlCellPr>
  </singleXmlCell>
  <singleXmlCell id="5602" r="FJ32" connectionId="33">
    <xmlCellPr id="1" uniqueName="sobre_una_época_tiempo_o_fecha_aproximada">
      <xmlPr mapId="32" xpath="/Hexagrama/LINEAS/SEXTA/INTERPRETACION/d/sobre_una_época_tiempo_o_fecha_aproximada" xmlDataType="string"/>
    </xmlCellPr>
  </singleXmlCell>
  <singleXmlCell id="5603" r="FK32" connectionId="33">
    <xmlCellPr id="1" uniqueName="Bernard_Ducourant">
      <xmlPr mapId="32" xpath="/Hexagrama/LINEAS/SEXTA/OTRAS_INTERPRETACIONES_Y_COMENTARIOS_DE_LOS_TEXTOS/Bernard_Ducourant" xmlDataType="string"/>
    </xmlCellPr>
  </singleXmlCell>
  <singleXmlCell id="5604" r="FL32" connectionId="33">
    <xmlCellPr id="1" uniqueName="Brian_Browne_Walker">
      <xmlPr mapId="32" xpath="/Hexagrama/LINEAS/SEXTA/OTRAS_INTERPRETACIONES_Y_COMENTARIOS_DE_LOS_TEXTOS/Brian_Browne_Walker" xmlDataType="string"/>
    </xmlCellPr>
  </singleXmlCell>
  <singleXmlCell id="5605" r="FM32" connectionId="33">
    <xmlCellPr id="1" uniqueName="Carol_K_Anthony">
      <xmlPr mapId="32" xpath="/Hexagrama/LINEAS/SEXTA/OTRAS_INTERPRETACIONES_Y_COMENTARIOS_DE_LOS_TEXTOS/Carol_K_Anthony" xmlDataType="string"/>
    </xmlCellPr>
  </singleXmlCell>
  <singleXmlCell id="5606" r="FN32" connectionId="33">
    <xmlCellPr id="1" uniqueName="Enrique_Zafra">
      <xmlPr mapId="32" xpath="/Hexagrama/LINEAS/SEXTA/OTRAS_INTERPRETACIONES_Y_COMENTARIOS_DE_LOS_TEXTOS/Enrique_Zafra" xmlDataType="string"/>
    </xmlCellPr>
  </singleXmlCell>
  <singleXmlCell id="5607" r="FO32" connectionId="33">
    <xmlCellPr id="1" uniqueName="J_H_Brennan">
      <xmlPr mapId="32" xpath="/Hexagrama/LINEAS/SEXTA/OTRAS_INTERPRETACIONES_Y_COMENTARIOS_DE_LOS_TEXTOS/J_H_Brennan" xmlDataType="string"/>
    </xmlCellPr>
  </singleXmlCell>
  <singleXmlCell id="5608" r="FP32" connectionId="33">
    <xmlCellPr id="1" uniqueName="John_Tampion">
      <xmlPr mapId="32" xpath="/Hexagrama/LINEAS/SEXTA/OTRAS_INTERPRETACIONES_Y_COMENTARIOS_DE_LOS_TEXTOS/John_Tampion" xmlDataType="string"/>
    </xmlCellPr>
  </singleXmlCell>
  <singleXmlCell id="5609" r="FQ32" connectionId="33">
    <xmlCellPr id="1" uniqueName="Judica_Cordiglia">
      <xmlPr mapId="32" xpath="/Hexagrama/LINEAS/SEXTA/OTRAS_INTERPRETACIONES_Y_COMENTARIOS_DE_LOS_TEXTOS/Judica_Cordiglia" xmlDataType="string"/>
    </xmlCellPr>
  </singleXmlCell>
  <singleXmlCell id="5610" r="FR32" connectionId="33">
    <xmlCellPr id="1" uniqueName="Maestro_Yüan-Kuang">
      <xmlPr mapId="32" xpath="/Hexagrama/LINEAS/SEXTA/OTRAS_INTERPRETACIONES_Y_COMENTARIOS_DE_LOS_TEXTOS/Maestro_Yüan-Kuang" xmlDataType="string"/>
    </xmlCellPr>
  </singleXmlCell>
  <singleXmlCell id="5611" r="FS32" connectionId="33">
    <xmlCellPr id="1" uniqueName="Michel_Gall">
      <xmlPr mapId="32" xpath="/Hexagrama/LINEAS/SEXTA/OTRAS_INTERPRETACIONES_Y_COMENTARIOS_DE_LOS_TEXTOS/Michel_Gall" xmlDataType="string"/>
    </xmlCellPr>
  </singleXmlCell>
  <singleXmlCell id="5612" r="FT32" connectionId="33">
    <xmlCellPr id="1" uniqueName="R_L_Wing">
      <xmlPr mapId="32" xpath="/Hexagrama/LINEAS/SEXTA/OTRAS_INTERPRETACIONES_Y_COMENTARIOS_DE_LOS_TEXTOS/R_L_Wing" xmlDataType="string"/>
    </xmlCellPr>
  </singleXmlCell>
  <singleXmlCell id="5613" r="FU32" connectionId="33">
    <xmlCellPr id="1" uniqueName="Ricardo_Andreé">
      <xmlPr mapId="32" xpath="/Hexagrama/LINEAS/SEXTA/OTRAS_INTERPRETACIONES_Y_COMENTARIOS_DE_LOS_TEXTOS/Ricardo_Andreé" xmlDataType="string"/>
    </xmlCellPr>
  </singleXmlCell>
  <singleXmlCell id="5614" r="FV32" connectionId="33">
    <xmlCellPr id="1" uniqueName="Richard_Wilhelm">
      <xmlPr mapId="32" xpath="/Hexagrama/LINEAS/SEXTA/OTRAS_INTERPRETACIONES_Y_COMENTARIOS_DE_LOS_TEXTOS/Richard_Wilhelm" xmlDataType="string"/>
    </xmlCellPr>
  </singleXmlCell>
  <singleXmlCell id="5615" r="FW32" connectionId="33">
    <xmlCellPr id="1" uniqueName="Stephen_Karcher">
      <xmlPr mapId="32" xpath="/Hexagrama/LINEAS/SEXTA/OTRAS_INTERPRETACIONES_Y_COMENTARIOS_DE_LOS_TEXTOS/Stephen_Karcher" xmlDataType="string"/>
    </xmlCellPr>
  </singleXmlCell>
  <singleXmlCell id="5616" r="FX32" connectionId="33">
    <xmlCellPr id="1" uniqueName="Thomas_Cleary">
      <xmlPr mapId="32" xpath="/Hexagrama/LINEAS/SEXTA/OTRAS_INTERPRETACIONES_Y_COMENTARIOS_DE_LOS_TEXTOS/Thomas_Cleary" xmlDataType="string"/>
    </xmlCellPr>
  </singleXmlCell>
  <singleXmlCell id="5617" r="A33" connectionId="34">
    <xmlCellPr id="1" uniqueName="Numero">
      <xmlPr mapId="33" xpath="/Hexagrama/Numero" xmlDataType="integer"/>
    </xmlCellPr>
  </singleXmlCell>
  <singleXmlCell id="5618" r="B33" connectionId="34">
    <xmlCellPr id="1" uniqueName="Nombre">
      <xmlPr mapId="33" xpath="/Hexagrama/Nombre" xmlDataType="string"/>
    </xmlCellPr>
  </singleXmlCell>
  <singleXmlCell id="5619" r="C33" connectionId="34">
    <xmlCellPr id="1" uniqueName="Traduccion">
      <xmlPr mapId="33" xpath="/Hexagrama/Traduccion" xmlDataType="string"/>
    </xmlCellPr>
  </singleXmlCell>
  <singleXmlCell id="5620" r="D33" connectionId="34">
    <xmlCellPr id="1" uniqueName="TrigInf">
      <xmlPr mapId="33" xpath="/Hexagrama/TrigInf" xmlDataType="string"/>
    </xmlCellPr>
  </singleXmlCell>
  <singleXmlCell id="5621" r="E33" connectionId="34">
    <xmlCellPr id="1" uniqueName="TrigSup">
      <xmlPr mapId="33" xpath="/Hexagrama/TrigSup" xmlDataType="string"/>
    </xmlCellPr>
  </singleXmlCell>
  <singleXmlCell id="5622" r="F33" connectionId="34">
    <xmlCellPr id="1" uniqueName="DICTAMEN">
      <xmlPr mapId="33" xpath="/Hexagrama/DICTAMEN" xmlDataType="string"/>
    </xmlCellPr>
  </singleXmlCell>
  <singleXmlCell id="5623" r="G33" connectionId="34">
    <xmlCellPr id="1" uniqueName="COMENTARIO">
      <xmlPr mapId="33" xpath="/Hexagrama/COMENTARIO" xmlDataType="string"/>
    </xmlCellPr>
  </singleXmlCell>
  <singleXmlCell id="5624" r="H33" connectionId="34">
    <xmlCellPr id="1" uniqueName="líneas">
      <xmlPr mapId="33" xpath="/Hexagrama/ELEMENTOS_TECNICOS_Y_DISTINTOS_CONSIDERANDOS/líneas" xmlDataType="string"/>
    </xmlCellPr>
  </singleXmlCell>
  <singleXmlCell id="5625" r="I33" connectionId="34">
    <xmlCellPr id="1" uniqueName="regencias">
      <xmlPr mapId="33" xpath="/Hexagrama/ELEMENTOS_TECNICOS_Y_DISTINTOS_CONSIDERANDOS/regencias" xmlDataType="string"/>
    </xmlCellPr>
  </singleXmlCell>
  <singleXmlCell id="5626" r="J33" connectionId="34">
    <xmlCellPr id="1" uniqueName="relaciones_entre_las_líneas">
      <xmlPr mapId="33" xpath="/Hexagrama/ELEMENTOS_TECNICOS_Y_DISTINTOS_CONSIDERANDOS/relaciones_entre_las_líneas" xmlDataType="string"/>
    </xmlCellPr>
  </singleXmlCell>
  <singleXmlCell id="5627" r="K33" connectionId="34">
    <xmlCellPr id="1" uniqueName="a">
      <xmlPr mapId="33" xpath="/Hexagrama/INTERPRETACION/a" xmlDataType="string"/>
    </xmlCellPr>
  </singleXmlCell>
  <singleXmlCell id="5628" r="L33" connectionId="34">
    <xmlCellPr id="1" uniqueName="sin_preguntar_nada">
      <xmlPr mapId="33" xpath="/Hexagrama/INTERPRETACION/d/sin_preguntar_nada" xmlDataType="string"/>
    </xmlCellPr>
  </singleXmlCell>
  <singleXmlCell id="5629" r="M33" connectionId="34">
    <xmlCellPr id="1" uniqueName="sobre_el_dia_hoy">
      <xmlPr mapId="33" xpath="/Hexagrama/INTERPRETACION/d/sobre_el_dia_hoy" xmlDataType="string"/>
    </xmlCellPr>
  </singleXmlCell>
  <singleXmlCell id="5630" r="N33" connectionId="34">
    <xmlCellPr id="1" uniqueName="sobre_la_conducta_espiritual">
      <xmlPr mapId="33" xpath="/Hexagrama/INTERPRETACION/d/sobre_la_conducta_espiritual" xmlDataType="string"/>
    </xmlCellPr>
  </singleXmlCell>
  <singleXmlCell id="5631" r="O33" connectionId="34">
    <xmlCellPr id="1" uniqueName="perspectiva_general_de_un_asunto_o_sobre_cómo_se_ve_al_consultante_entre_sus_asuntos">
      <xmlPr mapId="33" xpath="/Hexagrama/INTERPRETACION/d/perspectiva_general_de_un_asunto_o_sobre_cómo_se_ve_al_consultante_entre_sus_asuntos" xmlDataType="string"/>
    </xmlCellPr>
  </singleXmlCell>
  <singleXmlCell id="5632" r="P33" connectionId="34">
    <xmlCellPr id="1" uniqueName="sobre_una_enfermedad">
      <xmlPr mapId="33" xpath="/Hexagrama/INTERPRETACION/d/sobre_una_enfermedad" xmlDataType="string"/>
    </xmlCellPr>
  </singleXmlCell>
  <singleXmlCell id="5633" r="Q33" connectionId="34">
    <xmlCellPr id="1" uniqueName="remedios_soluciones_tratamientos_nuevos">
      <xmlPr mapId="33" xpath="/Hexagrama/INTERPRETACION/d/remedios_soluciones_tratamientos_nuevos" xmlDataType="string"/>
    </xmlCellPr>
  </singleXmlCell>
  <singleXmlCell id="5634" r="R33" connectionId="34">
    <xmlCellPr id="1" uniqueName="sobre_temas_o_teorías_espirituales">
      <xmlPr mapId="33" xpath="/Hexagrama/INTERPRETACION/d/sobre_temas_o_teorías_espirituales" xmlDataType="string"/>
    </xmlCellPr>
  </singleXmlCell>
  <singleXmlCell id="5635" r="S33" connectionId="34">
    <xmlCellPr id="1" uniqueName="sobre_una_época_tiempo_o_fecha_aproximada">
      <xmlPr mapId="33" xpath="/Hexagrama/INTERPRETACION/d/sobre_una_época_tiempo_o_fecha_aproximada" xmlDataType="string"/>
    </xmlCellPr>
  </singleXmlCell>
  <singleXmlCell id="5636" r="T33" connectionId="34">
    <xmlCellPr id="1" uniqueName="Bernard_Ducourant">
      <xmlPr mapId="33" xpath="/Hexagrama/OTRAS_INTERPRETACIONES_Y_COMENTARIOS_DE_LOS_TEXTOS/Bernard_Ducourant" xmlDataType="string"/>
    </xmlCellPr>
  </singleXmlCell>
  <singleXmlCell id="5637" r="U33" connectionId="34">
    <xmlCellPr id="1" uniqueName="Brian_Browne_Walker">
      <xmlPr mapId="33" xpath="/Hexagrama/OTRAS_INTERPRETACIONES_Y_COMENTARIOS_DE_LOS_TEXTOS/Brian_Browne_Walker" xmlDataType="string"/>
    </xmlCellPr>
  </singleXmlCell>
  <singleXmlCell id="5638" r="V33" connectionId="34">
    <xmlCellPr id="1" uniqueName="Carol_K_Anthony">
      <xmlPr mapId="33" xpath="/Hexagrama/OTRAS_INTERPRETACIONES_Y_COMENTARIOS_DE_LOS_TEXTOS/Carol_K_Anthony" xmlDataType="string"/>
    </xmlCellPr>
  </singleXmlCell>
  <singleXmlCell id="5639" r="W33" connectionId="34">
    <xmlCellPr id="1" uniqueName="Enrique_Zafra">
      <xmlPr mapId="33" xpath="/Hexagrama/OTRAS_INTERPRETACIONES_Y_COMENTARIOS_DE_LOS_TEXTOS/Enrique_Zafra" xmlDataType="string"/>
    </xmlCellPr>
  </singleXmlCell>
  <singleXmlCell id="5640" r="X33" connectionId="34">
    <xmlCellPr id="1" uniqueName="Gustavo_Andrés_Rocco">
      <xmlPr mapId="33" xpath="/Hexagrama/OTRAS_INTERPRETACIONES_Y_COMENTARIOS_DE_LOS_TEXTOS/Gustavo_Andrés_Rocco" xmlDataType="string"/>
    </xmlCellPr>
  </singleXmlCell>
  <singleXmlCell id="5641" r="Y33" connectionId="34">
    <xmlCellPr id="1" uniqueName="J_H_Brennan">
      <xmlPr mapId="33" xpath="/Hexagrama/OTRAS_INTERPRETACIONES_Y_COMENTARIOS_DE_LOS_TEXTOS/J_H_Brennan" xmlDataType="string"/>
    </xmlCellPr>
  </singleXmlCell>
  <singleXmlCell id="5642" r="Z33" connectionId="34">
    <xmlCellPr id="1" uniqueName="Judica_Cordiglia">
      <xmlPr mapId="33" xpath="/Hexagrama/OTRAS_INTERPRETACIONES_Y_COMENTARIOS_DE_LOS_TEXTOS/Judica_Cordiglia" xmlDataType="string"/>
    </xmlCellPr>
  </singleXmlCell>
  <singleXmlCell id="5643" r="AA33" connectionId="34">
    <xmlCellPr id="1" uniqueName="Maestro_Yüan-Kuang">
      <xmlPr mapId="33" xpath="/Hexagrama/OTRAS_INTERPRETACIONES_Y_COMENTARIOS_DE_LOS_TEXTOS/Maestro_Yüan-Kuang" xmlDataType="string"/>
    </xmlCellPr>
  </singleXmlCell>
  <singleXmlCell id="5644" r="AB33" connectionId="34">
    <xmlCellPr id="1" uniqueName="Michel_Gall">
      <xmlPr mapId="33" xpath="/Hexagrama/OTRAS_INTERPRETACIONES_Y_COMENTARIOS_DE_LOS_TEXTOS/Michel_Gall" xmlDataType="string"/>
    </xmlCellPr>
  </singleXmlCell>
  <singleXmlCell id="5645" r="AC33" connectionId="34">
    <xmlCellPr id="1" uniqueName="Stephen_Karcher">
      <xmlPr mapId="33" xpath="/Hexagrama/OTRAS_INTERPRETACIONES_Y_COMENTARIOS_DE_LOS_TEXTOS/Stephen_Karcher" xmlDataType="string"/>
    </xmlCellPr>
  </singleXmlCell>
  <singleXmlCell id="5646" r="AD33" connectionId="34">
    <xmlCellPr id="1" uniqueName="Rudolf_Ritsema">
      <xmlPr mapId="33" xpath="/Hexagrama/OTRAS_INTERPRETACIONES_Y_COMENTARIOS_DE_LOS_TEXTOS/Rudolf_Ritsema" xmlDataType="string"/>
    </xmlCellPr>
  </singleXmlCell>
  <singleXmlCell id="5647" r="AE33" connectionId="34">
    <xmlCellPr id="1" uniqueName="Thomas_Cleary">
      <xmlPr mapId="33" xpath="/Hexagrama/OTRAS_INTERPRETACIONES_Y_COMENTARIOS_DE_LOS_TEXTOS/Thomas_Cleary" xmlDataType="string"/>
    </xmlCellPr>
  </singleXmlCell>
  <singleXmlCell id="5648" r="AF33" connectionId="34">
    <xmlCellPr id="1" uniqueName="COMENTARIO_A_LA_IMAGEN">
      <xmlPr mapId="33" xpath="/Hexagrama/IMAGEN/COMENTARIO_A_LA_IMAGEN" xmlDataType="string"/>
    </xmlCellPr>
  </singleXmlCell>
  <singleXmlCell id="5649" r="AG33" connectionId="34">
    <xmlCellPr id="1" uniqueName="John_Tampion">
      <xmlPr mapId="33" xpath="/Hexagrama/IMAGEN/OTRAS_INTERPRETACIONES_Y_COMENTARIOS_DE_LOS_TEXTOS/John_Tampion" xmlDataType="string"/>
    </xmlCellPr>
  </singleXmlCell>
  <singleXmlCell id="5650" r="AH33" connectionId="34">
    <xmlCellPr id="1" uniqueName="Judica_Cordiglia">
      <xmlPr mapId="33" xpath="/Hexagrama/IMAGEN/OTRAS_INTERPRETACIONES_Y_COMENTARIOS_DE_LOS_TEXTOS/Judica_Cordiglia" xmlDataType="string"/>
    </xmlCellPr>
  </singleXmlCell>
  <singleXmlCell id="5651" r="AI33" connectionId="34">
    <xmlCellPr id="1" uniqueName="Ricardo_Andreé">
      <xmlPr mapId="33" xpath="/Hexagrama/IMAGEN/OTRAS_INTERPRETACIONES_Y_COMENTARIOS_DE_LOS_TEXTOS/Ricardo_Andreé" xmlDataType="string"/>
    </xmlCellPr>
  </singleXmlCell>
  <singleXmlCell id="5652" r="AJ33" connectionId="34">
    <xmlCellPr id="1" uniqueName="Richard_Wilhelm">
      <xmlPr mapId="33" xpath="/Hexagrama/IMAGEN/OTRAS_INTERPRETACIONES_Y_COMENTARIOS_DE_LOS_TEXTOS/Richard_Wilhelm" xmlDataType="string"/>
    </xmlCellPr>
  </singleXmlCell>
  <singleXmlCell id="5653" r="AK33" connectionId="34">
    <xmlCellPr id="1" uniqueName="COMENTARIO_A_LA_LINEA">
      <xmlPr mapId="33" xpath="/Hexagrama/LINEAS/PRIMERA/COMENTARIO_A_LA_LINEA" xmlDataType="string"/>
    </xmlCellPr>
  </singleXmlCell>
  <singleXmlCell id="5654" r="AL33" connectionId="34">
    <xmlCellPr id="1" uniqueName="a">
      <xmlPr mapId="33" xpath="/Hexagrama/LINEAS/PRIMERA/INTERPRETACION/a" xmlDataType="string"/>
    </xmlCellPr>
  </singleXmlCell>
  <singleXmlCell id="5655" r="AM33" connectionId="34">
    <xmlCellPr id="1" uniqueName="sin_preguntar_nada">
      <xmlPr mapId="33" xpath="/Hexagrama/LINEAS/PRIMERA/INTERPRETACION/d/sin_preguntar_nada" xmlDataType="string"/>
    </xmlCellPr>
  </singleXmlCell>
  <singleXmlCell id="5656" r="AN33" connectionId="34">
    <xmlCellPr id="1" uniqueName="sobre_el_dia_hoy">
      <xmlPr mapId="33" xpath="/Hexagrama/LINEAS/PRIMERA/INTERPRETACION/d/sobre_el_dia_hoy" xmlDataType="string"/>
    </xmlCellPr>
  </singleXmlCell>
  <singleXmlCell id="5657" r="AO33" connectionId="34">
    <xmlCellPr id="1" uniqueName="sobre_la_conducta_espiritual">
      <xmlPr mapId="33" xpath="/Hexagrama/LINEAS/PRIMERA/INTERPRETACION/d/sobre_la_conducta_espiritual" xmlDataType="string"/>
    </xmlCellPr>
  </singleXmlCell>
  <singleXmlCell id="5658" r="AP33" connectionId="34">
    <xmlCellPr id="1" uniqueName="perspectiva_general_de_un_asunto_o_sobre_cómo_se_ve_al_consultante_entre_sus_asuntos">
      <xmlPr mapId="33" xpath="/Hexagrama/LINEAS/PRIMERA/INTERPRETACION/d/perspectiva_general_de_un_asunto_o_sobre_cómo_se_ve_al_consultante_entre_sus_asuntos" xmlDataType="string"/>
    </xmlCellPr>
  </singleXmlCell>
  <singleXmlCell id="5659" r="AQ33" connectionId="34">
    <xmlCellPr id="1" uniqueName="sobre_una_enfermedad">
      <xmlPr mapId="33" xpath="/Hexagrama/LINEAS/PRIMERA/INTERPRETACION/d/sobre_una_enfermedad" xmlDataType="string"/>
    </xmlCellPr>
  </singleXmlCell>
  <singleXmlCell id="5660" r="AR33" connectionId="34">
    <xmlCellPr id="1" uniqueName="remedios_soluciones_tratamientos_nuevos">
      <xmlPr mapId="33" xpath="/Hexagrama/LINEAS/PRIMERA/INTERPRETACION/d/remedios_soluciones_tratamientos_nuevos" xmlDataType="string"/>
    </xmlCellPr>
  </singleXmlCell>
  <singleXmlCell id="5661" r="AS33" connectionId="34">
    <xmlCellPr id="1" uniqueName="sobre_temas_o_teorías_espirituales">
      <xmlPr mapId="33" xpath="/Hexagrama/LINEAS/PRIMERA/INTERPRETACION/d/sobre_temas_o_teorías_espirituales" xmlDataType="string"/>
    </xmlCellPr>
  </singleXmlCell>
  <singleXmlCell id="5662" r="AT33" connectionId="34">
    <xmlCellPr id="1" uniqueName="sobre_una_época_tiempo_o_fecha_aproximada">
      <xmlPr mapId="33" xpath="/Hexagrama/LINEAS/PRIMERA/INTERPRETACION/d/sobre_una_época_tiempo_o_fecha_aproximada" xmlDataType="string"/>
    </xmlCellPr>
  </singleXmlCell>
  <singleXmlCell id="5663" r="AU33" connectionId="34">
    <xmlCellPr id="1" uniqueName="Bernard_Ducourant">
      <xmlPr mapId="33" xpath="/Hexagrama/LINEAS/PRIMERA/OTRAS_INTERPRETACIONES_Y_COMENTARIOS_DE_LOS_TEXTOS/Bernard_Ducourant" xmlDataType="string"/>
    </xmlCellPr>
  </singleXmlCell>
  <singleXmlCell id="5664" r="AV33" connectionId="34">
    <xmlCellPr id="1" uniqueName="Brian_Browne_Walker">
      <xmlPr mapId="33" xpath="/Hexagrama/LINEAS/PRIMERA/OTRAS_INTERPRETACIONES_Y_COMENTARIOS_DE_LOS_TEXTOS/Brian_Browne_Walker" xmlDataType="string"/>
    </xmlCellPr>
  </singleXmlCell>
  <singleXmlCell id="5665" r="AW33" connectionId="34">
    <xmlCellPr id="1" uniqueName="Carol_K_Anthony">
      <xmlPr mapId="33" xpath="/Hexagrama/LINEAS/PRIMERA/OTRAS_INTERPRETACIONES_Y_COMENTARIOS_DE_LOS_TEXTOS/Carol_K_Anthony" xmlDataType="string"/>
    </xmlCellPr>
  </singleXmlCell>
  <singleXmlCell id="5666" r="AX33" connectionId="34">
    <xmlCellPr id="1" uniqueName="Enrique_Zafra">
      <xmlPr mapId="33" xpath="/Hexagrama/LINEAS/PRIMERA/OTRAS_INTERPRETACIONES_Y_COMENTARIOS_DE_LOS_TEXTOS/Enrique_Zafra" xmlDataType="string"/>
    </xmlCellPr>
  </singleXmlCell>
  <singleXmlCell id="5667" r="AY33" connectionId="34">
    <xmlCellPr id="1" uniqueName="J_H_Brennan">
      <xmlPr mapId="33" xpath="/Hexagrama/LINEAS/PRIMERA/OTRAS_INTERPRETACIONES_Y_COMENTARIOS_DE_LOS_TEXTOS/J_H_Brennan" xmlDataType="string"/>
    </xmlCellPr>
  </singleXmlCell>
  <singleXmlCell id="5668" r="AZ33" connectionId="34">
    <xmlCellPr id="1" uniqueName="John_Tampion">
      <xmlPr mapId="33" xpath="/Hexagrama/LINEAS/PRIMERA/OTRAS_INTERPRETACIONES_Y_COMENTARIOS_DE_LOS_TEXTOS/John_Tampion" xmlDataType="string"/>
    </xmlCellPr>
  </singleXmlCell>
  <singleXmlCell id="5669" r="BA33" connectionId="34">
    <xmlCellPr id="1" uniqueName="Judica_Cordiglia">
      <xmlPr mapId="33" xpath="/Hexagrama/LINEAS/PRIMERA/OTRAS_INTERPRETACIONES_Y_COMENTARIOS_DE_LOS_TEXTOS/Judica_Cordiglia" xmlDataType="string"/>
    </xmlCellPr>
  </singleXmlCell>
  <singleXmlCell id="5670" r="BB33" connectionId="34">
    <xmlCellPr id="1" uniqueName="Maestro_Yüan-Kuang">
      <xmlPr mapId="33" xpath="/Hexagrama/LINEAS/PRIMERA/OTRAS_INTERPRETACIONES_Y_COMENTARIOS_DE_LOS_TEXTOS/Maestro_Yüan-Kuang" xmlDataType="string"/>
    </xmlCellPr>
  </singleXmlCell>
  <singleXmlCell id="5671" r="BC33" connectionId="34">
    <xmlCellPr id="1" uniqueName="Michel_Gall">
      <xmlPr mapId="33" xpath="/Hexagrama/LINEAS/PRIMERA/OTRAS_INTERPRETACIONES_Y_COMENTARIOS_DE_LOS_TEXTOS/Michel_Gall" xmlDataType="string"/>
    </xmlCellPr>
  </singleXmlCell>
  <singleXmlCell id="5672" r="BD33" connectionId="34">
    <xmlCellPr id="1" uniqueName="R_L_Wing">
      <xmlPr mapId="33" xpath="/Hexagrama/LINEAS/PRIMERA/OTRAS_INTERPRETACIONES_Y_COMENTARIOS_DE_LOS_TEXTOS/R_L_Wing" xmlDataType="string"/>
    </xmlCellPr>
  </singleXmlCell>
  <singleXmlCell id="5673" r="BE33" connectionId="34">
    <xmlCellPr id="1" uniqueName="Ricardo_Andreé">
      <xmlPr mapId="33" xpath="/Hexagrama/LINEAS/PRIMERA/OTRAS_INTERPRETACIONES_Y_COMENTARIOS_DE_LOS_TEXTOS/Ricardo_Andreé" xmlDataType="string"/>
    </xmlCellPr>
  </singleXmlCell>
  <singleXmlCell id="5674" r="BF33" connectionId="34">
    <xmlCellPr id="1" uniqueName="Richard_Wilhelm">
      <xmlPr mapId="33" xpath="/Hexagrama/LINEAS/PRIMERA/OTRAS_INTERPRETACIONES_Y_COMENTARIOS_DE_LOS_TEXTOS/Richard_Wilhelm" xmlDataType="string"/>
    </xmlCellPr>
  </singleXmlCell>
  <singleXmlCell id="5675" r="BG33" connectionId="34">
    <xmlCellPr id="1" uniqueName="Stephen_Karcher">
      <xmlPr mapId="33" xpath="/Hexagrama/LINEAS/PRIMERA/OTRAS_INTERPRETACIONES_Y_COMENTARIOS_DE_LOS_TEXTOS/Stephen_Karcher" xmlDataType="string"/>
    </xmlCellPr>
  </singleXmlCell>
  <singleXmlCell id="5676" r="BH33" connectionId="34">
    <xmlCellPr id="1" uniqueName="Thomas_Cleary">
      <xmlPr mapId="33" xpath="/Hexagrama/LINEAS/PRIMERA/OTRAS_INTERPRETACIONES_Y_COMENTARIOS_DE_LOS_TEXTOS/Thomas_Cleary" xmlDataType="string"/>
    </xmlCellPr>
  </singleXmlCell>
  <singleXmlCell id="5677" r="BI33" connectionId="34">
    <xmlCellPr id="1" uniqueName="COMENTARIO_A_LA_LINEA">
      <xmlPr mapId="33" xpath="/Hexagrama/LINEAS/SEGUNDA/COMENTARIO_A_LA_LINEA" xmlDataType="string"/>
    </xmlCellPr>
  </singleXmlCell>
  <singleXmlCell id="5678" r="BJ33" connectionId="34">
    <xmlCellPr id="1" uniqueName="a">
      <xmlPr mapId="33" xpath="/Hexagrama/LINEAS/SEGUNDA/INTERPRETACION/a" xmlDataType="string"/>
    </xmlCellPr>
  </singleXmlCell>
  <singleXmlCell id="5679" r="BK33" connectionId="34">
    <xmlCellPr id="1" uniqueName="sin_preguntar_nada">
      <xmlPr mapId="33" xpath="/Hexagrama/LINEAS/SEGUNDA/INTERPRETACION/d/sin_preguntar_nada" xmlDataType="string"/>
    </xmlCellPr>
  </singleXmlCell>
  <singleXmlCell id="5680" r="BL33" connectionId="34">
    <xmlCellPr id="1" uniqueName="sobre_el_dia_hoy">
      <xmlPr mapId="33" xpath="/Hexagrama/LINEAS/SEGUNDA/INTERPRETACION/d/sobre_el_dia_hoy" xmlDataType="string"/>
    </xmlCellPr>
  </singleXmlCell>
  <singleXmlCell id="5681" r="BM33" connectionId="34">
    <xmlCellPr id="1" uniqueName="sobre_la_conducta_espiritual">
      <xmlPr mapId="33" xpath="/Hexagrama/LINEAS/SEGUNDA/INTERPRETACION/d/sobre_la_conducta_espiritual" xmlDataType="string"/>
    </xmlCellPr>
  </singleXmlCell>
  <singleXmlCell id="5682" r="BN33" connectionId="34">
    <xmlCellPr id="1" uniqueName="perspectiva_general_de_un_asunto_o_sobre_cómo_se_ve_al_consultante_entre_sus_asuntos">
      <xmlPr mapId="33" xpath="/Hexagrama/LINEAS/SEGUNDA/INTERPRETACION/d/perspectiva_general_de_un_asunto_o_sobre_cómo_se_ve_al_consultante_entre_sus_asuntos" xmlDataType="string"/>
    </xmlCellPr>
  </singleXmlCell>
  <singleXmlCell id="5683" r="BO33" connectionId="34">
    <xmlCellPr id="1" uniqueName="sobre_una_enfermedad">
      <xmlPr mapId="33" xpath="/Hexagrama/LINEAS/SEGUNDA/INTERPRETACION/d/sobre_una_enfermedad" xmlDataType="string"/>
    </xmlCellPr>
  </singleXmlCell>
  <singleXmlCell id="5684" r="BP33" connectionId="34">
    <xmlCellPr id="1" uniqueName="remedios_soluciones_tratamientos_nuevos">
      <xmlPr mapId="33" xpath="/Hexagrama/LINEAS/SEGUNDA/INTERPRETACION/d/remedios_soluciones_tratamientos_nuevos" xmlDataType="string"/>
    </xmlCellPr>
  </singleXmlCell>
  <singleXmlCell id="5685" r="BQ33" connectionId="34">
    <xmlCellPr id="1" uniqueName="sobre_temas_o_teorías_espirituales">
      <xmlPr mapId="33" xpath="/Hexagrama/LINEAS/SEGUNDA/INTERPRETACION/d/sobre_temas_o_teorías_espirituales" xmlDataType="string"/>
    </xmlCellPr>
  </singleXmlCell>
  <singleXmlCell id="5686" r="BR33" connectionId="34">
    <xmlCellPr id="1" uniqueName="sobre_una_época_tiempo_o_fecha_aproximada">
      <xmlPr mapId="33" xpath="/Hexagrama/LINEAS/SEGUNDA/INTERPRETACION/d/sobre_una_época_tiempo_o_fecha_aproximada" xmlDataType="string"/>
    </xmlCellPr>
  </singleXmlCell>
  <singleXmlCell id="5687" r="BS33" connectionId="34">
    <xmlCellPr id="1" uniqueName="Bernard_Ducourant">
      <xmlPr mapId="33" xpath="/Hexagrama/LINEAS/SEGUNDA/OTRAS_INTERPRETACIONES_Y_COMENTARIOS_DE_LOS_TEXTOS/Bernard_Ducourant" xmlDataType="string"/>
    </xmlCellPr>
  </singleXmlCell>
  <singleXmlCell id="5688" r="BT33" connectionId="34">
    <xmlCellPr id="1" uniqueName="Brian_Browne_Walker">
      <xmlPr mapId="33" xpath="/Hexagrama/LINEAS/SEGUNDA/OTRAS_INTERPRETACIONES_Y_COMENTARIOS_DE_LOS_TEXTOS/Brian_Browne_Walker" xmlDataType="string"/>
    </xmlCellPr>
  </singleXmlCell>
  <singleXmlCell id="5689" r="BU33" connectionId="34">
    <xmlCellPr id="1" uniqueName="Carol_K_Anthony">
      <xmlPr mapId="33" xpath="/Hexagrama/LINEAS/SEGUNDA/OTRAS_INTERPRETACIONES_Y_COMENTARIOS_DE_LOS_TEXTOS/Carol_K_Anthony" xmlDataType="string"/>
    </xmlCellPr>
  </singleXmlCell>
  <singleXmlCell id="5690" r="BV33" connectionId="34">
    <xmlCellPr id="1" uniqueName="Enrique_Zafra">
      <xmlPr mapId="33" xpath="/Hexagrama/LINEAS/SEGUNDA/OTRAS_INTERPRETACIONES_Y_COMENTARIOS_DE_LOS_TEXTOS/Enrique_Zafra" xmlDataType="string"/>
    </xmlCellPr>
  </singleXmlCell>
  <singleXmlCell id="5691" r="BW33" connectionId="34">
    <xmlCellPr id="1" uniqueName="J_H_Brennan">
      <xmlPr mapId="33" xpath="/Hexagrama/LINEAS/SEGUNDA/OTRAS_INTERPRETACIONES_Y_COMENTARIOS_DE_LOS_TEXTOS/J_H_Brennan" xmlDataType="string"/>
    </xmlCellPr>
  </singleXmlCell>
  <singleXmlCell id="5692" r="BX33" connectionId="34">
    <xmlCellPr id="1" uniqueName="John_Tampion">
      <xmlPr mapId="33" xpath="/Hexagrama/LINEAS/SEGUNDA/OTRAS_INTERPRETACIONES_Y_COMENTARIOS_DE_LOS_TEXTOS/John_Tampion" xmlDataType="string"/>
    </xmlCellPr>
  </singleXmlCell>
  <singleXmlCell id="5693" r="BY33" connectionId="34">
    <xmlCellPr id="1" uniqueName="Judica_Cordiglia">
      <xmlPr mapId="33" xpath="/Hexagrama/LINEAS/SEGUNDA/OTRAS_INTERPRETACIONES_Y_COMENTARIOS_DE_LOS_TEXTOS/Judica_Cordiglia" xmlDataType="string"/>
    </xmlCellPr>
  </singleXmlCell>
  <singleXmlCell id="5694" r="BZ33" connectionId="34">
    <xmlCellPr id="1" uniqueName="Maestro_Yüan-Kuang">
      <xmlPr mapId="33" xpath="/Hexagrama/LINEAS/SEGUNDA/OTRAS_INTERPRETACIONES_Y_COMENTARIOS_DE_LOS_TEXTOS/Maestro_Yüan-Kuang" xmlDataType="string"/>
    </xmlCellPr>
  </singleXmlCell>
  <singleXmlCell id="5695" r="CA33" connectionId="34">
    <xmlCellPr id="1" uniqueName="Michel_Gall">
      <xmlPr mapId="33" xpath="/Hexagrama/LINEAS/SEGUNDA/OTRAS_INTERPRETACIONES_Y_COMENTARIOS_DE_LOS_TEXTOS/Michel_Gall" xmlDataType="string"/>
    </xmlCellPr>
  </singleXmlCell>
  <singleXmlCell id="5696" r="CB33" connectionId="34">
    <xmlCellPr id="1" uniqueName="R_L_Wing">
      <xmlPr mapId="33" xpath="/Hexagrama/LINEAS/SEGUNDA/OTRAS_INTERPRETACIONES_Y_COMENTARIOS_DE_LOS_TEXTOS/R_L_Wing" xmlDataType="string"/>
    </xmlCellPr>
  </singleXmlCell>
  <singleXmlCell id="5697" r="CC33" connectionId="34">
    <xmlCellPr id="1" uniqueName="Ricardo_Andreé">
      <xmlPr mapId="33" xpath="/Hexagrama/LINEAS/SEGUNDA/OTRAS_INTERPRETACIONES_Y_COMENTARIOS_DE_LOS_TEXTOS/Ricardo_Andreé" xmlDataType="string"/>
    </xmlCellPr>
  </singleXmlCell>
  <singleXmlCell id="5698" r="CD33" connectionId="34">
    <xmlCellPr id="1" uniqueName="Richard_Wilhelm">
      <xmlPr mapId="33" xpath="/Hexagrama/LINEAS/SEGUNDA/OTRAS_INTERPRETACIONES_Y_COMENTARIOS_DE_LOS_TEXTOS/Richard_Wilhelm" xmlDataType="string"/>
    </xmlCellPr>
  </singleXmlCell>
  <singleXmlCell id="5699" r="CE33" connectionId="34">
    <xmlCellPr id="1" uniqueName="Stephen_Karcher">
      <xmlPr mapId="33" xpath="/Hexagrama/LINEAS/SEGUNDA/OTRAS_INTERPRETACIONES_Y_COMENTARIOS_DE_LOS_TEXTOS/Stephen_Karcher" xmlDataType="string"/>
    </xmlCellPr>
  </singleXmlCell>
  <singleXmlCell id="5700" r="CF33" connectionId="34">
    <xmlCellPr id="1" uniqueName="Thomas_Cleary">
      <xmlPr mapId="33" xpath="/Hexagrama/LINEAS/SEGUNDA/OTRAS_INTERPRETACIONES_Y_COMENTARIOS_DE_LOS_TEXTOS/Thomas_Cleary" xmlDataType="string"/>
    </xmlCellPr>
  </singleXmlCell>
  <singleXmlCell id="5701" r="CG33" connectionId="34">
    <xmlCellPr id="1" uniqueName="COMENTARIO_A_LA_LINEA">
      <xmlPr mapId="33" xpath="/Hexagrama/LINEAS/TERCERA/COMENTARIO_A_LA_LINEA" xmlDataType="string"/>
    </xmlCellPr>
  </singleXmlCell>
  <singleXmlCell id="5702" r="CH33" connectionId="34">
    <xmlCellPr id="1" uniqueName="a">
      <xmlPr mapId="33" xpath="/Hexagrama/LINEAS/TERCERA/INTERPRETACION/a" xmlDataType="string"/>
    </xmlCellPr>
  </singleXmlCell>
  <singleXmlCell id="5703" r="CI33" connectionId="34">
    <xmlCellPr id="1" uniqueName="sin_preguntar_nada">
      <xmlPr mapId="33" xpath="/Hexagrama/LINEAS/TERCERA/INTERPRETACION/d/sin_preguntar_nada" xmlDataType="string"/>
    </xmlCellPr>
  </singleXmlCell>
  <singleXmlCell id="5704" r="CJ33" connectionId="34">
    <xmlCellPr id="1" uniqueName="sobre_el_dia_hoy">
      <xmlPr mapId="33" xpath="/Hexagrama/LINEAS/TERCERA/INTERPRETACION/d/sobre_el_dia_hoy" xmlDataType="string"/>
    </xmlCellPr>
  </singleXmlCell>
  <singleXmlCell id="5705" r="CK33" connectionId="34">
    <xmlCellPr id="1" uniqueName="sobre_la_conducta_espiritual">
      <xmlPr mapId="33" xpath="/Hexagrama/LINEAS/TERCERA/INTERPRETACION/d/sobre_la_conducta_espiritual" xmlDataType="string"/>
    </xmlCellPr>
  </singleXmlCell>
  <singleXmlCell id="5706" r="CL33" connectionId="34">
    <xmlCellPr id="1" uniqueName="perspectiva_general_de_un_asunto_o_sobre_cómo_se_ve_al_consultante_entre_sus_asuntos">
      <xmlPr mapId="33" xpath="/Hexagrama/LINEAS/TERCERA/INTERPRETACION/d/perspectiva_general_de_un_asunto_o_sobre_cómo_se_ve_al_consultante_entre_sus_asuntos" xmlDataType="string"/>
    </xmlCellPr>
  </singleXmlCell>
  <singleXmlCell id="5707" r="CM33" connectionId="34">
    <xmlCellPr id="1" uniqueName="sobre_una_enfermedad">
      <xmlPr mapId="33" xpath="/Hexagrama/LINEAS/TERCERA/INTERPRETACION/d/sobre_una_enfermedad" xmlDataType="string"/>
    </xmlCellPr>
  </singleXmlCell>
  <singleXmlCell id="5708" r="CN33" connectionId="34">
    <xmlCellPr id="1" uniqueName="remedios_soluciones_tratamientos_nuevos">
      <xmlPr mapId="33" xpath="/Hexagrama/LINEAS/TERCERA/INTERPRETACION/d/remedios_soluciones_tratamientos_nuevos" xmlDataType="string"/>
    </xmlCellPr>
  </singleXmlCell>
  <singleXmlCell id="5709" r="CO33" connectionId="34">
    <xmlCellPr id="1" uniqueName="sobre_temas_o_teorías_espirituales">
      <xmlPr mapId="33" xpath="/Hexagrama/LINEAS/TERCERA/INTERPRETACION/d/sobre_temas_o_teorías_espirituales" xmlDataType="string"/>
    </xmlCellPr>
  </singleXmlCell>
  <singleXmlCell id="5710" r="CP33" connectionId="34">
    <xmlCellPr id="1" uniqueName="sobre_una_época_tiempo_o_fecha_aproximada">
      <xmlPr mapId="33" xpath="/Hexagrama/LINEAS/TERCERA/INTERPRETACION/d/sobre_una_época_tiempo_o_fecha_aproximada" xmlDataType="string"/>
    </xmlCellPr>
  </singleXmlCell>
  <singleXmlCell id="5711" r="CQ33" connectionId="34">
    <xmlCellPr id="1" uniqueName="Bernard_Ducourant">
      <xmlPr mapId="33" xpath="/Hexagrama/LINEAS/TERCERA/OTRAS_INTERPRETACIONES_Y_COMENTARIOS_DE_LOS_TEXTOS/Bernard_Ducourant" xmlDataType="string"/>
    </xmlCellPr>
  </singleXmlCell>
  <singleXmlCell id="5712" r="CR33" connectionId="34">
    <xmlCellPr id="1" uniqueName="Brian_Browne_Walker">
      <xmlPr mapId="33" xpath="/Hexagrama/LINEAS/TERCERA/OTRAS_INTERPRETACIONES_Y_COMENTARIOS_DE_LOS_TEXTOS/Brian_Browne_Walker" xmlDataType="string"/>
    </xmlCellPr>
  </singleXmlCell>
  <singleXmlCell id="5713" r="CS33" connectionId="34">
    <xmlCellPr id="1" uniqueName="Carol_K_Anthony">
      <xmlPr mapId="33" xpath="/Hexagrama/LINEAS/TERCERA/OTRAS_INTERPRETACIONES_Y_COMENTARIOS_DE_LOS_TEXTOS/Carol_K_Anthony" xmlDataType="string"/>
    </xmlCellPr>
  </singleXmlCell>
  <singleXmlCell id="5714" r="CT33" connectionId="34">
    <xmlCellPr id="1" uniqueName="Enrique_Zafra">
      <xmlPr mapId="33" xpath="/Hexagrama/LINEAS/TERCERA/OTRAS_INTERPRETACIONES_Y_COMENTARIOS_DE_LOS_TEXTOS/Enrique_Zafra" xmlDataType="string"/>
    </xmlCellPr>
  </singleXmlCell>
  <singleXmlCell id="5715" r="CU33" connectionId="34">
    <xmlCellPr id="1" uniqueName="J_H_Brennan">
      <xmlPr mapId="33" xpath="/Hexagrama/LINEAS/TERCERA/OTRAS_INTERPRETACIONES_Y_COMENTARIOS_DE_LOS_TEXTOS/J_H_Brennan" xmlDataType="string"/>
    </xmlCellPr>
  </singleXmlCell>
  <singleXmlCell id="5716" r="CV33" connectionId="34">
    <xmlCellPr id="1" uniqueName="John_Tampion">
      <xmlPr mapId="33" xpath="/Hexagrama/LINEAS/TERCERA/OTRAS_INTERPRETACIONES_Y_COMENTARIOS_DE_LOS_TEXTOS/John_Tampion" xmlDataType="string"/>
    </xmlCellPr>
  </singleXmlCell>
  <singleXmlCell id="5717" r="CW33" connectionId="34">
    <xmlCellPr id="1" uniqueName="Judica_Cordiglia">
      <xmlPr mapId="33" xpath="/Hexagrama/LINEAS/TERCERA/OTRAS_INTERPRETACIONES_Y_COMENTARIOS_DE_LOS_TEXTOS/Judica_Cordiglia" xmlDataType="string"/>
    </xmlCellPr>
  </singleXmlCell>
  <singleXmlCell id="5718" r="CX33" connectionId="34">
    <xmlCellPr id="1" uniqueName="Maestro_Yüan-Kuang">
      <xmlPr mapId="33" xpath="/Hexagrama/LINEAS/TERCERA/OTRAS_INTERPRETACIONES_Y_COMENTARIOS_DE_LOS_TEXTOS/Maestro_Yüan-Kuang" xmlDataType="string"/>
    </xmlCellPr>
  </singleXmlCell>
  <singleXmlCell id="5719" r="CY33" connectionId="34">
    <xmlCellPr id="1" uniqueName="Michel_Gall">
      <xmlPr mapId="33" xpath="/Hexagrama/LINEAS/TERCERA/OTRAS_INTERPRETACIONES_Y_COMENTARIOS_DE_LOS_TEXTOS/Michel_Gall" xmlDataType="string"/>
    </xmlCellPr>
  </singleXmlCell>
  <singleXmlCell id="5720" r="CZ33" connectionId="34">
    <xmlCellPr id="1" uniqueName="R_L_Wing">
      <xmlPr mapId="33" xpath="/Hexagrama/LINEAS/TERCERA/OTRAS_INTERPRETACIONES_Y_COMENTARIOS_DE_LOS_TEXTOS/R_L_Wing" xmlDataType="string"/>
    </xmlCellPr>
  </singleXmlCell>
  <singleXmlCell id="5721" r="DA33" connectionId="34">
    <xmlCellPr id="1" uniqueName="Ricardo_Andreé">
      <xmlPr mapId="33" xpath="/Hexagrama/LINEAS/TERCERA/OTRAS_INTERPRETACIONES_Y_COMENTARIOS_DE_LOS_TEXTOS/Ricardo_Andreé" xmlDataType="string"/>
    </xmlCellPr>
  </singleXmlCell>
  <singleXmlCell id="5722" r="DB33" connectionId="34">
    <xmlCellPr id="1" uniqueName="Richard_Wilhelm">
      <xmlPr mapId="33" xpath="/Hexagrama/LINEAS/TERCERA/OTRAS_INTERPRETACIONES_Y_COMENTARIOS_DE_LOS_TEXTOS/Richard_Wilhelm" xmlDataType="string"/>
    </xmlCellPr>
  </singleXmlCell>
  <singleXmlCell id="5723" r="DC33" connectionId="34">
    <xmlCellPr id="1" uniqueName="Stephen_Karcher">
      <xmlPr mapId="33" xpath="/Hexagrama/LINEAS/TERCERA/OTRAS_INTERPRETACIONES_Y_COMENTARIOS_DE_LOS_TEXTOS/Stephen_Karcher" xmlDataType="string"/>
    </xmlCellPr>
  </singleXmlCell>
  <singleXmlCell id="5724" r="DD33" connectionId="34">
    <xmlCellPr id="1" uniqueName="Thomas_Cleary">
      <xmlPr mapId="33" xpath="/Hexagrama/LINEAS/TERCERA/OTRAS_INTERPRETACIONES_Y_COMENTARIOS_DE_LOS_TEXTOS/Thomas_Cleary" xmlDataType="string"/>
    </xmlCellPr>
  </singleXmlCell>
  <singleXmlCell id="5725" r="DE33" connectionId="34">
    <xmlCellPr id="1" uniqueName="COMENTARIO_A_LA_LINEA">
      <xmlPr mapId="33" xpath="/Hexagrama/LINEAS/CUARTA/COMENTARIO_A_LA_LINEA" xmlDataType="string"/>
    </xmlCellPr>
  </singleXmlCell>
  <singleXmlCell id="5726" r="DF33" connectionId="34">
    <xmlCellPr id="1" uniqueName="a">
      <xmlPr mapId="33" xpath="/Hexagrama/LINEAS/CUARTA/INTERPRETACION/a" xmlDataType="string"/>
    </xmlCellPr>
  </singleXmlCell>
  <singleXmlCell id="5727" r="DG33" connectionId="34">
    <xmlCellPr id="1" uniqueName="sin_preguntar_nada">
      <xmlPr mapId="33" xpath="/Hexagrama/LINEAS/CUARTA/INTERPRETACION/d/sin_preguntar_nada" xmlDataType="string"/>
    </xmlCellPr>
  </singleXmlCell>
  <singleXmlCell id="5728" r="DH33" connectionId="34">
    <xmlCellPr id="1" uniqueName="sobre_el_dia_hoy">
      <xmlPr mapId="33" xpath="/Hexagrama/LINEAS/CUARTA/INTERPRETACION/d/sobre_el_dia_hoy" xmlDataType="string"/>
    </xmlCellPr>
  </singleXmlCell>
  <singleXmlCell id="5729" r="DI33" connectionId="34">
    <xmlCellPr id="1" uniqueName="sobre_la_conducta_espiritual">
      <xmlPr mapId="33" xpath="/Hexagrama/LINEAS/CUARTA/INTERPRETACION/d/sobre_la_conducta_espiritual" xmlDataType="string"/>
    </xmlCellPr>
  </singleXmlCell>
  <singleXmlCell id="5730" r="DJ33" connectionId="34">
    <xmlCellPr id="1" uniqueName="perspectiva_general_de_un_asunto_o_sobre_cómo_se_ve_al_consultante_entre_sus_asuntos">
      <xmlPr mapId="33" xpath="/Hexagrama/LINEAS/CUARTA/INTERPRETACION/d/perspectiva_general_de_un_asunto_o_sobre_cómo_se_ve_al_consultante_entre_sus_asuntos" xmlDataType="string"/>
    </xmlCellPr>
  </singleXmlCell>
  <singleXmlCell id="5731" r="DK33" connectionId="34">
    <xmlCellPr id="1" uniqueName="sobre_una_enfermedad">
      <xmlPr mapId="33" xpath="/Hexagrama/LINEAS/CUARTA/INTERPRETACION/d/sobre_una_enfermedad" xmlDataType="string"/>
    </xmlCellPr>
  </singleXmlCell>
  <singleXmlCell id="5732" r="DL33" connectionId="34">
    <xmlCellPr id="1" uniqueName="remedios_soluciones_tratamientos_nuevos">
      <xmlPr mapId="33" xpath="/Hexagrama/LINEAS/CUARTA/INTERPRETACION/d/remedios_soluciones_tratamientos_nuevos" xmlDataType="string"/>
    </xmlCellPr>
  </singleXmlCell>
  <singleXmlCell id="5733" r="DM33" connectionId="34">
    <xmlCellPr id="1" uniqueName="sobre_temas_o_teorías_espirituales">
      <xmlPr mapId="33" xpath="/Hexagrama/LINEAS/CUARTA/INTERPRETACION/d/sobre_temas_o_teorías_espirituales" xmlDataType="string"/>
    </xmlCellPr>
  </singleXmlCell>
  <singleXmlCell id="5734" r="DN33" connectionId="34">
    <xmlCellPr id="1" uniqueName="sobre_una_época_tiempo_o_fecha_aproximada">
      <xmlPr mapId="33" xpath="/Hexagrama/LINEAS/CUARTA/INTERPRETACION/d/sobre_una_época_tiempo_o_fecha_aproximada" xmlDataType="string"/>
    </xmlCellPr>
  </singleXmlCell>
  <singleXmlCell id="5735" r="DO33" connectionId="34">
    <xmlCellPr id="1" uniqueName="Bernard_Ducourant">
      <xmlPr mapId="33" xpath="/Hexagrama/LINEAS/CUARTA/OTRAS_INTERPRETACIONES_Y_COMENTARIOS_DE_LOS_TEXTOS/Bernard_Ducourant" xmlDataType="string"/>
    </xmlCellPr>
  </singleXmlCell>
  <singleXmlCell id="5736" r="DP33" connectionId="34">
    <xmlCellPr id="1" uniqueName="Brian_Browne_Walker">
      <xmlPr mapId="33" xpath="/Hexagrama/LINEAS/CUARTA/OTRAS_INTERPRETACIONES_Y_COMENTARIOS_DE_LOS_TEXTOS/Brian_Browne_Walker" xmlDataType="string"/>
    </xmlCellPr>
  </singleXmlCell>
  <singleXmlCell id="5737" r="DQ33" connectionId="34">
    <xmlCellPr id="1" uniqueName="Carol_K_Anthony">
      <xmlPr mapId="33" xpath="/Hexagrama/LINEAS/CUARTA/OTRAS_INTERPRETACIONES_Y_COMENTARIOS_DE_LOS_TEXTOS/Carol_K_Anthony" xmlDataType="string"/>
    </xmlCellPr>
  </singleXmlCell>
  <singleXmlCell id="5738" r="DR33" connectionId="34">
    <xmlCellPr id="1" uniqueName="Enrique_Zafra">
      <xmlPr mapId="33" xpath="/Hexagrama/LINEAS/CUARTA/OTRAS_INTERPRETACIONES_Y_COMENTARIOS_DE_LOS_TEXTOS/Enrique_Zafra" xmlDataType="string"/>
    </xmlCellPr>
  </singleXmlCell>
  <singleXmlCell id="5739" r="DS33" connectionId="34">
    <xmlCellPr id="1" uniqueName="J_H_Brennan">
      <xmlPr mapId="33" xpath="/Hexagrama/LINEAS/CUARTA/OTRAS_INTERPRETACIONES_Y_COMENTARIOS_DE_LOS_TEXTOS/J_H_Brennan" xmlDataType="string"/>
    </xmlCellPr>
  </singleXmlCell>
  <singleXmlCell id="5740" r="DT33" connectionId="34">
    <xmlCellPr id="1" uniqueName="John_Tampion">
      <xmlPr mapId="33" xpath="/Hexagrama/LINEAS/CUARTA/OTRAS_INTERPRETACIONES_Y_COMENTARIOS_DE_LOS_TEXTOS/John_Tampion" xmlDataType="string"/>
    </xmlCellPr>
  </singleXmlCell>
  <singleXmlCell id="5741" r="DU33" connectionId="34">
    <xmlCellPr id="1" uniqueName="Judica_Cordiglia">
      <xmlPr mapId="33" xpath="/Hexagrama/LINEAS/CUARTA/OTRAS_INTERPRETACIONES_Y_COMENTARIOS_DE_LOS_TEXTOS/Judica_Cordiglia" xmlDataType="string"/>
    </xmlCellPr>
  </singleXmlCell>
  <singleXmlCell id="5742" r="DV33" connectionId="34">
    <xmlCellPr id="1" uniqueName="Maestro_Yüan-Kuang">
      <xmlPr mapId="33" xpath="/Hexagrama/LINEAS/CUARTA/OTRAS_INTERPRETACIONES_Y_COMENTARIOS_DE_LOS_TEXTOS/Maestro_Yüan-Kuang" xmlDataType="string"/>
    </xmlCellPr>
  </singleXmlCell>
  <singleXmlCell id="5743" r="DW33" connectionId="34">
    <xmlCellPr id="1" uniqueName="Michel_Gall">
      <xmlPr mapId="33" xpath="/Hexagrama/LINEAS/CUARTA/OTRAS_INTERPRETACIONES_Y_COMENTARIOS_DE_LOS_TEXTOS/Michel_Gall" xmlDataType="string"/>
    </xmlCellPr>
  </singleXmlCell>
  <singleXmlCell id="5744" r="DX33" connectionId="34">
    <xmlCellPr id="1" uniqueName="R_L_Wing">
      <xmlPr mapId="33" xpath="/Hexagrama/LINEAS/CUARTA/OTRAS_INTERPRETACIONES_Y_COMENTARIOS_DE_LOS_TEXTOS/R_L_Wing" xmlDataType="string"/>
    </xmlCellPr>
  </singleXmlCell>
  <singleXmlCell id="5745" r="DY33" connectionId="34">
    <xmlCellPr id="1" uniqueName="Ricardo_Andreé">
      <xmlPr mapId="33" xpath="/Hexagrama/LINEAS/CUARTA/OTRAS_INTERPRETACIONES_Y_COMENTARIOS_DE_LOS_TEXTOS/Ricardo_Andreé" xmlDataType="string"/>
    </xmlCellPr>
  </singleXmlCell>
  <singleXmlCell id="5746" r="DZ33" connectionId="34">
    <xmlCellPr id="1" uniqueName="Richard_Wilhelm">
      <xmlPr mapId="33" xpath="/Hexagrama/LINEAS/CUARTA/OTRAS_INTERPRETACIONES_Y_COMENTARIOS_DE_LOS_TEXTOS/Richard_Wilhelm" xmlDataType="string"/>
    </xmlCellPr>
  </singleXmlCell>
  <singleXmlCell id="5747" r="EA33" connectionId="34">
    <xmlCellPr id="1" uniqueName="Stephen_Karcher">
      <xmlPr mapId="33" xpath="/Hexagrama/LINEAS/CUARTA/OTRAS_INTERPRETACIONES_Y_COMENTARIOS_DE_LOS_TEXTOS/Stephen_Karcher" xmlDataType="string"/>
    </xmlCellPr>
  </singleXmlCell>
  <singleXmlCell id="5748" r="EB33" connectionId="34">
    <xmlCellPr id="1" uniqueName="Thomas_Cleary">
      <xmlPr mapId="33" xpath="/Hexagrama/LINEAS/CUARTA/OTRAS_INTERPRETACIONES_Y_COMENTARIOS_DE_LOS_TEXTOS/Thomas_Cleary" xmlDataType="string"/>
    </xmlCellPr>
  </singleXmlCell>
  <singleXmlCell id="5749" r="EC33" connectionId="34">
    <xmlCellPr id="1" uniqueName="COMENTARIO_A_LA_LINEA">
      <xmlPr mapId="33" xpath="/Hexagrama/LINEAS/QUINTA/COMENTARIO_A_LA_LINEA" xmlDataType="string"/>
    </xmlCellPr>
  </singleXmlCell>
  <singleXmlCell id="5750" r="ED33" connectionId="34">
    <xmlCellPr id="1" uniqueName="a">
      <xmlPr mapId="33" xpath="/Hexagrama/LINEAS/QUINTA/INTERPRETACION/a" xmlDataType="string"/>
    </xmlCellPr>
  </singleXmlCell>
  <singleXmlCell id="5751" r="EE33" connectionId="34">
    <xmlCellPr id="1" uniqueName="sin_preguntar_nada">
      <xmlPr mapId="33" xpath="/Hexagrama/LINEAS/QUINTA/INTERPRETACION/d/sin_preguntar_nada" xmlDataType="string"/>
    </xmlCellPr>
  </singleXmlCell>
  <singleXmlCell id="5752" r="EF33" connectionId="34">
    <xmlCellPr id="1" uniqueName="sobre_el_dia_hoy">
      <xmlPr mapId="33" xpath="/Hexagrama/LINEAS/QUINTA/INTERPRETACION/d/sobre_el_dia_hoy" xmlDataType="string"/>
    </xmlCellPr>
  </singleXmlCell>
  <singleXmlCell id="5753" r="EG33" connectionId="34">
    <xmlCellPr id="1" uniqueName="sobre_la_conducta_espiritual">
      <xmlPr mapId="33" xpath="/Hexagrama/LINEAS/QUINTA/INTERPRETACION/d/sobre_la_conducta_espiritual" xmlDataType="string"/>
    </xmlCellPr>
  </singleXmlCell>
  <singleXmlCell id="5754" r="EH33" connectionId="34">
    <xmlCellPr id="1" uniqueName="perspectiva_general_de_un_asunto_o_sobre_cómo_se_ve_al_consultante_entre_sus_asuntos">
      <xmlPr mapId="33" xpath="/Hexagrama/LINEAS/QUINTA/INTERPRETACION/d/perspectiva_general_de_un_asunto_o_sobre_cómo_se_ve_al_consultante_entre_sus_asuntos" xmlDataType="string"/>
    </xmlCellPr>
  </singleXmlCell>
  <singleXmlCell id="5755" r="EI33" connectionId="34">
    <xmlCellPr id="1" uniqueName="sobre_una_enfermedad">
      <xmlPr mapId="33" xpath="/Hexagrama/LINEAS/QUINTA/INTERPRETACION/d/sobre_una_enfermedad" xmlDataType="string"/>
    </xmlCellPr>
  </singleXmlCell>
  <singleXmlCell id="5756" r="EJ33" connectionId="34">
    <xmlCellPr id="1" uniqueName="remedios_soluciones_tratamientos_nuevos">
      <xmlPr mapId="33" xpath="/Hexagrama/LINEAS/QUINTA/INTERPRETACION/d/remedios_soluciones_tratamientos_nuevos" xmlDataType="string"/>
    </xmlCellPr>
  </singleXmlCell>
  <singleXmlCell id="5757" r="EK33" connectionId="34">
    <xmlCellPr id="1" uniqueName="sobre_temas_o_teorías_espirituales">
      <xmlPr mapId="33" xpath="/Hexagrama/LINEAS/QUINTA/INTERPRETACION/d/sobre_temas_o_teorías_espirituales" xmlDataType="string"/>
    </xmlCellPr>
  </singleXmlCell>
  <singleXmlCell id="5758" r="EL33" connectionId="34">
    <xmlCellPr id="1" uniqueName="sobre_una_época_tiempo_o_fecha_aproximada">
      <xmlPr mapId="33" xpath="/Hexagrama/LINEAS/QUINTA/INTERPRETACION/d/sobre_una_época_tiempo_o_fecha_aproximada" xmlDataType="string"/>
    </xmlCellPr>
  </singleXmlCell>
  <singleXmlCell id="5759" r="EM33" connectionId="34">
    <xmlCellPr id="1" uniqueName="Bernard_Ducourant">
      <xmlPr mapId="33" xpath="/Hexagrama/LINEAS/QUINTA/OTRAS_INTERPRETACIONES_Y_COMENTARIOS_DE_LOS_TEXTOS/Bernard_Ducourant" xmlDataType="string"/>
    </xmlCellPr>
  </singleXmlCell>
  <singleXmlCell id="5760" r="EN33" connectionId="34">
    <xmlCellPr id="1" uniqueName="Brian_Browne_Walker">
      <xmlPr mapId="33" xpath="/Hexagrama/LINEAS/QUINTA/OTRAS_INTERPRETACIONES_Y_COMENTARIOS_DE_LOS_TEXTOS/Brian_Browne_Walker" xmlDataType="string"/>
    </xmlCellPr>
  </singleXmlCell>
  <singleXmlCell id="5761" r="EO33" connectionId="34">
    <xmlCellPr id="1" uniqueName="Carol_K_Anthony">
      <xmlPr mapId="33" xpath="/Hexagrama/LINEAS/QUINTA/OTRAS_INTERPRETACIONES_Y_COMENTARIOS_DE_LOS_TEXTOS/Carol_K_Anthony" xmlDataType="string"/>
    </xmlCellPr>
  </singleXmlCell>
  <singleXmlCell id="5762" r="EP33" connectionId="34">
    <xmlCellPr id="1" uniqueName="Enrique_Zafra">
      <xmlPr mapId="33" xpath="/Hexagrama/LINEAS/QUINTA/OTRAS_INTERPRETACIONES_Y_COMENTARIOS_DE_LOS_TEXTOS/Enrique_Zafra" xmlDataType="string"/>
    </xmlCellPr>
  </singleXmlCell>
  <singleXmlCell id="5763" r="EQ33" connectionId="34">
    <xmlCellPr id="1" uniqueName="J_H_Brennan">
      <xmlPr mapId="33" xpath="/Hexagrama/LINEAS/QUINTA/OTRAS_INTERPRETACIONES_Y_COMENTARIOS_DE_LOS_TEXTOS/J_H_Brennan" xmlDataType="string"/>
    </xmlCellPr>
  </singleXmlCell>
  <singleXmlCell id="5764" r="ER33" connectionId="34">
    <xmlCellPr id="1" uniqueName="John_Tampion">
      <xmlPr mapId="33" xpath="/Hexagrama/LINEAS/QUINTA/OTRAS_INTERPRETACIONES_Y_COMENTARIOS_DE_LOS_TEXTOS/John_Tampion" xmlDataType="string"/>
    </xmlCellPr>
  </singleXmlCell>
  <singleXmlCell id="5765" r="ES33" connectionId="34">
    <xmlCellPr id="1" uniqueName="Judica_Cordiglia">
      <xmlPr mapId="33" xpath="/Hexagrama/LINEAS/QUINTA/OTRAS_INTERPRETACIONES_Y_COMENTARIOS_DE_LOS_TEXTOS/Judica_Cordiglia" xmlDataType="string"/>
    </xmlCellPr>
  </singleXmlCell>
  <singleXmlCell id="5766" r="ET33" connectionId="34">
    <xmlCellPr id="1" uniqueName="Maestro_Yüan-Kuang">
      <xmlPr mapId="33" xpath="/Hexagrama/LINEAS/QUINTA/OTRAS_INTERPRETACIONES_Y_COMENTARIOS_DE_LOS_TEXTOS/Maestro_Yüan-Kuang" xmlDataType="string"/>
    </xmlCellPr>
  </singleXmlCell>
  <singleXmlCell id="5767" r="EU33" connectionId="34">
    <xmlCellPr id="1" uniqueName="Michel_Gall">
      <xmlPr mapId="33" xpath="/Hexagrama/LINEAS/QUINTA/OTRAS_INTERPRETACIONES_Y_COMENTARIOS_DE_LOS_TEXTOS/Michel_Gall" xmlDataType="string"/>
    </xmlCellPr>
  </singleXmlCell>
  <singleXmlCell id="5768" r="EV33" connectionId="34">
    <xmlCellPr id="1" uniqueName="R_L_Wing">
      <xmlPr mapId="33" xpath="/Hexagrama/LINEAS/QUINTA/OTRAS_INTERPRETACIONES_Y_COMENTARIOS_DE_LOS_TEXTOS/R_L_Wing" xmlDataType="string"/>
    </xmlCellPr>
  </singleXmlCell>
  <singleXmlCell id="5769" r="EW33" connectionId="34">
    <xmlCellPr id="1" uniqueName="Ricardo_Andreé">
      <xmlPr mapId="33" xpath="/Hexagrama/LINEAS/QUINTA/OTRAS_INTERPRETACIONES_Y_COMENTARIOS_DE_LOS_TEXTOS/Ricardo_Andreé" xmlDataType="string"/>
    </xmlCellPr>
  </singleXmlCell>
  <singleXmlCell id="5770" r="EX33" connectionId="34">
    <xmlCellPr id="1" uniqueName="Richard_Wilhelm">
      <xmlPr mapId="33" xpath="/Hexagrama/LINEAS/QUINTA/OTRAS_INTERPRETACIONES_Y_COMENTARIOS_DE_LOS_TEXTOS/Richard_Wilhelm" xmlDataType="string"/>
    </xmlCellPr>
  </singleXmlCell>
  <singleXmlCell id="5771" r="EY33" connectionId="34">
    <xmlCellPr id="1" uniqueName="Stephen_Karcher">
      <xmlPr mapId="33" xpath="/Hexagrama/LINEAS/QUINTA/OTRAS_INTERPRETACIONES_Y_COMENTARIOS_DE_LOS_TEXTOS/Stephen_Karcher" xmlDataType="string"/>
    </xmlCellPr>
  </singleXmlCell>
  <singleXmlCell id="5772" r="EZ33" connectionId="34">
    <xmlCellPr id="1" uniqueName="Thomas_Cleary">
      <xmlPr mapId="33" xpath="/Hexagrama/LINEAS/QUINTA/OTRAS_INTERPRETACIONES_Y_COMENTARIOS_DE_LOS_TEXTOS/Thomas_Cleary" xmlDataType="string"/>
    </xmlCellPr>
  </singleXmlCell>
  <singleXmlCell id="5773" r="FA33" connectionId="34">
    <xmlCellPr id="1" uniqueName="COMENTARIO_A_LA_LINEA">
      <xmlPr mapId="33" xpath="/Hexagrama/LINEAS/SEXTA/COMENTARIO_A_LA_LINEA" xmlDataType="string"/>
    </xmlCellPr>
  </singleXmlCell>
  <singleXmlCell id="5774" r="FB33" connectionId="34">
    <xmlCellPr id="1" uniqueName="a">
      <xmlPr mapId="33" xpath="/Hexagrama/LINEAS/SEXTA/INTERPRETACION/a" xmlDataType="string"/>
    </xmlCellPr>
  </singleXmlCell>
  <singleXmlCell id="5775" r="FC33" connectionId="34">
    <xmlCellPr id="1" uniqueName="sin_preguntar_nada">
      <xmlPr mapId="33" xpath="/Hexagrama/LINEAS/SEXTA/INTERPRETACION/d/sin_preguntar_nada" xmlDataType="string"/>
    </xmlCellPr>
  </singleXmlCell>
  <singleXmlCell id="5776" r="FD33" connectionId="34">
    <xmlCellPr id="1" uniqueName="sobre_el_dia_hoy">
      <xmlPr mapId="33" xpath="/Hexagrama/LINEAS/SEXTA/INTERPRETACION/d/sobre_el_dia_hoy" xmlDataType="string"/>
    </xmlCellPr>
  </singleXmlCell>
  <singleXmlCell id="5777" r="FE33" connectionId="34">
    <xmlCellPr id="1" uniqueName="sobre_la_conducta_espiritual">
      <xmlPr mapId="33" xpath="/Hexagrama/LINEAS/SEXTA/INTERPRETACION/d/sobre_la_conducta_espiritual" xmlDataType="string"/>
    </xmlCellPr>
  </singleXmlCell>
  <singleXmlCell id="5778" r="FF33" connectionId="34">
    <xmlCellPr id="1" uniqueName="perspectiva_general_de_un_asunto_o_sobre_cómo_se_ve_al_consultante_entre_sus_asuntos">
      <xmlPr mapId="33" xpath="/Hexagrama/LINEAS/SEXTA/INTERPRETACION/d/perspectiva_general_de_un_asunto_o_sobre_cómo_se_ve_al_consultante_entre_sus_asuntos" xmlDataType="string"/>
    </xmlCellPr>
  </singleXmlCell>
  <singleXmlCell id="5779" r="FG33" connectionId="34">
    <xmlCellPr id="1" uniqueName="sobre_una_enfermedad">
      <xmlPr mapId="33" xpath="/Hexagrama/LINEAS/SEXTA/INTERPRETACION/d/sobre_una_enfermedad" xmlDataType="string"/>
    </xmlCellPr>
  </singleXmlCell>
  <singleXmlCell id="5780" r="FH33" connectionId="34">
    <xmlCellPr id="1" uniqueName="remedios_soluciones_tratamientos_nuevos">
      <xmlPr mapId="33" xpath="/Hexagrama/LINEAS/SEXTA/INTERPRETACION/d/remedios_soluciones_tratamientos_nuevos" xmlDataType="string"/>
    </xmlCellPr>
  </singleXmlCell>
  <singleXmlCell id="5781" r="FI33" connectionId="34">
    <xmlCellPr id="1" uniqueName="sobre_temas_o_teorías_espirituales">
      <xmlPr mapId="33" xpath="/Hexagrama/LINEAS/SEXTA/INTERPRETACION/d/sobre_temas_o_teorías_espirituales" xmlDataType="string"/>
    </xmlCellPr>
  </singleXmlCell>
  <singleXmlCell id="5782" r="FJ33" connectionId="34">
    <xmlCellPr id="1" uniqueName="sobre_una_época_tiempo_o_fecha_aproximada">
      <xmlPr mapId="33" xpath="/Hexagrama/LINEAS/SEXTA/INTERPRETACION/d/sobre_una_época_tiempo_o_fecha_aproximada" xmlDataType="string"/>
    </xmlCellPr>
  </singleXmlCell>
  <singleXmlCell id="5783" r="FK33" connectionId="34">
    <xmlCellPr id="1" uniqueName="Bernard_Ducourant">
      <xmlPr mapId="33" xpath="/Hexagrama/LINEAS/SEXTA/OTRAS_INTERPRETACIONES_Y_COMENTARIOS_DE_LOS_TEXTOS/Bernard_Ducourant" xmlDataType="string"/>
    </xmlCellPr>
  </singleXmlCell>
  <singleXmlCell id="5784" r="FL33" connectionId="34">
    <xmlCellPr id="1" uniqueName="Brian_Browne_Walker">
      <xmlPr mapId="33" xpath="/Hexagrama/LINEAS/SEXTA/OTRAS_INTERPRETACIONES_Y_COMENTARIOS_DE_LOS_TEXTOS/Brian_Browne_Walker" xmlDataType="string"/>
    </xmlCellPr>
  </singleXmlCell>
  <singleXmlCell id="5785" r="FM33" connectionId="34">
    <xmlCellPr id="1" uniqueName="Carol_K_Anthony">
      <xmlPr mapId="33" xpath="/Hexagrama/LINEAS/SEXTA/OTRAS_INTERPRETACIONES_Y_COMENTARIOS_DE_LOS_TEXTOS/Carol_K_Anthony" xmlDataType="string"/>
    </xmlCellPr>
  </singleXmlCell>
  <singleXmlCell id="5786" r="FN33" connectionId="34">
    <xmlCellPr id="1" uniqueName="Enrique_Zafra">
      <xmlPr mapId="33" xpath="/Hexagrama/LINEAS/SEXTA/OTRAS_INTERPRETACIONES_Y_COMENTARIOS_DE_LOS_TEXTOS/Enrique_Zafra" xmlDataType="string"/>
    </xmlCellPr>
  </singleXmlCell>
  <singleXmlCell id="5787" r="FO33" connectionId="34">
    <xmlCellPr id="1" uniqueName="J_H_Brennan">
      <xmlPr mapId="33" xpath="/Hexagrama/LINEAS/SEXTA/OTRAS_INTERPRETACIONES_Y_COMENTARIOS_DE_LOS_TEXTOS/J_H_Brennan" xmlDataType="string"/>
    </xmlCellPr>
  </singleXmlCell>
  <singleXmlCell id="5788" r="FP33" connectionId="34">
    <xmlCellPr id="1" uniqueName="John_Tampion">
      <xmlPr mapId="33" xpath="/Hexagrama/LINEAS/SEXTA/OTRAS_INTERPRETACIONES_Y_COMENTARIOS_DE_LOS_TEXTOS/John_Tampion" xmlDataType="string"/>
    </xmlCellPr>
  </singleXmlCell>
  <singleXmlCell id="5789" r="FQ33" connectionId="34">
    <xmlCellPr id="1" uniqueName="Judica_Cordiglia">
      <xmlPr mapId="33" xpath="/Hexagrama/LINEAS/SEXTA/OTRAS_INTERPRETACIONES_Y_COMENTARIOS_DE_LOS_TEXTOS/Judica_Cordiglia" xmlDataType="string"/>
    </xmlCellPr>
  </singleXmlCell>
  <singleXmlCell id="5790" r="FR33" connectionId="34">
    <xmlCellPr id="1" uniqueName="Maestro_Yüan-Kuang">
      <xmlPr mapId="33" xpath="/Hexagrama/LINEAS/SEXTA/OTRAS_INTERPRETACIONES_Y_COMENTARIOS_DE_LOS_TEXTOS/Maestro_Yüan-Kuang" xmlDataType="string"/>
    </xmlCellPr>
  </singleXmlCell>
  <singleXmlCell id="5791" r="FS33" connectionId="34">
    <xmlCellPr id="1" uniqueName="Michel_Gall">
      <xmlPr mapId="33" xpath="/Hexagrama/LINEAS/SEXTA/OTRAS_INTERPRETACIONES_Y_COMENTARIOS_DE_LOS_TEXTOS/Michel_Gall" xmlDataType="string"/>
    </xmlCellPr>
  </singleXmlCell>
  <singleXmlCell id="5792" r="FT33" connectionId="34">
    <xmlCellPr id="1" uniqueName="R_L_Wing">
      <xmlPr mapId="33" xpath="/Hexagrama/LINEAS/SEXTA/OTRAS_INTERPRETACIONES_Y_COMENTARIOS_DE_LOS_TEXTOS/R_L_Wing" xmlDataType="string"/>
    </xmlCellPr>
  </singleXmlCell>
  <singleXmlCell id="5793" r="FU33" connectionId="34">
    <xmlCellPr id="1" uniqueName="Ricardo_Andreé">
      <xmlPr mapId="33" xpath="/Hexagrama/LINEAS/SEXTA/OTRAS_INTERPRETACIONES_Y_COMENTARIOS_DE_LOS_TEXTOS/Ricardo_Andreé" xmlDataType="string"/>
    </xmlCellPr>
  </singleXmlCell>
  <singleXmlCell id="5794" r="FV33" connectionId="34">
    <xmlCellPr id="1" uniqueName="Richard_Wilhelm">
      <xmlPr mapId="33" xpath="/Hexagrama/LINEAS/SEXTA/OTRAS_INTERPRETACIONES_Y_COMENTARIOS_DE_LOS_TEXTOS/Richard_Wilhelm" xmlDataType="string"/>
    </xmlCellPr>
  </singleXmlCell>
  <singleXmlCell id="5795" r="FW33" connectionId="34">
    <xmlCellPr id="1" uniqueName="Stephen_Karcher">
      <xmlPr mapId="33" xpath="/Hexagrama/LINEAS/SEXTA/OTRAS_INTERPRETACIONES_Y_COMENTARIOS_DE_LOS_TEXTOS/Stephen_Karcher" xmlDataType="string"/>
    </xmlCellPr>
  </singleXmlCell>
  <singleXmlCell id="5796" r="FX33" connectionId="34">
    <xmlCellPr id="1" uniqueName="Thomas_Cleary">
      <xmlPr mapId="33" xpath="/Hexagrama/LINEAS/SEXTA/OTRAS_INTERPRETACIONES_Y_COMENTARIOS_DE_LOS_TEXTOS/Thomas_Cleary" xmlDataType="string"/>
    </xmlCellPr>
  </singleXmlCell>
  <singleXmlCell id="5797" r="A34" connectionId="35">
    <xmlCellPr id="1" uniqueName="Numero">
      <xmlPr mapId="34" xpath="/Hexagrama/Numero" xmlDataType="integer"/>
    </xmlCellPr>
  </singleXmlCell>
  <singleXmlCell id="5798" r="B34" connectionId="35">
    <xmlCellPr id="1" uniqueName="Nombre">
      <xmlPr mapId="34" xpath="/Hexagrama/Nombre" xmlDataType="string"/>
    </xmlCellPr>
  </singleXmlCell>
  <singleXmlCell id="5799" r="C34" connectionId="35">
    <xmlCellPr id="1" uniqueName="Traduccion">
      <xmlPr mapId="34" xpath="/Hexagrama/Traduccion" xmlDataType="string"/>
    </xmlCellPr>
  </singleXmlCell>
  <singleXmlCell id="5800" r="D34" connectionId="35">
    <xmlCellPr id="1" uniqueName="TrigInf">
      <xmlPr mapId="34" xpath="/Hexagrama/TrigInf" xmlDataType="string"/>
    </xmlCellPr>
  </singleXmlCell>
  <singleXmlCell id="5801" r="E34" connectionId="35">
    <xmlCellPr id="1" uniqueName="TrigSup">
      <xmlPr mapId="34" xpath="/Hexagrama/TrigSup" xmlDataType="string"/>
    </xmlCellPr>
  </singleXmlCell>
  <singleXmlCell id="5802" r="F34" connectionId="35">
    <xmlCellPr id="1" uniqueName="DICTAMEN">
      <xmlPr mapId="34" xpath="/Hexagrama/DICTAMEN" xmlDataType="string"/>
    </xmlCellPr>
  </singleXmlCell>
  <singleXmlCell id="5803" r="G34" connectionId="35">
    <xmlCellPr id="1" uniqueName="COMENTARIO">
      <xmlPr mapId="34" xpath="/Hexagrama/COMENTARIO" xmlDataType="string"/>
    </xmlCellPr>
  </singleXmlCell>
  <singleXmlCell id="5804" r="H34" connectionId="35">
    <xmlCellPr id="1" uniqueName="líneas">
      <xmlPr mapId="34" xpath="/Hexagrama/ELEMENTOS_TECNICOS_Y_DISTINTOS_CONSIDERANDOS/líneas" xmlDataType="string"/>
    </xmlCellPr>
  </singleXmlCell>
  <singleXmlCell id="5805" r="I34" connectionId="35">
    <xmlCellPr id="1" uniqueName="regencias">
      <xmlPr mapId="34" xpath="/Hexagrama/ELEMENTOS_TECNICOS_Y_DISTINTOS_CONSIDERANDOS/regencias" xmlDataType="string"/>
    </xmlCellPr>
  </singleXmlCell>
  <singleXmlCell id="5806" r="J34" connectionId="35">
    <xmlCellPr id="1" uniqueName="relaciones_entre_las_líneas">
      <xmlPr mapId="34" xpath="/Hexagrama/ELEMENTOS_TECNICOS_Y_DISTINTOS_CONSIDERANDOS/relaciones_entre_las_líneas" xmlDataType="string"/>
    </xmlCellPr>
  </singleXmlCell>
  <singleXmlCell id="5807" r="K34" connectionId="35">
    <xmlCellPr id="1" uniqueName="a">
      <xmlPr mapId="34" xpath="/Hexagrama/INTERPRETACION/a" xmlDataType="string"/>
    </xmlCellPr>
  </singleXmlCell>
  <singleXmlCell id="5808" r="L34" connectionId="35">
    <xmlCellPr id="1" uniqueName="sin_preguntar_nada">
      <xmlPr mapId="34" xpath="/Hexagrama/INTERPRETACION/d/sin_preguntar_nada" xmlDataType="string"/>
    </xmlCellPr>
  </singleXmlCell>
  <singleXmlCell id="5809" r="M34" connectionId="35">
    <xmlCellPr id="1" uniqueName="sobre_el_dia_hoy">
      <xmlPr mapId="34" xpath="/Hexagrama/INTERPRETACION/d/sobre_el_dia_hoy" xmlDataType="string"/>
    </xmlCellPr>
  </singleXmlCell>
  <singleXmlCell id="5810" r="N34" connectionId="35">
    <xmlCellPr id="1" uniqueName="sobre_la_conducta_espiritual">
      <xmlPr mapId="34" xpath="/Hexagrama/INTERPRETACION/d/sobre_la_conducta_espiritual" xmlDataType="string"/>
    </xmlCellPr>
  </singleXmlCell>
  <singleXmlCell id="5811" r="O34" connectionId="35">
    <xmlCellPr id="1" uniqueName="perspectiva_general_de_un_asunto_o_sobre_cómo_se_ve_al_consultante_entre_sus_asuntos">
      <xmlPr mapId="34" xpath="/Hexagrama/INTERPRETACION/d/perspectiva_general_de_un_asunto_o_sobre_cómo_se_ve_al_consultante_entre_sus_asuntos" xmlDataType="string"/>
    </xmlCellPr>
  </singleXmlCell>
  <singleXmlCell id="5812" r="P34" connectionId="35">
    <xmlCellPr id="1" uniqueName="sobre_una_enfermedad">
      <xmlPr mapId="34" xpath="/Hexagrama/INTERPRETACION/d/sobre_una_enfermedad" xmlDataType="string"/>
    </xmlCellPr>
  </singleXmlCell>
  <singleXmlCell id="5813" r="Q34" connectionId="35">
    <xmlCellPr id="1" uniqueName="remedios_soluciones_tratamientos_nuevos">
      <xmlPr mapId="34" xpath="/Hexagrama/INTERPRETACION/d/remedios_soluciones_tratamientos_nuevos" xmlDataType="string"/>
    </xmlCellPr>
  </singleXmlCell>
  <singleXmlCell id="5814" r="R34" connectionId="35">
    <xmlCellPr id="1" uniqueName="sobre_temas_o_teorías_espirituales">
      <xmlPr mapId="34" xpath="/Hexagrama/INTERPRETACION/d/sobre_temas_o_teorías_espirituales" xmlDataType="string"/>
    </xmlCellPr>
  </singleXmlCell>
  <singleXmlCell id="5815" r="S34" connectionId="35">
    <xmlCellPr id="1" uniqueName="sobre_una_época_tiempo_o_fecha_aproximada">
      <xmlPr mapId="34" xpath="/Hexagrama/INTERPRETACION/d/sobre_una_época_tiempo_o_fecha_aproximada" xmlDataType="string"/>
    </xmlCellPr>
  </singleXmlCell>
  <singleXmlCell id="5816" r="T34" connectionId="35">
    <xmlCellPr id="1" uniqueName="Bernard_Ducourant">
      <xmlPr mapId="34" xpath="/Hexagrama/OTRAS_INTERPRETACIONES_Y_COMENTARIOS_DE_LOS_TEXTOS/Bernard_Ducourant" xmlDataType="string"/>
    </xmlCellPr>
  </singleXmlCell>
  <singleXmlCell id="5817" r="U34" connectionId="35">
    <xmlCellPr id="1" uniqueName="Brian_Browne_Walker">
      <xmlPr mapId="34" xpath="/Hexagrama/OTRAS_INTERPRETACIONES_Y_COMENTARIOS_DE_LOS_TEXTOS/Brian_Browne_Walker" xmlDataType="string"/>
    </xmlCellPr>
  </singleXmlCell>
  <singleXmlCell id="5818" r="V34" connectionId="35">
    <xmlCellPr id="1" uniqueName="Carol_K_Anthony">
      <xmlPr mapId="34" xpath="/Hexagrama/OTRAS_INTERPRETACIONES_Y_COMENTARIOS_DE_LOS_TEXTOS/Carol_K_Anthony" xmlDataType="string"/>
    </xmlCellPr>
  </singleXmlCell>
  <singleXmlCell id="5819" r="W34" connectionId="35">
    <xmlCellPr id="1" uniqueName="Enrique_Zafra">
      <xmlPr mapId="34" xpath="/Hexagrama/OTRAS_INTERPRETACIONES_Y_COMENTARIOS_DE_LOS_TEXTOS/Enrique_Zafra" xmlDataType="string"/>
    </xmlCellPr>
  </singleXmlCell>
  <singleXmlCell id="5820" r="X34" connectionId="35">
    <xmlCellPr id="1" uniqueName="Gustavo_Andrés_Rocco">
      <xmlPr mapId="34" xpath="/Hexagrama/OTRAS_INTERPRETACIONES_Y_COMENTARIOS_DE_LOS_TEXTOS/Gustavo_Andrés_Rocco" xmlDataType="string"/>
    </xmlCellPr>
  </singleXmlCell>
  <singleXmlCell id="5821" r="Y34" connectionId="35">
    <xmlCellPr id="1" uniqueName="J_H_Brennan">
      <xmlPr mapId="34" xpath="/Hexagrama/OTRAS_INTERPRETACIONES_Y_COMENTARIOS_DE_LOS_TEXTOS/J_H_Brennan" xmlDataType="string"/>
    </xmlCellPr>
  </singleXmlCell>
  <singleXmlCell id="5822" r="Z34" connectionId="35">
    <xmlCellPr id="1" uniqueName="Judica_Cordiglia">
      <xmlPr mapId="34" xpath="/Hexagrama/OTRAS_INTERPRETACIONES_Y_COMENTARIOS_DE_LOS_TEXTOS/Judica_Cordiglia" xmlDataType="string"/>
    </xmlCellPr>
  </singleXmlCell>
  <singleXmlCell id="5823" r="AA34" connectionId="35">
    <xmlCellPr id="1" uniqueName="Maestro_Yüan-Kuang">
      <xmlPr mapId="34" xpath="/Hexagrama/OTRAS_INTERPRETACIONES_Y_COMENTARIOS_DE_LOS_TEXTOS/Maestro_Yüan-Kuang" xmlDataType="string"/>
    </xmlCellPr>
  </singleXmlCell>
  <singleXmlCell id="5824" r="AB34" connectionId="35">
    <xmlCellPr id="1" uniqueName="Michel_Gall">
      <xmlPr mapId="34" xpath="/Hexagrama/OTRAS_INTERPRETACIONES_Y_COMENTARIOS_DE_LOS_TEXTOS/Michel_Gall" xmlDataType="string"/>
    </xmlCellPr>
  </singleXmlCell>
  <singleXmlCell id="5825" r="AC34" connectionId="35">
    <xmlCellPr id="1" uniqueName="Stephen_Karcher">
      <xmlPr mapId="34" xpath="/Hexagrama/OTRAS_INTERPRETACIONES_Y_COMENTARIOS_DE_LOS_TEXTOS/Stephen_Karcher" xmlDataType="string"/>
    </xmlCellPr>
  </singleXmlCell>
  <singleXmlCell id="5826" r="AD34" connectionId="35">
    <xmlCellPr id="1" uniqueName="Rudolf_Ritsema">
      <xmlPr mapId="34" xpath="/Hexagrama/OTRAS_INTERPRETACIONES_Y_COMENTARIOS_DE_LOS_TEXTOS/Rudolf_Ritsema" xmlDataType="string"/>
    </xmlCellPr>
  </singleXmlCell>
  <singleXmlCell id="5827" r="AE34" connectionId="35">
    <xmlCellPr id="1" uniqueName="Thomas_Cleary">
      <xmlPr mapId="34" xpath="/Hexagrama/OTRAS_INTERPRETACIONES_Y_COMENTARIOS_DE_LOS_TEXTOS/Thomas_Cleary" xmlDataType="string"/>
    </xmlCellPr>
  </singleXmlCell>
  <singleXmlCell id="5828" r="AF34" connectionId="35">
    <xmlCellPr id="1" uniqueName="COMENTARIO_A_LA_IMAGEN">
      <xmlPr mapId="34" xpath="/Hexagrama/IMAGEN/COMENTARIO_A_LA_IMAGEN" xmlDataType="string"/>
    </xmlCellPr>
  </singleXmlCell>
  <singleXmlCell id="5829" r="AG34" connectionId="35">
    <xmlCellPr id="1" uniqueName="John_Tampion">
      <xmlPr mapId="34" xpath="/Hexagrama/IMAGEN/OTRAS_INTERPRETACIONES_Y_COMENTARIOS_DE_LOS_TEXTOS/John_Tampion" xmlDataType="string"/>
    </xmlCellPr>
  </singleXmlCell>
  <singleXmlCell id="5830" r="AH34" connectionId="35">
    <xmlCellPr id="1" uniqueName="Judica_Cordiglia">
      <xmlPr mapId="34" xpath="/Hexagrama/IMAGEN/OTRAS_INTERPRETACIONES_Y_COMENTARIOS_DE_LOS_TEXTOS/Judica_Cordiglia" xmlDataType="string"/>
    </xmlCellPr>
  </singleXmlCell>
  <singleXmlCell id="5831" r="AI34" connectionId="35">
    <xmlCellPr id="1" uniqueName="Ricardo_Andreé">
      <xmlPr mapId="34" xpath="/Hexagrama/IMAGEN/OTRAS_INTERPRETACIONES_Y_COMENTARIOS_DE_LOS_TEXTOS/Ricardo_Andreé" xmlDataType="string"/>
    </xmlCellPr>
  </singleXmlCell>
  <singleXmlCell id="5832" r="AJ34" connectionId="35">
    <xmlCellPr id="1" uniqueName="Richard_Wilhelm">
      <xmlPr mapId="34" xpath="/Hexagrama/IMAGEN/OTRAS_INTERPRETACIONES_Y_COMENTARIOS_DE_LOS_TEXTOS/Richard_Wilhelm" xmlDataType="string"/>
    </xmlCellPr>
  </singleXmlCell>
  <singleXmlCell id="5833" r="AK34" connectionId="35">
    <xmlCellPr id="1" uniqueName="COMENTARIO_A_LA_LINEA">
      <xmlPr mapId="34" xpath="/Hexagrama/LINEAS/PRIMERA/COMENTARIO_A_LA_LINEA" xmlDataType="string"/>
    </xmlCellPr>
  </singleXmlCell>
  <singleXmlCell id="5834" r="AL34" connectionId="35">
    <xmlCellPr id="1" uniqueName="a">
      <xmlPr mapId="34" xpath="/Hexagrama/LINEAS/PRIMERA/INTERPRETACION/a" xmlDataType="string"/>
    </xmlCellPr>
  </singleXmlCell>
  <singleXmlCell id="5835" r="AM34" connectionId="35">
    <xmlCellPr id="1" uniqueName="sin_preguntar_nada">
      <xmlPr mapId="34" xpath="/Hexagrama/LINEAS/PRIMERA/INTERPRETACION/d/sin_preguntar_nada" xmlDataType="string"/>
    </xmlCellPr>
  </singleXmlCell>
  <singleXmlCell id="5836" r="AN34" connectionId="35">
    <xmlCellPr id="1" uniqueName="sobre_el_dia_hoy">
      <xmlPr mapId="34" xpath="/Hexagrama/LINEAS/PRIMERA/INTERPRETACION/d/sobre_el_dia_hoy" xmlDataType="string"/>
    </xmlCellPr>
  </singleXmlCell>
  <singleXmlCell id="5837" r="AO34" connectionId="35">
    <xmlCellPr id="1" uniqueName="sobre_la_conducta_espiritual">
      <xmlPr mapId="34" xpath="/Hexagrama/LINEAS/PRIMERA/INTERPRETACION/d/sobre_la_conducta_espiritual" xmlDataType="string"/>
    </xmlCellPr>
  </singleXmlCell>
  <singleXmlCell id="5838" r="AP34" connectionId="35">
    <xmlCellPr id="1" uniqueName="perspectiva_general_de_un_asunto_o_sobre_cómo_se_ve_al_consultante_entre_sus_asuntos">
      <xmlPr mapId="34" xpath="/Hexagrama/LINEAS/PRIMERA/INTERPRETACION/d/perspectiva_general_de_un_asunto_o_sobre_cómo_se_ve_al_consultante_entre_sus_asuntos" xmlDataType="string"/>
    </xmlCellPr>
  </singleXmlCell>
  <singleXmlCell id="5839" r="AQ34" connectionId="35">
    <xmlCellPr id="1" uniqueName="sobre_una_enfermedad">
      <xmlPr mapId="34" xpath="/Hexagrama/LINEAS/PRIMERA/INTERPRETACION/d/sobre_una_enfermedad" xmlDataType="string"/>
    </xmlCellPr>
  </singleXmlCell>
  <singleXmlCell id="5840" r="AR34" connectionId="35">
    <xmlCellPr id="1" uniqueName="remedios_soluciones_tratamientos_nuevos">
      <xmlPr mapId="34" xpath="/Hexagrama/LINEAS/PRIMERA/INTERPRETACION/d/remedios_soluciones_tratamientos_nuevos" xmlDataType="string"/>
    </xmlCellPr>
  </singleXmlCell>
  <singleXmlCell id="5841" r="AS34" connectionId="35">
    <xmlCellPr id="1" uniqueName="sobre_temas_o_teorías_espirituales">
      <xmlPr mapId="34" xpath="/Hexagrama/LINEAS/PRIMERA/INTERPRETACION/d/sobre_temas_o_teorías_espirituales" xmlDataType="string"/>
    </xmlCellPr>
  </singleXmlCell>
  <singleXmlCell id="5842" r="AT34" connectionId="35">
    <xmlCellPr id="1" uniqueName="sobre_una_época_tiempo_o_fecha_aproximada">
      <xmlPr mapId="34" xpath="/Hexagrama/LINEAS/PRIMERA/INTERPRETACION/d/sobre_una_época_tiempo_o_fecha_aproximada" xmlDataType="string"/>
    </xmlCellPr>
  </singleXmlCell>
  <singleXmlCell id="5843" r="AU34" connectionId="35">
    <xmlCellPr id="1" uniqueName="Bernard_Ducourant">
      <xmlPr mapId="34" xpath="/Hexagrama/LINEAS/PRIMERA/OTRAS_INTERPRETACIONES_Y_COMENTARIOS_DE_LOS_TEXTOS/Bernard_Ducourant" xmlDataType="string"/>
    </xmlCellPr>
  </singleXmlCell>
  <singleXmlCell id="5844" r="AV34" connectionId="35">
    <xmlCellPr id="1" uniqueName="Brian_Browne_Walker">
      <xmlPr mapId="34" xpath="/Hexagrama/LINEAS/PRIMERA/OTRAS_INTERPRETACIONES_Y_COMENTARIOS_DE_LOS_TEXTOS/Brian_Browne_Walker" xmlDataType="string"/>
    </xmlCellPr>
  </singleXmlCell>
  <singleXmlCell id="5845" r="AW34" connectionId="35">
    <xmlCellPr id="1" uniqueName="Carol_K_Anthony">
      <xmlPr mapId="34" xpath="/Hexagrama/LINEAS/PRIMERA/OTRAS_INTERPRETACIONES_Y_COMENTARIOS_DE_LOS_TEXTOS/Carol_K_Anthony" xmlDataType="string"/>
    </xmlCellPr>
  </singleXmlCell>
  <singleXmlCell id="5846" r="AX34" connectionId="35">
    <xmlCellPr id="1" uniqueName="Enrique_Zafra">
      <xmlPr mapId="34" xpath="/Hexagrama/LINEAS/PRIMERA/OTRAS_INTERPRETACIONES_Y_COMENTARIOS_DE_LOS_TEXTOS/Enrique_Zafra" xmlDataType="string"/>
    </xmlCellPr>
  </singleXmlCell>
  <singleXmlCell id="5847" r="AY34" connectionId="35">
    <xmlCellPr id="1" uniqueName="J_H_Brennan">
      <xmlPr mapId="34" xpath="/Hexagrama/LINEAS/PRIMERA/OTRAS_INTERPRETACIONES_Y_COMENTARIOS_DE_LOS_TEXTOS/J_H_Brennan" xmlDataType="string"/>
    </xmlCellPr>
  </singleXmlCell>
  <singleXmlCell id="5848" r="AZ34" connectionId="35">
    <xmlCellPr id="1" uniqueName="John_Tampion">
      <xmlPr mapId="34" xpath="/Hexagrama/LINEAS/PRIMERA/OTRAS_INTERPRETACIONES_Y_COMENTARIOS_DE_LOS_TEXTOS/John_Tampion" xmlDataType="string"/>
    </xmlCellPr>
  </singleXmlCell>
  <singleXmlCell id="5849" r="BA34" connectionId="35">
    <xmlCellPr id="1" uniqueName="Judica_Cordiglia">
      <xmlPr mapId="34" xpath="/Hexagrama/LINEAS/PRIMERA/OTRAS_INTERPRETACIONES_Y_COMENTARIOS_DE_LOS_TEXTOS/Judica_Cordiglia" xmlDataType="string"/>
    </xmlCellPr>
  </singleXmlCell>
  <singleXmlCell id="5850" r="BB34" connectionId="35">
    <xmlCellPr id="1" uniqueName="Maestro_Yüan-Kuang">
      <xmlPr mapId="34" xpath="/Hexagrama/LINEAS/PRIMERA/OTRAS_INTERPRETACIONES_Y_COMENTARIOS_DE_LOS_TEXTOS/Maestro_Yüan-Kuang" xmlDataType="string"/>
    </xmlCellPr>
  </singleXmlCell>
  <singleXmlCell id="5851" r="BC34" connectionId="35">
    <xmlCellPr id="1" uniqueName="Michel_Gall">
      <xmlPr mapId="34" xpath="/Hexagrama/LINEAS/PRIMERA/OTRAS_INTERPRETACIONES_Y_COMENTARIOS_DE_LOS_TEXTOS/Michel_Gall" xmlDataType="string"/>
    </xmlCellPr>
  </singleXmlCell>
  <singleXmlCell id="5852" r="BD34" connectionId="35">
    <xmlCellPr id="1" uniqueName="R_L_Wing">
      <xmlPr mapId="34" xpath="/Hexagrama/LINEAS/PRIMERA/OTRAS_INTERPRETACIONES_Y_COMENTARIOS_DE_LOS_TEXTOS/R_L_Wing" xmlDataType="string"/>
    </xmlCellPr>
  </singleXmlCell>
  <singleXmlCell id="5853" r="BE34" connectionId="35">
    <xmlCellPr id="1" uniqueName="Ricardo_Andreé">
      <xmlPr mapId="34" xpath="/Hexagrama/LINEAS/PRIMERA/OTRAS_INTERPRETACIONES_Y_COMENTARIOS_DE_LOS_TEXTOS/Ricardo_Andreé" xmlDataType="string"/>
    </xmlCellPr>
  </singleXmlCell>
  <singleXmlCell id="5854" r="BF34" connectionId="35">
    <xmlCellPr id="1" uniqueName="Richard_Wilhelm">
      <xmlPr mapId="34" xpath="/Hexagrama/LINEAS/PRIMERA/OTRAS_INTERPRETACIONES_Y_COMENTARIOS_DE_LOS_TEXTOS/Richard_Wilhelm" xmlDataType="string"/>
    </xmlCellPr>
  </singleXmlCell>
  <singleXmlCell id="5855" r="BG34" connectionId="35">
    <xmlCellPr id="1" uniqueName="Stephen_Karcher">
      <xmlPr mapId="34" xpath="/Hexagrama/LINEAS/PRIMERA/OTRAS_INTERPRETACIONES_Y_COMENTARIOS_DE_LOS_TEXTOS/Stephen_Karcher" xmlDataType="string"/>
    </xmlCellPr>
  </singleXmlCell>
  <singleXmlCell id="5856" r="BH34" connectionId="35">
    <xmlCellPr id="1" uniqueName="Thomas_Cleary">
      <xmlPr mapId="34" xpath="/Hexagrama/LINEAS/PRIMERA/OTRAS_INTERPRETACIONES_Y_COMENTARIOS_DE_LOS_TEXTOS/Thomas_Cleary" xmlDataType="string"/>
    </xmlCellPr>
  </singleXmlCell>
  <singleXmlCell id="5857" r="BI34" connectionId="35">
    <xmlCellPr id="1" uniqueName="COMENTARIO_A_LA_LINEA">
      <xmlPr mapId="34" xpath="/Hexagrama/LINEAS/SEGUNDA/COMENTARIO_A_LA_LINEA" xmlDataType="string"/>
    </xmlCellPr>
  </singleXmlCell>
  <singleXmlCell id="5858" r="BJ34" connectionId="35">
    <xmlCellPr id="1" uniqueName="a">
      <xmlPr mapId="34" xpath="/Hexagrama/LINEAS/SEGUNDA/INTERPRETACION/a" xmlDataType="string"/>
    </xmlCellPr>
  </singleXmlCell>
  <singleXmlCell id="5859" r="BK34" connectionId="35">
    <xmlCellPr id="1" uniqueName="sin_preguntar_nada">
      <xmlPr mapId="34" xpath="/Hexagrama/LINEAS/SEGUNDA/INTERPRETACION/d/sin_preguntar_nada" xmlDataType="string"/>
    </xmlCellPr>
  </singleXmlCell>
  <singleXmlCell id="5860" r="BL34" connectionId="35">
    <xmlCellPr id="1" uniqueName="sobre_el_dia_hoy">
      <xmlPr mapId="34" xpath="/Hexagrama/LINEAS/SEGUNDA/INTERPRETACION/d/sobre_el_dia_hoy" xmlDataType="string"/>
    </xmlCellPr>
  </singleXmlCell>
  <singleXmlCell id="5861" r="BM34" connectionId="35">
    <xmlCellPr id="1" uniqueName="sobre_la_conducta_espiritual">
      <xmlPr mapId="34" xpath="/Hexagrama/LINEAS/SEGUNDA/INTERPRETACION/d/sobre_la_conducta_espiritual" xmlDataType="string"/>
    </xmlCellPr>
  </singleXmlCell>
  <singleXmlCell id="5862" r="BN34" connectionId="35">
    <xmlCellPr id="1" uniqueName="perspectiva_general_de_un_asunto_o_sobre_cómo_se_ve_al_consultante_entre_sus_asuntos">
      <xmlPr mapId="34" xpath="/Hexagrama/LINEAS/SEGUNDA/INTERPRETACION/d/perspectiva_general_de_un_asunto_o_sobre_cómo_se_ve_al_consultante_entre_sus_asuntos" xmlDataType="string"/>
    </xmlCellPr>
  </singleXmlCell>
  <singleXmlCell id="5863" r="BO34" connectionId="35">
    <xmlCellPr id="1" uniqueName="sobre_una_enfermedad">
      <xmlPr mapId="34" xpath="/Hexagrama/LINEAS/SEGUNDA/INTERPRETACION/d/sobre_una_enfermedad" xmlDataType="string"/>
    </xmlCellPr>
  </singleXmlCell>
  <singleXmlCell id="5864" r="BP34" connectionId="35">
    <xmlCellPr id="1" uniqueName="remedios_soluciones_tratamientos_nuevos">
      <xmlPr mapId="34" xpath="/Hexagrama/LINEAS/SEGUNDA/INTERPRETACION/d/remedios_soluciones_tratamientos_nuevos" xmlDataType="string"/>
    </xmlCellPr>
  </singleXmlCell>
  <singleXmlCell id="5865" r="BQ34" connectionId="35">
    <xmlCellPr id="1" uniqueName="sobre_temas_o_teorías_espirituales">
      <xmlPr mapId="34" xpath="/Hexagrama/LINEAS/SEGUNDA/INTERPRETACION/d/sobre_temas_o_teorías_espirituales" xmlDataType="string"/>
    </xmlCellPr>
  </singleXmlCell>
  <singleXmlCell id="5866" r="BR34" connectionId="35">
    <xmlCellPr id="1" uniqueName="sobre_una_época_tiempo_o_fecha_aproximada">
      <xmlPr mapId="34" xpath="/Hexagrama/LINEAS/SEGUNDA/INTERPRETACION/d/sobre_una_época_tiempo_o_fecha_aproximada" xmlDataType="string"/>
    </xmlCellPr>
  </singleXmlCell>
  <singleXmlCell id="5867" r="BS34" connectionId="35">
    <xmlCellPr id="1" uniqueName="Bernard_Ducourant">
      <xmlPr mapId="34" xpath="/Hexagrama/LINEAS/SEGUNDA/OTRAS_INTERPRETACIONES_Y_COMENTARIOS_DE_LOS_TEXTOS/Bernard_Ducourant" xmlDataType="string"/>
    </xmlCellPr>
  </singleXmlCell>
  <singleXmlCell id="5868" r="BT34" connectionId="35">
    <xmlCellPr id="1" uniqueName="Brian_Browne_Walker">
      <xmlPr mapId="34" xpath="/Hexagrama/LINEAS/SEGUNDA/OTRAS_INTERPRETACIONES_Y_COMENTARIOS_DE_LOS_TEXTOS/Brian_Browne_Walker" xmlDataType="string"/>
    </xmlCellPr>
  </singleXmlCell>
  <singleXmlCell id="5869" r="BU34" connectionId="35">
    <xmlCellPr id="1" uniqueName="Carol_K_Anthony">
      <xmlPr mapId="34" xpath="/Hexagrama/LINEAS/SEGUNDA/OTRAS_INTERPRETACIONES_Y_COMENTARIOS_DE_LOS_TEXTOS/Carol_K_Anthony" xmlDataType="string"/>
    </xmlCellPr>
  </singleXmlCell>
  <singleXmlCell id="5870" r="BV34" connectionId="35">
    <xmlCellPr id="1" uniqueName="Enrique_Zafra">
      <xmlPr mapId="34" xpath="/Hexagrama/LINEAS/SEGUNDA/OTRAS_INTERPRETACIONES_Y_COMENTARIOS_DE_LOS_TEXTOS/Enrique_Zafra" xmlDataType="string"/>
    </xmlCellPr>
  </singleXmlCell>
  <singleXmlCell id="5871" r="BW34" connectionId="35">
    <xmlCellPr id="1" uniqueName="J_H_Brennan">
      <xmlPr mapId="34" xpath="/Hexagrama/LINEAS/SEGUNDA/OTRAS_INTERPRETACIONES_Y_COMENTARIOS_DE_LOS_TEXTOS/J_H_Brennan" xmlDataType="string"/>
    </xmlCellPr>
  </singleXmlCell>
  <singleXmlCell id="5872" r="BX34" connectionId="35">
    <xmlCellPr id="1" uniqueName="John_Tampion">
      <xmlPr mapId="34" xpath="/Hexagrama/LINEAS/SEGUNDA/OTRAS_INTERPRETACIONES_Y_COMENTARIOS_DE_LOS_TEXTOS/John_Tampion" xmlDataType="string"/>
    </xmlCellPr>
  </singleXmlCell>
  <singleXmlCell id="5873" r="BY34" connectionId="35">
    <xmlCellPr id="1" uniqueName="Judica_Cordiglia">
      <xmlPr mapId="34" xpath="/Hexagrama/LINEAS/SEGUNDA/OTRAS_INTERPRETACIONES_Y_COMENTARIOS_DE_LOS_TEXTOS/Judica_Cordiglia" xmlDataType="string"/>
    </xmlCellPr>
  </singleXmlCell>
  <singleXmlCell id="5874" r="BZ34" connectionId="35">
    <xmlCellPr id="1" uniqueName="Maestro_Yüan-Kuang">
      <xmlPr mapId="34" xpath="/Hexagrama/LINEAS/SEGUNDA/OTRAS_INTERPRETACIONES_Y_COMENTARIOS_DE_LOS_TEXTOS/Maestro_Yüan-Kuang" xmlDataType="string"/>
    </xmlCellPr>
  </singleXmlCell>
  <singleXmlCell id="5875" r="CA34" connectionId="35">
    <xmlCellPr id="1" uniqueName="Michel_Gall">
      <xmlPr mapId="34" xpath="/Hexagrama/LINEAS/SEGUNDA/OTRAS_INTERPRETACIONES_Y_COMENTARIOS_DE_LOS_TEXTOS/Michel_Gall" xmlDataType="string"/>
    </xmlCellPr>
  </singleXmlCell>
  <singleXmlCell id="5876" r="CB34" connectionId="35">
    <xmlCellPr id="1" uniqueName="R_L_Wing">
      <xmlPr mapId="34" xpath="/Hexagrama/LINEAS/SEGUNDA/OTRAS_INTERPRETACIONES_Y_COMENTARIOS_DE_LOS_TEXTOS/R_L_Wing" xmlDataType="string"/>
    </xmlCellPr>
  </singleXmlCell>
  <singleXmlCell id="5877" r="CC34" connectionId="35">
    <xmlCellPr id="1" uniqueName="Ricardo_Andreé">
      <xmlPr mapId="34" xpath="/Hexagrama/LINEAS/SEGUNDA/OTRAS_INTERPRETACIONES_Y_COMENTARIOS_DE_LOS_TEXTOS/Ricardo_Andreé" xmlDataType="string"/>
    </xmlCellPr>
  </singleXmlCell>
  <singleXmlCell id="5878" r="CD34" connectionId="35">
    <xmlCellPr id="1" uniqueName="Richard_Wilhelm">
      <xmlPr mapId="34" xpath="/Hexagrama/LINEAS/SEGUNDA/OTRAS_INTERPRETACIONES_Y_COMENTARIOS_DE_LOS_TEXTOS/Richard_Wilhelm" xmlDataType="string"/>
    </xmlCellPr>
  </singleXmlCell>
  <singleXmlCell id="5879" r="CE34" connectionId="35">
    <xmlCellPr id="1" uniqueName="Stephen_Karcher">
      <xmlPr mapId="34" xpath="/Hexagrama/LINEAS/SEGUNDA/OTRAS_INTERPRETACIONES_Y_COMENTARIOS_DE_LOS_TEXTOS/Stephen_Karcher" xmlDataType="string"/>
    </xmlCellPr>
  </singleXmlCell>
  <singleXmlCell id="5880" r="CF34" connectionId="35">
    <xmlCellPr id="1" uniqueName="Thomas_Cleary">
      <xmlPr mapId="34" xpath="/Hexagrama/LINEAS/SEGUNDA/OTRAS_INTERPRETACIONES_Y_COMENTARIOS_DE_LOS_TEXTOS/Thomas_Cleary" xmlDataType="string"/>
    </xmlCellPr>
  </singleXmlCell>
  <singleXmlCell id="5881" r="CG34" connectionId="35">
    <xmlCellPr id="1" uniqueName="COMENTARIO_A_LA_LINEA">
      <xmlPr mapId="34" xpath="/Hexagrama/LINEAS/TERCERA/COMENTARIO_A_LA_LINEA" xmlDataType="string"/>
    </xmlCellPr>
  </singleXmlCell>
  <singleXmlCell id="5882" r="CH34" connectionId="35">
    <xmlCellPr id="1" uniqueName="a">
      <xmlPr mapId="34" xpath="/Hexagrama/LINEAS/TERCERA/INTERPRETACION/a" xmlDataType="string"/>
    </xmlCellPr>
  </singleXmlCell>
  <singleXmlCell id="5883" r="CI34" connectionId="35">
    <xmlCellPr id="1" uniqueName="sin_preguntar_nada">
      <xmlPr mapId="34" xpath="/Hexagrama/LINEAS/TERCERA/INTERPRETACION/d/sin_preguntar_nada" xmlDataType="string"/>
    </xmlCellPr>
  </singleXmlCell>
  <singleXmlCell id="5884" r="CJ34" connectionId="35">
    <xmlCellPr id="1" uniqueName="sobre_el_dia_hoy">
      <xmlPr mapId="34" xpath="/Hexagrama/LINEAS/TERCERA/INTERPRETACION/d/sobre_el_dia_hoy" xmlDataType="string"/>
    </xmlCellPr>
  </singleXmlCell>
  <singleXmlCell id="5885" r="CK34" connectionId="35">
    <xmlCellPr id="1" uniqueName="sobre_la_conducta_espiritual">
      <xmlPr mapId="34" xpath="/Hexagrama/LINEAS/TERCERA/INTERPRETACION/d/sobre_la_conducta_espiritual" xmlDataType="string"/>
    </xmlCellPr>
  </singleXmlCell>
  <singleXmlCell id="5886" r="CL34" connectionId="35">
    <xmlCellPr id="1" uniqueName="perspectiva_general_de_un_asunto_o_sobre_cómo_se_ve_al_consultante_entre_sus_asuntos">
      <xmlPr mapId="34" xpath="/Hexagrama/LINEAS/TERCERA/INTERPRETACION/d/perspectiva_general_de_un_asunto_o_sobre_cómo_se_ve_al_consultante_entre_sus_asuntos" xmlDataType="string"/>
    </xmlCellPr>
  </singleXmlCell>
  <singleXmlCell id="5887" r="CM34" connectionId="35">
    <xmlCellPr id="1" uniqueName="sobre_una_enfermedad">
      <xmlPr mapId="34" xpath="/Hexagrama/LINEAS/TERCERA/INTERPRETACION/d/sobre_una_enfermedad" xmlDataType="string"/>
    </xmlCellPr>
  </singleXmlCell>
  <singleXmlCell id="5888" r="CN34" connectionId="35">
    <xmlCellPr id="1" uniqueName="remedios_soluciones_tratamientos_nuevos">
      <xmlPr mapId="34" xpath="/Hexagrama/LINEAS/TERCERA/INTERPRETACION/d/remedios_soluciones_tratamientos_nuevos" xmlDataType="string"/>
    </xmlCellPr>
  </singleXmlCell>
  <singleXmlCell id="5889" r="CO34" connectionId="35">
    <xmlCellPr id="1" uniqueName="sobre_temas_o_teorías_espirituales">
      <xmlPr mapId="34" xpath="/Hexagrama/LINEAS/TERCERA/INTERPRETACION/d/sobre_temas_o_teorías_espirituales" xmlDataType="string"/>
    </xmlCellPr>
  </singleXmlCell>
  <singleXmlCell id="5890" r="CP34" connectionId="35">
    <xmlCellPr id="1" uniqueName="sobre_una_época_tiempo_o_fecha_aproximada">
      <xmlPr mapId="34" xpath="/Hexagrama/LINEAS/TERCERA/INTERPRETACION/d/sobre_una_época_tiempo_o_fecha_aproximada" xmlDataType="string"/>
    </xmlCellPr>
  </singleXmlCell>
  <singleXmlCell id="5891" r="CQ34" connectionId="35">
    <xmlCellPr id="1" uniqueName="Bernard_Ducourant">
      <xmlPr mapId="34" xpath="/Hexagrama/LINEAS/TERCERA/OTRAS_INTERPRETACIONES_Y_COMENTARIOS_DE_LOS_TEXTOS/Bernard_Ducourant" xmlDataType="string"/>
    </xmlCellPr>
  </singleXmlCell>
  <singleXmlCell id="5892" r="CR34" connectionId="35">
    <xmlCellPr id="1" uniqueName="Brian_Browne_Walker">
      <xmlPr mapId="34" xpath="/Hexagrama/LINEAS/TERCERA/OTRAS_INTERPRETACIONES_Y_COMENTARIOS_DE_LOS_TEXTOS/Brian_Browne_Walker" xmlDataType="string"/>
    </xmlCellPr>
  </singleXmlCell>
  <singleXmlCell id="5893" r="CS34" connectionId="35">
    <xmlCellPr id="1" uniqueName="Carol_K_Anthony">
      <xmlPr mapId="34" xpath="/Hexagrama/LINEAS/TERCERA/OTRAS_INTERPRETACIONES_Y_COMENTARIOS_DE_LOS_TEXTOS/Carol_K_Anthony" xmlDataType="string"/>
    </xmlCellPr>
  </singleXmlCell>
  <singleXmlCell id="5894" r="CT34" connectionId="35">
    <xmlCellPr id="1" uniqueName="Enrique_Zafra">
      <xmlPr mapId="34" xpath="/Hexagrama/LINEAS/TERCERA/OTRAS_INTERPRETACIONES_Y_COMENTARIOS_DE_LOS_TEXTOS/Enrique_Zafra" xmlDataType="string"/>
    </xmlCellPr>
  </singleXmlCell>
  <singleXmlCell id="5895" r="CU34" connectionId="35">
    <xmlCellPr id="1" uniqueName="J_H_Brennan">
      <xmlPr mapId="34" xpath="/Hexagrama/LINEAS/TERCERA/OTRAS_INTERPRETACIONES_Y_COMENTARIOS_DE_LOS_TEXTOS/J_H_Brennan" xmlDataType="string"/>
    </xmlCellPr>
  </singleXmlCell>
  <singleXmlCell id="5896" r="CV34" connectionId="35">
    <xmlCellPr id="1" uniqueName="John_Tampion">
      <xmlPr mapId="34" xpath="/Hexagrama/LINEAS/TERCERA/OTRAS_INTERPRETACIONES_Y_COMENTARIOS_DE_LOS_TEXTOS/John_Tampion" xmlDataType="string"/>
    </xmlCellPr>
  </singleXmlCell>
  <singleXmlCell id="5897" r="CW34" connectionId="35">
    <xmlCellPr id="1" uniqueName="Judica_Cordiglia">
      <xmlPr mapId="34" xpath="/Hexagrama/LINEAS/TERCERA/OTRAS_INTERPRETACIONES_Y_COMENTARIOS_DE_LOS_TEXTOS/Judica_Cordiglia" xmlDataType="string"/>
    </xmlCellPr>
  </singleXmlCell>
  <singleXmlCell id="5898" r="CX34" connectionId="35">
    <xmlCellPr id="1" uniqueName="Maestro_Yüan-Kuang">
      <xmlPr mapId="34" xpath="/Hexagrama/LINEAS/TERCERA/OTRAS_INTERPRETACIONES_Y_COMENTARIOS_DE_LOS_TEXTOS/Maestro_Yüan-Kuang" xmlDataType="string"/>
    </xmlCellPr>
  </singleXmlCell>
  <singleXmlCell id="5899" r="CY34" connectionId="35">
    <xmlCellPr id="1" uniqueName="Michel_Gall">
      <xmlPr mapId="34" xpath="/Hexagrama/LINEAS/TERCERA/OTRAS_INTERPRETACIONES_Y_COMENTARIOS_DE_LOS_TEXTOS/Michel_Gall" xmlDataType="string"/>
    </xmlCellPr>
  </singleXmlCell>
  <singleXmlCell id="5900" r="CZ34" connectionId="35">
    <xmlCellPr id="1" uniqueName="R_L_Wing">
      <xmlPr mapId="34" xpath="/Hexagrama/LINEAS/TERCERA/OTRAS_INTERPRETACIONES_Y_COMENTARIOS_DE_LOS_TEXTOS/R_L_Wing" xmlDataType="string"/>
    </xmlCellPr>
  </singleXmlCell>
  <singleXmlCell id="5901" r="DA34" connectionId="35">
    <xmlCellPr id="1" uniqueName="Ricardo_Andreé">
      <xmlPr mapId="34" xpath="/Hexagrama/LINEAS/TERCERA/OTRAS_INTERPRETACIONES_Y_COMENTARIOS_DE_LOS_TEXTOS/Ricardo_Andreé" xmlDataType="string"/>
    </xmlCellPr>
  </singleXmlCell>
  <singleXmlCell id="5902" r="DB34" connectionId="35">
    <xmlCellPr id="1" uniqueName="Richard_Wilhelm">
      <xmlPr mapId="34" xpath="/Hexagrama/LINEAS/TERCERA/OTRAS_INTERPRETACIONES_Y_COMENTARIOS_DE_LOS_TEXTOS/Richard_Wilhelm" xmlDataType="string"/>
    </xmlCellPr>
  </singleXmlCell>
  <singleXmlCell id="5903" r="DC34" connectionId="35">
    <xmlCellPr id="1" uniqueName="Stephen_Karcher">
      <xmlPr mapId="34" xpath="/Hexagrama/LINEAS/TERCERA/OTRAS_INTERPRETACIONES_Y_COMENTARIOS_DE_LOS_TEXTOS/Stephen_Karcher" xmlDataType="string"/>
    </xmlCellPr>
  </singleXmlCell>
  <singleXmlCell id="5904" r="DD34" connectionId="35">
    <xmlCellPr id="1" uniqueName="Thomas_Cleary">
      <xmlPr mapId="34" xpath="/Hexagrama/LINEAS/TERCERA/OTRAS_INTERPRETACIONES_Y_COMENTARIOS_DE_LOS_TEXTOS/Thomas_Cleary" xmlDataType="string"/>
    </xmlCellPr>
  </singleXmlCell>
  <singleXmlCell id="5905" r="DE34" connectionId="35">
    <xmlCellPr id="1" uniqueName="COMENTARIO_A_LA_LINEA">
      <xmlPr mapId="34" xpath="/Hexagrama/LINEAS/CUARTA/COMENTARIO_A_LA_LINEA" xmlDataType="string"/>
    </xmlCellPr>
  </singleXmlCell>
  <singleXmlCell id="5906" r="DF34" connectionId="35">
    <xmlCellPr id="1" uniqueName="a">
      <xmlPr mapId="34" xpath="/Hexagrama/LINEAS/CUARTA/INTERPRETACION/a" xmlDataType="string"/>
    </xmlCellPr>
  </singleXmlCell>
  <singleXmlCell id="5907" r="DG34" connectionId="35">
    <xmlCellPr id="1" uniqueName="sin_preguntar_nada">
      <xmlPr mapId="34" xpath="/Hexagrama/LINEAS/CUARTA/INTERPRETACION/d/sin_preguntar_nada" xmlDataType="string"/>
    </xmlCellPr>
  </singleXmlCell>
  <singleXmlCell id="5908" r="DH34" connectionId="35">
    <xmlCellPr id="1" uniqueName="sobre_el_dia_hoy">
      <xmlPr mapId="34" xpath="/Hexagrama/LINEAS/CUARTA/INTERPRETACION/d/sobre_el_dia_hoy" xmlDataType="string"/>
    </xmlCellPr>
  </singleXmlCell>
  <singleXmlCell id="5909" r="DI34" connectionId="35">
    <xmlCellPr id="1" uniqueName="sobre_la_conducta_espiritual">
      <xmlPr mapId="34" xpath="/Hexagrama/LINEAS/CUARTA/INTERPRETACION/d/sobre_la_conducta_espiritual" xmlDataType="string"/>
    </xmlCellPr>
  </singleXmlCell>
  <singleXmlCell id="5910" r="DJ34" connectionId="35">
    <xmlCellPr id="1" uniqueName="perspectiva_general_de_un_asunto_o_sobre_cómo_se_ve_al_consultante_entre_sus_asuntos">
      <xmlPr mapId="34" xpath="/Hexagrama/LINEAS/CUARTA/INTERPRETACION/d/perspectiva_general_de_un_asunto_o_sobre_cómo_se_ve_al_consultante_entre_sus_asuntos" xmlDataType="string"/>
    </xmlCellPr>
  </singleXmlCell>
  <singleXmlCell id="5911" r="DK34" connectionId="35">
    <xmlCellPr id="1" uniqueName="sobre_una_enfermedad">
      <xmlPr mapId="34" xpath="/Hexagrama/LINEAS/CUARTA/INTERPRETACION/d/sobre_una_enfermedad" xmlDataType="string"/>
    </xmlCellPr>
  </singleXmlCell>
  <singleXmlCell id="5912" r="DL34" connectionId="35">
    <xmlCellPr id="1" uniqueName="remedios_soluciones_tratamientos_nuevos">
      <xmlPr mapId="34" xpath="/Hexagrama/LINEAS/CUARTA/INTERPRETACION/d/remedios_soluciones_tratamientos_nuevos" xmlDataType="string"/>
    </xmlCellPr>
  </singleXmlCell>
  <singleXmlCell id="5913" r="DM34" connectionId="35">
    <xmlCellPr id="1" uniqueName="sobre_temas_o_teorías_espirituales">
      <xmlPr mapId="34" xpath="/Hexagrama/LINEAS/CUARTA/INTERPRETACION/d/sobre_temas_o_teorías_espirituales" xmlDataType="string"/>
    </xmlCellPr>
  </singleXmlCell>
  <singleXmlCell id="5914" r="DN34" connectionId="35">
    <xmlCellPr id="1" uniqueName="sobre_una_época_tiempo_o_fecha_aproximada">
      <xmlPr mapId="34" xpath="/Hexagrama/LINEAS/CUARTA/INTERPRETACION/d/sobre_una_época_tiempo_o_fecha_aproximada" xmlDataType="string"/>
    </xmlCellPr>
  </singleXmlCell>
  <singleXmlCell id="5915" r="DO34" connectionId="35">
    <xmlCellPr id="1" uniqueName="Bernard_Ducourant">
      <xmlPr mapId="34" xpath="/Hexagrama/LINEAS/CUARTA/OTRAS_INTERPRETACIONES_Y_COMENTARIOS_DE_LOS_TEXTOS/Bernard_Ducourant" xmlDataType="string"/>
    </xmlCellPr>
  </singleXmlCell>
  <singleXmlCell id="5916" r="DP34" connectionId="35">
    <xmlCellPr id="1" uniqueName="Brian_Browne_Walker">
      <xmlPr mapId="34" xpath="/Hexagrama/LINEAS/CUARTA/OTRAS_INTERPRETACIONES_Y_COMENTARIOS_DE_LOS_TEXTOS/Brian_Browne_Walker" xmlDataType="string"/>
    </xmlCellPr>
  </singleXmlCell>
  <singleXmlCell id="5917" r="DQ34" connectionId="35">
    <xmlCellPr id="1" uniqueName="Carol_K_Anthony">
      <xmlPr mapId="34" xpath="/Hexagrama/LINEAS/CUARTA/OTRAS_INTERPRETACIONES_Y_COMENTARIOS_DE_LOS_TEXTOS/Carol_K_Anthony" xmlDataType="string"/>
    </xmlCellPr>
  </singleXmlCell>
  <singleXmlCell id="5918" r="DR34" connectionId="35">
    <xmlCellPr id="1" uniqueName="Enrique_Zafra">
      <xmlPr mapId="34" xpath="/Hexagrama/LINEAS/CUARTA/OTRAS_INTERPRETACIONES_Y_COMENTARIOS_DE_LOS_TEXTOS/Enrique_Zafra" xmlDataType="string"/>
    </xmlCellPr>
  </singleXmlCell>
  <singleXmlCell id="5919" r="DS34" connectionId="35">
    <xmlCellPr id="1" uniqueName="J_H_Brennan">
      <xmlPr mapId="34" xpath="/Hexagrama/LINEAS/CUARTA/OTRAS_INTERPRETACIONES_Y_COMENTARIOS_DE_LOS_TEXTOS/J_H_Brennan" xmlDataType="string"/>
    </xmlCellPr>
  </singleXmlCell>
  <singleXmlCell id="5920" r="DT34" connectionId="35">
    <xmlCellPr id="1" uniqueName="John_Tampion">
      <xmlPr mapId="34" xpath="/Hexagrama/LINEAS/CUARTA/OTRAS_INTERPRETACIONES_Y_COMENTARIOS_DE_LOS_TEXTOS/John_Tampion" xmlDataType="string"/>
    </xmlCellPr>
  </singleXmlCell>
  <singleXmlCell id="5921" r="DU34" connectionId="35">
    <xmlCellPr id="1" uniqueName="Judica_Cordiglia">
      <xmlPr mapId="34" xpath="/Hexagrama/LINEAS/CUARTA/OTRAS_INTERPRETACIONES_Y_COMENTARIOS_DE_LOS_TEXTOS/Judica_Cordiglia" xmlDataType="string"/>
    </xmlCellPr>
  </singleXmlCell>
  <singleXmlCell id="5922" r="DV34" connectionId="35">
    <xmlCellPr id="1" uniqueName="Maestro_Yüan-Kuang">
      <xmlPr mapId="34" xpath="/Hexagrama/LINEAS/CUARTA/OTRAS_INTERPRETACIONES_Y_COMENTARIOS_DE_LOS_TEXTOS/Maestro_Yüan-Kuang" xmlDataType="string"/>
    </xmlCellPr>
  </singleXmlCell>
  <singleXmlCell id="5923" r="DW34" connectionId="35">
    <xmlCellPr id="1" uniqueName="Michel_Gall">
      <xmlPr mapId="34" xpath="/Hexagrama/LINEAS/CUARTA/OTRAS_INTERPRETACIONES_Y_COMENTARIOS_DE_LOS_TEXTOS/Michel_Gall" xmlDataType="string"/>
    </xmlCellPr>
  </singleXmlCell>
  <singleXmlCell id="5924" r="DX34" connectionId="35">
    <xmlCellPr id="1" uniqueName="R_L_Wing">
      <xmlPr mapId="34" xpath="/Hexagrama/LINEAS/CUARTA/OTRAS_INTERPRETACIONES_Y_COMENTARIOS_DE_LOS_TEXTOS/R_L_Wing" xmlDataType="string"/>
    </xmlCellPr>
  </singleXmlCell>
  <singleXmlCell id="5925" r="DY34" connectionId="35">
    <xmlCellPr id="1" uniqueName="Ricardo_Andreé">
      <xmlPr mapId="34" xpath="/Hexagrama/LINEAS/CUARTA/OTRAS_INTERPRETACIONES_Y_COMENTARIOS_DE_LOS_TEXTOS/Ricardo_Andreé" xmlDataType="string"/>
    </xmlCellPr>
  </singleXmlCell>
  <singleXmlCell id="5926" r="DZ34" connectionId="35">
    <xmlCellPr id="1" uniqueName="Richard_Wilhelm">
      <xmlPr mapId="34" xpath="/Hexagrama/LINEAS/CUARTA/OTRAS_INTERPRETACIONES_Y_COMENTARIOS_DE_LOS_TEXTOS/Richard_Wilhelm" xmlDataType="string"/>
    </xmlCellPr>
  </singleXmlCell>
  <singleXmlCell id="5927" r="EA34" connectionId="35">
    <xmlCellPr id="1" uniqueName="Stephen_Karcher">
      <xmlPr mapId="34" xpath="/Hexagrama/LINEAS/CUARTA/OTRAS_INTERPRETACIONES_Y_COMENTARIOS_DE_LOS_TEXTOS/Stephen_Karcher" xmlDataType="string"/>
    </xmlCellPr>
  </singleXmlCell>
  <singleXmlCell id="5928" r="EB34" connectionId="35">
    <xmlCellPr id="1" uniqueName="Thomas_Cleary">
      <xmlPr mapId="34" xpath="/Hexagrama/LINEAS/CUARTA/OTRAS_INTERPRETACIONES_Y_COMENTARIOS_DE_LOS_TEXTOS/Thomas_Cleary" xmlDataType="string"/>
    </xmlCellPr>
  </singleXmlCell>
  <singleXmlCell id="5929" r="EC34" connectionId="35">
    <xmlCellPr id="1" uniqueName="COMENTARIO_A_LA_LINEA">
      <xmlPr mapId="34" xpath="/Hexagrama/LINEAS/QUINTA/COMENTARIO_A_LA_LINEA" xmlDataType="string"/>
    </xmlCellPr>
  </singleXmlCell>
  <singleXmlCell id="5930" r="ED34" connectionId="35">
    <xmlCellPr id="1" uniqueName="a">
      <xmlPr mapId="34" xpath="/Hexagrama/LINEAS/QUINTA/INTERPRETACION/a" xmlDataType="string"/>
    </xmlCellPr>
  </singleXmlCell>
  <singleXmlCell id="5931" r="EE34" connectionId="35">
    <xmlCellPr id="1" uniqueName="sin_preguntar_nada">
      <xmlPr mapId="34" xpath="/Hexagrama/LINEAS/QUINTA/INTERPRETACION/d/sin_preguntar_nada" xmlDataType="string"/>
    </xmlCellPr>
  </singleXmlCell>
  <singleXmlCell id="5932" r="EF34" connectionId="35">
    <xmlCellPr id="1" uniqueName="sobre_el_dia_hoy">
      <xmlPr mapId="34" xpath="/Hexagrama/LINEAS/QUINTA/INTERPRETACION/d/sobre_el_dia_hoy" xmlDataType="string"/>
    </xmlCellPr>
  </singleXmlCell>
  <singleXmlCell id="5933" r="EG34" connectionId="35">
    <xmlCellPr id="1" uniqueName="sobre_la_conducta_espiritual">
      <xmlPr mapId="34" xpath="/Hexagrama/LINEAS/QUINTA/INTERPRETACION/d/sobre_la_conducta_espiritual" xmlDataType="string"/>
    </xmlCellPr>
  </singleXmlCell>
  <singleXmlCell id="5934" r="EH34" connectionId="35">
    <xmlCellPr id="1" uniqueName="perspectiva_general_de_un_asunto_o_sobre_cómo_se_ve_al_consultante_entre_sus_asuntos">
      <xmlPr mapId="34" xpath="/Hexagrama/LINEAS/QUINTA/INTERPRETACION/d/perspectiva_general_de_un_asunto_o_sobre_cómo_se_ve_al_consultante_entre_sus_asuntos" xmlDataType="string"/>
    </xmlCellPr>
  </singleXmlCell>
  <singleXmlCell id="5935" r="EI34" connectionId="35">
    <xmlCellPr id="1" uniqueName="sobre_una_enfermedad">
      <xmlPr mapId="34" xpath="/Hexagrama/LINEAS/QUINTA/INTERPRETACION/d/sobre_una_enfermedad" xmlDataType="string"/>
    </xmlCellPr>
  </singleXmlCell>
  <singleXmlCell id="5936" r="EJ34" connectionId="35">
    <xmlCellPr id="1" uniqueName="remedios_soluciones_tratamientos_nuevos">
      <xmlPr mapId="34" xpath="/Hexagrama/LINEAS/QUINTA/INTERPRETACION/d/remedios_soluciones_tratamientos_nuevos" xmlDataType="string"/>
    </xmlCellPr>
  </singleXmlCell>
  <singleXmlCell id="5937" r="EK34" connectionId="35">
    <xmlCellPr id="1" uniqueName="sobre_temas_o_teorías_espirituales">
      <xmlPr mapId="34" xpath="/Hexagrama/LINEAS/QUINTA/INTERPRETACION/d/sobre_temas_o_teorías_espirituales" xmlDataType="string"/>
    </xmlCellPr>
  </singleXmlCell>
  <singleXmlCell id="5938" r="EL34" connectionId="35">
    <xmlCellPr id="1" uniqueName="sobre_una_época_tiempo_o_fecha_aproximada">
      <xmlPr mapId="34" xpath="/Hexagrama/LINEAS/QUINTA/INTERPRETACION/d/sobre_una_época_tiempo_o_fecha_aproximada" xmlDataType="string"/>
    </xmlCellPr>
  </singleXmlCell>
  <singleXmlCell id="5939" r="EM34" connectionId="35">
    <xmlCellPr id="1" uniqueName="Bernard_Ducourant">
      <xmlPr mapId="34" xpath="/Hexagrama/LINEAS/QUINTA/OTRAS_INTERPRETACIONES_Y_COMENTARIOS_DE_LOS_TEXTOS/Bernard_Ducourant" xmlDataType="string"/>
    </xmlCellPr>
  </singleXmlCell>
  <singleXmlCell id="5940" r="EN34" connectionId="35">
    <xmlCellPr id="1" uniqueName="Brian_Browne_Walker">
      <xmlPr mapId="34" xpath="/Hexagrama/LINEAS/QUINTA/OTRAS_INTERPRETACIONES_Y_COMENTARIOS_DE_LOS_TEXTOS/Brian_Browne_Walker" xmlDataType="string"/>
    </xmlCellPr>
  </singleXmlCell>
  <singleXmlCell id="5941" r="EO34" connectionId="35">
    <xmlCellPr id="1" uniqueName="Carol_K_Anthony">
      <xmlPr mapId="34" xpath="/Hexagrama/LINEAS/QUINTA/OTRAS_INTERPRETACIONES_Y_COMENTARIOS_DE_LOS_TEXTOS/Carol_K_Anthony" xmlDataType="string"/>
    </xmlCellPr>
  </singleXmlCell>
  <singleXmlCell id="5942" r="EP34" connectionId="35">
    <xmlCellPr id="1" uniqueName="Enrique_Zafra">
      <xmlPr mapId="34" xpath="/Hexagrama/LINEAS/QUINTA/OTRAS_INTERPRETACIONES_Y_COMENTARIOS_DE_LOS_TEXTOS/Enrique_Zafra" xmlDataType="string"/>
    </xmlCellPr>
  </singleXmlCell>
  <singleXmlCell id="5943" r="EQ34" connectionId="35">
    <xmlCellPr id="1" uniqueName="J_H_Brennan">
      <xmlPr mapId="34" xpath="/Hexagrama/LINEAS/QUINTA/OTRAS_INTERPRETACIONES_Y_COMENTARIOS_DE_LOS_TEXTOS/J_H_Brennan" xmlDataType="string"/>
    </xmlCellPr>
  </singleXmlCell>
  <singleXmlCell id="5944" r="ER34" connectionId="35">
    <xmlCellPr id="1" uniqueName="John_Tampion">
      <xmlPr mapId="34" xpath="/Hexagrama/LINEAS/QUINTA/OTRAS_INTERPRETACIONES_Y_COMENTARIOS_DE_LOS_TEXTOS/John_Tampion" xmlDataType="string"/>
    </xmlCellPr>
  </singleXmlCell>
  <singleXmlCell id="5945" r="ES34" connectionId="35">
    <xmlCellPr id="1" uniqueName="Judica_Cordiglia">
      <xmlPr mapId="34" xpath="/Hexagrama/LINEAS/QUINTA/OTRAS_INTERPRETACIONES_Y_COMENTARIOS_DE_LOS_TEXTOS/Judica_Cordiglia" xmlDataType="string"/>
    </xmlCellPr>
  </singleXmlCell>
  <singleXmlCell id="5946" r="ET34" connectionId="35">
    <xmlCellPr id="1" uniqueName="Maestro_Yüan-Kuang">
      <xmlPr mapId="34" xpath="/Hexagrama/LINEAS/QUINTA/OTRAS_INTERPRETACIONES_Y_COMENTARIOS_DE_LOS_TEXTOS/Maestro_Yüan-Kuang" xmlDataType="string"/>
    </xmlCellPr>
  </singleXmlCell>
  <singleXmlCell id="5947" r="EU34" connectionId="35">
    <xmlCellPr id="1" uniqueName="Michel_Gall">
      <xmlPr mapId="34" xpath="/Hexagrama/LINEAS/QUINTA/OTRAS_INTERPRETACIONES_Y_COMENTARIOS_DE_LOS_TEXTOS/Michel_Gall" xmlDataType="string"/>
    </xmlCellPr>
  </singleXmlCell>
  <singleXmlCell id="5948" r="EV34" connectionId="35">
    <xmlCellPr id="1" uniqueName="R_L_Wing">
      <xmlPr mapId="34" xpath="/Hexagrama/LINEAS/QUINTA/OTRAS_INTERPRETACIONES_Y_COMENTARIOS_DE_LOS_TEXTOS/R_L_Wing" xmlDataType="string"/>
    </xmlCellPr>
  </singleXmlCell>
  <singleXmlCell id="5949" r="EW34" connectionId="35">
    <xmlCellPr id="1" uniqueName="Ricardo_Andreé">
      <xmlPr mapId="34" xpath="/Hexagrama/LINEAS/QUINTA/OTRAS_INTERPRETACIONES_Y_COMENTARIOS_DE_LOS_TEXTOS/Ricardo_Andreé" xmlDataType="string"/>
    </xmlCellPr>
  </singleXmlCell>
  <singleXmlCell id="5950" r="EX34" connectionId="35">
    <xmlCellPr id="1" uniqueName="Richard_Wilhelm">
      <xmlPr mapId="34" xpath="/Hexagrama/LINEAS/QUINTA/OTRAS_INTERPRETACIONES_Y_COMENTARIOS_DE_LOS_TEXTOS/Richard_Wilhelm" xmlDataType="string"/>
    </xmlCellPr>
  </singleXmlCell>
  <singleXmlCell id="5951" r="EY34" connectionId="35">
    <xmlCellPr id="1" uniqueName="Stephen_Karcher">
      <xmlPr mapId="34" xpath="/Hexagrama/LINEAS/QUINTA/OTRAS_INTERPRETACIONES_Y_COMENTARIOS_DE_LOS_TEXTOS/Stephen_Karcher" xmlDataType="string"/>
    </xmlCellPr>
  </singleXmlCell>
  <singleXmlCell id="5952" r="EZ34" connectionId="35">
    <xmlCellPr id="1" uniqueName="Thomas_Cleary">
      <xmlPr mapId="34" xpath="/Hexagrama/LINEAS/QUINTA/OTRAS_INTERPRETACIONES_Y_COMENTARIOS_DE_LOS_TEXTOS/Thomas_Cleary" xmlDataType="string"/>
    </xmlCellPr>
  </singleXmlCell>
  <singleXmlCell id="5953" r="FA34" connectionId="35">
    <xmlCellPr id="1" uniqueName="COMENTARIO_A_LA_LINEA">
      <xmlPr mapId="34" xpath="/Hexagrama/LINEAS/SEXTA/COMENTARIO_A_LA_LINEA" xmlDataType="string"/>
    </xmlCellPr>
  </singleXmlCell>
  <singleXmlCell id="5954" r="FB34" connectionId="35">
    <xmlCellPr id="1" uniqueName="a">
      <xmlPr mapId="34" xpath="/Hexagrama/LINEAS/SEXTA/INTERPRETACION/a" xmlDataType="string"/>
    </xmlCellPr>
  </singleXmlCell>
  <singleXmlCell id="5955" r="FC34" connectionId="35">
    <xmlCellPr id="1" uniqueName="sin_preguntar_nada">
      <xmlPr mapId="34" xpath="/Hexagrama/LINEAS/SEXTA/INTERPRETACION/d/sin_preguntar_nada" xmlDataType="string"/>
    </xmlCellPr>
  </singleXmlCell>
  <singleXmlCell id="5956" r="FD34" connectionId="35">
    <xmlCellPr id="1" uniqueName="sobre_el_dia_hoy">
      <xmlPr mapId="34" xpath="/Hexagrama/LINEAS/SEXTA/INTERPRETACION/d/sobre_el_dia_hoy" xmlDataType="string"/>
    </xmlCellPr>
  </singleXmlCell>
  <singleXmlCell id="5957" r="FE34" connectionId="35">
    <xmlCellPr id="1" uniqueName="sobre_la_conducta_espiritual">
      <xmlPr mapId="34" xpath="/Hexagrama/LINEAS/SEXTA/INTERPRETACION/d/sobre_la_conducta_espiritual" xmlDataType="string"/>
    </xmlCellPr>
  </singleXmlCell>
  <singleXmlCell id="5958" r="FF34" connectionId="35">
    <xmlCellPr id="1" uniqueName="perspectiva_general_de_un_asunto_o_sobre_cómo_se_ve_al_consultante_entre_sus_asuntos">
      <xmlPr mapId="34" xpath="/Hexagrama/LINEAS/SEXTA/INTERPRETACION/d/perspectiva_general_de_un_asunto_o_sobre_cómo_se_ve_al_consultante_entre_sus_asuntos" xmlDataType="string"/>
    </xmlCellPr>
  </singleXmlCell>
  <singleXmlCell id="5959" r="FG34" connectionId="35">
    <xmlCellPr id="1" uniqueName="sobre_una_enfermedad">
      <xmlPr mapId="34" xpath="/Hexagrama/LINEAS/SEXTA/INTERPRETACION/d/sobre_una_enfermedad" xmlDataType="string"/>
    </xmlCellPr>
  </singleXmlCell>
  <singleXmlCell id="5960" r="FH34" connectionId="35">
    <xmlCellPr id="1" uniqueName="remedios_soluciones_tratamientos_nuevos">
      <xmlPr mapId="34" xpath="/Hexagrama/LINEAS/SEXTA/INTERPRETACION/d/remedios_soluciones_tratamientos_nuevos" xmlDataType="string"/>
    </xmlCellPr>
  </singleXmlCell>
  <singleXmlCell id="5961" r="FI34" connectionId="35">
    <xmlCellPr id="1" uniqueName="sobre_temas_o_teorías_espirituales">
      <xmlPr mapId="34" xpath="/Hexagrama/LINEAS/SEXTA/INTERPRETACION/d/sobre_temas_o_teorías_espirituales" xmlDataType="string"/>
    </xmlCellPr>
  </singleXmlCell>
  <singleXmlCell id="5962" r="FJ34" connectionId="35">
    <xmlCellPr id="1" uniqueName="sobre_una_época_tiempo_o_fecha_aproximada">
      <xmlPr mapId="34" xpath="/Hexagrama/LINEAS/SEXTA/INTERPRETACION/d/sobre_una_época_tiempo_o_fecha_aproximada" xmlDataType="string"/>
    </xmlCellPr>
  </singleXmlCell>
  <singleXmlCell id="5963" r="FK34" connectionId="35">
    <xmlCellPr id="1" uniqueName="Bernard_Ducourant">
      <xmlPr mapId="34" xpath="/Hexagrama/LINEAS/SEXTA/OTRAS_INTERPRETACIONES_Y_COMENTARIOS_DE_LOS_TEXTOS/Bernard_Ducourant" xmlDataType="string"/>
    </xmlCellPr>
  </singleXmlCell>
  <singleXmlCell id="5964" r="FL34" connectionId="35">
    <xmlCellPr id="1" uniqueName="Brian_Browne_Walker">
      <xmlPr mapId="34" xpath="/Hexagrama/LINEAS/SEXTA/OTRAS_INTERPRETACIONES_Y_COMENTARIOS_DE_LOS_TEXTOS/Brian_Browne_Walker" xmlDataType="string"/>
    </xmlCellPr>
  </singleXmlCell>
  <singleXmlCell id="5965" r="FM34" connectionId="35">
    <xmlCellPr id="1" uniqueName="Carol_K_Anthony">
      <xmlPr mapId="34" xpath="/Hexagrama/LINEAS/SEXTA/OTRAS_INTERPRETACIONES_Y_COMENTARIOS_DE_LOS_TEXTOS/Carol_K_Anthony" xmlDataType="string"/>
    </xmlCellPr>
  </singleXmlCell>
  <singleXmlCell id="5966" r="FN34" connectionId="35">
    <xmlCellPr id="1" uniqueName="Enrique_Zafra">
      <xmlPr mapId="34" xpath="/Hexagrama/LINEAS/SEXTA/OTRAS_INTERPRETACIONES_Y_COMENTARIOS_DE_LOS_TEXTOS/Enrique_Zafra" xmlDataType="string"/>
    </xmlCellPr>
  </singleXmlCell>
  <singleXmlCell id="5967" r="FO34" connectionId="35">
    <xmlCellPr id="1" uniqueName="J_H_Brennan">
      <xmlPr mapId="34" xpath="/Hexagrama/LINEAS/SEXTA/OTRAS_INTERPRETACIONES_Y_COMENTARIOS_DE_LOS_TEXTOS/J_H_Brennan" xmlDataType="string"/>
    </xmlCellPr>
  </singleXmlCell>
  <singleXmlCell id="5968" r="FP34" connectionId="35">
    <xmlCellPr id="1" uniqueName="John_Tampion">
      <xmlPr mapId="34" xpath="/Hexagrama/LINEAS/SEXTA/OTRAS_INTERPRETACIONES_Y_COMENTARIOS_DE_LOS_TEXTOS/John_Tampion" xmlDataType="string"/>
    </xmlCellPr>
  </singleXmlCell>
  <singleXmlCell id="5969" r="FQ34" connectionId="35">
    <xmlCellPr id="1" uniqueName="Judica_Cordiglia">
      <xmlPr mapId="34" xpath="/Hexagrama/LINEAS/SEXTA/OTRAS_INTERPRETACIONES_Y_COMENTARIOS_DE_LOS_TEXTOS/Judica_Cordiglia" xmlDataType="string"/>
    </xmlCellPr>
  </singleXmlCell>
  <singleXmlCell id="5970" r="FR34" connectionId="35">
    <xmlCellPr id="1" uniqueName="Maestro_Yüan-Kuang">
      <xmlPr mapId="34" xpath="/Hexagrama/LINEAS/SEXTA/OTRAS_INTERPRETACIONES_Y_COMENTARIOS_DE_LOS_TEXTOS/Maestro_Yüan-Kuang" xmlDataType="string"/>
    </xmlCellPr>
  </singleXmlCell>
  <singleXmlCell id="5971" r="FS34" connectionId="35">
    <xmlCellPr id="1" uniqueName="Michel_Gall">
      <xmlPr mapId="34" xpath="/Hexagrama/LINEAS/SEXTA/OTRAS_INTERPRETACIONES_Y_COMENTARIOS_DE_LOS_TEXTOS/Michel_Gall" xmlDataType="string"/>
    </xmlCellPr>
  </singleXmlCell>
  <singleXmlCell id="5972" r="FT34" connectionId="35">
    <xmlCellPr id="1" uniqueName="R_L_Wing">
      <xmlPr mapId="34" xpath="/Hexagrama/LINEAS/SEXTA/OTRAS_INTERPRETACIONES_Y_COMENTARIOS_DE_LOS_TEXTOS/R_L_Wing" xmlDataType="string"/>
    </xmlCellPr>
  </singleXmlCell>
  <singleXmlCell id="5973" r="FU34" connectionId="35">
    <xmlCellPr id="1" uniqueName="Ricardo_Andreé">
      <xmlPr mapId="34" xpath="/Hexagrama/LINEAS/SEXTA/OTRAS_INTERPRETACIONES_Y_COMENTARIOS_DE_LOS_TEXTOS/Ricardo_Andreé" xmlDataType="string"/>
    </xmlCellPr>
  </singleXmlCell>
  <singleXmlCell id="5974" r="FV34" connectionId="35">
    <xmlCellPr id="1" uniqueName="Richard_Wilhelm">
      <xmlPr mapId="34" xpath="/Hexagrama/LINEAS/SEXTA/OTRAS_INTERPRETACIONES_Y_COMENTARIOS_DE_LOS_TEXTOS/Richard_Wilhelm" xmlDataType="string"/>
    </xmlCellPr>
  </singleXmlCell>
  <singleXmlCell id="5975" r="FW34" connectionId="35">
    <xmlCellPr id="1" uniqueName="Stephen_Karcher">
      <xmlPr mapId="34" xpath="/Hexagrama/LINEAS/SEXTA/OTRAS_INTERPRETACIONES_Y_COMENTARIOS_DE_LOS_TEXTOS/Stephen_Karcher" xmlDataType="string"/>
    </xmlCellPr>
  </singleXmlCell>
  <singleXmlCell id="5976" r="FX34" connectionId="35">
    <xmlCellPr id="1" uniqueName="Thomas_Cleary">
      <xmlPr mapId="34" xpath="/Hexagrama/LINEAS/SEXTA/OTRAS_INTERPRETACIONES_Y_COMENTARIOS_DE_LOS_TEXTOS/Thomas_Cleary" xmlDataType="string"/>
    </xmlCellPr>
  </singleXmlCell>
  <singleXmlCell id="6157" r="A35" connectionId="37">
    <xmlCellPr id="1" uniqueName="Numero">
      <xmlPr mapId="36" xpath="/Hexagrama/Numero" xmlDataType="integer"/>
    </xmlCellPr>
  </singleXmlCell>
  <singleXmlCell id="6158" r="B35" connectionId="37">
    <xmlCellPr id="1" uniqueName="Nombre">
      <xmlPr mapId="36" xpath="/Hexagrama/Nombre" xmlDataType="string"/>
    </xmlCellPr>
  </singleXmlCell>
  <singleXmlCell id="6159" r="C35" connectionId="37">
    <xmlCellPr id="1" uniqueName="Traduccion">
      <xmlPr mapId="36" xpath="/Hexagrama/Traduccion" xmlDataType="string"/>
    </xmlCellPr>
  </singleXmlCell>
  <singleXmlCell id="6160" r="D35" connectionId="37">
    <xmlCellPr id="1" uniqueName="TrigInf">
      <xmlPr mapId="36" xpath="/Hexagrama/TrigInf" xmlDataType="string"/>
    </xmlCellPr>
  </singleXmlCell>
  <singleXmlCell id="6161" r="E35" connectionId="37">
    <xmlCellPr id="1" uniqueName="TrigSup">
      <xmlPr mapId="36" xpath="/Hexagrama/TrigSup" xmlDataType="string"/>
    </xmlCellPr>
  </singleXmlCell>
  <singleXmlCell id="6162" r="F35" connectionId="37">
    <xmlCellPr id="1" uniqueName="DICTAMEN">
      <xmlPr mapId="36" xpath="/Hexagrama/DICTAMEN" xmlDataType="string"/>
    </xmlCellPr>
  </singleXmlCell>
  <singleXmlCell id="6163" r="G35" connectionId="37">
    <xmlCellPr id="1" uniqueName="COMENTARIO">
      <xmlPr mapId="36" xpath="/Hexagrama/COMENTARIO" xmlDataType="string"/>
    </xmlCellPr>
  </singleXmlCell>
  <singleXmlCell id="6164" r="H35" connectionId="37">
    <xmlCellPr id="1" uniqueName="líneas">
      <xmlPr mapId="36" xpath="/Hexagrama/ELEMENTOS_TECNICOS_Y_DISTINTOS_CONSIDERANDOS/líneas" xmlDataType="string"/>
    </xmlCellPr>
  </singleXmlCell>
  <singleXmlCell id="6165" r="I35" connectionId="37">
    <xmlCellPr id="1" uniqueName="regencias">
      <xmlPr mapId="36" xpath="/Hexagrama/ELEMENTOS_TECNICOS_Y_DISTINTOS_CONSIDERANDOS/regencias" xmlDataType="string"/>
    </xmlCellPr>
  </singleXmlCell>
  <singleXmlCell id="6166" r="J35" connectionId="37">
    <xmlCellPr id="1" uniqueName="relaciones_entre_las_líneas">
      <xmlPr mapId="36" xpath="/Hexagrama/ELEMENTOS_TECNICOS_Y_DISTINTOS_CONSIDERANDOS/relaciones_entre_las_líneas" xmlDataType="string"/>
    </xmlCellPr>
  </singleXmlCell>
  <singleXmlCell id="6167" r="K35" connectionId="37">
    <xmlCellPr id="1" uniqueName="a">
      <xmlPr mapId="36" xpath="/Hexagrama/INTERPRETACION/a" xmlDataType="string"/>
    </xmlCellPr>
  </singleXmlCell>
  <singleXmlCell id="6168" r="L35" connectionId="37">
    <xmlCellPr id="1" uniqueName="sin_preguntar_nada">
      <xmlPr mapId="36" xpath="/Hexagrama/INTERPRETACION/d/sin_preguntar_nada" xmlDataType="string"/>
    </xmlCellPr>
  </singleXmlCell>
  <singleXmlCell id="6169" r="M35" connectionId="37">
    <xmlCellPr id="1" uniqueName="sobre_el_dia_hoy">
      <xmlPr mapId="36" xpath="/Hexagrama/INTERPRETACION/d/sobre_el_dia_hoy" xmlDataType="string"/>
    </xmlCellPr>
  </singleXmlCell>
  <singleXmlCell id="6170" r="N35" connectionId="37">
    <xmlCellPr id="1" uniqueName="sobre_la_conducta_espiritual">
      <xmlPr mapId="36" xpath="/Hexagrama/INTERPRETACION/d/sobre_la_conducta_espiritual" xmlDataType="string"/>
    </xmlCellPr>
  </singleXmlCell>
  <singleXmlCell id="6171" r="O35" connectionId="37">
    <xmlCellPr id="1" uniqueName="perspectiva_general_de_un_asunto_o_sobre_cómo_se_ve_al_consultante_entre_sus_asuntos">
      <xmlPr mapId="36" xpath="/Hexagrama/INTERPRETACION/d/perspectiva_general_de_un_asunto_o_sobre_cómo_se_ve_al_consultante_entre_sus_asuntos" xmlDataType="string"/>
    </xmlCellPr>
  </singleXmlCell>
  <singleXmlCell id="6172" r="P35" connectionId="37">
    <xmlCellPr id="1" uniqueName="sobre_una_enfermedad">
      <xmlPr mapId="36" xpath="/Hexagrama/INTERPRETACION/d/sobre_una_enfermedad" xmlDataType="string"/>
    </xmlCellPr>
  </singleXmlCell>
  <singleXmlCell id="6173" r="Q35" connectionId="37">
    <xmlCellPr id="1" uniqueName="remedios_soluciones_tratamientos_nuevos">
      <xmlPr mapId="36" xpath="/Hexagrama/INTERPRETACION/d/remedios_soluciones_tratamientos_nuevos" xmlDataType="string"/>
    </xmlCellPr>
  </singleXmlCell>
  <singleXmlCell id="6174" r="R35" connectionId="37">
    <xmlCellPr id="1" uniqueName="sobre_temas_o_teorías_espirituales">
      <xmlPr mapId="36" xpath="/Hexagrama/INTERPRETACION/d/sobre_temas_o_teorías_espirituales" xmlDataType="string"/>
    </xmlCellPr>
  </singleXmlCell>
  <singleXmlCell id="6175" r="S35" connectionId="37">
    <xmlCellPr id="1" uniqueName="sobre_una_época_tiempo_o_fecha_aproximada">
      <xmlPr mapId="36" xpath="/Hexagrama/INTERPRETACION/d/sobre_una_época_tiempo_o_fecha_aproximada" xmlDataType="string"/>
    </xmlCellPr>
  </singleXmlCell>
  <singleXmlCell id="6176" r="T35" connectionId="37">
    <xmlCellPr id="1" uniqueName="Bernard_Ducourant">
      <xmlPr mapId="36" xpath="/Hexagrama/OTRAS_INTERPRETACIONES_Y_COMENTARIOS_DE_LOS_TEXTOS/Bernard_Ducourant" xmlDataType="string"/>
    </xmlCellPr>
  </singleXmlCell>
  <singleXmlCell id="6177" r="U35" connectionId="37">
    <xmlCellPr id="1" uniqueName="Brian_Browne_Walker">
      <xmlPr mapId="36" xpath="/Hexagrama/OTRAS_INTERPRETACIONES_Y_COMENTARIOS_DE_LOS_TEXTOS/Brian_Browne_Walker" xmlDataType="string"/>
    </xmlCellPr>
  </singleXmlCell>
  <singleXmlCell id="6178" r="V35" connectionId="37">
    <xmlCellPr id="1" uniqueName="Carol_K_Anthony">
      <xmlPr mapId="36" xpath="/Hexagrama/OTRAS_INTERPRETACIONES_Y_COMENTARIOS_DE_LOS_TEXTOS/Carol_K_Anthony" xmlDataType="string"/>
    </xmlCellPr>
  </singleXmlCell>
  <singleXmlCell id="6179" r="W35" connectionId="37">
    <xmlCellPr id="1" uniqueName="Enrique_Zafra">
      <xmlPr mapId="36" xpath="/Hexagrama/OTRAS_INTERPRETACIONES_Y_COMENTARIOS_DE_LOS_TEXTOS/Enrique_Zafra" xmlDataType="string"/>
    </xmlCellPr>
  </singleXmlCell>
  <singleXmlCell id="6180" r="X35" connectionId="37">
    <xmlCellPr id="1" uniqueName="Gustavo_Andrés_Rocco">
      <xmlPr mapId="36" xpath="/Hexagrama/OTRAS_INTERPRETACIONES_Y_COMENTARIOS_DE_LOS_TEXTOS/Gustavo_Andrés_Rocco" xmlDataType="string"/>
    </xmlCellPr>
  </singleXmlCell>
  <singleXmlCell id="6181" r="Y35" connectionId="37">
    <xmlCellPr id="1" uniqueName="J_H_Brennan">
      <xmlPr mapId="36" xpath="/Hexagrama/OTRAS_INTERPRETACIONES_Y_COMENTARIOS_DE_LOS_TEXTOS/J_H_Brennan" xmlDataType="string"/>
    </xmlCellPr>
  </singleXmlCell>
  <singleXmlCell id="6182" r="Z35" connectionId="37">
    <xmlCellPr id="1" uniqueName="Judica_Cordiglia">
      <xmlPr mapId="36" xpath="/Hexagrama/OTRAS_INTERPRETACIONES_Y_COMENTARIOS_DE_LOS_TEXTOS/Judica_Cordiglia" xmlDataType="string"/>
    </xmlCellPr>
  </singleXmlCell>
  <singleXmlCell id="6183" r="AA35" connectionId="37">
    <xmlCellPr id="1" uniqueName="Maestro_Yüan-Kuang">
      <xmlPr mapId="36" xpath="/Hexagrama/OTRAS_INTERPRETACIONES_Y_COMENTARIOS_DE_LOS_TEXTOS/Maestro_Yüan-Kuang" xmlDataType="string"/>
    </xmlCellPr>
  </singleXmlCell>
  <singleXmlCell id="6184" r="AB35" connectionId="37">
    <xmlCellPr id="1" uniqueName="Michel_Gall">
      <xmlPr mapId="36" xpath="/Hexagrama/OTRAS_INTERPRETACIONES_Y_COMENTARIOS_DE_LOS_TEXTOS/Michel_Gall" xmlDataType="string"/>
    </xmlCellPr>
  </singleXmlCell>
  <singleXmlCell id="6185" r="AC35" connectionId="37">
    <xmlCellPr id="1" uniqueName="Stephen_Karcher">
      <xmlPr mapId="36" xpath="/Hexagrama/OTRAS_INTERPRETACIONES_Y_COMENTARIOS_DE_LOS_TEXTOS/Stephen_Karcher" xmlDataType="string"/>
    </xmlCellPr>
  </singleXmlCell>
  <singleXmlCell id="6186" r="AD35" connectionId="37">
    <xmlCellPr id="1" uniqueName="Rudolf_Ritsema">
      <xmlPr mapId="36" xpath="/Hexagrama/OTRAS_INTERPRETACIONES_Y_COMENTARIOS_DE_LOS_TEXTOS/Rudolf_Ritsema" xmlDataType="string"/>
    </xmlCellPr>
  </singleXmlCell>
  <singleXmlCell id="6187" r="AE35" connectionId="37">
    <xmlCellPr id="1" uniqueName="Thomas_Cleary">
      <xmlPr mapId="36" xpath="/Hexagrama/OTRAS_INTERPRETACIONES_Y_COMENTARIOS_DE_LOS_TEXTOS/Thomas_Cleary" xmlDataType="string"/>
    </xmlCellPr>
  </singleXmlCell>
  <singleXmlCell id="6188" r="AF35" connectionId="37">
    <xmlCellPr id="1" uniqueName="COMENTARIO_A_LA_IMAGEN">
      <xmlPr mapId="36" xpath="/Hexagrama/IMAGEN/COMENTARIO_A_LA_IMAGEN" xmlDataType="string"/>
    </xmlCellPr>
  </singleXmlCell>
  <singleXmlCell id="6189" r="AG35" connectionId="37">
    <xmlCellPr id="1" uniqueName="John_Tampion">
      <xmlPr mapId="36" xpath="/Hexagrama/IMAGEN/OTRAS_INTERPRETACIONES_Y_COMENTARIOS_DE_LOS_TEXTOS/John_Tampion" xmlDataType="string"/>
    </xmlCellPr>
  </singleXmlCell>
  <singleXmlCell id="6190" r="AH35" connectionId="37">
    <xmlCellPr id="1" uniqueName="Judica_Cordiglia">
      <xmlPr mapId="36" xpath="/Hexagrama/IMAGEN/OTRAS_INTERPRETACIONES_Y_COMENTARIOS_DE_LOS_TEXTOS/Judica_Cordiglia" xmlDataType="string"/>
    </xmlCellPr>
  </singleXmlCell>
  <singleXmlCell id="6191" r="AI35" connectionId="37">
    <xmlCellPr id="1" uniqueName="Ricardo_Andreé">
      <xmlPr mapId="36" xpath="/Hexagrama/IMAGEN/OTRAS_INTERPRETACIONES_Y_COMENTARIOS_DE_LOS_TEXTOS/Ricardo_Andreé" xmlDataType="string"/>
    </xmlCellPr>
  </singleXmlCell>
  <singleXmlCell id="6192" r="AJ35" connectionId="37">
    <xmlCellPr id="1" uniqueName="Richard_Wilhelm">
      <xmlPr mapId="36" xpath="/Hexagrama/IMAGEN/OTRAS_INTERPRETACIONES_Y_COMENTARIOS_DE_LOS_TEXTOS/Richard_Wilhelm" xmlDataType="string"/>
    </xmlCellPr>
  </singleXmlCell>
  <singleXmlCell id="6193" r="AK35" connectionId="37">
    <xmlCellPr id="1" uniqueName="COMENTARIO_A_LA_LINEA">
      <xmlPr mapId="36" xpath="/Hexagrama/LINEAS/PRIMERA/COMENTARIO_A_LA_LINEA" xmlDataType="string"/>
    </xmlCellPr>
  </singleXmlCell>
  <singleXmlCell id="6194" r="AL35" connectionId="37">
    <xmlCellPr id="1" uniqueName="a">
      <xmlPr mapId="36" xpath="/Hexagrama/LINEAS/PRIMERA/INTERPRETACION/a" xmlDataType="string"/>
    </xmlCellPr>
  </singleXmlCell>
  <singleXmlCell id="6195" r="AM35" connectionId="37">
    <xmlCellPr id="1" uniqueName="sin_preguntar_nada">
      <xmlPr mapId="36" xpath="/Hexagrama/LINEAS/PRIMERA/INTERPRETACION/d/sin_preguntar_nada" xmlDataType="string"/>
    </xmlCellPr>
  </singleXmlCell>
  <singleXmlCell id="6196" r="AN35" connectionId="37">
    <xmlCellPr id="1" uniqueName="sobre_el_dia_hoy">
      <xmlPr mapId="36" xpath="/Hexagrama/LINEAS/PRIMERA/INTERPRETACION/d/sobre_el_dia_hoy" xmlDataType="string"/>
    </xmlCellPr>
  </singleXmlCell>
  <singleXmlCell id="6197" r="AO35" connectionId="37">
    <xmlCellPr id="1" uniqueName="sobre_la_conducta_espiritual">
      <xmlPr mapId="36" xpath="/Hexagrama/LINEAS/PRIMERA/INTERPRETACION/d/sobre_la_conducta_espiritual" xmlDataType="string"/>
    </xmlCellPr>
  </singleXmlCell>
  <singleXmlCell id="6198" r="AP35" connectionId="37">
    <xmlCellPr id="1" uniqueName="perspectiva_general_de_un_asunto_o_sobre_cómo_se_ve_al_consultante_entre_sus_asuntos">
      <xmlPr mapId="36" xpath="/Hexagrama/LINEAS/PRIMERA/INTERPRETACION/d/perspectiva_general_de_un_asunto_o_sobre_cómo_se_ve_al_consultante_entre_sus_asuntos" xmlDataType="string"/>
    </xmlCellPr>
  </singleXmlCell>
  <singleXmlCell id="6199" r="AQ35" connectionId="37">
    <xmlCellPr id="1" uniqueName="sobre_una_enfermedad">
      <xmlPr mapId="36" xpath="/Hexagrama/LINEAS/PRIMERA/INTERPRETACION/d/sobre_una_enfermedad" xmlDataType="string"/>
    </xmlCellPr>
  </singleXmlCell>
  <singleXmlCell id="6200" r="AR35" connectionId="37">
    <xmlCellPr id="1" uniqueName="remedios_soluciones_tratamientos_nuevos">
      <xmlPr mapId="36" xpath="/Hexagrama/LINEAS/PRIMERA/INTERPRETACION/d/remedios_soluciones_tratamientos_nuevos" xmlDataType="string"/>
    </xmlCellPr>
  </singleXmlCell>
  <singleXmlCell id="6201" r="AS35" connectionId="37">
    <xmlCellPr id="1" uniqueName="sobre_temas_o_teorías_espirituales">
      <xmlPr mapId="36" xpath="/Hexagrama/LINEAS/PRIMERA/INTERPRETACION/d/sobre_temas_o_teorías_espirituales" xmlDataType="string"/>
    </xmlCellPr>
  </singleXmlCell>
  <singleXmlCell id="6202" r="AT35" connectionId="37">
    <xmlCellPr id="1" uniqueName="sobre_una_época_tiempo_o_fecha_aproximada">
      <xmlPr mapId="36" xpath="/Hexagrama/LINEAS/PRIMERA/INTERPRETACION/d/sobre_una_época_tiempo_o_fecha_aproximada" xmlDataType="string"/>
    </xmlCellPr>
  </singleXmlCell>
  <singleXmlCell id="6203" r="AU35" connectionId="37">
    <xmlCellPr id="1" uniqueName="Bernard_Ducourant">
      <xmlPr mapId="36" xpath="/Hexagrama/LINEAS/PRIMERA/OTRAS_INTERPRETACIONES_Y_COMENTARIOS_DE_LOS_TEXTOS/Bernard_Ducourant" xmlDataType="string"/>
    </xmlCellPr>
  </singleXmlCell>
  <singleXmlCell id="6204" r="AV35" connectionId="37">
    <xmlCellPr id="1" uniqueName="Brian_Browne_Walker">
      <xmlPr mapId="36" xpath="/Hexagrama/LINEAS/PRIMERA/OTRAS_INTERPRETACIONES_Y_COMENTARIOS_DE_LOS_TEXTOS/Brian_Browne_Walker" xmlDataType="string"/>
    </xmlCellPr>
  </singleXmlCell>
  <singleXmlCell id="6205" r="AW35" connectionId="37">
    <xmlCellPr id="1" uniqueName="Carol_K_Anthony">
      <xmlPr mapId="36" xpath="/Hexagrama/LINEAS/PRIMERA/OTRAS_INTERPRETACIONES_Y_COMENTARIOS_DE_LOS_TEXTOS/Carol_K_Anthony" xmlDataType="string"/>
    </xmlCellPr>
  </singleXmlCell>
  <singleXmlCell id="6206" r="AX35" connectionId="37">
    <xmlCellPr id="1" uniqueName="Enrique_Zafra">
      <xmlPr mapId="36" xpath="/Hexagrama/LINEAS/PRIMERA/OTRAS_INTERPRETACIONES_Y_COMENTARIOS_DE_LOS_TEXTOS/Enrique_Zafra" xmlDataType="string"/>
    </xmlCellPr>
  </singleXmlCell>
  <singleXmlCell id="6207" r="AY35" connectionId="37">
    <xmlCellPr id="1" uniqueName="J_H_Brennan">
      <xmlPr mapId="36" xpath="/Hexagrama/LINEAS/PRIMERA/OTRAS_INTERPRETACIONES_Y_COMENTARIOS_DE_LOS_TEXTOS/J_H_Brennan" xmlDataType="string"/>
    </xmlCellPr>
  </singleXmlCell>
  <singleXmlCell id="6208" r="AZ35" connectionId="37">
    <xmlCellPr id="1" uniqueName="John_Tampion">
      <xmlPr mapId="36" xpath="/Hexagrama/LINEAS/PRIMERA/OTRAS_INTERPRETACIONES_Y_COMENTARIOS_DE_LOS_TEXTOS/John_Tampion" xmlDataType="string"/>
    </xmlCellPr>
  </singleXmlCell>
  <singleXmlCell id="6209" r="BA35" connectionId="37">
    <xmlCellPr id="1" uniqueName="Judica_Cordiglia">
      <xmlPr mapId="36" xpath="/Hexagrama/LINEAS/PRIMERA/OTRAS_INTERPRETACIONES_Y_COMENTARIOS_DE_LOS_TEXTOS/Judica_Cordiglia" xmlDataType="string"/>
    </xmlCellPr>
  </singleXmlCell>
  <singleXmlCell id="6210" r="BB35" connectionId="37">
    <xmlCellPr id="1" uniqueName="Maestro_Yüan-Kuang">
      <xmlPr mapId="36" xpath="/Hexagrama/LINEAS/PRIMERA/OTRAS_INTERPRETACIONES_Y_COMENTARIOS_DE_LOS_TEXTOS/Maestro_Yüan-Kuang" xmlDataType="string"/>
    </xmlCellPr>
  </singleXmlCell>
  <singleXmlCell id="6211" r="BC35" connectionId="37">
    <xmlCellPr id="1" uniqueName="Michel_Gall">
      <xmlPr mapId="36" xpath="/Hexagrama/LINEAS/PRIMERA/OTRAS_INTERPRETACIONES_Y_COMENTARIOS_DE_LOS_TEXTOS/Michel_Gall" xmlDataType="string"/>
    </xmlCellPr>
  </singleXmlCell>
  <singleXmlCell id="6212" r="BD35" connectionId="37">
    <xmlCellPr id="1" uniqueName="R_L_Wing">
      <xmlPr mapId="36" xpath="/Hexagrama/LINEAS/PRIMERA/OTRAS_INTERPRETACIONES_Y_COMENTARIOS_DE_LOS_TEXTOS/R_L_Wing" xmlDataType="string"/>
    </xmlCellPr>
  </singleXmlCell>
  <singleXmlCell id="6213" r="BE35" connectionId="37">
    <xmlCellPr id="1" uniqueName="Ricardo_Andreé">
      <xmlPr mapId="36" xpath="/Hexagrama/LINEAS/PRIMERA/OTRAS_INTERPRETACIONES_Y_COMENTARIOS_DE_LOS_TEXTOS/Ricardo_Andreé" xmlDataType="string"/>
    </xmlCellPr>
  </singleXmlCell>
  <singleXmlCell id="6214" r="BF35" connectionId="37">
    <xmlCellPr id="1" uniqueName="Richard_Wilhelm">
      <xmlPr mapId="36" xpath="/Hexagrama/LINEAS/PRIMERA/OTRAS_INTERPRETACIONES_Y_COMENTARIOS_DE_LOS_TEXTOS/Richard_Wilhelm" xmlDataType="string"/>
    </xmlCellPr>
  </singleXmlCell>
  <singleXmlCell id="6215" r="BG35" connectionId="37">
    <xmlCellPr id="1" uniqueName="Stephen_Karcher">
      <xmlPr mapId="36" xpath="/Hexagrama/LINEAS/PRIMERA/OTRAS_INTERPRETACIONES_Y_COMENTARIOS_DE_LOS_TEXTOS/Stephen_Karcher" xmlDataType="string"/>
    </xmlCellPr>
  </singleXmlCell>
  <singleXmlCell id="6216" r="BH35" connectionId="37">
    <xmlCellPr id="1" uniqueName="Thomas_Cleary">
      <xmlPr mapId="36" xpath="/Hexagrama/LINEAS/PRIMERA/OTRAS_INTERPRETACIONES_Y_COMENTARIOS_DE_LOS_TEXTOS/Thomas_Cleary" xmlDataType="string"/>
    </xmlCellPr>
  </singleXmlCell>
  <singleXmlCell id="6217" r="BI35" connectionId="37">
    <xmlCellPr id="1" uniqueName="COMENTARIO_A_LA_LINEA">
      <xmlPr mapId="36" xpath="/Hexagrama/LINEAS/SEGUNDA/COMENTARIO_A_LA_LINEA" xmlDataType="string"/>
    </xmlCellPr>
  </singleXmlCell>
  <singleXmlCell id="6218" r="BJ35" connectionId="37">
    <xmlCellPr id="1" uniqueName="a">
      <xmlPr mapId="36" xpath="/Hexagrama/LINEAS/SEGUNDA/INTERPRETACION/a" xmlDataType="string"/>
    </xmlCellPr>
  </singleXmlCell>
  <singleXmlCell id="6219" r="BK35" connectionId="37">
    <xmlCellPr id="1" uniqueName="sin_preguntar_nada">
      <xmlPr mapId="36" xpath="/Hexagrama/LINEAS/SEGUNDA/INTERPRETACION/d/sin_preguntar_nada" xmlDataType="string"/>
    </xmlCellPr>
  </singleXmlCell>
  <singleXmlCell id="6220" r="BL35" connectionId="37">
    <xmlCellPr id="1" uniqueName="sobre_el_dia_hoy">
      <xmlPr mapId="36" xpath="/Hexagrama/LINEAS/SEGUNDA/INTERPRETACION/d/sobre_el_dia_hoy" xmlDataType="string"/>
    </xmlCellPr>
  </singleXmlCell>
  <singleXmlCell id="6221" r="BM35" connectionId="37">
    <xmlCellPr id="1" uniqueName="sobre_la_conducta_espiritual">
      <xmlPr mapId="36" xpath="/Hexagrama/LINEAS/SEGUNDA/INTERPRETACION/d/sobre_la_conducta_espiritual" xmlDataType="string"/>
    </xmlCellPr>
  </singleXmlCell>
  <singleXmlCell id="6222" r="BN35" connectionId="37">
    <xmlCellPr id="1" uniqueName="perspectiva_general_de_un_asunto_o_sobre_cómo_se_ve_al_consultante_entre_sus_asuntos">
      <xmlPr mapId="36" xpath="/Hexagrama/LINEAS/SEGUNDA/INTERPRETACION/d/perspectiva_general_de_un_asunto_o_sobre_cómo_se_ve_al_consultante_entre_sus_asuntos" xmlDataType="string"/>
    </xmlCellPr>
  </singleXmlCell>
  <singleXmlCell id="6223" r="BO35" connectionId="37">
    <xmlCellPr id="1" uniqueName="sobre_una_enfermedad">
      <xmlPr mapId="36" xpath="/Hexagrama/LINEAS/SEGUNDA/INTERPRETACION/d/sobre_una_enfermedad" xmlDataType="string"/>
    </xmlCellPr>
  </singleXmlCell>
  <singleXmlCell id="6224" r="BP35" connectionId="37">
    <xmlCellPr id="1" uniqueName="remedios_soluciones_tratamientos_nuevos">
      <xmlPr mapId="36" xpath="/Hexagrama/LINEAS/SEGUNDA/INTERPRETACION/d/remedios_soluciones_tratamientos_nuevos" xmlDataType="string"/>
    </xmlCellPr>
  </singleXmlCell>
  <singleXmlCell id="6225" r="BQ35" connectionId="37">
    <xmlCellPr id="1" uniqueName="sobre_temas_o_teorías_espirituales">
      <xmlPr mapId="36" xpath="/Hexagrama/LINEAS/SEGUNDA/INTERPRETACION/d/sobre_temas_o_teorías_espirituales" xmlDataType="string"/>
    </xmlCellPr>
  </singleXmlCell>
  <singleXmlCell id="6226" r="BR35" connectionId="37">
    <xmlCellPr id="1" uniqueName="sobre_una_época_tiempo_o_fecha_aproximada">
      <xmlPr mapId="36" xpath="/Hexagrama/LINEAS/SEGUNDA/INTERPRETACION/d/sobre_una_época_tiempo_o_fecha_aproximada" xmlDataType="string"/>
    </xmlCellPr>
  </singleXmlCell>
  <singleXmlCell id="6227" r="BS35" connectionId="37">
    <xmlCellPr id="1" uniqueName="Bernard_Ducourant">
      <xmlPr mapId="36" xpath="/Hexagrama/LINEAS/SEGUNDA/OTRAS_INTERPRETACIONES_Y_COMENTARIOS_DE_LOS_TEXTOS/Bernard_Ducourant" xmlDataType="string"/>
    </xmlCellPr>
  </singleXmlCell>
  <singleXmlCell id="6228" r="BT35" connectionId="37">
    <xmlCellPr id="1" uniqueName="Brian_Browne_Walker">
      <xmlPr mapId="36" xpath="/Hexagrama/LINEAS/SEGUNDA/OTRAS_INTERPRETACIONES_Y_COMENTARIOS_DE_LOS_TEXTOS/Brian_Browne_Walker" xmlDataType="string"/>
    </xmlCellPr>
  </singleXmlCell>
  <singleXmlCell id="6229" r="BU35" connectionId="37">
    <xmlCellPr id="1" uniqueName="Carol_K_Anthony">
      <xmlPr mapId="36" xpath="/Hexagrama/LINEAS/SEGUNDA/OTRAS_INTERPRETACIONES_Y_COMENTARIOS_DE_LOS_TEXTOS/Carol_K_Anthony" xmlDataType="string"/>
    </xmlCellPr>
  </singleXmlCell>
  <singleXmlCell id="6230" r="BV35" connectionId="37">
    <xmlCellPr id="1" uniqueName="Enrique_Zafra">
      <xmlPr mapId="36" xpath="/Hexagrama/LINEAS/SEGUNDA/OTRAS_INTERPRETACIONES_Y_COMENTARIOS_DE_LOS_TEXTOS/Enrique_Zafra" xmlDataType="string"/>
    </xmlCellPr>
  </singleXmlCell>
  <singleXmlCell id="6231" r="BW35" connectionId="37">
    <xmlCellPr id="1" uniqueName="J_H_Brennan">
      <xmlPr mapId="36" xpath="/Hexagrama/LINEAS/SEGUNDA/OTRAS_INTERPRETACIONES_Y_COMENTARIOS_DE_LOS_TEXTOS/J_H_Brennan" xmlDataType="string"/>
    </xmlCellPr>
  </singleXmlCell>
  <singleXmlCell id="6232" r="BX35" connectionId="37">
    <xmlCellPr id="1" uniqueName="John_Tampion">
      <xmlPr mapId="36" xpath="/Hexagrama/LINEAS/SEGUNDA/OTRAS_INTERPRETACIONES_Y_COMENTARIOS_DE_LOS_TEXTOS/John_Tampion" xmlDataType="string"/>
    </xmlCellPr>
  </singleXmlCell>
  <singleXmlCell id="6233" r="BY35" connectionId="37">
    <xmlCellPr id="1" uniqueName="Judica_Cordiglia">
      <xmlPr mapId="36" xpath="/Hexagrama/LINEAS/SEGUNDA/OTRAS_INTERPRETACIONES_Y_COMENTARIOS_DE_LOS_TEXTOS/Judica_Cordiglia" xmlDataType="string"/>
    </xmlCellPr>
  </singleXmlCell>
  <singleXmlCell id="6234" r="BZ35" connectionId="37">
    <xmlCellPr id="1" uniqueName="Maestro_Yüan-Kuang">
      <xmlPr mapId="36" xpath="/Hexagrama/LINEAS/SEGUNDA/OTRAS_INTERPRETACIONES_Y_COMENTARIOS_DE_LOS_TEXTOS/Maestro_Yüan-Kuang" xmlDataType="string"/>
    </xmlCellPr>
  </singleXmlCell>
  <singleXmlCell id="6235" r="CA35" connectionId="37">
    <xmlCellPr id="1" uniqueName="Michel_Gall">
      <xmlPr mapId="36" xpath="/Hexagrama/LINEAS/SEGUNDA/OTRAS_INTERPRETACIONES_Y_COMENTARIOS_DE_LOS_TEXTOS/Michel_Gall" xmlDataType="string"/>
    </xmlCellPr>
  </singleXmlCell>
  <singleXmlCell id="6236" r="CB35" connectionId="37">
    <xmlCellPr id="1" uniqueName="R_L_Wing">
      <xmlPr mapId="36" xpath="/Hexagrama/LINEAS/SEGUNDA/OTRAS_INTERPRETACIONES_Y_COMENTARIOS_DE_LOS_TEXTOS/R_L_Wing" xmlDataType="string"/>
    </xmlCellPr>
  </singleXmlCell>
  <singleXmlCell id="6237" r="CC35" connectionId="37">
    <xmlCellPr id="1" uniqueName="Ricardo_Andreé">
      <xmlPr mapId="36" xpath="/Hexagrama/LINEAS/SEGUNDA/OTRAS_INTERPRETACIONES_Y_COMENTARIOS_DE_LOS_TEXTOS/Ricardo_Andreé" xmlDataType="string"/>
    </xmlCellPr>
  </singleXmlCell>
  <singleXmlCell id="6238" r="CD35" connectionId="37">
    <xmlCellPr id="1" uniqueName="Richard_Wilhelm">
      <xmlPr mapId="36" xpath="/Hexagrama/LINEAS/SEGUNDA/OTRAS_INTERPRETACIONES_Y_COMENTARIOS_DE_LOS_TEXTOS/Richard_Wilhelm" xmlDataType="string"/>
    </xmlCellPr>
  </singleXmlCell>
  <singleXmlCell id="6239" r="CE35" connectionId="37">
    <xmlCellPr id="1" uniqueName="Stephen_Karcher">
      <xmlPr mapId="36" xpath="/Hexagrama/LINEAS/SEGUNDA/OTRAS_INTERPRETACIONES_Y_COMENTARIOS_DE_LOS_TEXTOS/Stephen_Karcher" xmlDataType="string"/>
    </xmlCellPr>
  </singleXmlCell>
  <singleXmlCell id="6240" r="CF35" connectionId="37">
    <xmlCellPr id="1" uniqueName="Thomas_Cleary">
      <xmlPr mapId="36" xpath="/Hexagrama/LINEAS/SEGUNDA/OTRAS_INTERPRETACIONES_Y_COMENTARIOS_DE_LOS_TEXTOS/Thomas_Cleary" xmlDataType="string"/>
    </xmlCellPr>
  </singleXmlCell>
  <singleXmlCell id="6241" r="CG35" connectionId="37">
    <xmlCellPr id="1" uniqueName="COMENTARIO_A_LA_LINEA">
      <xmlPr mapId="36" xpath="/Hexagrama/LINEAS/TERCERA/COMENTARIO_A_LA_LINEA" xmlDataType="string"/>
    </xmlCellPr>
  </singleXmlCell>
  <singleXmlCell id="6242" r="CH35" connectionId="37">
    <xmlCellPr id="1" uniqueName="a">
      <xmlPr mapId="36" xpath="/Hexagrama/LINEAS/TERCERA/INTERPRETACION/a" xmlDataType="string"/>
    </xmlCellPr>
  </singleXmlCell>
  <singleXmlCell id="6243" r="CI35" connectionId="37">
    <xmlCellPr id="1" uniqueName="sin_preguntar_nada">
      <xmlPr mapId="36" xpath="/Hexagrama/LINEAS/TERCERA/INTERPRETACION/d/sin_preguntar_nada" xmlDataType="string"/>
    </xmlCellPr>
  </singleXmlCell>
  <singleXmlCell id="6244" r="CJ35" connectionId="37">
    <xmlCellPr id="1" uniqueName="sobre_el_dia_hoy">
      <xmlPr mapId="36" xpath="/Hexagrama/LINEAS/TERCERA/INTERPRETACION/d/sobre_el_dia_hoy" xmlDataType="string"/>
    </xmlCellPr>
  </singleXmlCell>
  <singleXmlCell id="6245" r="CK35" connectionId="37">
    <xmlCellPr id="1" uniqueName="sobre_la_conducta_espiritual">
      <xmlPr mapId="36" xpath="/Hexagrama/LINEAS/TERCERA/INTERPRETACION/d/sobre_la_conducta_espiritual" xmlDataType="string"/>
    </xmlCellPr>
  </singleXmlCell>
  <singleXmlCell id="6246" r="CL35" connectionId="37">
    <xmlCellPr id="1" uniqueName="perspectiva_general_de_un_asunto_o_sobre_cómo_se_ve_al_consultante_entre_sus_asuntos">
      <xmlPr mapId="36" xpath="/Hexagrama/LINEAS/TERCERA/INTERPRETACION/d/perspectiva_general_de_un_asunto_o_sobre_cómo_se_ve_al_consultante_entre_sus_asuntos" xmlDataType="string"/>
    </xmlCellPr>
  </singleXmlCell>
  <singleXmlCell id="6247" r="CM35" connectionId="37">
    <xmlCellPr id="1" uniqueName="sobre_una_enfermedad">
      <xmlPr mapId="36" xpath="/Hexagrama/LINEAS/TERCERA/INTERPRETACION/d/sobre_una_enfermedad" xmlDataType="string"/>
    </xmlCellPr>
  </singleXmlCell>
  <singleXmlCell id="6248" r="CN35" connectionId="37">
    <xmlCellPr id="1" uniqueName="remedios_soluciones_tratamientos_nuevos">
      <xmlPr mapId="36" xpath="/Hexagrama/LINEAS/TERCERA/INTERPRETACION/d/remedios_soluciones_tratamientos_nuevos" xmlDataType="string"/>
    </xmlCellPr>
  </singleXmlCell>
  <singleXmlCell id="6249" r="CO35" connectionId="37">
    <xmlCellPr id="1" uniqueName="sobre_temas_o_teorías_espirituales">
      <xmlPr mapId="36" xpath="/Hexagrama/LINEAS/TERCERA/INTERPRETACION/d/sobre_temas_o_teorías_espirituales" xmlDataType="string"/>
    </xmlCellPr>
  </singleXmlCell>
  <singleXmlCell id="6250" r="CP35" connectionId="37">
    <xmlCellPr id="1" uniqueName="sobre_una_época_tiempo_o_fecha_aproximada">
      <xmlPr mapId="36" xpath="/Hexagrama/LINEAS/TERCERA/INTERPRETACION/d/sobre_una_época_tiempo_o_fecha_aproximada" xmlDataType="string"/>
    </xmlCellPr>
  </singleXmlCell>
  <singleXmlCell id="6251" r="CQ35" connectionId="37">
    <xmlCellPr id="1" uniqueName="Bernard_Ducourant">
      <xmlPr mapId="36" xpath="/Hexagrama/LINEAS/TERCERA/OTRAS_INTERPRETACIONES_Y_COMENTARIOS_DE_LOS_TEXTOS/Bernard_Ducourant" xmlDataType="string"/>
    </xmlCellPr>
  </singleXmlCell>
  <singleXmlCell id="6252" r="CR35" connectionId="37">
    <xmlCellPr id="1" uniqueName="Brian_Browne_Walker">
      <xmlPr mapId="36" xpath="/Hexagrama/LINEAS/TERCERA/OTRAS_INTERPRETACIONES_Y_COMENTARIOS_DE_LOS_TEXTOS/Brian_Browne_Walker" xmlDataType="string"/>
    </xmlCellPr>
  </singleXmlCell>
  <singleXmlCell id="6253" r="CS35" connectionId="37">
    <xmlCellPr id="1" uniqueName="Carol_K_Anthony">
      <xmlPr mapId="36" xpath="/Hexagrama/LINEAS/TERCERA/OTRAS_INTERPRETACIONES_Y_COMENTARIOS_DE_LOS_TEXTOS/Carol_K_Anthony" xmlDataType="string"/>
    </xmlCellPr>
  </singleXmlCell>
  <singleXmlCell id="6254" r="CT35" connectionId="37">
    <xmlCellPr id="1" uniqueName="Enrique_Zafra">
      <xmlPr mapId="36" xpath="/Hexagrama/LINEAS/TERCERA/OTRAS_INTERPRETACIONES_Y_COMENTARIOS_DE_LOS_TEXTOS/Enrique_Zafra" xmlDataType="string"/>
    </xmlCellPr>
  </singleXmlCell>
  <singleXmlCell id="6255" r="CU35" connectionId="37">
    <xmlCellPr id="1" uniqueName="J_H_Brennan">
      <xmlPr mapId="36" xpath="/Hexagrama/LINEAS/TERCERA/OTRAS_INTERPRETACIONES_Y_COMENTARIOS_DE_LOS_TEXTOS/J_H_Brennan" xmlDataType="string"/>
    </xmlCellPr>
  </singleXmlCell>
  <singleXmlCell id="6256" r="CV35" connectionId="37">
    <xmlCellPr id="1" uniqueName="John_Tampion">
      <xmlPr mapId="36" xpath="/Hexagrama/LINEAS/TERCERA/OTRAS_INTERPRETACIONES_Y_COMENTARIOS_DE_LOS_TEXTOS/John_Tampion" xmlDataType="string"/>
    </xmlCellPr>
  </singleXmlCell>
  <singleXmlCell id="6257" r="CW35" connectionId="37">
    <xmlCellPr id="1" uniqueName="Judica_Cordiglia">
      <xmlPr mapId="36" xpath="/Hexagrama/LINEAS/TERCERA/OTRAS_INTERPRETACIONES_Y_COMENTARIOS_DE_LOS_TEXTOS/Judica_Cordiglia" xmlDataType="string"/>
    </xmlCellPr>
  </singleXmlCell>
  <singleXmlCell id="6258" r="CX35" connectionId="37">
    <xmlCellPr id="1" uniqueName="Maestro_Yüan-Kuang">
      <xmlPr mapId="36" xpath="/Hexagrama/LINEAS/TERCERA/OTRAS_INTERPRETACIONES_Y_COMENTARIOS_DE_LOS_TEXTOS/Maestro_Yüan-Kuang" xmlDataType="string"/>
    </xmlCellPr>
  </singleXmlCell>
  <singleXmlCell id="6259" r="CY35" connectionId="37">
    <xmlCellPr id="1" uniqueName="Michel_Gall">
      <xmlPr mapId="36" xpath="/Hexagrama/LINEAS/TERCERA/OTRAS_INTERPRETACIONES_Y_COMENTARIOS_DE_LOS_TEXTOS/Michel_Gall" xmlDataType="string"/>
    </xmlCellPr>
  </singleXmlCell>
  <singleXmlCell id="6260" r="CZ35" connectionId="37">
    <xmlCellPr id="1" uniqueName="R_L_Wing">
      <xmlPr mapId="36" xpath="/Hexagrama/LINEAS/TERCERA/OTRAS_INTERPRETACIONES_Y_COMENTARIOS_DE_LOS_TEXTOS/R_L_Wing" xmlDataType="string"/>
    </xmlCellPr>
  </singleXmlCell>
  <singleXmlCell id="6261" r="DA35" connectionId="37">
    <xmlCellPr id="1" uniqueName="Ricardo_Andreé">
      <xmlPr mapId="36" xpath="/Hexagrama/LINEAS/TERCERA/OTRAS_INTERPRETACIONES_Y_COMENTARIOS_DE_LOS_TEXTOS/Ricardo_Andreé" xmlDataType="string"/>
    </xmlCellPr>
  </singleXmlCell>
  <singleXmlCell id="6262" r="DB35" connectionId="37">
    <xmlCellPr id="1" uniqueName="Richard_Wilhelm">
      <xmlPr mapId="36" xpath="/Hexagrama/LINEAS/TERCERA/OTRAS_INTERPRETACIONES_Y_COMENTARIOS_DE_LOS_TEXTOS/Richard_Wilhelm" xmlDataType="string"/>
    </xmlCellPr>
  </singleXmlCell>
  <singleXmlCell id="6263" r="DC35" connectionId="37">
    <xmlCellPr id="1" uniqueName="Stephen_Karcher">
      <xmlPr mapId="36" xpath="/Hexagrama/LINEAS/TERCERA/OTRAS_INTERPRETACIONES_Y_COMENTARIOS_DE_LOS_TEXTOS/Stephen_Karcher" xmlDataType="string"/>
    </xmlCellPr>
  </singleXmlCell>
  <singleXmlCell id="6264" r="DD35" connectionId="37">
    <xmlCellPr id="1" uniqueName="Thomas_Cleary">
      <xmlPr mapId="36" xpath="/Hexagrama/LINEAS/TERCERA/OTRAS_INTERPRETACIONES_Y_COMENTARIOS_DE_LOS_TEXTOS/Thomas_Cleary" xmlDataType="string"/>
    </xmlCellPr>
  </singleXmlCell>
  <singleXmlCell id="6265" r="DE35" connectionId="37">
    <xmlCellPr id="1" uniqueName="COMENTARIO_A_LA_LINEA">
      <xmlPr mapId="36" xpath="/Hexagrama/LINEAS/CUARTA/COMENTARIO_A_LA_LINEA" xmlDataType="string"/>
    </xmlCellPr>
  </singleXmlCell>
  <singleXmlCell id="6266" r="DF35" connectionId="37">
    <xmlCellPr id="1" uniqueName="a">
      <xmlPr mapId="36" xpath="/Hexagrama/LINEAS/CUARTA/INTERPRETACION/a" xmlDataType="string"/>
    </xmlCellPr>
  </singleXmlCell>
  <singleXmlCell id="6267" r="DG35" connectionId="37">
    <xmlCellPr id="1" uniqueName="sin_preguntar_nada">
      <xmlPr mapId="36" xpath="/Hexagrama/LINEAS/CUARTA/INTERPRETACION/d/sin_preguntar_nada" xmlDataType="string"/>
    </xmlCellPr>
  </singleXmlCell>
  <singleXmlCell id="6268" r="DH35" connectionId="37">
    <xmlCellPr id="1" uniqueName="sobre_el_dia_hoy">
      <xmlPr mapId="36" xpath="/Hexagrama/LINEAS/CUARTA/INTERPRETACION/d/sobre_el_dia_hoy" xmlDataType="string"/>
    </xmlCellPr>
  </singleXmlCell>
  <singleXmlCell id="6269" r="DI35" connectionId="37">
    <xmlCellPr id="1" uniqueName="sobre_la_conducta_espiritual">
      <xmlPr mapId="36" xpath="/Hexagrama/LINEAS/CUARTA/INTERPRETACION/d/sobre_la_conducta_espiritual" xmlDataType="string"/>
    </xmlCellPr>
  </singleXmlCell>
  <singleXmlCell id="6270" r="DJ35" connectionId="37">
    <xmlCellPr id="1" uniqueName="perspectiva_general_de_un_asunto_o_sobre_cómo_se_ve_al_consultante_entre_sus_asuntos">
      <xmlPr mapId="36" xpath="/Hexagrama/LINEAS/CUARTA/INTERPRETACION/d/perspectiva_general_de_un_asunto_o_sobre_cómo_se_ve_al_consultante_entre_sus_asuntos" xmlDataType="string"/>
    </xmlCellPr>
  </singleXmlCell>
  <singleXmlCell id="6271" r="DK35" connectionId="37">
    <xmlCellPr id="1" uniqueName="sobre_una_enfermedad">
      <xmlPr mapId="36" xpath="/Hexagrama/LINEAS/CUARTA/INTERPRETACION/d/sobre_una_enfermedad" xmlDataType="string"/>
    </xmlCellPr>
  </singleXmlCell>
  <singleXmlCell id="6272" r="DL35" connectionId="37">
    <xmlCellPr id="1" uniqueName="remedios_soluciones_tratamientos_nuevos">
      <xmlPr mapId="36" xpath="/Hexagrama/LINEAS/CUARTA/INTERPRETACION/d/remedios_soluciones_tratamientos_nuevos" xmlDataType="string"/>
    </xmlCellPr>
  </singleXmlCell>
  <singleXmlCell id="6273" r="DM35" connectionId="37">
    <xmlCellPr id="1" uniqueName="sobre_temas_o_teorías_espirituales">
      <xmlPr mapId="36" xpath="/Hexagrama/LINEAS/CUARTA/INTERPRETACION/d/sobre_temas_o_teorías_espirituales" xmlDataType="string"/>
    </xmlCellPr>
  </singleXmlCell>
  <singleXmlCell id="6274" r="DN35" connectionId="37">
    <xmlCellPr id="1" uniqueName="sobre_una_época_tiempo_o_fecha_aproximada">
      <xmlPr mapId="36" xpath="/Hexagrama/LINEAS/CUARTA/INTERPRETACION/d/sobre_una_época_tiempo_o_fecha_aproximada" xmlDataType="string"/>
    </xmlCellPr>
  </singleXmlCell>
  <singleXmlCell id="6275" r="DO35" connectionId="37">
    <xmlCellPr id="1" uniqueName="Bernard_Ducourant">
      <xmlPr mapId="36" xpath="/Hexagrama/LINEAS/CUARTA/OTRAS_INTERPRETACIONES_Y_COMENTARIOS_DE_LOS_TEXTOS/Bernard_Ducourant" xmlDataType="string"/>
    </xmlCellPr>
  </singleXmlCell>
  <singleXmlCell id="6276" r="DP35" connectionId="37">
    <xmlCellPr id="1" uniqueName="Brian_Browne_Walker">
      <xmlPr mapId="36" xpath="/Hexagrama/LINEAS/CUARTA/OTRAS_INTERPRETACIONES_Y_COMENTARIOS_DE_LOS_TEXTOS/Brian_Browne_Walker" xmlDataType="string"/>
    </xmlCellPr>
  </singleXmlCell>
  <singleXmlCell id="6277" r="DQ35" connectionId="37">
    <xmlCellPr id="1" uniqueName="Carol_K_Anthony">
      <xmlPr mapId="36" xpath="/Hexagrama/LINEAS/CUARTA/OTRAS_INTERPRETACIONES_Y_COMENTARIOS_DE_LOS_TEXTOS/Carol_K_Anthony" xmlDataType="string"/>
    </xmlCellPr>
  </singleXmlCell>
  <singleXmlCell id="6278" r="DR35" connectionId="37">
    <xmlCellPr id="1" uniqueName="Enrique_Zafra">
      <xmlPr mapId="36" xpath="/Hexagrama/LINEAS/CUARTA/OTRAS_INTERPRETACIONES_Y_COMENTARIOS_DE_LOS_TEXTOS/Enrique_Zafra" xmlDataType="string"/>
    </xmlCellPr>
  </singleXmlCell>
  <singleXmlCell id="6279" r="DS35" connectionId="37">
    <xmlCellPr id="1" uniqueName="J_H_Brennan">
      <xmlPr mapId="36" xpath="/Hexagrama/LINEAS/CUARTA/OTRAS_INTERPRETACIONES_Y_COMENTARIOS_DE_LOS_TEXTOS/J_H_Brennan" xmlDataType="string"/>
    </xmlCellPr>
  </singleXmlCell>
  <singleXmlCell id="6280" r="DT35" connectionId="37">
    <xmlCellPr id="1" uniqueName="John_Tampion">
      <xmlPr mapId="36" xpath="/Hexagrama/LINEAS/CUARTA/OTRAS_INTERPRETACIONES_Y_COMENTARIOS_DE_LOS_TEXTOS/John_Tampion" xmlDataType="string"/>
    </xmlCellPr>
  </singleXmlCell>
  <singleXmlCell id="6281" r="DU35" connectionId="37">
    <xmlCellPr id="1" uniqueName="Judica_Cordiglia">
      <xmlPr mapId="36" xpath="/Hexagrama/LINEAS/CUARTA/OTRAS_INTERPRETACIONES_Y_COMENTARIOS_DE_LOS_TEXTOS/Judica_Cordiglia" xmlDataType="string"/>
    </xmlCellPr>
  </singleXmlCell>
  <singleXmlCell id="6282" r="DV35" connectionId="37">
    <xmlCellPr id="1" uniqueName="Maestro_Yüan-Kuang">
      <xmlPr mapId="36" xpath="/Hexagrama/LINEAS/CUARTA/OTRAS_INTERPRETACIONES_Y_COMENTARIOS_DE_LOS_TEXTOS/Maestro_Yüan-Kuang" xmlDataType="string"/>
    </xmlCellPr>
  </singleXmlCell>
  <singleXmlCell id="6283" r="DW35" connectionId="37">
    <xmlCellPr id="1" uniqueName="Michel_Gall">
      <xmlPr mapId="36" xpath="/Hexagrama/LINEAS/CUARTA/OTRAS_INTERPRETACIONES_Y_COMENTARIOS_DE_LOS_TEXTOS/Michel_Gall" xmlDataType="string"/>
    </xmlCellPr>
  </singleXmlCell>
  <singleXmlCell id="6284" r="DX35" connectionId="37">
    <xmlCellPr id="1" uniqueName="R_L_Wing">
      <xmlPr mapId="36" xpath="/Hexagrama/LINEAS/CUARTA/OTRAS_INTERPRETACIONES_Y_COMENTARIOS_DE_LOS_TEXTOS/R_L_Wing" xmlDataType="string"/>
    </xmlCellPr>
  </singleXmlCell>
  <singleXmlCell id="6285" r="DY35" connectionId="37">
    <xmlCellPr id="1" uniqueName="Ricardo_Andreé">
      <xmlPr mapId="36" xpath="/Hexagrama/LINEAS/CUARTA/OTRAS_INTERPRETACIONES_Y_COMENTARIOS_DE_LOS_TEXTOS/Ricardo_Andreé" xmlDataType="string"/>
    </xmlCellPr>
  </singleXmlCell>
  <singleXmlCell id="6286" r="DZ35" connectionId="37">
    <xmlCellPr id="1" uniqueName="Richard_Wilhelm">
      <xmlPr mapId="36" xpath="/Hexagrama/LINEAS/CUARTA/OTRAS_INTERPRETACIONES_Y_COMENTARIOS_DE_LOS_TEXTOS/Richard_Wilhelm" xmlDataType="string"/>
    </xmlCellPr>
  </singleXmlCell>
  <singleXmlCell id="6287" r="EA35" connectionId="37">
    <xmlCellPr id="1" uniqueName="Stephen_Karcher">
      <xmlPr mapId="36" xpath="/Hexagrama/LINEAS/CUARTA/OTRAS_INTERPRETACIONES_Y_COMENTARIOS_DE_LOS_TEXTOS/Stephen_Karcher" xmlDataType="string"/>
    </xmlCellPr>
  </singleXmlCell>
  <singleXmlCell id="6288" r="EB35" connectionId="37">
    <xmlCellPr id="1" uniqueName="Thomas_Cleary">
      <xmlPr mapId="36" xpath="/Hexagrama/LINEAS/CUARTA/OTRAS_INTERPRETACIONES_Y_COMENTARIOS_DE_LOS_TEXTOS/Thomas_Cleary" xmlDataType="string"/>
    </xmlCellPr>
  </singleXmlCell>
  <singleXmlCell id="6289" r="EC35" connectionId="37">
    <xmlCellPr id="1" uniqueName="COMENTARIO_A_LA_LINEA">
      <xmlPr mapId="36" xpath="/Hexagrama/LINEAS/QUINTA/COMENTARIO_A_LA_LINEA" xmlDataType="string"/>
    </xmlCellPr>
  </singleXmlCell>
  <singleXmlCell id="6290" r="ED35" connectionId="37">
    <xmlCellPr id="1" uniqueName="a">
      <xmlPr mapId="36" xpath="/Hexagrama/LINEAS/QUINTA/INTERPRETACION/a" xmlDataType="string"/>
    </xmlCellPr>
  </singleXmlCell>
  <singleXmlCell id="6291" r="EE35" connectionId="37">
    <xmlCellPr id="1" uniqueName="sin_preguntar_nada">
      <xmlPr mapId="36" xpath="/Hexagrama/LINEAS/QUINTA/INTERPRETACION/d/sin_preguntar_nada" xmlDataType="string"/>
    </xmlCellPr>
  </singleXmlCell>
  <singleXmlCell id="6292" r="EF35" connectionId="37">
    <xmlCellPr id="1" uniqueName="sobre_el_dia_hoy">
      <xmlPr mapId="36" xpath="/Hexagrama/LINEAS/QUINTA/INTERPRETACION/d/sobre_el_dia_hoy" xmlDataType="string"/>
    </xmlCellPr>
  </singleXmlCell>
  <singleXmlCell id="6293" r="EG35" connectionId="37">
    <xmlCellPr id="1" uniqueName="sobre_la_conducta_espiritual">
      <xmlPr mapId="36" xpath="/Hexagrama/LINEAS/QUINTA/INTERPRETACION/d/sobre_la_conducta_espiritual" xmlDataType="string"/>
    </xmlCellPr>
  </singleXmlCell>
  <singleXmlCell id="6294" r="EH35" connectionId="37">
    <xmlCellPr id="1" uniqueName="perspectiva_general_de_un_asunto_o_sobre_cómo_se_ve_al_consultante_entre_sus_asuntos">
      <xmlPr mapId="36" xpath="/Hexagrama/LINEAS/QUINTA/INTERPRETACION/d/perspectiva_general_de_un_asunto_o_sobre_cómo_se_ve_al_consultante_entre_sus_asuntos" xmlDataType="string"/>
    </xmlCellPr>
  </singleXmlCell>
  <singleXmlCell id="6295" r="EI35" connectionId="37">
    <xmlCellPr id="1" uniqueName="sobre_una_enfermedad">
      <xmlPr mapId="36" xpath="/Hexagrama/LINEAS/QUINTA/INTERPRETACION/d/sobre_una_enfermedad" xmlDataType="string"/>
    </xmlCellPr>
  </singleXmlCell>
  <singleXmlCell id="6296" r="EJ35" connectionId="37">
    <xmlCellPr id="1" uniqueName="remedios_soluciones_tratamientos_nuevos">
      <xmlPr mapId="36" xpath="/Hexagrama/LINEAS/QUINTA/INTERPRETACION/d/remedios_soluciones_tratamientos_nuevos" xmlDataType="string"/>
    </xmlCellPr>
  </singleXmlCell>
  <singleXmlCell id="6297" r="EK35" connectionId="37">
    <xmlCellPr id="1" uniqueName="sobre_temas_o_teorías_espirituales">
      <xmlPr mapId="36" xpath="/Hexagrama/LINEAS/QUINTA/INTERPRETACION/d/sobre_temas_o_teorías_espirituales" xmlDataType="string"/>
    </xmlCellPr>
  </singleXmlCell>
  <singleXmlCell id="6298" r="EL35" connectionId="37">
    <xmlCellPr id="1" uniqueName="sobre_una_época_tiempo_o_fecha_aproximada">
      <xmlPr mapId="36" xpath="/Hexagrama/LINEAS/QUINTA/INTERPRETACION/d/sobre_una_época_tiempo_o_fecha_aproximada" xmlDataType="string"/>
    </xmlCellPr>
  </singleXmlCell>
  <singleXmlCell id="6299" r="EM35" connectionId="37">
    <xmlCellPr id="1" uniqueName="Bernard_Ducourant">
      <xmlPr mapId="36" xpath="/Hexagrama/LINEAS/QUINTA/OTRAS_INTERPRETACIONES_Y_COMENTARIOS_DE_LOS_TEXTOS/Bernard_Ducourant" xmlDataType="string"/>
    </xmlCellPr>
  </singleXmlCell>
  <singleXmlCell id="6300" r="EN35" connectionId="37">
    <xmlCellPr id="1" uniqueName="Brian_Browne_Walker">
      <xmlPr mapId="36" xpath="/Hexagrama/LINEAS/QUINTA/OTRAS_INTERPRETACIONES_Y_COMENTARIOS_DE_LOS_TEXTOS/Brian_Browne_Walker" xmlDataType="string"/>
    </xmlCellPr>
  </singleXmlCell>
  <singleXmlCell id="6301" r="EO35" connectionId="37">
    <xmlCellPr id="1" uniqueName="Carol_K_Anthony">
      <xmlPr mapId="36" xpath="/Hexagrama/LINEAS/QUINTA/OTRAS_INTERPRETACIONES_Y_COMENTARIOS_DE_LOS_TEXTOS/Carol_K_Anthony" xmlDataType="string"/>
    </xmlCellPr>
  </singleXmlCell>
  <singleXmlCell id="6302" r="EP35" connectionId="37">
    <xmlCellPr id="1" uniqueName="Enrique_Zafra">
      <xmlPr mapId="36" xpath="/Hexagrama/LINEAS/QUINTA/OTRAS_INTERPRETACIONES_Y_COMENTARIOS_DE_LOS_TEXTOS/Enrique_Zafra" xmlDataType="string"/>
    </xmlCellPr>
  </singleXmlCell>
  <singleXmlCell id="6303" r="EQ35" connectionId="37">
    <xmlCellPr id="1" uniqueName="J_H_Brennan">
      <xmlPr mapId="36" xpath="/Hexagrama/LINEAS/QUINTA/OTRAS_INTERPRETACIONES_Y_COMENTARIOS_DE_LOS_TEXTOS/J_H_Brennan" xmlDataType="string"/>
    </xmlCellPr>
  </singleXmlCell>
  <singleXmlCell id="6304" r="ER35" connectionId="37">
    <xmlCellPr id="1" uniqueName="John_Tampion">
      <xmlPr mapId="36" xpath="/Hexagrama/LINEAS/QUINTA/OTRAS_INTERPRETACIONES_Y_COMENTARIOS_DE_LOS_TEXTOS/John_Tampion" xmlDataType="string"/>
    </xmlCellPr>
  </singleXmlCell>
  <singleXmlCell id="6305" r="ES35" connectionId="37">
    <xmlCellPr id="1" uniqueName="Judica_Cordiglia">
      <xmlPr mapId="36" xpath="/Hexagrama/LINEAS/QUINTA/OTRAS_INTERPRETACIONES_Y_COMENTARIOS_DE_LOS_TEXTOS/Judica_Cordiglia" xmlDataType="string"/>
    </xmlCellPr>
  </singleXmlCell>
  <singleXmlCell id="6306" r="ET35" connectionId="37">
    <xmlCellPr id="1" uniqueName="Maestro_Yüan-Kuang">
      <xmlPr mapId="36" xpath="/Hexagrama/LINEAS/QUINTA/OTRAS_INTERPRETACIONES_Y_COMENTARIOS_DE_LOS_TEXTOS/Maestro_Yüan-Kuang" xmlDataType="string"/>
    </xmlCellPr>
  </singleXmlCell>
  <singleXmlCell id="6307" r="EU35" connectionId="37">
    <xmlCellPr id="1" uniqueName="Michel_Gall">
      <xmlPr mapId="36" xpath="/Hexagrama/LINEAS/QUINTA/OTRAS_INTERPRETACIONES_Y_COMENTARIOS_DE_LOS_TEXTOS/Michel_Gall" xmlDataType="string"/>
    </xmlCellPr>
  </singleXmlCell>
  <singleXmlCell id="6308" r="EV35" connectionId="37">
    <xmlCellPr id="1" uniqueName="R_L_Wing">
      <xmlPr mapId="36" xpath="/Hexagrama/LINEAS/QUINTA/OTRAS_INTERPRETACIONES_Y_COMENTARIOS_DE_LOS_TEXTOS/R_L_Wing" xmlDataType="string"/>
    </xmlCellPr>
  </singleXmlCell>
  <singleXmlCell id="6309" r="EW35" connectionId="37">
    <xmlCellPr id="1" uniqueName="Ricardo_Andreé">
      <xmlPr mapId="36" xpath="/Hexagrama/LINEAS/QUINTA/OTRAS_INTERPRETACIONES_Y_COMENTARIOS_DE_LOS_TEXTOS/Ricardo_Andreé" xmlDataType="string"/>
    </xmlCellPr>
  </singleXmlCell>
  <singleXmlCell id="6310" r="EX35" connectionId="37">
    <xmlCellPr id="1" uniqueName="Richard_Wilhelm">
      <xmlPr mapId="36" xpath="/Hexagrama/LINEAS/QUINTA/OTRAS_INTERPRETACIONES_Y_COMENTARIOS_DE_LOS_TEXTOS/Richard_Wilhelm" xmlDataType="string"/>
    </xmlCellPr>
  </singleXmlCell>
  <singleXmlCell id="6311" r="EY35" connectionId="37">
    <xmlCellPr id="1" uniqueName="Stephen_Karcher">
      <xmlPr mapId="36" xpath="/Hexagrama/LINEAS/QUINTA/OTRAS_INTERPRETACIONES_Y_COMENTARIOS_DE_LOS_TEXTOS/Stephen_Karcher" xmlDataType="string"/>
    </xmlCellPr>
  </singleXmlCell>
  <singleXmlCell id="6312" r="EZ35" connectionId="37">
    <xmlCellPr id="1" uniqueName="Thomas_Cleary">
      <xmlPr mapId="36" xpath="/Hexagrama/LINEAS/QUINTA/OTRAS_INTERPRETACIONES_Y_COMENTARIOS_DE_LOS_TEXTOS/Thomas_Cleary" xmlDataType="string"/>
    </xmlCellPr>
  </singleXmlCell>
  <singleXmlCell id="6313" r="FA35" connectionId="37">
    <xmlCellPr id="1" uniqueName="COMENTARIO_A_LA_LINEA">
      <xmlPr mapId="36" xpath="/Hexagrama/LINEAS/SEXTA/COMENTARIO_A_LA_LINEA" xmlDataType="string"/>
    </xmlCellPr>
  </singleXmlCell>
  <singleXmlCell id="6314" r="FB35" connectionId="37">
    <xmlCellPr id="1" uniqueName="a">
      <xmlPr mapId="36" xpath="/Hexagrama/LINEAS/SEXTA/INTERPRETACION/a" xmlDataType="string"/>
    </xmlCellPr>
  </singleXmlCell>
  <singleXmlCell id="6315" r="FC35" connectionId="37">
    <xmlCellPr id="1" uniqueName="sin_preguntar_nada">
      <xmlPr mapId="36" xpath="/Hexagrama/LINEAS/SEXTA/INTERPRETACION/d/sin_preguntar_nada" xmlDataType="string"/>
    </xmlCellPr>
  </singleXmlCell>
  <singleXmlCell id="6316" r="FD35" connectionId="37">
    <xmlCellPr id="1" uniqueName="sobre_el_dia_hoy">
      <xmlPr mapId="36" xpath="/Hexagrama/LINEAS/SEXTA/INTERPRETACION/d/sobre_el_dia_hoy" xmlDataType="string"/>
    </xmlCellPr>
  </singleXmlCell>
  <singleXmlCell id="6317" r="FE35" connectionId="37">
    <xmlCellPr id="1" uniqueName="sobre_la_conducta_espiritual">
      <xmlPr mapId="36" xpath="/Hexagrama/LINEAS/SEXTA/INTERPRETACION/d/sobre_la_conducta_espiritual" xmlDataType="string"/>
    </xmlCellPr>
  </singleXmlCell>
  <singleXmlCell id="6318" r="FF35" connectionId="37">
    <xmlCellPr id="1" uniqueName="perspectiva_general_de_un_asunto_o_sobre_cómo_se_ve_al_consultante_entre_sus_asuntos">
      <xmlPr mapId="36" xpath="/Hexagrama/LINEAS/SEXTA/INTERPRETACION/d/perspectiva_general_de_un_asunto_o_sobre_cómo_se_ve_al_consultante_entre_sus_asuntos" xmlDataType="string"/>
    </xmlCellPr>
  </singleXmlCell>
  <singleXmlCell id="6319" r="FG35" connectionId="37">
    <xmlCellPr id="1" uniqueName="sobre_una_enfermedad">
      <xmlPr mapId="36" xpath="/Hexagrama/LINEAS/SEXTA/INTERPRETACION/d/sobre_una_enfermedad" xmlDataType="string"/>
    </xmlCellPr>
  </singleXmlCell>
  <singleXmlCell id="6320" r="FH35" connectionId="37">
    <xmlCellPr id="1" uniqueName="remedios_soluciones_tratamientos_nuevos">
      <xmlPr mapId="36" xpath="/Hexagrama/LINEAS/SEXTA/INTERPRETACION/d/remedios_soluciones_tratamientos_nuevos" xmlDataType="string"/>
    </xmlCellPr>
  </singleXmlCell>
  <singleXmlCell id="6321" r="FI35" connectionId="37">
    <xmlCellPr id="1" uniqueName="sobre_temas_o_teorías_espirituales">
      <xmlPr mapId="36" xpath="/Hexagrama/LINEAS/SEXTA/INTERPRETACION/d/sobre_temas_o_teorías_espirituales" xmlDataType="string"/>
    </xmlCellPr>
  </singleXmlCell>
  <singleXmlCell id="6322" r="FJ35" connectionId="37">
    <xmlCellPr id="1" uniqueName="sobre_una_época_tiempo_o_fecha_aproximada">
      <xmlPr mapId="36" xpath="/Hexagrama/LINEAS/SEXTA/INTERPRETACION/d/sobre_una_época_tiempo_o_fecha_aproximada" xmlDataType="string"/>
    </xmlCellPr>
  </singleXmlCell>
  <singleXmlCell id="6323" r="FK35" connectionId="37">
    <xmlCellPr id="1" uniqueName="Bernard_Ducourant">
      <xmlPr mapId="36" xpath="/Hexagrama/LINEAS/SEXTA/OTRAS_INTERPRETACIONES_Y_COMENTARIOS_DE_LOS_TEXTOS/Bernard_Ducourant" xmlDataType="string"/>
    </xmlCellPr>
  </singleXmlCell>
  <singleXmlCell id="6324" r="FL35" connectionId="37">
    <xmlCellPr id="1" uniqueName="Brian_Browne_Walker">
      <xmlPr mapId="36" xpath="/Hexagrama/LINEAS/SEXTA/OTRAS_INTERPRETACIONES_Y_COMENTARIOS_DE_LOS_TEXTOS/Brian_Browne_Walker" xmlDataType="string"/>
    </xmlCellPr>
  </singleXmlCell>
  <singleXmlCell id="6325" r="FM35" connectionId="37">
    <xmlCellPr id="1" uniqueName="Carol_K_Anthony">
      <xmlPr mapId="36" xpath="/Hexagrama/LINEAS/SEXTA/OTRAS_INTERPRETACIONES_Y_COMENTARIOS_DE_LOS_TEXTOS/Carol_K_Anthony" xmlDataType="string"/>
    </xmlCellPr>
  </singleXmlCell>
  <singleXmlCell id="6326" r="FN35" connectionId="37">
    <xmlCellPr id="1" uniqueName="Enrique_Zafra">
      <xmlPr mapId="36" xpath="/Hexagrama/LINEAS/SEXTA/OTRAS_INTERPRETACIONES_Y_COMENTARIOS_DE_LOS_TEXTOS/Enrique_Zafra" xmlDataType="string"/>
    </xmlCellPr>
  </singleXmlCell>
  <singleXmlCell id="6327" r="FO35" connectionId="37">
    <xmlCellPr id="1" uniqueName="J_H_Brennan">
      <xmlPr mapId="36" xpath="/Hexagrama/LINEAS/SEXTA/OTRAS_INTERPRETACIONES_Y_COMENTARIOS_DE_LOS_TEXTOS/J_H_Brennan" xmlDataType="string"/>
    </xmlCellPr>
  </singleXmlCell>
  <singleXmlCell id="6328" r="FP35" connectionId="37">
    <xmlCellPr id="1" uniqueName="John_Tampion">
      <xmlPr mapId="36" xpath="/Hexagrama/LINEAS/SEXTA/OTRAS_INTERPRETACIONES_Y_COMENTARIOS_DE_LOS_TEXTOS/John_Tampion" xmlDataType="string"/>
    </xmlCellPr>
  </singleXmlCell>
  <singleXmlCell id="6329" r="FQ35" connectionId="37">
    <xmlCellPr id="1" uniqueName="Judica_Cordiglia">
      <xmlPr mapId="36" xpath="/Hexagrama/LINEAS/SEXTA/OTRAS_INTERPRETACIONES_Y_COMENTARIOS_DE_LOS_TEXTOS/Judica_Cordiglia" xmlDataType="string"/>
    </xmlCellPr>
  </singleXmlCell>
  <singleXmlCell id="6330" r="FR35" connectionId="37">
    <xmlCellPr id="1" uniqueName="Maestro_Yüan-Kuang">
      <xmlPr mapId="36" xpath="/Hexagrama/LINEAS/SEXTA/OTRAS_INTERPRETACIONES_Y_COMENTARIOS_DE_LOS_TEXTOS/Maestro_Yüan-Kuang" xmlDataType="string"/>
    </xmlCellPr>
  </singleXmlCell>
  <singleXmlCell id="6331" r="FS35" connectionId="37">
    <xmlCellPr id="1" uniqueName="Michel_Gall">
      <xmlPr mapId="36" xpath="/Hexagrama/LINEAS/SEXTA/OTRAS_INTERPRETACIONES_Y_COMENTARIOS_DE_LOS_TEXTOS/Michel_Gall" xmlDataType="string"/>
    </xmlCellPr>
  </singleXmlCell>
  <singleXmlCell id="6332" r="FT35" connectionId="37">
    <xmlCellPr id="1" uniqueName="R_L_Wing">
      <xmlPr mapId="36" xpath="/Hexagrama/LINEAS/SEXTA/OTRAS_INTERPRETACIONES_Y_COMENTARIOS_DE_LOS_TEXTOS/R_L_Wing" xmlDataType="string"/>
    </xmlCellPr>
  </singleXmlCell>
  <singleXmlCell id="6333" r="FU35" connectionId="37">
    <xmlCellPr id="1" uniqueName="Ricardo_Andreé">
      <xmlPr mapId="36" xpath="/Hexagrama/LINEAS/SEXTA/OTRAS_INTERPRETACIONES_Y_COMENTARIOS_DE_LOS_TEXTOS/Ricardo_Andreé" xmlDataType="string"/>
    </xmlCellPr>
  </singleXmlCell>
  <singleXmlCell id="6334" r="FV35" connectionId="37">
    <xmlCellPr id="1" uniqueName="Richard_Wilhelm">
      <xmlPr mapId="36" xpath="/Hexagrama/LINEAS/SEXTA/OTRAS_INTERPRETACIONES_Y_COMENTARIOS_DE_LOS_TEXTOS/Richard_Wilhelm" xmlDataType="string"/>
    </xmlCellPr>
  </singleXmlCell>
  <singleXmlCell id="6335" r="FW35" connectionId="37">
    <xmlCellPr id="1" uniqueName="Stephen_Karcher">
      <xmlPr mapId="36" xpath="/Hexagrama/LINEAS/SEXTA/OTRAS_INTERPRETACIONES_Y_COMENTARIOS_DE_LOS_TEXTOS/Stephen_Karcher" xmlDataType="string"/>
    </xmlCellPr>
  </singleXmlCell>
  <singleXmlCell id="6336" r="FX35" connectionId="37">
    <xmlCellPr id="1" uniqueName="Thomas_Cleary">
      <xmlPr mapId="36" xpath="/Hexagrama/LINEAS/SEXTA/OTRAS_INTERPRETACIONES_Y_COMENTARIOS_DE_LOS_TEXTOS/Thomas_Cleary" xmlDataType="string"/>
    </xmlCellPr>
  </singleXmlCell>
  <singleXmlCell id="6337" r="A36" connectionId="38">
    <xmlCellPr id="1" uniqueName="Numero">
      <xmlPr mapId="37" xpath="/Hexagrama/Numero" xmlDataType="integer"/>
    </xmlCellPr>
  </singleXmlCell>
  <singleXmlCell id="6338" r="B36" connectionId="38">
    <xmlCellPr id="1" uniqueName="Nombre">
      <xmlPr mapId="37" xpath="/Hexagrama/Nombre" xmlDataType="string"/>
    </xmlCellPr>
  </singleXmlCell>
  <singleXmlCell id="6339" r="C36" connectionId="38">
    <xmlCellPr id="1" uniqueName="Traduccion">
      <xmlPr mapId="37" xpath="/Hexagrama/Traduccion" xmlDataType="string"/>
    </xmlCellPr>
  </singleXmlCell>
  <singleXmlCell id="6340" r="D36" connectionId="38">
    <xmlCellPr id="1" uniqueName="TrigInf">
      <xmlPr mapId="37" xpath="/Hexagrama/TrigInf" xmlDataType="string"/>
    </xmlCellPr>
  </singleXmlCell>
  <singleXmlCell id="6341" r="E36" connectionId="38">
    <xmlCellPr id="1" uniqueName="TrigSup">
      <xmlPr mapId="37" xpath="/Hexagrama/TrigSup" xmlDataType="string"/>
    </xmlCellPr>
  </singleXmlCell>
  <singleXmlCell id="6342" r="F36" connectionId="38">
    <xmlCellPr id="1" uniqueName="DICTAMEN">
      <xmlPr mapId="37" xpath="/Hexagrama/DICTAMEN" xmlDataType="string"/>
    </xmlCellPr>
  </singleXmlCell>
  <singleXmlCell id="6343" r="G36" connectionId="38">
    <xmlCellPr id="1" uniqueName="COMENTARIO">
      <xmlPr mapId="37" xpath="/Hexagrama/COMENTARIO" xmlDataType="string"/>
    </xmlCellPr>
  </singleXmlCell>
  <singleXmlCell id="6344" r="H36" connectionId="38">
    <xmlCellPr id="1" uniqueName="líneas">
      <xmlPr mapId="37" xpath="/Hexagrama/ELEMENTOS_TECNICOS_Y_DISTINTOS_CONSIDERANDOS/líneas" xmlDataType="string"/>
    </xmlCellPr>
  </singleXmlCell>
  <singleXmlCell id="6345" r="I36" connectionId="38">
    <xmlCellPr id="1" uniqueName="regencias">
      <xmlPr mapId="37" xpath="/Hexagrama/ELEMENTOS_TECNICOS_Y_DISTINTOS_CONSIDERANDOS/regencias" xmlDataType="string"/>
    </xmlCellPr>
  </singleXmlCell>
  <singleXmlCell id="6346" r="J36" connectionId="38">
    <xmlCellPr id="1" uniqueName="relaciones_entre_las_líneas">
      <xmlPr mapId="37" xpath="/Hexagrama/ELEMENTOS_TECNICOS_Y_DISTINTOS_CONSIDERANDOS/relaciones_entre_las_líneas" xmlDataType="string"/>
    </xmlCellPr>
  </singleXmlCell>
  <singleXmlCell id="6347" r="K36" connectionId="38">
    <xmlCellPr id="1" uniqueName="a">
      <xmlPr mapId="37" xpath="/Hexagrama/INTERPRETACION/a" xmlDataType="string"/>
    </xmlCellPr>
  </singleXmlCell>
  <singleXmlCell id="6348" r="L36" connectionId="38">
    <xmlCellPr id="1" uniqueName="sin_preguntar_nada">
      <xmlPr mapId="37" xpath="/Hexagrama/INTERPRETACION/d/sin_preguntar_nada" xmlDataType="string"/>
    </xmlCellPr>
  </singleXmlCell>
  <singleXmlCell id="6349" r="M36" connectionId="38">
    <xmlCellPr id="1" uniqueName="sobre_el_dia_hoy">
      <xmlPr mapId="37" xpath="/Hexagrama/INTERPRETACION/d/sobre_el_dia_hoy" xmlDataType="string"/>
    </xmlCellPr>
  </singleXmlCell>
  <singleXmlCell id="6350" r="N36" connectionId="38">
    <xmlCellPr id="1" uniqueName="sobre_la_conducta_espiritual">
      <xmlPr mapId="37" xpath="/Hexagrama/INTERPRETACION/d/sobre_la_conducta_espiritual" xmlDataType="string"/>
    </xmlCellPr>
  </singleXmlCell>
  <singleXmlCell id="6351" r="O36" connectionId="38">
    <xmlCellPr id="1" uniqueName="perspectiva_general_de_un_asunto_o_sobre_cómo_se_ve_al_consultante_entre_sus_asuntos">
      <xmlPr mapId="37" xpath="/Hexagrama/INTERPRETACION/d/perspectiva_general_de_un_asunto_o_sobre_cómo_se_ve_al_consultante_entre_sus_asuntos" xmlDataType="string"/>
    </xmlCellPr>
  </singleXmlCell>
  <singleXmlCell id="6352" r="P36" connectionId="38">
    <xmlCellPr id="1" uniqueName="sobre_una_enfermedad">
      <xmlPr mapId="37" xpath="/Hexagrama/INTERPRETACION/d/sobre_una_enfermedad" xmlDataType="string"/>
    </xmlCellPr>
  </singleXmlCell>
  <singleXmlCell id="6353" r="Q36" connectionId="38">
    <xmlCellPr id="1" uniqueName="remedios_soluciones_tratamientos_nuevos">
      <xmlPr mapId="37" xpath="/Hexagrama/INTERPRETACION/d/remedios_soluciones_tratamientos_nuevos" xmlDataType="string"/>
    </xmlCellPr>
  </singleXmlCell>
  <singleXmlCell id="6354" r="R36" connectionId="38">
    <xmlCellPr id="1" uniqueName="sobre_temas_o_teorías_espirituales">
      <xmlPr mapId="37" xpath="/Hexagrama/INTERPRETACION/d/sobre_temas_o_teorías_espirituales" xmlDataType="string"/>
    </xmlCellPr>
  </singleXmlCell>
  <singleXmlCell id="6355" r="S36" connectionId="38">
    <xmlCellPr id="1" uniqueName="sobre_una_época_tiempo_o_fecha_aproximada">
      <xmlPr mapId="37" xpath="/Hexagrama/INTERPRETACION/d/sobre_una_época_tiempo_o_fecha_aproximada" xmlDataType="string"/>
    </xmlCellPr>
  </singleXmlCell>
  <singleXmlCell id="6356" r="T36" connectionId="38">
    <xmlCellPr id="1" uniqueName="Bernard_Ducourant">
      <xmlPr mapId="37" xpath="/Hexagrama/OTRAS_INTERPRETACIONES_Y_COMENTARIOS_DE_LOS_TEXTOS/Bernard_Ducourant" xmlDataType="string"/>
    </xmlCellPr>
  </singleXmlCell>
  <singleXmlCell id="6357" r="U36" connectionId="38">
    <xmlCellPr id="1" uniqueName="Brian_Browne_Walker">
      <xmlPr mapId="37" xpath="/Hexagrama/OTRAS_INTERPRETACIONES_Y_COMENTARIOS_DE_LOS_TEXTOS/Brian_Browne_Walker" xmlDataType="string"/>
    </xmlCellPr>
  </singleXmlCell>
  <singleXmlCell id="6358" r="V36" connectionId="38">
    <xmlCellPr id="1" uniqueName="Carol_K_Anthony">
      <xmlPr mapId="37" xpath="/Hexagrama/OTRAS_INTERPRETACIONES_Y_COMENTARIOS_DE_LOS_TEXTOS/Carol_K_Anthony" xmlDataType="string"/>
    </xmlCellPr>
  </singleXmlCell>
  <singleXmlCell id="6359" r="W36" connectionId="38">
    <xmlCellPr id="1" uniqueName="Enrique_Zafra">
      <xmlPr mapId="37" xpath="/Hexagrama/OTRAS_INTERPRETACIONES_Y_COMENTARIOS_DE_LOS_TEXTOS/Enrique_Zafra" xmlDataType="string"/>
    </xmlCellPr>
  </singleXmlCell>
  <singleXmlCell id="6360" r="X36" connectionId="38">
    <xmlCellPr id="1" uniqueName="Gustavo_Andrés_Rocco">
      <xmlPr mapId="37" xpath="/Hexagrama/OTRAS_INTERPRETACIONES_Y_COMENTARIOS_DE_LOS_TEXTOS/Gustavo_Andrés_Rocco" xmlDataType="string"/>
    </xmlCellPr>
  </singleXmlCell>
  <singleXmlCell id="6361" r="Y36" connectionId="38">
    <xmlCellPr id="1" uniqueName="J_H_Brennan">
      <xmlPr mapId="37" xpath="/Hexagrama/OTRAS_INTERPRETACIONES_Y_COMENTARIOS_DE_LOS_TEXTOS/J_H_Brennan" xmlDataType="string"/>
    </xmlCellPr>
  </singleXmlCell>
  <singleXmlCell id="6362" r="Z36" connectionId="38">
    <xmlCellPr id="1" uniqueName="Judica_Cordiglia">
      <xmlPr mapId="37" xpath="/Hexagrama/OTRAS_INTERPRETACIONES_Y_COMENTARIOS_DE_LOS_TEXTOS/Judica_Cordiglia" xmlDataType="string"/>
    </xmlCellPr>
  </singleXmlCell>
  <singleXmlCell id="6363" r="AA36" connectionId="38">
    <xmlCellPr id="1" uniqueName="Maestro_Yüan-Kuang">
      <xmlPr mapId="37" xpath="/Hexagrama/OTRAS_INTERPRETACIONES_Y_COMENTARIOS_DE_LOS_TEXTOS/Maestro_Yüan-Kuang" xmlDataType="string"/>
    </xmlCellPr>
  </singleXmlCell>
  <singleXmlCell id="6364" r="AB36" connectionId="38">
    <xmlCellPr id="1" uniqueName="Michel_Gall">
      <xmlPr mapId="37" xpath="/Hexagrama/OTRAS_INTERPRETACIONES_Y_COMENTARIOS_DE_LOS_TEXTOS/Michel_Gall" xmlDataType="string"/>
    </xmlCellPr>
  </singleXmlCell>
  <singleXmlCell id="6365" r="AC36" connectionId="38">
    <xmlCellPr id="1" uniqueName="Stephen_Karcher">
      <xmlPr mapId="37" xpath="/Hexagrama/OTRAS_INTERPRETACIONES_Y_COMENTARIOS_DE_LOS_TEXTOS/Stephen_Karcher" xmlDataType="string"/>
    </xmlCellPr>
  </singleXmlCell>
  <singleXmlCell id="6366" r="AD36" connectionId="38">
    <xmlCellPr id="1" uniqueName="Rudolf_Ritsema">
      <xmlPr mapId="37" xpath="/Hexagrama/OTRAS_INTERPRETACIONES_Y_COMENTARIOS_DE_LOS_TEXTOS/Rudolf_Ritsema" xmlDataType="string"/>
    </xmlCellPr>
  </singleXmlCell>
  <singleXmlCell id="6367" r="AE36" connectionId="38">
    <xmlCellPr id="1" uniqueName="Thomas_Cleary">
      <xmlPr mapId="37" xpath="/Hexagrama/OTRAS_INTERPRETACIONES_Y_COMENTARIOS_DE_LOS_TEXTOS/Thomas_Cleary" xmlDataType="string"/>
    </xmlCellPr>
  </singleXmlCell>
  <singleXmlCell id="6368" r="AF36" connectionId="38">
    <xmlCellPr id="1" uniqueName="COMENTARIO_A_LA_IMAGEN">
      <xmlPr mapId="37" xpath="/Hexagrama/IMAGEN/COMENTARIO_A_LA_IMAGEN" xmlDataType="string"/>
    </xmlCellPr>
  </singleXmlCell>
  <singleXmlCell id="6369" r="AG36" connectionId="38">
    <xmlCellPr id="1" uniqueName="John_Tampion">
      <xmlPr mapId="37" xpath="/Hexagrama/IMAGEN/OTRAS_INTERPRETACIONES_Y_COMENTARIOS_DE_LOS_TEXTOS/John_Tampion" xmlDataType="string"/>
    </xmlCellPr>
  </singleXmlCell>
  <singleXmlCell id="6370" r="AH36" connectionId="38">
    <xmlCellPr id="1" uniqueName="Judica_Cordiglia">
      <xmlPr mapId="37" xpath="/Hexagrama/IMAGEN/OTRAS_INTERPRETACIONES_Y_COMENTARIOS_DE_LOS_TEXTOS/Judica_Cordiglia" xmlDataType="string"/>
    </xmlCellPr>
  </singleXmlCell>
  <singleXmlCell id="6371" r="AI36" connectionId="38">
    <xmlCellPr id="1" uniqueName="Ricardo_Andreé">
      <xmlPr mapId="37" xpath="/Hexagrama/IMAGEN/OTRAS_INTERPRETACIONES_Y_COMENTARIOS_DE_LOS_TEXTOS/Ricardo_Andreé" xmlDataType="string"/>
    </xmlCellPr>
  </singleXmlCell>
  <singleXmlCell id="6372" r="AJ36" connectionId="38">
    <xmlCellPr id="1" uniqueName="Richard_Wilhelm">
      <xmlPr mapId="37" xpath="/Hexagrama/IMAGEN/OTRAS_INTERPRETACIONES_Y_COMENTARIOS_DE_LOS_TEXTOS/Richard_Wilhelm" xmlDataType="string"/>
    </xmlCellPr>
  </singleXmlCell>
  <singleXmlCell id="6373" r="AK36" connectionId="38">
    <xmlCellPr id="1" uniqueName="COMENTARIO_A_LA_LINEA">
      <xmlPr mapId="37" xpath="/Hexagrama/LINEAS/PRIMERA/COMENTARIO_A_LA_LINEA" xmlDataType="string"/>
    </xmlCellPr>
  </singleXmlCell>
  <singleXmlCell id="6374" r="AL36" connectionId="38">
    <xmlCellPr id="1" uniqueName="a">
      <xmlPr mapId="37" xpath="/Hexagrama/LINEAS/PRIMERA/INTERPRETACION/a" xmlDataType="string"/>
    </xmlCellPr>
  </singleXmlCell>
  <singleXmlCell id="6375" r="AM36" connectionId="38">
    <xmlCellPr id="1" uniqueName="sin_preguntar_nada">
      <xmlPr mapId="37" xpath="/Hexagrama/LINEAS/PRIMERA/INTERPRETACION/d/sin_preguntar_nada" xmlDataType="string"/>
    </xmlCellPr>
  </singleXmlCell>
  <singleXmlCell id="6376" r="AN36" connectionId="38">
    <xmlCellPr id="1" uniqueName="sobre_el_dia_hoy">
      <xmlPr mapId="37" xpath="/Hexagrama/LINEAS/PRIMERA/INTERPRETACION/d/sobre_el_dia_hoy" xmlDataType="string"/>
    </xmlCellPr>
  </singleXmlCell>
  <singleXmlCell id="6377" r="AO36" connectionId="38">
    <xmlCellPr id="1" uniqueName="sobre_la_conducta_espiritual">
      <xmlPr mapId="37" xpath="/Hexagrama/LINEAS/PRIMERA/INTERPRETACION/d/sobre_la_conducta_espiritual" xmlDataType="string"/>
    </xmlCellPr>
  </singleXmlCell>
  <singleXmlCell id="6378" r="AP36" connectionId="38">
    <xmlCellPr id="1" uniqueName="perspectiva_general_de_un_asunto_o_sobre_cómo_se_ve_al_consultante_entre_sus_asuntos">
      <xmlPr mapId="37" xpath="/Hexagrama/LINEAS/PRIMERA/INTERPRETACION/d/perspectiva_general_de_un_asunto_o_sobre_cómo_se_ve_al_consultante_entre_sus_asuntos" xmlDataType="string"/>
    </xmlCellPr>
  </singleXmlCell>
  <singleXmlCell id="6379" r="AQ36" connectionId="38">
    <xmlCellPr id="1" uniqueName="sobre_una_enfermedad">
      <xmlPr mapId="37" xpath="/Hexagrama/LINEAS/PRIMERA/INTERPRETACION/d/sobre_una_enfermedad" xmlDataType="string"/>
    </xmlCellPr>
  </singleXmlCell>
  <singleXmlCell id="6380" r="AR36" connectionId="38">
    <xmlCellPr id="1" uniqueName="remedios_soluciones_tratamientos_nuevos">
      <xmlPr mapId="37" xpath="/Hexagrama/LINEAS/PRIMERA/INTERPRETACION/d/remedios_soluciones_tratamientos_nuevos" xmlDataType="string"/>
    </xmlCellPr>
  </singleXmlCell>
  <singleXmlCell id="6381" r="AS36" connectionId="38">
    <xmlCellPr id="1" uniqueName="sobre_temas_o_teorías_espirituales">
      <xmlPr mapId="37" xpath="/Hexagrama/LINEAS/PRIMERA/INTERPRETACION/d/sobre_temas_o_teorías_espirituales" xmlDataType="string"/>
    </xmlCellPr>
  </singleXmlCell>
  <singleXmlCell id="6382" r="AT36" connectionId="38">
    <xmlCellPr id="1" uniqueName="sobre_una_época_tiempo_o_fecha_aproximada">
      <xmlPr mapId="37" xpath="/Hexagrama/LINEAS/PRIMERA/INTERPRETACION/d/sobre_una_época_tiempo_o_fecha_aproximada" xmlDataType="string"/>
    </xmlCellPr>
  </singleXmlCell>
  <singleXmlCell id="6383" r="AU36" connectionId="38">
    <xmlCellPr id="1" uniqueName="Bernard_Ducourant">
      <xmlPr mapId="37" xpath="/Hexagrama/LINEAS/PRIMERA/OTRAS_INTERPRETACIONES_Y_COMENTARIOS_DE_LOS_TEXTOS/Bernard_Ducourant" xmlDataType="string"/>
    </xmlCellPr>
  </singleXmlCell>
  <singleXmlCell id="6384" r="AV36" connectionId="38">
    <xmlCellPr id="1" uniqueName="Brian_Browne_Walker">
      <xmlPr mapId="37" xpath="/Hexagrama/LINEAS/PRIMERA/OTRAS_INTERPRETACIONES_Y_COMENTARIOS_DE_LOS_TEXTOS/Brian_Browne_Walker" xmlDataType="string"/>
    </xmlCellPr>
  </singleXmlCell>
  <singleXmlCell id="6385" r="AW36" connectionId="38">
    <xmlCellPr id="1" uniqueName="Carol_K_Anthony">
      <xmlPr mapId="37" xpath="/Hexagrama/LINEAS/PRIMERA/OTRAS_INTERPRETACIONES_Y_COMENTARIOS_DE_LOS_TEXTOS/Carol_K_Anthony" xmlDataType="string"/>
    </xmlCellPr>
  </singleXmlCell>
  <singleXmlCell id="6386" r="AX36" connectionId="38">
    <xmlCellPr id="1" uniqueName="Enrique_Zafra">
      <xmlPr mapId="37" xpath="/Hexagrama/LINEAS/PRIMERA/OTRAS_INTERPRETACIONES_Y_COMENTARIOS_DE_LOS_TEXTOS/Enrique_Zafra" xmlDataType="string"/>
    </xmlCellPr>
  </singleXmlCell>
  <singleXmlCell id="6387" r="AY36" connectionId="38">
    <xmlCellPr id="1" uniqueName="J_H_Brennan">
      <xmlPr mapId="37" xpath="/Hexagrama/LINEAS/PRIMERA/OTRAS_INTERPRETACIONES_Y_COMENTARIOS_DE_LOS_TEXTOS/J_H_Brennan" xmlDataType="string"/>
    </xmlCellPr>
  </singleXmlCell>
  <singleXmlCell id="6388" r="AZ36" connectionId="38">
    <xmlCellPr id="1" uniqueName="John_Tampion">
      <xmlPr mapId="37" xpath="/Hexagrama/LINEAS/PRIMERA/OTRAS_INTERPRETACIONES_Y_COMENTARIOS_DE_LOS_TEXTOS/John_Tampion" xmlDataType="string"/>
    </xmlCellPr>
  </singleXmlCell>
  <singleXmlCell id="6389" r="BA36" connectionId="38">
    <xmlCellPr id="1" uniqueName="Judica_Cordiglia">
      <xmlPr mapId="37" xpath="/Hexagrama/LINEAS/PRIMERA/OTRAS_INTERPRETACIONES_Y_COMENTARIOS_DE_LOS_TEXTOS/Judica_Cordiglia" xmlDataType="string"/>
    </xmlCellPr>
  </singleXmlCell>
  <singleXmlCell id="6390" r="BB36" connectionId="38">
    <xmlCellPr id="1" uniqueName="Maestro_Yüan-Kuang">
      <xmlPr mapId="37" xpath="/Hexagrama/LINEAS/PRIMERA/OTRAS_INTERPRETACIONES_Y_COMENTARIOS_DE_LOS_TEXTOS/Maestro_Yüan-Kuang" xmlDataType="string"/>
    </xmlCellPr>
  </singleXmlCell>
  <singleXmlCell id="6391" r="BC36" connectionId="38">
    <xmlCellPr id="1" uniqueName="Michel_Gall">
      <xmlPr mapId="37" xpath="/Hexagrama/LINEAS/PRIMERA/OTRAS_INTERPRETACIONES_Y_COMENTARIOS_DE_LOS_TEXTOS/Michel_Gall" xmlDataType="string"/>
    </xmlCellPr>
  </singleXmlCell>
  <singleXmlCell id="6392" r="BD36" connectionId="38">
    <xmlCellPr id="1" uniqueName="R_L_Wing">
      <xmlPr mapId="37" xpath="/Hexagrama/LINEAS/PRIMERA/OTRAS_INTERPRETACIONES_Y_COMENTARIOS_DE_LOS_TEXTOS/R_L_Wing" xmlDataType="string"/>
    </xmlCellPr>
  </singleXmlCell>
  <singleXmlCell id="6393" r="BE36" connectionId="38">
    <xmlCellPr id="1" uniqueName="Ricardo_Andreé">
      <xmlPr mapId="37" xpath="/Hexagrama/LINEAS/PRIMERA/OTRAS_INTERPRETACIONES_Y_COMENTARIOS_DE_LOS_TEXTOS/Ricardo_Andreé" xmlDataType="string"/>
    </xmlCellPr>
  </singleXmlCell>
  <singleXmlCell id="6394" r="BF36" connectionId="38">
    <xmlCellPr id="1" uniqueName="Richard_Wilhelm">
      <xmlPr mapId="37" xpath="/Hexagrama/LINEAS/PRIMERA/OTRAS_INTERPRETACIONES_Y_COMENTARIOS_DE_LOS_TEXTOS/Richard_Wilhelm" xmlDataType="string"/>
    </xmlCellPr>
  </singleXmlCell>
  <singleXmlCell id="6395" r="BG36" connectionId="38">
    <xmlCellPr id="1" uniqueName="Stephen_Karcher">
      <xmlPr mapId="37" xpath="/Hexagrama/LINEAS/PRIMERA/OTRAS_INTERPRETACIONES_Y_COMENTARIOS_DE_LOS_TEXTOS/Stephen_Karcher" xmlDataType="string"/>
    </xmlCellPr>
  </singleXmlCell>
  <singleXmlCell id="6396" r="BH36" connectionId="38">
    <xmlCellPr id="1" uniqueName="Thomas_Cleary">
      <xmlPr mapId="37" xpath="/Hexagrama/LINEAS/PRIMERA/OTRAS_INTERPRETACIONES_Y_COMENTARIOS_DE_LOS_TEXTOS/Thomas_Cleary" xmlDataType="string"/>
    </xmlCellPr>
  </singleXmlCell>
  <singleXmlCell id="6397" r="BI36" connectionId="38">
    <xmlCellPr id="1" uniqueName="COMENTARIO_A_LA_LINEA">
      <xmlPr mapId="37" xpath="/Hexagrama/LINEAS/SEGUNDA/COMENTARIO_A_LA_LINEA" xmlDataType="string"/>
    </xmlCellPr>
  </singleXmlCell>
  <singleXmlCell id="6398" r="BJ36" connectionId="38">
    <xmlCellPr id="1" uniqueName="a">
      <xmlPr mapId="37" xpath="/Hexagrama/LINEAS/SEGUNDA/INTERPRETACION/a" xmlDataType="string"/>
    </xmlCellPr>
  </singleXmlCell>
  <singleXmlCell id="6399" r="BK36" connectionId="38">
    <xmlCellPr id="1" uniqueName="sin_preguntar_nada">
      <xmlPr mapId="37" xpath="/Hexagrama/LINEAS/SEGUNDA/INTERPRETACION/d/sin_preguntar_nada" xmlDataType="string"/>
    </xmlCellPr>
  </singleXmlCell>
  <singleXmlCell id="6400" r="BL36" connectionId="38">
    <xmlCellPr id="1" uniqueName="sobre_el_dia_hoy">
      <xmlPr mapId="37" xpath="/Hexagrama/LINEAS/SEGUNDA/INTERPRETACION/d/sobre_el_dia_hoy" xmlDataType="string"/>
    </xmlCellPr>
  </singleXmlCell>
  <singleXmlCell id="6401" r="BM36" connectionId="38">
    <xmlCellPr id="1" uniqueName="sobre_la_conducta_espiritual">
      <xmlPr mapId="37" xpath="/Hexagrama/LINEAS/SEGUNDA/INTERPRETACION/d/sobre_la_conducta_espiritual" xmlDataType="string"/>
    </xmlCellPr>
  </singleXmlCell>
  <singleXmlCell id="6402" r="BN36" connectionId="38">
    <xmlCellPr id="1" uniqueName="perspectiva_general_de_un_asunto_o_sobre_cómo_se_ve_al_consultante_entre_sus_asuntos">
      <xmlPr mapId="37" xpath="/Hexagrama/LINEAS/SEGUNDA/INTERPRETACION/d/perspectiva_general_de_un_asunto_o_sobre_cómo_se_ve_al_consultante_entre_sus_asuntos" xmlDataType="string"/>
    </xmlCellPr>
  </singleXmlCell>
  <singleXmlCell id="6403" r="BO36" connectionId="38">
    <xmlCellPr id="1" uniqueName="sobre_una_enfermedad">
      <xmlPr mapId="37" xpath="/Hexagrama/LINEAS/SEGUNDA/INTERPRETACION/d/sobre_una_enfermedad" xmlDataType="string"/>
    </xmlCellPr>
  </singleXmlCell>
  <singleXmlCell id="6404" r="BP36" connectionId="38">
    <xmlCellPr id="1" uniqueName="remedios_soluciones_tratamientos_nuevos">
      <xmlPr mapId="37" xpath="/Hexagrama/LINEAS/SEGUNDA/INTERPRETACION/d/remedios_soluciones_tratamientos_nuevos" xmlDataType="string"/>
    </xmlCellPr>
  </singleXmlCell>
  <singleXmlCell id="6405" r="BQ36" connectionId="38">
    <xmlCellPr id="1" uniqueName="sobre_temas_o_teorías_espirituales">
      <xmlPr mapId="37" xpath="/Hexagrama/LINEAS/SEGUNDA/INTERPRETACION/d/sobre_temas_o_teorías_espirituales" xmlDataType="string"/>
    </xmlCellPr>
  </singleXmlCell>
  <singleXmlCell id="6406" r="BR36" connectionId="38">
    <xmlCellPr id="1" uniqueName="sobre_una_época_tiempo_o_fecha_aproximada">
      <xmlPr mapId="37" xpath="/Hexagrama/LINEAS/SEGUNDA/INTERPRETACION/d/sobre_una_época_tiempo_o_fecha_aproximada" xmlDataType="string"/>
    </xmlCellPr>
  </singleXmlCell>
  <singleXmlCell id="6407" r="BS36" connectionId="38">
    <xmlCellPr id="1" uniqueName="Bernard_Ducourant">
      <xmlPr mapId="37" xpath="/Hexagrama/LINEAS/SEGUNDA/OTRAS_INTERPRETACIONES_Y_COMENTARIOS_DE_LOS_TEXTOS/Bernard_Ducourant" xmlDataType="string"/>
    </xmlCellPr>
  </singleXmlCell>
  <singleXmlCell id="6408" r="BT36" connectionId="38">
    <xmlCellPr id="1" uniqueName="Brian_Browne_Walker">
      <xmlPr mapId="37" xpath="/Hexagrama/LINEAS/SEGUNDA/OTRAS_INTERPRETACIONES_Y_COMENTARIOS_DE_LOS_TEXTOS/Brian_Browne_Walker" xmlDataType="string"/>
    </xmlCellPr>
  </singleXmlCell>
  <singleXmlCell id="6409" r="BU36" connectionId="38">
    <xmlCellPr id="1" uniqueName="Carol_K_Anthony">
      <xmlPr mapId="37" xpath="/Hexagrama/LINEAS/SEGUNDA/OTRAS_INTERPRETACIONES_Y_COMENTARIOS_DE_LOS_TEXTOS/Carol_K_Anthony" xmlDataType="string"/>
    </xmlCellPr>
  </singleXmlCell>
  <singleXmlCell id="6410" r="BV36" connectionId="38">
    <xmlCellPr id="1" uniqueName="Enrique_Zafra">
      <xmlPr mapId="37" xpath="/Hexagrama/LINEAS/SEGUNDA/OTRAS_INTERPRETACIONES_Y_COMENTARIOS_DE_LOS_TEXTOS/Enrique_Zafra" xmlDataType="string"/>
    </xmlCellPr>
  </singleXmlCell>
  <singleXmlCell id="6411" r="BW36" connectionId="38">
    <xmlCellPr id="1" uniqueName="J_H_Brennan">
      <xmlPr mapId="37" xpath="/Hexagrama/LINEAS/SEGUNDA/OTRAS_INTERPRETACIONES_Y_COMENTARIOS_DE_LOS_TEXTOS/J_H_Brennan" xmlDataType="string"/>
    </xmlCellPr>
  </singleXmlCell>
  <singleXmlCell id="6412" r="BX36" connectionId="38">
    <xmlCellPr id="1" uniqueName="John_Tampion">
      <xmlPr mapId="37" xpath="/Hexagrama/LINEAS/SEGUNDA/OTRAS_INTERPRETACIONES_Y_COMENTARIOS_DE_LOS_TEXTOS/John_Tampion" xmlDataType="string"/>
    </xmlCellPr>
  </singleXmlCell>
  <singleXmlCell id="6413" r="BY36" connectionId="38">
    <xmlCellPr id="1" uniqueName="Judica_Cordiglia">
      <xmlPr mapId="37" xpath="/Hexagrama/LINEAS/SEGUNDA/OTRAS_INTERPRETACIONES_Y_COMENTARIOS_DE_LOS_TEXTOS/Judica_Cordiglia" xmlDataType="string"/>
    </xmlCellPr>
  </singleXmlCell>
  <singleXmlCell id="6414" r="BZ36" connectionId="38">
    <xmlCellPr id="1" uniqueName="Maestro_Yüan-Kuang">
      <xmlPr mapId="37" xpath="/Hexagrama/LINEAS/SEGUNDA/OTRAS_INTERPRETACIONES_Y_COMENTARIOS_DE_LOS_TEXTOS/Maestro_Yüan-Kuang" xmlDataType="string"/>
    </xmlCellPr>
  </singleXmlCell>
  <singleXmlCell id="6415" r="CA36" connectionId="38">
    <xmlCellPr id="1" uniqueName="Michel_Gall">
      <xmlPr mapId="37" xpath="/Hexagrama/LINEAS/SEGUNDA/OTRAS_INTERPRETACIONES_Y_COMENTARIOS_DE_LOS_TEXTOS/Michel_Gall" xmlDataType="string"/>
    </xmlCellPr>
  </singleXmlCell>
  <singleXmlCell id="6416" r="CB36" connectionId="38">
    <xmlCellPr id="1" uniqueName="R_L_Wing">
      <xmlPr mapId="37" xpath="/Hexagrama/LINEAS/SEGUNDA/OTRAS_INTERPRETACIONES_Y_COMENTARIOS_DE_LOS_TEXTOS/R_L_Wing" xmlDataType="string"/>
    </xmlCellPr>
  </singleXmlCell>
  <singleXmlCell id="6417" r="CC36" connectionId="38">
    <xmlCellPr id="1" uniqueName="Ricardo_Andreé">
      <xmlPr mapId="37" xpath="/Hexagrama/LINEAS/SEGUNDA/OTRAS_INTERPRETACIONES_Y_COMENTARIOS_DE_LOS_TEXTOS/Ricardo_Andreé" xmlDataType="string"/>
    </xmlCellPr>
  </singleXmlCell>
  <singleXmlCell id="6418" r="CD36" connectionId="38">
    <xmlCellPr id="1" uniqueName="Richard_Wilhelm">
      <xmlPr mapId="37" xpath="/Hexagrama/LINEAS/SEGUNDA/OTRAS_INTERPRETACIONES_Y_COMENTARIOS_DE_LOS_TEXTOS/Richard_Wilhelm" xmlDataType="string"/>
    </xmlCellPr>
  </singleXmlCell>
  <singleXmlCell id="6419" r="CE36" connectionId="38">
    <xmlCellPr id="1" uniqueName="Stephen_Karcher">
      <xmlPr mapId="37" xpath="/Hexagrama/LINEAS/SEGUNDA/OTRAS_INTERPRETACIONES_Y_COMENTARIOS_DE_LOS_TEXTOS/Stephen_Karcher" xmlDataType="string"/>
    </xmlCellPr>
  </singleXmlCell>
  <singleXmlCell id="6420" r="CF36" connectionId="38">
    <xmlCellPr id="1" uniqueName="Thomas_Cleary">
      <xmlPr mapId="37" xpath="/Hexagrama/LINEAS/SEGUNDA/OTRAS_INTERPRETACIONES_Y_COMENTARIOS_DE_LOS_TEXTOS/Thomas_Cleary" xmlDataType="string"/>
    </xmlCellPr>
  </singleXmlCell>
  <singleXmlCell id="6421" r="CG36" connectionId="38">
    <xmlCellPr id="1" uniqueName="COMENTARIO_A_LA_LINEA">
      <xmlPr mapId="37" xpath="/Hexagrama/LINEAS/TERCERA/COMENTARIO_A_LA_LINEA" xmlDataType="string"/>
    </xmlCellPr>
  </singleXmlCell>
  <singleXmlCell id="6422" r="CH36" connectionId="38">
    <xmlCellPr id="1" uniqueName="a">
      <xmlPr mapId="37" xpath="/Hexagrama/LINEAS/TERCERA/INTERPRETACION/a" xmlDataType="string"/>
    </xmlCellPr>
  </singleXmlCell>
  <singleXmlCell id="6423" r="CI36" connectionId="38">
    <xmlCellPr id="1" uniqueName="sin_preguntar_nada">
      <xmlPr mapId="37" xpath="/Hexagrama/LINEAS/TERCERA/INTERPRETACION/d/sin_preguntar_nada" xmlDataType="string"/>
    </xmlCellPr>
  </singleXmlCell>
  <singleXmlCell id="6424" r="CJ36" connectionId="38">
    <xmlCellPr id="1" uniqueName="sobre_el_dia_hoy">
      <xmlPr mapId="37" xpath="/Hexagrama/LINEAS/TERCERA/INTERPRETACION/d/sobre_el_dia_hoy" xmlDataType="string"/>
    </xmlCellPr>
  </singleXmlCell>
  <singleXmlCell id="6425" r="CK36" connectionId="38">
    <xmlCellPr id="1" uniqueName="sobre_la_conducta_espiritual">
      <xmlPr mapId="37" xpath="/Hexagrama/LINEAS/TERCERA/INTERPRETACION/d/sobre_la_conducta_espiritual" xmlDataType="string"/>
    </xmlCellPr>
  </singleXmlCell>
  <singleXmlCell id="6426" r="CL36" connectionId="38">
    <xmlCellPr id="1" uniqueName="perspectiva_general_de_un_asunto_o_sobre_cómo_se_ve_al_consultante_entre_sus_asuntos">
      <xmlPr mapId="37" xpath="/Hexagrama/LINEAS/TERCERA/INTERPRETACION/d/perspectiva_general_de_un_asunto_o_sobre_cómo_se_ve_al_consultante_entre_sus_asuntos" xmlDataType="string"/>
    </xmlCellPr>
  </singleXmlCell>
  <singleXmlCell id="6427" r="CM36" connectionId="38">
    <xmlCellPr id="1" uniqueName="sobre_una_enfermedad">
      <xmlPr mapId="37" xpath="/Hexagrama/LINEAS/TERCERA/INTERPRETACION/d/sobre_una_enfermedad" xmlDataType="string"/>
    </xmlCellPr>
  </singleXmlCell>
  <singleXmlCell id="6428" r="CN36" connectionId="38">
    <xmlCellPr id="1" uniqueName="remedios_soluciones_tratamientos_nuevos">
      <xmlPr mapId="37" xpath="/Hexagrama/LINEAS/TERCERA/INTERPRETACION/d/remedios_soluciones_tratamientos_nuevos" xmlDataType="string"/>
    </xmlCellPr>
  </singleXmlCell>
  <singleXmlCell id="6429" r="CO36" connectionId="38">
    <xmlCellPr id="1" uniqueName="sobre_temas_o_teorías_espirituales">
      <xmlPr mapId="37" xpath="/Hexagrama/LINEAS/TERCERA/INTERPRETACION/d/sobre_temas_o_teorías_espirituales" xmlDataType="string"/>
    </xmlCellPr>
  </singleXmlCell>
  <singleXmlCell id="6430" r="CP36" connectionId="38">
    <xmlCellPr id="1" uniqueName="sobre_una_época_tiempo_o_fecha_aproximada">
      <xmlPr mapId="37" xpath="/Hexagrama/LINEAS/TERCERA/INTERPRETACION/d/sobre_una_época_tiempo_o_fecha_aproximada" xmlDataType="string"/>
    </xmlCellPr>
  </singleXmlCell>
  <singleXmlCell id="6431" r="CQ36" connectionId="38">
    <xmlCellPr id="1" uniqueName="Bernard_Ducourant">
      <xmlPr mapId="37" xpath="/Hexagrama/LINEAS/TERCERA/OTRAS_INTERPRETACIONES_Y_COMENTARIOS_DE_LOS_TEXTOS/Bernard_Ducourant" xmlDataType="string"/>
    </xmlCellPr>
  </singleXmlCell>
  <singleXmlCell id="6432" r="CR36" connectionId="38">
    <xmlCellPr id="1" uniqueName="Brian_Browne_Walker">
      <xmlPr mapId="37" xpath="/Hexagrama/LINEAS/TERCERA/OTRAS_INTERPRETACIONES_Y_COMENTARIOS_DE_LOS_TEXTOS/Brian_Browne_Walker" xmlDataType="string"/>
    </xmlCellPr>
  </singleXmlCell>
  <singleXmlCell id="6433" r="CS36" connectionId="38">
    <xmlCellPr id="1" uniqueName="Carol_K_Anthony">
      <xmlPr mapId="37" xpath="/Hexagrama/LINEAS/TERCERA/OTRAS_INTERPRETACIONES_Y_COMENTARIOS_DE_LOS_TEXTOS/Carol_K_Anthony" xmlDataType="string"/>
    </xmlCellPr>
  </singleXmlCell>
  <singleXmlCell id="6434" r="CT36" connectionId="38">
    <xmlCellPr id="1" uniqueName="Enrique_Zafra">
      <xmlPr mapId="37" xpath="/Hexagrama/LINEAS/TERCERA/OTRAS_INTERPRETACIONES_Y_COMENTARIOS_DE_LOS_TEXTOS/Enrique_Zafra" xmlDataType="string"/>
    </xmlCellPr>
  </singleXmlCell>
  <singleXmlCell id="6435" r="CU36" connectionId="38">
    <xmlCellPr id="1" uniqueName="J_H_Brennan">
      <xmlPr mapId="37" xpath="/Hexagrama/LINEAS/TERCERA/OTRAS_INTERPRETACIONES_Y_COMENTARIOS_DE_LOS_TEXTOS/J_H_Brennan" xmlDataType="string"/>
    </xmlCellPr>
  </singleXmlCell>
  <singleXmlCell id="6436" r="CV36" connectionId="38">
    <xmlCellPr id="1" uniqueName="John_Tampion">
      <xmlPr mapId="37" xpath="/Hexagrama/LINEAS/TERCERA/OTRAS_INTERPRETACIONES_Y_COMENTARIOS_DE_LOS_TEXTOS/John_Tampion" xmlDataType="string"/>
    </xmlCellPr>
  </singleXmlCell>
  <singleXmlCell id="6437" r="CW36" connectionId="38">
    <xmlCellPr id="1" uniqueName="Judica_Cordiglia">
      <xmlPr mapId="37" xpath="/Hexagrama/LINEAS/TERCERA/OTRAS_INTERPRETACIONES_Y_COMENTARIOS_DE_LOS_TEXTOS/Judica_Cordiglia" xmlDataType="string"/>
    </xmlCellPr>
  </singleXmlCell>
  <singleXmlCell id="6438" r="CX36" connectionId="38">
    <xmlCellPr id="1" uniqueName="Maestro_Yüan-Kuang">
      <xmlPr mapId="37" xpath="/Hexagrama/LINEAS/TERCERA/OTRAS_INTERPRETACIONES_Y_COMENTARIOS_DE_LOS_TEXTOS/Maestro_Yüan-Kuang" xmlDataType="string"/>
    </xmlCellPr>
  </singleXmlCell>
  <singleXmlCell id="6439" r="CY36" connectionId="38">
    <xmlCellPr id="1" uniqueName="Michel_Gall">
      <xmlPr mapId="37" xpath="/Hexagrama/LINEAS/TERCERA/OTRAS_INTERPRETACIONES_Y_COMENTARIOS_DE_LOS_TEXTOS/Michel_Gall" xmlDataType="string"/>
    </xmlCellPr>
  </singleXmlCell>
  <singleXmlCell id="6440" r="CZ36" connectionId="38">
    <xmlCellPr id="1" uniqueName="R_L_Wing">
      <xmlPr mapId="37" xpath="/Hexagrama/LINEAS/TERCERA/OTRAS_INTERPRETACIONES_Y_COMENTARIOS_DE_LOS_TEXTOS/R_L_Wing" xmlDataType="string"/>
    </xmlCellPr>
  </singleXmlCell>
  <singleXmlCell id="6441" r="DA36" connectionId="38">
    <xmlCellPr id="1" uniqueName="Ricardo_Andreé">
      <xmlPr mapId="37" xpath="/Hexagrama/LINEAS/TERCERA/OTRAS_INTERPRETACIONES_Y_COMENTARIOS_DE_LOS_TEXTOS/Ricardo_Andreé" xmlDataType="string"/>
    </xmlCellPr>
  </singleXmlCell>
  <singleXmlCell id="6442" r="DB36" connectionId="38">
    <xmlCellPr id="1" uniqueName="Richard_Wilhelm">
      <xmlPr mapId="37" xpath="/Hexagrama/LINEAS/TERCERA/OTRAS_INTERPRETACIONES_Y_COMENTARIOS_DE_LOS_TEXTOS/Richard_Wilhelm" xmlDataType="string"/>
    </xmlCellPr>
  </singleXmlCell>
  <singleXmlCell id="6443" r="DC36" connectionId="38">
    <xmlCellPr id="1" uniqueName="Stephen_Karcher">
      <xmlPr mapId="37" xpath="/Hexagrama/LINEAS/TERCERA/OTRAS_INTERPRETACIONES_Y_COMENTARIOS_DE_LOS_TEXTOS/Stephen_Karcher" xmlDataType="string"/>
    </xmlCellPr>
  </singleXmlCell>
  <singleXmlCell id="6444" r="DD36" connectionId="38">
    <xmlCellPr id="1" uniqueName="Thomas_Cleary">
      <xmlPr mapId="37" xpath="/Hexagrama/LINEAS/TERCERA/OTRAS_INTERPRETACIONES_Y_COMENTARIOS_DE_LOS_TEXTOS/Thomas_Cleary" xmlDataType="string"/>
    </xmlCellPr>
  </singleXmlCell>
  <singleXmlCell id="6445" r="DE36" connectionId="38">
    <xmlCellPr id="1" uniqueName="COMENTARIO_A_LA_LINEA">
      <xmlPr mapId="37" xpath="/Hexagrama/LINEAS/CUARTA/COMENTARIO_A_LA_LINEA" xmlDataType="string"/>
    </xmlCellPr>
  </singleXmlCell>
  <singleXmlCell id="6446" r="DF36" connectionId="38">
    <xmlCellPr id="1" uniqueName="a">
      <xmlPr mapId="37" xpath="/Hexagrama/LINEAS/CUARTA/INTERPRETACION/a" xmlDataType="string"/>
    </xmlCellPr>
  </singleXmlCell>
  <singleXmlCell id="6447" r="DG36" connectionId="38">
    <xmlCellPr id="1" uniqueName="sin_preguntar_nada">
      <xmlPr mapId="37" xpath="/Hexagrama/LINEAS/CUARTA/INTERPRETACION/d/sin_preguntar_nada" xmlDataType="string"/>
    </xmlCellPr>
  </singleXmlCell>
  <singleXmlCell id="6448" r="DH36" connectionId="38">
    <xmlCellPr id="1" uniqueName="sobre_el_dia_hoy">
      <xmlPr mapId="37" xpath="/Hexagrama/LINEAS/CUARTA/INTERPRETACION/d/sobre_el_dia_hoy" xmlDataType="string"/>
    </xmlCellPr>
  </singleXmlCell>
  <singleXmlCell id="6449" r="DI36" connectionId="38">
    <xmlCellPr id="1" uniqueName="sobre_la_conducta_espiritual">
      <xmlPr mapId="37" xpath="/Hexagrama/LINEAS/CUARTA/INTERPRETACION/d/sobre_la_conducta_espiritual" xmlDataType="string"/>
    </xmlCellPr>
  </singleXmlCell>
  <singleXmlCell id="6450" r="DJ36" connectionId="38">
    <xmlCellPr id="1" uniqueName="perspectiva_general_de_un_asunto_o_sobre_cómo_se_ve_al_consultante_entre_sus_asuntos">
      <xmlPr mapId="37" xpath="/Hexagrama/LINEAS/CUARTA/INTERPRETACION/d/perspectiva_general_de_un_asunto_o_sobre_cómo_se_ve_al_consultante_entre_sus_asuntos" xmlDataType="string"/>
    </xmlCellPr>
  </singleXmlCell>
  <singleXmlCell id="6451" r="DK36" connectionId="38">
    <xmlCellPr id="1" uniqueName="sobre_una_enfermedad">
      <xmlPr mapId="37" xpath="/Hexagrama/LINEAS/CUARTA/INTERPRETACION/d/sobre_una_enfermedad" xmlDataType="string"/>
    </xmlCellPr>
  </singleXmlCell>
  <singleXmlCell id="6452" r="DL36" connectionId="38">
    <xmlCellPr id="1" uniqueName="remedios_soluciones_tratamientos_nuevos">
      <xmlPr mapId="37" xpath="/Hexagrama/LINEAS/CUARTA/INTERPRETACION/d/remedios_soluciones_tratamientos_nuevos" xmlDataType="string"/>
    </xmlCellPr>
  </singleXmlCell>
  <singleXmlCell id="6453" r="DM36" connectionId="38">
    <xmlCellPr id="1" uniqueName="sobre_temas_o_teorías_espirituales">
      <xmlPr mapId="37" xpath="/Hexagrama/LINEAS/CUARTA/INTERPRETACION/d/sobre_temas_o_teorías_espirituales" xmlDataType="string"/>
    </xmlCellPr>
  </singleXmlCell>
  <singleXmlCell id="6454" r="DN36" connectionId="38">
    <xmlCellPr id="1" uniqueName="sobre_una_época_tiempo_o_fecha_aproximada">
      <xmlPr mapId="37" xpath="/Hexagrama/LINEAS/CUARTA/INTERPRETACION/d/sobre_una_época_tiempo_o_fecha_aproximada" xmlDataType="string"/>
    </xmlCellPr>
  </singleXmlCell>
  <singleXmlCell id="6455" r="DO36" connectionId="38">
    <xmlCellPr id="1" uniqueName="Bernard_Ducourant">
      <xmlPr mapId="37" xpath="/Hexagrama/LINEAS/CUARTA/OTRAS_INTERPRETACIONES_Y_COMENTARIOS_DE_LOS_TEXTOS/Bernard_Ducourant" xmlDataType="string"/>
    </xmlCellPr>
  </singleXmlCell>
  <singleXmlCell id="6456" r="DP36" connectionId="38">
    <xmlCellPr id="1" uniqueName="Brian_Browne_Walker">
      <xmlPr mapId="37" xpath="/Hexagrama/LINEAS/CUARTA/OTRAS_INTERPRETACIONES_Y_COMENTARIOS_DE_LOS_TEXTOS/Brian_Browne_Walker" xmlDataType="string"/>
    </xmlCellPr>
  </singleXmlCell>
  <singleXmlCell id="6457" r="DQ36" connectionId="38">
    <xmlCellPr id="1" uniqueName="Carol_K_Anthony">
      <xmlPr mapId="37" xpath="/Hexagrama/LINEAS/CUARTA/OTRAS_INTERPRETACIONES_Y_COMENTARIOS_DE_LOS_TEXTOS/Carol_K_Anthony" xmlDataType="string"/>
    </xmlCellPr>
  </singleXmlCell>
  <singleXmlCell id="6458" r="DR36" connectionId="38">
    <xmlCellPr id="1" uniqueName="Enrique_Zafra">
      <xmlPr mapId="37" xpath="/Hexagrama/LINEAS/CUARTA/OTRAS_INTERPRETACIONES_Y_COMENTARIOS_DE_LOS_TEXTOS/Enrique_Zafra" xmlDataType="string"/>
    </xmlCellPr>
  </singleXmlCell>
  <singleXmlCell id="6459" r="DS36" connectionId="38">
    <xmlCellPr id="1" uniqueName="J_H_Brennan">
      <xmlPr mapId="37" xpath="/Hexagrama/LINEAS/CUARTA/OTRAS_INTERPRETACIONES_Y_COMENTARIOS_DE_LOS_TEXTOS/J_H_Brennan" xmlDataType="string"/>
    </xmlCellPr>
  </singleXmlCell>
  <singleXmlCell id="6460" r="DT36" connectionId="38">
    <xmlCellPr id="1" uniqueName="John_Tampion">
      <xmlPr mapId="37" xpath="/Hexagrama/LINEAS/CUARTA/OTRAS_INTERPRETACIONES_Y_COMENTARIOS_DE_LOS_TEXTOS/John_Tampion" xmlDataType="string"/>
    </xmlCellPr>
  </singleXmlCell>
  <singleXmlCell id="6461" r="DU36" connectionId="38">
    <xmlCellPr id="1" uniqueName="Judica_Cordiglia">
      <xmlPr mapId="37" xpath="/Hexagrama/LINEAS/CUARTA/OTRAS_INTERPRETACIONES_Y_COMENTARIOS_DE_LOS_TEXTOS/Judica_Cordiglia" xmlDataType="string"/>
    </xmlCellPr>
  </singleXmlCell>
  <singleXmlCell id="6462" r="DV36" connectionId="38">
    <xmlCellPr id="1" uniqueName="Maestro_Yüan-Kuang">
      <xmlPr mapId="37" xpath="/Hexagrama/LINEAS/CUARTA/OTRAS_INTERPRETACIONES_Y_COMENTARIOS_DE_LOS_TEXTOS/Maestro_Yüan-Kuang" xmlDataType="string"/>
    </xmlCellPr>
  </singleXmlCell>
  <singleXmlCell id="6463" r="DW36" connectionId="38">
    <xmlCellPr id="1" uniqueName="Michel_Gall">
      <xmlPr mapId="37" xpath="/Hexagrama/LINEAS/CUARTA/OTRAS_INTERPRETACIONES_Y_COMENTARIOS_DE_LOS_TEXTOS/Michel_Gall" xmlDataType="string"/>
    </xmlCellPr>
  </singleXmlCell>
  <singleXmlCell id="6464" r="DX36" connectionId="38">
    <xmlCellPr id="1" uniqueName="R_L_Wing">
      <xmlPr mapId="37" xpath="/Hexagrama/LINEAS/CUARTA/OTRAS_INTERPRETACIONES_Y_COMENTARIOS_DE_LOS_TEXTOS/R_L_Wing" xmlDataType="string"/>
    </xmlCellPr>
  </singleXmlCell>
  <singleXmlCell id="6465" r="DY36" connectionId="38">
    <xmlCellPr id="1" uniqueName="Ricardo_Andreé">
      <xmlPr mapId="37" xpath="/Hexagrama/LINEAS/CUARTA/OTRAS_INTERPRETACIONES_Y_COMENTARIOS_DE_LOS_TEXTOS/Ricardo_Andreé" xmlDataType="string"/>
    </xmlCellPr>
  </singleXmlCell>
  <singleXmlCell id="6466" r="DZ36" connectionId="38">
    <xmlCellPr id="1" uniqueName="Richard_Wilhelm">
      <xmlPr mapId="37" xpath="/Hexagrama/LINEAS/CUARTA/OTRAS_INTERPRETACIONES_Y_COMENTARIOS_DE_LOS_TEXTOS/Richard_Wilhelm" xmlDataType="string"/>
    </xmlCellPr>
  </singleXmlCell>
  <singleXmlCell id="6467" r="EA36" connectionId="38">
    <xmlCellPr id="1" uniqueName="Stephen_Karcher">
      <xmlPr mapId="37" xpath="/Hexagrama/LINEAS/CUARTA/OTRAS_INTERPRETACIONES_Y_COMENTARIOS_DE_LOS_TEXTOS/Stephen_Karcher" xmlDataType="string"/>
    </xmlCellPr>
  </singleXmlCell>
  <singleXmlCell id="6468" r="EB36" connectionId="38">
    <xmlCellPr id="1" uniqueName="Thomas_Cleary">
      <xmlPr mapId="37" xpath="/Hexagrama/LINEAS/CUARTA/OTRAS_INTERPRETACIONES_Y_COMENTARIOS_DE_LOS_TEXTOS/Thomas_Cleary" xmlDataType="string"/>
    </xmlCellPr>
  </singleXmlCell>
  <singleXmlCell id="6469" r="EC36" connectionId="38">
    <xmlCellPr id="1" uniqueName="COMENTARIO_A_LA_LINEA">
      <xmlPr mapId="37" xpath="/Hexagrama/LINEAS/QUINTA/COMENTARIO_A_LA_LINEA" xmlDataType="string"/>
    </xmlCellPr>
  </singleXmlCell>
  <singleXmlCell id="6470" r="ED36" connectionId="38">
    <xmlCellPr id="1" uniqueName="a">
      <xmlPr mapId="37" xpath="/Hexagrama/LINEAS/QUINTA/INTERPRETACION/a" xmlDataType="string"/>
    </xmlCellPr>
  </singleXmlCell>
  <singleXmlCell id="6471" r="EE36" connectionId="38">
    <xmlCellPr id="1" uniqueName="sin_preguntar_nada">
      <xmlPr mapId="37" xpath="/Hexagrama/LINEAS/QUINTA/INTERPRETACION/d/sin_preguntar_nada" xmlDataType="string"/>
    </xmlCellPr>
  </singleXmlCell>
  <singleXmlCell id="6472" r="EF36" connectionId="38">
    <xmlCellPr id="1" uniqueName="sobre_el_dia_hoy">
      <xmlPr mapId="37" xpath="/Hexagrama/LINEAS/QUINTA/INTERPRETACION/d/sobre_el_dia_hoy" xmlDataType="string"/>
    </xmlCellPr>
  </singleXmlCell>
  <singleXmlCell id="6473" r="EG36" connectionId="38">
    <xmlCellPr id="1" uniqueName="sobre_la_conducta_espiritual">
      <xmlPr mapId="37" xpath="/Hexagrama/LINEAS/QUINTA/INTERPRETACION/d/sobre_la_conducta_espiritual" xmlDataType="string"/>
    </xmlCellPr>
  </singleXmlCell>
  <singleXmlCell id="6474" r="EH36" connectionId="38">
    <xmlCellPr id="1" uniqueName="perspectiva_general_de_un_asunto_o_sobre_cómo_se_ve_al_consultante_entre_sus_asuntos">
      <xmlPr mapId="37" xpath="/Hexagrama/LINEAS/QUINTA/INTERPRETACION/d/perspectiva_general_de_un_asunto_o_sobre_cómo_se_ve_al_consultante_entre_sus_asuntos" xmlDataType="string"/>
    </xmlCellPr>
  </singleXmlCell>
  <singleXmlCell id="6475" r="EI36" connectionId="38">
    <xmlCellPr id="1" uniqueName="sobre_una_enfermedad">
      <xmlPr mapId="37" xpath="/Hexagrama/LINEAS/QUINTA/INTERPRETACION/d/sobre_una_enfermedad" xmlDataType="string"/>
    </xmlCellPr>
  </singleXmlCell>
  <singleXmlCell id="6476" r="EJ36" connectionId="38">
    <xmlCellPr id="1" uniqueName="remedios_soluciones_tratamientos_nuevos">
      <xmlPr mapId="37" xpath="/Hexagrama/LINEAS/QUINTA/INTERPRETACION/d/remedios_soluciones_tratamientos_nuevos" xmlDataType="string"/>
    </xmlCellPr>
  </singleXmlCell>
  <singleXmlCell id="6477" r="EK36" connectionId="38">
    <xmlCellPr id="1" uniqueName="sobre_temas_o_teorías_espirituales">
      <xmlPr mapId="37" xpath="/Hexagrama/LINEAS/QUINTA/INTERPRETACION/d/sobre_temas_o_teorías_espirituales" xmlDataType="string"/>
    </xmlCellPr>
  </singleXmlCell>
  <singleXmlCell id="6478" r="EL36" connectionId="38">
    <xmlCellPr id="1" uniqueName="sobre_una_época_tiempo_o_fecha_aproximada">
      <xmlPr mapId="37" xpath="/Hexagrama/LINEAS/QUINTA/INTERPRETACION/d/sobre_una_época_tiempo_o_fecha_aproximada" xmlDataType="string"/>
    </xmlCellPr>
  </singleXmlCell>
  <singleXmlCell id="6479" r="EM36" connectionId="38">
    <xmlCellPr id="1" uniqueName="Bernard_Ducourant">
      <xmlPr mapId="37" xpath="/Hexagrama/LINEAS/QUINTA/OTRAS_INTERPRETACIONES_Y_COMENTARIOS_DE_LOS_TEXTOS/Bernard_Ducourant" xmlDataType="string"/>
    </xmlCellPr>
  </singleXmlCell>
  <singleXmlCell id="6480" r="EN36" connectionId="38">
    <xmlCellPr id="1" uniqueName="Brian_Browne_Walker">
      <xmlPr mapId="37" xpath="/Hexagrama/LINEAS/QUINTA/OTRAS_INTERPRETACIONES_Y_COMENTARIOS_DE_LOS_TEXTOS/Brian_Browne_Walker" xmlDataType="string"/>
    </xmlCellPr>
  </singleXmlCell>
  <singleXmlCell id="6481" r="EO36" connectionId="38">
    <xmlCellPr id="1" uniqueName="Carol_K_Anthony">
      <xmlPr mapId="37" xpath="/Hexagrama/LINEAS/QUINTA/OTRAS_INTERPRETACIONES_Y_COMENTARIOS_DE_LOS_TEXTOS/Carol_K_Anthony" xmlDataType="string"/>
    </xmlCellPr>
  </singleXmlCell>
  <singleXmlCell id="6482" r="EP36" connectionId="38">
    <xmlCellPr id="1" uniqueName="Enrique_Zafra">
      <xmlPr mapId="37" xpath="/Hexagrama/LINEAS/QUINTA/OTRAS_INTERPRETACIONES_Y_COMENTARIOS_DE_LOS_TEXTOS/Enrique_Zafra" xmlDataType="string"/>
    </xmlCellPr>
  </singleXmlCell>
  <singleXmlCell id="6483" r="EQ36" connectionId="38">
    <xmlCellPr id="1" uniqueName="J_H_Brennan">
      <xmlPr mapId="37" xpath="/Hexagrama/LINEAS/QUINTA/OTRAS_INTERPRETACIONES_Y_COMENTARIOS_DE_LOS_TEXTOS/J_H_Brennan" xmlDataType="string"/>
    </xmlCellPr>
  </singleXmlCell>
  <singleXmlCell id="6484" r="ER36" connectionId="38">
    <xmlCellPr id="1" uniqueName="John_Tampion">
      <xmlPr mapId="37" xpath="/Hexagrama/LINEAS/QUINTA/OTRAS_INTERPRETACIONES_Y_COMENTARIOS_DE_LOS_TEXTOS/John_Tampion" xmlDataType="string"/>
    </xmlCellPr>
  </singleXmlCell>
  <singleXmlCell id="6485" r="ES36" connectionId="38">
    <xmlCellPr id="1" uniqueName="Judica_Cordiglia">
      <xmlPr mapId="37" xpath="/Hexagrama/LINEAS/QUINTA/OTRAS_INTERPRETACIONES_Y_COMENTARIOS_DE_LOS_TEXTOS/Judica_Cordiglia" xmlDataType="string"/>
    </xmlCellPr>
  </singleXmlCell>
  <singleXmlCell id="6486" r="ET36" connectionId="38">
    <xmlCellPr id="1" uniqueName="Maestro_Yüan-Kuang">
      <xmlPr mapId="37" xpath="/Hexagrama/LINEAS/QUINTA/OTRAS_INTERPRETACIONES_Y_COMENTARIOS_DE_LOS_TEXTOS/Maestro_Yüan-Kuang" xmlDataType="string"/>
    </xmlCellPr>
  </singleXmlCell>
  <singleXmlCell id="6487" r="EU36" connectionId="38">
    <xmlCellPr id="1" uniqueName="Michel_Gall">
      <xmlPr mapId="37" xpath="/Hexagrama/LINEAS/QUINTA/OTRAS_INTERPRETACIONES_Y_COMENTARIOS_DE_LOS_TEXTOS/Michel_Gall" xmlDataType="string"/>
    </xmlCellPr>
  </singleXmlCell>
  <singleXmlCell id="6488" r="EV36" connectionId="38">
    <xmlCellPr id="1" uniqueName="R_L_Wing">
      <xmlPr mapId="37" xpath="/Hexagrama/LINEAS/QUINTA/OTRAS_INTERPRETACIONES_Y_COMENTARIOS_DE_LOS_TEXTOS/R_L_Wing" xmlDataType="string"/>
    </xmlCellPr>
  </singleXmlCell>
  <singleXmlCell id="6489" r="EW36" connectionId="38">
    <xmlCellPr id="1" uniqueName="Ricardo_Andreé">
      <xmlPr mapId="37" xpath="/Hexagrama/LINEAS/QUINTA/OTRAS_INTERPRETACIONES_Y_COMENTARIOS_DE_LOS_TEXTOS/Ricardo_Andreé" xmlDataType="string"/>
    </xmlCellPr>
  </singleXmlCell>
  <singleXmlCell id="6490" r="EX36" connectionId="38">
    <xmlCellPr id="1" uniqueName="Richard_Wilhelm">
      <xmlPr mapId="37" xpath="/Hexagrama/LINEAS/QUINTA/OTRAS_INTERPRETACIONES_Y_COMENTARIOS_DE_LOS_TEXTOS/Richard_Wilhelm" xmlDataType="string"/>
    </xmlCellPr>
  </singleXmlCell>
  <singleXmlCell id="6491" r="EY36" connectionId="38">
    <xmlCellPr id="1" uniqueName="Stephen_Karcher">
      <xmlPr mapId="37" xpath="/Hexagrama/LINEAS/QUINTA/OTRAS_INTERPRETACIONES_Y_COMENTARIOS_DE_LOS_TEXTOS/Stephen_Karcher" xmlDataType="string"/>
    </xmlCellPr>
  </singleXmlCell>
  <singleXmlCell id="6492" r="EZ36" connectionId="38">
    <xmlCellPr id="1" uniqueName="Thomas_Cleary">
      <xmlPr mapId="37" xpath="/Hexagrama/LINEAS/QUINTA/OTRAS_INTERPRETACIONES_Y_COMENTARIOS_DE_LOS_TEXTOS/Thomas_Cleary" xmlDataType="string"/>
    </xmlCellPr>
  </singleXmlCell>
  <singleXmlCell id="6493" r="FA36" connectionId="38">
    <xmlCellPr id="1" uniqueName="COMENTARIO_A_LA_LINEA">
      <xmlPr mapId="37" xpath="/Hexagrama/LINEAS/SEXTA/COMENTARIO_A_LA_LINEA" xmlDataType="string"/>
    </xmlCellPr>
  </singleXmlCell>
  <singleXmlCell id="6494" r="FB36" connectionId="38">
    <xmlCellPr id="1" uniqueName="a">
      <xmlPr mapId="37" xpath="/Hexagrama/LINEAS/SEXTA/INTERPRETACION/a" xmlDataType="string"/>
    </xmlCellPr>
  </singleXmlCell>
  <singleXmlCell id="6495" r="FC36" connectionId="38">
    <xmlCellPr id="1" uniqueName="sin_preguntar_nada">
      <xmlPr mapId="37" xpath="/Hexagrama/LINEAS/SEXTA/INTERPRETACION/d/sin_preguntar_nada" xmlDataType="string"/>
    </xmlCellPr>
  </singleXmlCell>
  <singleXmlCell id="6496" r="FD36" connectionId="38">
    <xmlCellPr id="1" uniqueName="sobre_el_dia_hoy">
      <xmlPr mapId="37" xpath="/Hexagrama/LINEAS/SEXTA/INTERPRETACION/d/sobre_el_dia_hoy" xmlDataType="string"/>
    </xmlCellPr>
  </singleXmlCell>
  <singleXmlCell id="6497" r="FE36" connectionId="38">
    <xmlCellPr id="1" uniqueName="sobre_la_conducta_espiritual">
      <xmlPr mapId="37" xpath="/Hexagrama/LINEAS/SEXTA/INTERPRETACION/d/sobre_la_conducta_espiritual" xmlDataType="string"/>
    </xmlCellPr>
  </singleXmlCell>
  <singleXmlCell id="6498" r="FF36" connectionId="38">
    <xmlCellPr id="1" uniqueName="perspectiva_general_de_un_asunto_o_sobre_cómo_se_ve_al_consultante_entre_sus_asuntos">
      <xmlPr mapId="37" xpath="/Hexagrama/LINEAS/SEXTA/INTERPRETACION/d/perspectiva_general_de_un_asunto_o_sobre_cómo_se_ve_al_consultante_entre_sus_asuntos" xmlDataType="string"/>
    </xmlCellPr>
  </singleXmlCell>
  <singleXmlCell id="6499" r="FG36" connectionId="38">
    <xmlCellPr id="1" uniqueName="sobre_una_enfermedad">
      <xmlPr mapId="37" xpath="/Hexagrama/LINEAS/SEXTA/INTERPRETACION/d/sobre_una_enfermedad" xmlDataType="string"/>
    </xmlCellPr>
  </singleXmlCell>
  <singleXmlCell id="6500" r="FH36" connectionId="38">
    <xmlCellPr id="1" uniqueName="remedios_soluciones_tratamientos_nuevos">
      <xmlPr mapId="37" xpath="/Hexagrama/LINEAS/SEXTA/INTERPRETACION/d/remedios_soluciones_tratamientos_nuevos" xmlDataType="string"/>
    </xmlCellPr>
  </singleXmlCell>
  <singleXmlCell id="6501" r="FI36" connectionId="38">
    <xmlCellPr id="1" uniqueName="sobre_temas_o_teorías_espirituales">
      <xmlPr mapId="37" xpath="/Hexagrama/LINEAS/SEXTA/INTERPRETACION/d/sobre_temas_o_teorías_espirituales" xmlDataType="string"/>
    </xmlCellPr>
  </singleXmlCell>
  <singleXmlCell id="6502" r="FJ36" connectionId="38">
    <xmlCellPr id="1" uniqueName="sobre_una_época_tiempo_o_fecha_aproximada">
      <xmlPr mapId="37" xpath="/Hexagrama/LINEAS/SEXTA/INTERPRETACION/d/sobre_una_época_tiempo_o_fecha_aproximada" xmlDataType="string"/>
    </xmlCellPr>
  </singleXmlCell>
  <singleXmlCell id="6503" r="FK36" connectionId="38">
    <xmlCellPr id="1" uniqueName="Bernard_Ducourant">
      <xmlPr mapId="37" xpath="/Hexagrama/LINEAS/SEXTA/OTRAS_INTERPRETACIONES_Y_COMENTARIOS_DE_LOS_TEXTOS/Bernard_Ducourant" xmlDataType="string"/>
    </xmlCellPr>
  </singleXmlCell>
  <singleXmlCell id="6504" r="FL36" connectionId="38">
    <xmlCellPr id="1" uniqueName="Brian_Browne_Walker">
      <xmlPr mapId="37" xpath="/Hexagrama/LINEAS/SEXTA/OTRAS_INTERPRETACIONES_Y_COMENTARIOS_DE_LOS_TEXTOS/Brian_Browne_Walker" xmlDataType="string"/>
    </xmlCellPr>
  </singleXmlCell>
  <singleXmlCell id="6505" r="FM36" connectionId="38">
    <xmlCellPr id="1" uniqueName="Carol_K_Anthony">
      <xmlPr mapId="37" xpath="/Hexagrama/LINEAS/SEXTA/OTRAS_INTERPRETACIONES_Y_COMENTARIOS_DE_LOS_TEXTOS/Carol_K_Anthony" xmlDataType="string"/>
    </xmlCellPr>
  </singleXmlCell>
  <singleXmlCell id="6506" r="FN36" connectionId="38">
    <xmlCellPr id="1" uniqueName="Enrique_Zafra">
      <xmlPr mapId="37" xpath="/Hexagrama/LINEAS/SEXTA/OTRAS_INTERPRETACIONES_Y_COMENTARIOS_DE_LOS_TEXTOS/Enrique_Zafra" xmlDataType="string"/>
    </xmlCellPr>
  </singleXmlCell>
  <singleXmlCell id="6507" r="FO36" connectionId="38">
    <xmlCellPr id="1" uniqueName="J_H_Brennan">
      <xmlPr mapId="37" xpath="/Hexagrama/LINEAS/SEXTA/OTRAS_INTERPRETACIONES_Y_COMENTARIOS_DE_LOS_TEXTOS/J_H_Brennan" xmlDataType="string"/>
    </xmlCellPr>
  </singleXmlCell>
  <singleXmlCell id="6508" r="FP36" connectionId="38">
    <xmlCellPr id="1" uniqueName="John_Tampion">
      <xmlPr mapId="37" xpath="/Hexagrama/LINEAS/SEXTA/OTRAS_INTERPRETACIONES_Y_COMENTARIOS_DE_LOS_TEXTOS/John_Tampion" xmlDataType="string"/>
    </xmlCellPr>
  </singleXmlCell>
  <singleXmlCell id="6509" r="FQ36" connectionId="38">
    <xmlCellPr id="1" uniqueName="Judica_Cordiglia">
      <xmlPr mapId="37" xpath="/Hexagrama/LINEAS/SEXTA/OTRAS_INTERPRETACIONES_Y_COMENTARIOS_DE_LOS_TEXTOS/Judica_Cordiglia" xmlDataType="string"/>
    </xmlCellPr>
  </singleXmlCell>
  <singleXmlCell id="6510" r="FR36" connectionId="38">
    <xmlCellPr id="1" uniqueName="Maestro_Yüan-Kuang">
      <xmlPr mapId="37" xpath="/Hexagrama/LINEAS/SEXTA/OTRAS_INTERPRETACIONES_Y_COMENTARIOS_DE_LOS_TEXTOS/Maestro_Yüan-Kuang" xmlDataType="string"/>
    </xmlCellPr>
  </singleXmlCell>
  <singleXmlCell id="6511" r="FS36" connectionId="38">
    <xmlCellPr id="1" uniqueName="Michel_Gall">
      <xmlPr mapId="37" xpath="/Hexagrama/LINEAS/SEXTA/OTRAS_INTERPRETACIONES_Y_COMENTARIOS_DE_LOS_TEXTOS/Michel_Gall" xmlDataType="string"/>
    </xmlCellPr>
  </singleXmlCell>
  <singleXmlCell id="6512" r="FT36" connectionId="38">
    <xmlCellPr id="1" uniqueName="R_L_Wing">
      <xmlPr mapId="37" xpath="/Hexagrama/LINEAS/SEXTA/OTRAS_INTERPRETACIONES_Y_COMENTARIOS_DE_LOS_TEXTOS/R_L_Wing" xmlDataType="string"/>
    </xmlCellPr>
  </singleXmlCell>
  <singleXmlCell id="6513" r="FU36" connectionId="38">
    <xmlCellPr id="1" uniqueName="Ricardo_Andreé">
      <xmlPr mapId="37" xpath="/Hexagrama/LINEAS/SEXTA/OTRAS_INTERPRETACIONES_Y_COMENTARIOS_DE_LOS_TEXTOS/Ricardo_Andreé" xmlDataType="string"/>
    </xmlCellPr>
  </singleXmlCell>
  <singleXmlCell id="6514" r="FV36" connectionId="38">
    <xmlCellPr id="1" uniqueName="Richard_Wilhelm">
      <xmlPr mapId="37" xpath="/Hexagrama/LINEAS/SEXTA/OTRAS_INTERPRETACIONES_Y_COMENTARIOS_DE_LOS_TEXTOS/Richard_Wilhelm" xmlDataType="string"/>
    </xmlCellPr>
  </singleXmlCell>
  <singleXmlCell id="6515" r="FW36" connectionId="38">
    <xmlCellPr id="1" uniqueName="Stephen_Karcher">
      <xmlPr mapId="37" xpath="/Hexagrama/LINEAS/SEXTA/OTRAS_INTERPRETACIONES_Y_COMENTARIOS_DE_LOS_TEXTOS/Stephen_Karcher" xmlDataType="string"/>
    </xmlCellPr>
  </singleXmlCell>
  <singleXmlCell id="6516" r="FX36" connectionId="38">
    <xmlCellPr id="1" uniqueName="Thomas_Cleary">
      <xmlPr mapId="37" xpath="/Hexagrama/LINEAS/SEXTA/OTRAS_INTERPRETACIONES_Y_COMENTARIOS_DE_LOS_TEXTOS/Thomas_Cleary" xmlDataType="string"/>
    </xmlCellPr>
  </singleXmlCell>
  <singleXmlCell id="6517" r="A37" connectionId="39">
    <xmlCellPr id="1" uniqueName="Numero">
      <xmlPr mapId="38" xpath="/Hexagrama/Numero" xmlDataType="integer"/>
    </xmlCellPr>
  </singleXmlCell>
  <singleXmlCell id="6518" r="B37" connectionId="39">
    <xmlCellPr id="1" uniqueName="Nombre">
      <xmlPr mapId="38" xpath="/Hexagrama/Nombre" xmlDataType="string"/>
    </xmlCellPr>
  </singleXmlCell>
  <singleXmlCell id="6519" r="C37" connectionId="39">
    <xmlCellPr id="1" uniqueName="Traduccion">
      <xmlPr mapId="38" xpath="/Hexagrama/Traduccion" xmlDataType="string"/>
    </xmlCellPr>
  </singleXmlCell>
  <singleXmlCell id="6520" r="D37" connectionId="39">
    <xmlCellPr id="1" uniqueName="TrigInf">
      <xmlPr mapId="38" xpath="/Hexagrama/TrigInf" xmlDataType="string"/>
    </xmlCellPr>
  </singleXmlCell>
  <singleXmlCell id="6521" r="E37" connectionId="39">
    <xmlCellPr id="1" uniqueName="TrigSup">
      <xmlPr mapId="38" xpath="/Hexagrama/TrigSup" xmlDataType="string"/>
    </xmlCellPr>
  </singleXmlCell>
  <singleXmlCell id="6522" r="F37" connectionId="39">
    <xmlCellPr id="1" uniqueName="DICTAMEN">
      <xmlPr mapId="38" xpath="/Hexagrama/DICTAMEN" xmlDataType="string"/>
    </xmlCellPr>
  </singleXmlCell>
  <singleXmlCell id="6523" r="G37" connectionId="39">
    <xmlCellPr id="1" uniqueName="COMENTARIO">
      <xmlPr mapId="38" xpath="/Hexagrama/COMENTARIO" xmlDataType="string"/>
    </xmlCellPr>
  </singleXmlCell>
  <singleXmlCell id="6524" r="H37" connectionId="39">
    <xmlCellPr id="1" uniqueName="líneas">
      <xmlPr mapId="38" xpath="/Hexagrama/ELEMENTOS_TECNICOS_Y_DISTINTOS_CONSIDERANDOS/líneas" xmlDataType="string"/>
    </xmlCellPr>
  </singleXmlCell>
  <singleXmlCell id="6525" r="I37" connectionId="39">
    <xmlCellPr id="1" uniqueName="regencias">
      <xmlPr mapId="38" xpath="/Hexagrama/ELEMENTOS_TECNICOS_Y_DISTINTOS_CONSIDERANDOS/regencias" xmlDataType="string"/>
    </xmlCellPr>
  </singleXmlCell>
  <singleXmlCell id="6526" r="J37" connectionId="39">
    <xmlCellPr id="1" uniqueName="relaciones_entre_las_líneas">
      <xmlPr mapId="38" xpath="/Hexagrama/ELEMENTOS_TECNICOS_Y_DISTINTOS_CONSIDERANDOS/relaciones_entre_las_líneas" xmlDataType="string"/>
    </xmlCellPr>
  </singleXmlCell>
  <singleXmlCell id="6527" r="K37" connectionId="39">
    <xmlCellPr id="1" uniqueName="a">
      <xmlPr mapId="38" xpath="/Hexagrama/INTERPRETACION/a" xmlDataType="string"/>
    </xmlCellPr>
  </singleXmlCell>
  <singleXmlCell id="6528" r="L37" connectionId="39">
    <xmlCellPr id="1" uniqueName="sin_preguntar_nada">
      <xmlPr mapId="38" xpath="/Hexagrama/INTERPRETACION/d/sin_preguntar_nada" xmlDataType="string"/>
    </xmlCellPr>
  </singleXmlCell>
  <singleXmlCell id="6529" r="M37" connectionId="39">
    <xmlCellPr id="1" uniqueName="sobre_el_dia_hoy">
      <xmlPr mapId="38" xpath="/Hexagrama/INTERPRETACION/d/sobre_el_dia_hoy" xmlDataType="string"/>
    </xmlCellPr>
  </singleXmlCell>
  <singleXmlCell id="6530" r="N37" connectionId="39">
    <xmlCellPr id="1" uniqueName="sobre_la_conducta_espiritual">
      <xmlPr mapId="38" xpath="/Hexagrama/INTERPRETACION/d/sobre_la_conducta_espiritual" xmlDataType="string"/>
    </xmlCellPr>
  </singleXmlCell>
  <singleXmlCell id="6531" r="O37" connectionId="39">
    <xmlCellPr id="1" uniqueName="perspectiva_general_de_un_asunto_o_sobre_cómo_se_ve_al_consultante_entre_sus_asuntos">
      <xmlPr mapId="38" xpath="/Hexagrama/INTERPRETACION/d/perspectiva_general_de_un_asunto_o_sobre_cómo_se_ve_al_consultante_entre_sus_asuntos" xmlDataType="string"/>
    </xmlCellPr>
  </singleXmlCell>
  <singleXmlCell id="6532" r="P37" connectionId="39">
    <xmlCellPr id="1" uniqueName="sobre_una_enfermedad">
      <xmlPr mapId="38" xpath="/Hexagrama/INTERPRETACION/d/sobre_una_enfermedad" xmlDataType="string"/>
    </xmlCellPr>
  </singleXmlCell>
  <singleXmlCell id="6533" r="Q37" connectionId="39">
    <xmlCellPr id="1" uniqueName="remedios_soluciones_tratamientos_nuevos">
      <xmlPr mapId="38" xpath="/Hexagrama/INTERPRETACION/d/remedios_soluciones_tratamientos_nuevos" xmlDataType="string"/>
    </xmlCellPr>
  </singleXmlCell>
  <singleXmlCell id="6534" r="R37" connectionId="39">
    <xmlCellPr id="1" uniqueName="sobre_temas_o_teorías_espirituales">
      <xmlPr mapId="38" xpath="/Hexagrama/INTERPRETACION/d/sobre_temas_o_teorías_espirituales" xmlDataType="string"/>
    </xmlCellPr>
  </singleXmlCell>
  <singleXmlCell id="6535" r="S37" connectionId="39">
    <xmlCellPr id="1" uniqueName="sobre_una_época_tiempo_o_fecha_aproximada">
      <xmlPr mapId="38" xpath="/Hexagrama/INTERPRETACION/d/sobre_una_época_tiempo_o_fecha_aproximada" xmlDataType="string"/>
    </xmlCellPr>
  </singleXmlCell>
  <singleXmlCell id="6536" r="T37" connectionId="39">
    <xmlCellPr id="1" uniqueName="Bernard_Ducourant">
      <xmlPr mapId="38" xpath="/Hexagrama/OTRAS_INTERPRETACIONES_Y_COMENTARIOS_DE_LOS_TEXTOS/Bernard_Ducourant" xmlDataType="string"/>
    </xmlCellPr>
  </singleXmlCell>
  <singleXmlCell id="6537" r="U37" connectionId="39">
    <xmlCellPr id="1" uniqueName="Brian_Browne_Walker">
      <xmlPr mapId="38" xpath="/Hexagrama/OTRAS_INTERPRETACIONES_Y_COMENTARIOS_DE_LOS_TEXTOS/Brian_Browne_Walker" xmlDataType="string"/>
    </xmlCellPr>
  </singleXmlCell>
  <singleXmlCell id="6538" r="V37" connectionId="39">
    <xmlCellPr id="1" uniqueName="Carol_K_Anthony">
      <xmlPr mapId="38" xpath="/Hexagrama/OTRAS_INTERPRETACIONES_Y_COMENTARIOS_DE_LOS_TEXTOS/Carol_K_Anthony" xmlDataType="string"/>
    </xmlCellPr>
  </singleXmlCell>
  <singleXmlCell id="6539" r="W37" connectionId="39">
    <xmlCellPr id="1" uniqueName="Enrique_Zafra">
      <xmlPr mapId="38" xpath="/Hexagrama/OTRAS_INTERPRETACIONES_Y_COMENTARIOS_DE_LOS_TEXTOS/Enrique_Zafra" xmlDataType="string"/>
    </xmlCellPr>
  </singleXmlCell>
  <singleXmlCell id="6540" r="X37" connectionId="39">
    <xmlCellPr id="1" uniqueName="Gustavo_Andrés_Rocco">
      <xmlPr mapId="38" xpath="/Hexagrama/OTRAS_INTERPRETACIONES_Y_COMENTARIOS_DE_LOS_TEXTOS/Gustavo_Andrés_Rocco" xmlDataType="string"/>
    </xmlCellPr>
  </singleXmlCell>
  <singleXmlCell id="6541" r="Y37" connectionId="39">
    <xmlCellPr id="1" uniqueName="J_H_Brennan">
      <xmlPr mapId="38" xpath="/Hexagrama/OTRAS_INTERPRETACIONES_Y_COMENTARIOS_DE_LOS_TEXTOS/J_H_Brennan" xmlDataType="string"/>
    </xmlCellPr>
  </singleXmlCell>
  <singleXmlCell id="6542" r="Z37" connectionId="39">
    <xmlCellPr id="1" uniqueName="Judica_Cordiglia">
      <xmlPr mapId="38" xpath="/Hexagrama/OTRAS_INTERPRETACIONES_Y_COMENTARIOS_DE_LOS_TEXTOS/Judica_Cordiglia" xmlDataType="string"/>
    </xmlCellPr>
  </singleXmlCell>
  <singleXmlCell id="6543" r="AA37" connectionId="39">
    <xmlCellPr id="1" uniqueName="Maestro_Yüan-Kuang">
      <xmlPr mapId="38" xpath="/Hexagrama/OTRAS_INTERPRETACIONES_Y_COMENTARIOS_DE_LOS_TEXTOS/Maestro_Yüan-Kuang" xmlDataType="string"/>
    </xmlCellPr>
  </singleXmlCell>
  <singleXmlCell id="6544" r="AB37" connectionId="39">
    <xmlCellPr id="1" uniqueName="Michel_Gall">
      <xmlPr mapId="38" xpath="/Hexagrama/OTRAS_INTERPRETACIONES_Y_COMENTARIOS_DE_LOS_TEXTOS/Michel_Gall" xmlDataType="string"/>
    </xmlCellPr>
  </singleXmlCell>
  <singleXmlCell id="6545" r="AC37" connectionId="39">
    <xmlCellPr id="1" uniqueName="Stephen_Karcher">
      <xmlPr mapId="38" xpath="/Hexagrama/OTRAS_INTERPRETACIONES_Y_COMENTARIOS_DE_LOS_TEXTOS/Stephen_Karcher" xmlDataType="string"/>
    </xmlCellPr>
  </singleXmlCell>
  <singleXmlCell id="6546" r="AD37" connectionId="39">
    <xmlCellPr id="1" uniqueName="Rudolf_Ritsema">
      <xmlPr mapId="38" xpath="/Hexagrama/OTRAS_INTERPRETACIONES_Y_COMENTARIOS_DE_LOS_TEXTOS/Rudolf_Ritsema" xmlDataType="string"/>
    </xmlCellPr>
  </singleXmlCell>
  <singleXmlCell id="6547" r="AE37" connectionId="39">
    <xmlCellPr id="1" uniqueName="Thomas_Cleary">
      <xmlPr mapId="38" xpath="/Hexagrama/OTRAS_INTERPRETACIONES_Y_COMENTARIOS_DE_LOS_TEXTOS/Thomas_Cleary" xmlDataType="string"/>
    </xmlCellPr>
  </singleXmlCell>
  <singleXmlCell id="6548" r="AF37" connectionId="39">
    <xmlCellPr id="1" uniqueName="COMENTARIO_A_LA_IMAGEN">
      <xmlPr mapId="38" xpath="/Hexagrama/IMAGEN/COMENTARIO_A_LA_IMAGEN" xmlDataType="string"/>
    </xmlCellPr>
  </singleXmlCell>
  <singleXmlCell id="6549" r="AG37" connectionId="39">
    <xmlCellPr id="1" uniqueName="John_Tampion">
      <xmlPr mapId="38" xpath="/Hexagrama/IMAGEN/OTRAS_INTERPRETACIONES_Y_COMENTARIOS_DE_LOS_TEXTOS/John_Tampion" xmlDataType="string"/>
    </xmlCellPr>
  </singleXmlCell>
  <singleXmlCell id="6550" r="AH37" connectionId="39">
    <xmlCellPr id="1" uniqueName="Judica_Cordiglia">
      <xmlPr mapId="38" xpath="/Hexagrama/IMAGEN/OTRAS_INTERPRETACIONES_Y_COMENTARIOS_DE_LOS_TEXTOS/Judica_Cordiglia" xmlDataType="string"/>
    </xmlCellPr>
  </singleXmlCell>
  <singleXmlCell id="6551" r="AI37" connectionId="39">
    <xmlCellPr id="1" uniqueName="Ricardo_Andreé">
      <xmlPr mapId="38" xpath="/Hexagrama/IMAGEN/OTRAS_INTERPRETACIONES_Y_COMENTARIOS_DE_LOS_TEXTOS/Ricardo_Andreé" xmlDataType="string"/>
    </xmlCellPr>
  </singleXmlCell>
  <singleXmlCell id="6552" r="AJ37" connectionId="39">
    <xmlCellPr id="1" uniqueName="Richard_Wilhelm">
      <xmlPr mapId="38" xpath="/Hexagrama/IMAGEN/OTRAS_INTERPRETACIONES_Y_COMENTARIOS_DE_LOS_TEXTOS/Richard_Wilhelm" xmlDataType="string"/>
    </xmlCellPr>
  </singleXmlCell>
  <singleXmlCell id="6553" r="AK37" connectionId="39">
    <xmlCellPr id="1" uniqueName="COMENTARIO_A_LA_LINEA">
      <xmlPr mapId="38" xpath="/Hexagrama/LINEAS/PRIMERA/COMENTARIO_A_LA_LINEA" xmlDataType="string"/>
    </xmlCellPr>
  </singleXmlCell>
  <singleXmlCell id="6554" r="AL37" connectionId="39">
    <xmlCellPr id="1" uniqueName="a">
      <xmlPr mapId="38" xpath="/Hexagrama/LINEAS/PRIMERA/INTERPRETACION/a" xmlDataType="string"/>
    </xmlCellPr>
  </singleXmlCell>
  <singleXmlCell id="6555" r="AM37" connectionId="39">
    <xmlCellPr id="1" uniqueName="sin_preguntar_nada">
      <xmlPr mapId="38" xpath="/Hexagrama/LINEAS/PRIMERA/INTERPRETACION/d/sin_preguntar_nada" xmlDataType="string"/>
    </xmlCellPr>
  </singleXmlCell>
  <singleXmlCell id="6556" r="AN37" connectionId="39">
    <xmlCellPr id="1" uniqueName="sobre_el_dia_hoy">
      <xmlPr mapId="38" xpath="/Hexagrama/LINEAS/PRIMERA/INTERPRETACION/d/sobre_el_dia_hoy" xmlDataType="string"/>
    </xmlCellPr>
  </singleXmlCell>
  <singleXmlCell id="6557" r="AO37" connectionId="39">
    <xmlCellPr id="1" uniqueName="sobre_la_conducta_espiritual">
      <xmlPr mapId="38" xpath="/Hexagrama/LINEAS/PRIMERA/INTERPRETACION/d/sobre_la_conducta_espiritual" xmlDataType="string"/>
    </xmlCellPr>
  </singleXmlCell>
  <singleXmlCell id="6558" r="AP37" connectionId="39">
    <xmlCellPr id="1" uniqueName="perspectiva_general_de_un_asunto_o_sobre_cómo_se_ve_al_consultante_entre_sus_asuntos">
      <xmlPr mapId="38" xpath="/Hexagrama/LINEAS/PRIMERA/INTERPRETACION/d/perspectiva_general_de_un_asunto_o_sobre_cómo_se_ve_al_consultante_entre_sus_asuntos" xmlDataType="string"/>
    </xmlCellPr>
  </singleXmlCell>
  <singleXmlCell id="6559" r="AQ37" connectionId="39">
    <xmlCellPr id="1" uniqueName="sobre_una_enfermedad">
      <xmlPr mapId="38" xpath="/Hexagrama/LINEAS/PRIMERA/INTERPRETACION/d/sobre_una_enfermedad" xmlDataType="string"/>
    </xmlCellPr>
  </singleXmlCell>
  <singleXmlCell id="6560" r="AR37" connectionId="39">
    <xmlCellPr id="1" uniqueName="remedios_soluciones_tratamientos_nuevos">
      <xmlPr mapId="38" xpath="/Hexagrama/LINEAS/PRIMERA/INTERPRETACION/d/remedios_soluciones_tratamientos_nuevos" xmlDataType="string"/>
    </xmlCellPr>
  </singleXmlCell>
  <singleXmlCell id="6561" r="AS37" connectionId="39">
    <xmlCellPr id="1" uniqueName="sobre_temas_o_teorías_espirituales">
      <xmlPr mapId="38" xpath="/Hexagrama/LINEAS/PRIMERA/INTERPRETACION/d/sobre_temas_o_teorías_espirituales" xmlDataType="string"/>
    </xmlCellPr>
  </singleXmlCell>
  <singleXmlCell id="6562" r="AT37" connectionId="39">
    <xmlCellPr id="1" uniqueName="sobre_una_época_tiempo_o_fecha_aproximada">
      <xmlPr mapId="38" xpath="/Hexagrama/LINEAS/PRIMERA/INTERPRETACION/d/sobre_una_época_tiempo_o_fecha_aproximada" xmlDataType="string"/>
    </xmlCellPr>
  </singleXmlCell>
  <singleXmlCell id="6563" r="AU37" connectionId="39">
    <xmlCellPr id="1" uniqueName="Bernard_Ducourant">
      <xmlPr mapId="38" xpath="/Hexagrama/LINEAS/PRIMERA/OTRAS_INTERPRETACIONES_Y_COMENTARIOS_DE_LOS_TEXTOS/Bernard_Ducourant" xmlDataType="string"/>
    </xmlCellPr>
  </singleXmlCell>
  <singleXmlCell id="6564" r="AV37" connectionId="39">
    <xmlCellPr id="1" uniqueName="Brian_Browne_Walker">
      <xmlPr mapId="38" xpath="/Hexagrama/LINEAS/PRIMERA/OTRAS_INTERPRETACIONES_Y_COMENTARIOS_DE_LOS_TEXTOS/Brian_Browne_Walker" xmlDataType="string"/>
    </xmlCellPr>
  </singleXmlCell>
  <singleXmlCell id="6565" r="AW37" connectionId="39">
    <xmlCellPr id="1" uniqueName="Carol_K_Anthony">
      <xmlPr mapId="38" xpath="/Hexagrama/LINEAS/PRIMERA/OTRAS_INTERPRETACIONES_Y_COMENTARIOS_DE_LOS_TEXTOS/Carol_K_Anthony" xmlDataType="string"/>
    </xmlCellPr>
  </singleXmlCell>
  <singleXmlCell id="6566" r="AX37" connectionId="39">
    <xmlCellPr id="1" uniqueName="Enrique_Zafra">
      <xmlPr mapId="38" xpath="/Hexagrama/LINEAS/PRIMERA/OTRAS_INTERPRETACIONES_Y_COMENTARIOS_DE_LOS_TEXTOS/Enrique_Zafra" xmlDataType="string"/>
    </xmlCellPr>
  </singleXmlCell>
  <singleXmlCell id="6567" r="AY37" connectionId="39">
    <xmlCellPr id="1" uniqueName="J_H_Brennan">
      <xmlPr mapId="38" xpath="/Hexagrama/LINEAS/PRIMERA/OTRAS_INTERPRETACIONES_Y_COMENTARIOS_DE_LOS_TEXTOS/J_H_Brennan" xmlDataType="string"/>
    </xmlCellPr>
  </singleXmlCell>
  <singleXmlCell id="6568" r="AZ37" connectionId="39">
    <xmlCellPr id="1" uniqueName="John_Tampion">
      <xmlPr mapId="38" xpath="/Hexagrama/LINEAS/PRIMERA/OTRAS_INTERPRETACIONES_Y_COMENTARIOS_DE_LOS_TEXTOS/John_Tampion" xmlDataType="string"/>
    </xmlCellPr>
  </singleXmlCell>
  <singleXmlCell id="6569" r="BA37" connectionId="39">
    <xmlCellPr id="1" uniqueName="Judica_Cordiglia">
      <xmlPr mapId="38" xpath="/Hexagrama/LINEAS/PRIMERA/OTRAS_INTERPRETACIONES_Y_COMENTARIOS_DE_LOS_TEXTOS/Judica_Cordiglia" xmlDataType="string"/>
    </xmlCellPr>
  </singleXmlCell>
  <singleXmlCell id="6570" r="BB37" connectionId="39">
    <xmlCellPr id="1" uniqueName="Maestro_Yüan-Kuang">
      <xmlPr mapId="38" xpath="/Hexagrama/LINEAS/PRIMERA/OTRAS_INTERPRETACIONES_Y_COMENTARIOS_DE_LOS_TEXTOS/Maestro_Yüan-Kuang" xmlDataType="string"/>
    </xmlCellPr>
  </singleXmlCell>
  <singleXmlCell id="6571" r="BC37" connectionId="39">
    <xmlCellPr id="1" uniqueName="Michel_Gall">
      <xmlPr mapId="38" xpath="/Hexagrama/LINEAS/PRIMERA/OTRAS_INTERPRETACIONES_Y_COMENTARIOS_DE_LOS_TEXTOS/Michel_Gall" xmlDataType="string"/>
    </xmlCellPr>
  </singleXmlCell>
  <singleXmlCell id="6572" r="BD37" connectionId="39">
    <xmlCellPr id="1" uniqueName="R_L_Wing">
      <xmlPr mapId="38" xpath="/Hexagrama/LINEAS/PRIMERA/OTRAS_INTERPRETACIONES_Y_COMENTARIOS_DE_LOS_TEXTOS/R_L_Wing" xmlDataType="string"/>
    </xmlCellPr>
  </singleXmlCell>
  <singleXmlCell id="6573" r="BE37" connectionId="39">
    <xmlCellPr id="1" uniqueName="Ricardo_Andreé">
      <xmlPr mapId="38" xpath="/Hexagrama/LINEAS/PRIMERA/OTRAS_INTERPRETACIONES_Y_COMENTARIOS_DE_LOS_TEXTOS/Ricardo_Andreé" xmlDataType="string"/>
    </xmlCellPr>
  </singleXmlCell>
  <singleXmlCell id="6574" r="BF37" connectionId="39">
    <xmlCellPr id="1" uniqueName="Richard_Wilhelm">
      <xmlPr mapId="38" xpath="/Hexagrama/LINEAS/PRIMERA/OTRAS_INTERPRETACIONES_Y_COMENTARIOS_DE_LOS_TEXTOS/Richard_Wilhelm" xmlDataType="string"/>
    </xmlCellPr>
  </singleXmlCell>
  <singleXmlCell id="6575" r="BG37" connectionId="39">
    <xmlCellPr id="1" uniqueName="Stephen_Karcher">
      <xmlPr mapId="38" xpath="/Hexagrama/LINEAS/PRIMERA/OTRAS_INTERPRETACIONES_Y_COMENTARIOS_DE_LOS_TEXTOS/Stephen_Karcher" xmlDataType="string"/>
    </xmlCellPr>
  </singleXmlCell>
  <singleXmlCell id="6576" r="BH37" connectionId="39">
    <xmlCellPr id="1" uniqueName="Thomas_Cleary">
      <xmlPr mapId="38" xpath="/Hexagrama/LINEAS/PRIMERA/OTRAS_INTERPRETACIONES_Y_COMENTARIOS_DE_LOS_TEXTOS/Thomas_Cleary" xmlDataType="string"/>
    </xmlCellPr>
  </singleXmlCell>
  <singleXmlCell id="6577" r="BI37" connectionId="39">
    <xmlCellPr id="1" uniqueName="COMENTARIO_A_LA_LINEA">
      <xmlPr mapId="38" xpath="/Hexagrama/LINEAS/SEGUNDA/COMENTARIO_A_LA_LINEA" xmlDataType="string"/>
    </xmlCellPr>
  </singleXmlCell>
  <singleXmlCell id="6578" r="BJ37" connectionId="39">
    <xmlCellPr id="1" uniqueName="a">
      <xmlPr mapId="38" xpath="/Hexagrama/LINEAS/SEGUNDA/INTERPRETACION/a" xmlDataType="string"/>
    </xmlCellPr>
  </singleXmlCell>
  <singleXmlCell id="6579" r="BK37" connectionId="39">
    <xmlCellPr id="1" uniqueName="sin_preguntar_nada">
      <xmlPr mapId="38" xpath="/Hexagrama/LINEAS/SEGUNDA/INTERPRETACION/d/sin_preguntar_nada" xmlDataType="string"/>
    </xmlCellPr>
  </singleXmlCell>
  <singleXmlCell id="6580" r="BL37" connectionId="39">
    <xmlCellPr id="1" uniqueName="sobre_el_dia_hoy">
      <xmlPr mapId="38" xpath="/Hexagrama/LINEAS/SEGUNDA/INTERPRETACION/d/sobre_el_dia_hoy" xmlDataType="string"/>
    </xmlCellPr>
  </singleXmlCell>
  <singleXmlCell id="6581" r="BM37" connectionId="39">
    <xmlCellPr id="1" uniqueName="sobre_la_conducta_espiritual">
      <xmlPr mapId="38" xpath="/Hexagrama/LINEAS/SEGUNDA/INTERPRETACION/d/sobre_la_conducta_espiritual" xmlDataType="string"/>
    </xmlCellPr>
  </singleXmlCell>
  <singleXmlCell id="6582" r="BN37" connectionId="39">
    <xmlCellPr id="1" uniqueName="perspectiva_general_de_un_asunto_o_sobre_cómo_se_ve_al_consultante_entre_sus_asuntos">
      <xmlPr mapId="38" xpath="/Hexagrama/LINEAS/SEGUNDA/INTERPRETACION/d/perspectiva_general_de_un_asunto_o_sobre_cómo_se_ve_al_consultante_entre_sus_asuntos" xmlDataType="string"/>
    </xmlCellPr>
  </singleXmlCell>
  <singleXmlCell id="6583" r="BO37" connectionId="39">
    <xmlCellPr id="1" uniqueName="sobre_una_enfermedad">
      <xmlPr mapId="38" xpath="/Hexagrama/LINEAS/SEGUNDA/INTERPRETACION/d/sobre_una_enfermedad" xmlDataType="string"/>
    </xmlCellPr>
  </singleXmlCell>
  <singleXmlCell id="6584" r="BP37" connectionId="39">
    <xmlCellPr id="1" uniqueName="remedios_soluciones_tratamientos_nuevos">
      <xmlPr mapId="38" xpath="/Hexagrama/LINEAS/SEGUNDA/INTERPRETACION/d/remedios_soluciones_tratamientos_nuevos" xmlDataType="string"/>
    </xmlCellPr>
  </singleXmlCell>
  <singleXmlCell id="6585" r="BQ37" connectionId="39">
    <xmlCellPr id="1" uniqueName="sobre_temas_o_teorías_espirituales">
      <xmlPr mapId="38" xpath="/Hexagrama/LINEAS/SEGUNDA/INTERPRETACION/d/sobre_temas_o_teorías_espirituales" xmlDataType="string"/>
    </xmlCellPr>
  </singleXmlCell>
  <singleXmlCell id="6586" r="BR37" connectionId="39">
    <xmlCellPr id="1" uniqueName="sobre_una_época_tiempo_o_fecha_aproximada">
      <xmlPr mapId="38" xpath="/Hexagrama/LINEAS/SEGUNDA/INTERPRETACION/d/sobre_una_época_tiempo_o_fecha_aproximada" xmlDataType="string"/>
    </xmlCellPr>
  </singleXmlCell>
  <singleXmlCell id="6587" r="BS37" connectionId="39">
    <xmlCellPr id="1" uniqueName="Bernard_Ducourant">
      <xmlPr mapId="38" xpath="/Hexagrama/LINEAS/SEGUNDA/OTRAS_INTERPRETACIONES_Y_COMENTARIOS_DE_LOS_TEXTOS/Bernard_Ducourant" xmlDataType="string"/>
    </xmlCellPr>
  </singleXmlCell>
  <singleXmlCell id="6588" r="BT37" connectionId="39">
    <xmlCellPr id="1" uniqueName="Brian_Browne_Walker">
      <xmlPr mapId="38" xpath="/Hexagrama/LINEAS/SEGUNDA/OTRAS_INTERPRETACIONES_Y_COMENTARIOS_DE_LOS_TEXTOS/Brian_Browne_Walker" xmlDataType="string"/>
    </xmlCellPr>
  </singleXmlCell>
  <singleXmlCell id="6589" r="BU37" connectionId="39">
    <xmlCellPr id="1" uniqueName="Carol_K_Anthony">
      <xmlPr mapId="38" xpath="/Hexagrama/LINEAS/SEGUNDA/OTRAS_INTERPRETACIONES_Y_COMENTARIOS_DE_LOS_TEXTOS/Carol_K_Anthony" xmlDataType="string"/>
    </xmlCellPr>
  </singleXmlCell>
  <singleXmlCell id="6590" r="BV37" connectionId="39">
    <xmlCellPr id="1" uniqueName="Enrique_Zafra">
      <xmlPr mapId="38" xpath="/Hexagrama/LINEAS/SEGUNDA/OTRAS_INTERPRETACIONES_Y_COMENTARIOS_DE_LOS_TEXTOS/Enrique_Zafra" xmlDataType="string"/>
    </xmlCellPr>
  </singleXmlCell>
  <singleXmlCell id="6591" r="BW37" connectionId="39">
    <xmlCellPr id="1" uniqueName="J_H_Brennan">
      <xmlPr mapId="38" xpath="/Hexagrama/LINEAS/SEGUNDA/OTRAS_INTERPRETACIONES_Y_COMENTARIOS_DE_LOS_TEXTOS/J_H_Brennan" xmlDataType="string"/>
    </xmlCellPr>
  </singleXmlCell>
  <singleXmlCell id="6592" r="BX37" connectionId="39">
    <xmlCellPr id="1" uniqueName="John_Tampion">
      <xmlPr mapId="38" xpath="/Hexagrama/LINEAS/SEGUNDA/OTRAS_INTERPRETACIONES_Y_COMENTARIOS_DE_LOS_TEXTOS/John_Tampion" xmlDataType="string"/>
    </xmlCellPr>
  </singleXmlCell>
  <singleXmlCell id="6593" r="BY37" connectionId="39">
    <xmlCellPr id="1" uniqueName="Judica_Cordiglia">
      <xmlPr mapId="38" xpath="/Hexagrama/LINEAS/SEGUNDA/OTRAS_INTERPRETACIONES_Y_COMENTARIOS_DE_LOS_TEXTOS/Judica_Cordiglia" xmlDataType="string"/>
    </xmlCellPr>
  </singleXmlCell>
  <singleXmlCell id="6594" r="BZ37" connectionId="39">
    <xmlCellPr id="1" uniqueName="Maestro_Yüan-Kuang">
      <xmlPr mapId="38" xpath="/Hexagrama/LINEAS/SEGUNDA/OTRAS_INTERPRETACIONES_Y_COMENTARIOS_DE_LOS_TEXTOS/Maestro_Yüan-Kuang" xmlDataType="string"/>
    </xmlCellPr>
  </singleXmlCell>
  <singleXmlCell id="6595" r="CA37" connectionId="39">
    <xmlCellPr id="1" uniqueName="Michel_Gall">
      <xmlPr mapId="38" xpath="/Hexagrama/LINEAS/SEGUNDA/OTRAS_INTERPRETACIONES_Y_COMENTARIOS_DE_LOS_TEXTOS/Michel_Gall" xmlDataType="string"/>
    </xmlCellPr>
  </singleXmlCell>
  <singleXmlCell id="6596" r="CB37" connectionId="39">
    <xmlCellPr id="1" uniqueName="R_L_Wing">
      <xmlPr mapId="38" xpath="/Hexagrama/LINEAS/SEGUNDA/OTRAS_INTERPRETACIONES_Y_COMENTARIOS_DE_LOS_TEXTOS/R_L_Wing" xmlDataType="string"/>
    </xmlCellPr>
  </singleXmlCell>
  <singleXmlCell id="6597" r="CC37" connectionId="39">
    <xmlCellPr id="1" uniqueName="Ricardo_Andreé">
      <xmlPr mapId="38" xpath="/Hexagrama/LINEAS/SEGUNDA/OTRAS_INTERPRETACIONES_Y_COMENTARIOS_DE_LOS_TEXTOS/Ricardo_Andreé" xmlDataType="string"/>
    </xmlCellPr>
  </singleXmlCell>
  <singleXmlCell id="6598" r="CD37" connectionId="39">
    <xmlCellPr id="1" uniqueName="Richard_Wilhelm">
      <xmlPr mapId="38" xpath="/Hexagrama/LINEAS/SEGUNDA/OTRAS_INTERPRETACIONES_Y_COMENTARIOS_DE_LOS_TEXTOS/Richard_Wilhelm" xmlDataType="string"/>
    </xmlCellPr>
  </singleXmlCell>
  <singleXmlCell id="6599" r="CE37" connectionId="39">
    <xmlCellPr id="1" uniqueName="Stephen_Karcher">
      <xmlPr mapId="38" xpath="/Hexagrama/LINEAS/SEGUNDA/OTRAS_INTERPRETACIONES_Y_COMENTARIOS_DE_LOS_TEXTOS/Stephen_Karcher" xmlDataType="string"/>
    </xmlCellPr>
  </singleXmlCell>
  <singleXmlCell id="6600" r="CF37" connectionId="39">
    <xmlCellPr id="1" uniqueName="Thomas_Cleary">
      <xmlPr mapId="38" xpath="/Hexagrama/LINEAS/SEGUNDA/OTRAS_INTERPRETACIONES_Y_COMENTARIOS_DE_LOS_TEXTOS/Thomas_Cleary" xmlDataType="string"/>
    </xmlCellPr>
  </singleXmlCell>
  <singleXmlCell id="6601" r="CG37" connectionId="39">
    <xmlCellPr id="1" uniqueName="COMENTARIO_A_LA_LINEA">
      <xmlPr mapId="38" xpath="/Hexagrama/LINEAS/TERCERA/COMENTARIO_A_LA_LINEA" xmlDataType="string"/>
    </xmlCellPr>
  </singleXmlCell>
  <singleXmlCell id="6602" r="CH37" connectionId="39">
    <xmlCellPr id="1" uniqueName="a">
      <xmlPr mapId="38" xpath="/Hexagrama/LINEAS/TERCERA/INTERPRETACION/a" xmlDataType="string"/>
    </xmlCellPr>
  </singleXmlCell>
  <singleXmlCell id="6603" r="CI37" connectionId="39">
    <xmlCellPr id="1" uniqueName="sin_preguntar_nada">
      <xmlPr mapId="38" xpath="/Hexagrama/LINEAS/TERCERA/INTERPRETACION/d/sin_preguntar_nada" xmlDataType="string"/>
    </xmlCellPr>
  </singleXmlCell>
  <singleXmlCell id="6604" r="CJ37" connectionId="39">
    <xmlCellPr id="1" uniqueName="sobre_el_dia_hoy">
      <xmlPr mapId="38" xpath="/Hexagrama/LINEAS/TERCERA/INTERPRETACION/d/sobre_el_dia_hoy" xmlDataType="string"/>
    </xmlCellPr>
  </singleXmlCell>
  <singleXmlCell id="6605" r="CK37" connectionId="39">
    <xmlCellPr id="1" uniqueName="sobre_la_conducta_espiritual">
      <xmlPr mapId="38" xpath="/Hexagrama/LINEAS/TERCERA/INTERPRETACION/d/sobre_la_conducta_espiritual" xmlDataType="string"/>
    </xmlCellPr>
  </singleXmlCell>
  <singleXmlCell id="6606" r="CL37" connectionId="39">
    <xmlCellPr id="1" uniqueName="perspectiva_general_de_un_asunto_o_sobre_cómo_se_ve_al_consultante_entre_sus_asuntos">
      <xmlPr mapId="38" xpath="/Hexagrama/LINEAS/TERCERA/INTERPRETACION/d/perspectiva_general_de_un_asunto_o_sobre_cómo_se_ve_al_consultante_entre_sus_asuntos" xmlDataType="string"/>
    </xmlCellPr>
  </singleXmlCell>
  <singleXmlCell id="6607" r="CM37" connectionId="39">
    <xmlCellPr id="1" uniqueName="sobre_una_enfermedad">
      <xmlPr mapId="38" xpath="/Hexagrama/LINEAS/TERCERA/INTERPRETACION/d/sobre_una_enfermedad" xmlDataType="string"/>
    </xmlCellPr>
  </singleXmlCell>
  <singleXmlCell id="6608" r="CN37" connectionId="39">
    <xmlCellPr id="1" uniqueName="remedios_soluciones_tratamientos_nuevos">
      <xmlPr mapId="38" xpath="/Hexagrama/LINEAS/TERCERA/INTERPRETACION/d/remedios_soluciones_tratamientos_nuevos" xmlDataType="string"/>
    </xmlCellPr>
  </singleXmlCell>
  <singleXmlCell id="6609" r="CO37" connectionId="39">
    <xmlCellPr id="1" uniqueName="sobre_temas_o_teorías_espirituales">
      <xmlPr mapId="38" xpath="/Hexagrama/LINEAS/TERCERA/INTERPRETACION/d/sobre_temas_o_teorías_espirituales" xmlDataType="string"/>
    </xmlCellPr>
  </singleXmlCell>
  <singleXmlCell id="6610" r="CP37" connectionId="39">
    <xmlCellPr id="1" uniqueName="sobre_una_época_tiempo_o_fecha_aproximada">
      <xmlPr mapId="38" xpath="/Hexagrama/LINEAS/TERCERA/INTERPRETACION/d/sobre_una_época_tiempo_o_fecha_aproximada" xmlDataType="string"/>
    </xmlCellPr>
  </singleXmlCell>
  <singleXmlCell id="6611" r="CQ37" connectionId="39">
    <xmlCellPr id="1" uniqueName="Bernard_Ducourant">
      <xmlPr mapId="38" xpath="/Hexagrama/LINEAS/TERCERA/OTRAS_INTERPRETACIONES_Y_COMENTARIOS_DE_LOS_TEXTOS/Bernard_Ducourant" xmlDataType="string"/>
    </xmlCellPr>
  </singleXmlCell>
  <singleXmlCell id="6612" r="CR37" connectionId="39">
    <xmlCellPr id="1" uniqueName="Brian_Browne_Walker">
      <xmlPr mapId="38" xpath="/Hexagrama/LINEAS/TERCERA/OTRAS_INTERPRETACIONES_Y_COMENTARIOS_DE_LOS_TEXTOS/Brian_Browne_Walker" xmlDataType="string"/>
    </xmlCellPr>
  </singleXmlCell>
  <singleXmlCell id="6613" r="CS37" connectionId="39">
    <xmlCellPr id="1" uniqueName="Carol_K_Anthony">
      <xmlPr mapId="38" xpath="/Hexagrama/LINEAS/TERCERA/OTRAS_INTERPRETACIONES_Y_COMENTARIOS_DE_LOS_TEXTOS/Carol_K_Anthony" xmlDataType="string"/>
    </xmlCellPr>
  </singleXmlCell>
  <singleXmlCell id="6614" r="CT37" connectionId="39">
    <xmlCellPr id="1" uniqueName="Enrique_Zafra">
      <xmlPr mapId="38" xpath="/Hexagrama/LINEAS/TERCERA/OTRAS_INTERPRETACIONES_Y_COMENTARIOS_DE_LOS_TEXTOS/Enrique_Zafra" xmlDataType="string"/>
    </xmlCellPr>
  </singleXmlCell>
  <singleXmlCell id="6615" r="CU37" connectionId="39">
    <xmlCellPr id="1" uniqueName="J_H_Brennan">
      <xmlPr mapId="38" xpath="/Hexagrama/LINEAS/TERCERA/OTRAS_INTERPRETACIONES_Y_COMENTARIOS_DE_LOS_TEXTOS/J_H_Brennan" xmlDataType="string"/>
    </xmlCellPr>
  </singleXmlCell>
  <singleXmlCell id="6616" r="CV37" connectionId="39">
    <xmlCellPr id="1" uniqueName="John_Tampion">
      <xmlPr mapId="38" xpath="/Hexagrama/LINEAS/TERCERA/OTRAS_INTERPRETACIONES_Y_COMENTARIOS_DE_LOS_TEXTOS/John_Tampion" xmlDataType="string"/>
    </xmlCellPr>
  </singleXmlCell>
  <singleXmlCell id="6617" r="CW37" connectionId="39">
    <xmlCellPr id="1" uniqueName="Judica_Cordiglia">
      <xmlPr mapId="38" xpath="/Hexagrama/LINEAS/TERCERA/OTRAS_INTERPRETACIONES_Y_COMENTARIOS_DE_LOS_TEXTOS/Judica_Cordiglia" xmlDataType="string"/>
    </xmlCellPr>
  </singleXmlCell>
  <singleXmlCell id="6618" r="CX37" connectionId="39">
    <xmlCellPr id="1" uniqueName="Maestro_Yüan-Kuang">
      <xmlPr mapId="38" xpath="/Hexagrama/LINEAS/TERCERA/OTRAS_INTERPRETACIONES_Y_COMENTARIOS_DE_LOS_TEXTOS/Maestro_Yüan-Kuang" xmlDataType="string"/>
    </xmlCellPr>
  </singleXmlCell>
  <singleXmlCell id="6619" r="CY37" connectionId="39">
    <xmlCellPr id="1" uniqueName="Michel_Gall">
      <xmlPr mapId="38" xpath="/Hexagrama/LINEAS/TERCERA/OTRAS_INTERPRETACIONES_Y_COMENTARIOS_DE_LOS_TEXTOS/Michel_Gall" xmlDataType="string"/>
    </xmlCellPr>
  </singleXmlCell>
  <singleXmlCell id="6620" r="CZ37" connectionId="39">
    <xmlCellPr id="1" uniqueName="R_L_Wing">
      <xmlPr mapId="38" xpath="/Hexagrama/LINEAS/TERCERA/OTRAS_INTERPRETACIONES_Y_COMENTARIOS_DE_LOS_TEXTOS/R_L_Wing" xmlDataType="string"/>
    </xmlCellPr>
  </singleXmlCell>
  <singleXmlCell id="6621" r="DA37" connectionId="39">
    <xmlCellPr id="1" uniqueName="Ricardo_Andreé">
      <xmlPr mapId="38" xpath="/Hexagrama/LINEAS/TERCERA/OTRAS_INTERPRETACIONES_Y_COMENTARIOS_DE_LOS_TEXTOS/Ricardo_Andreé" xmlDataType="string"/>
    </xmlCellPr>
  </singleXmlCell>
  <singleXmlCell id="6622" r="DB37" connectionId="39">
    <xmlCellPr id="1" uniqueName="Richard_Wilhelm">
      <xmlPr mapId="38" xpath="/Hexagrama/LINEAS/TERCERA/OTRAS_INTERPRETACIONES_Y_COMENTARIOS_DE_LOS_TEXTOS/Richard_Wilhelm" xmlDataType="string"/>
    </xmlCellPr>
  </singleXmlCell>
  <singleXmlCell id="6623" r="DC37" connectionId="39">
    <xmlCellPr id="1" uniqueName="Stephen_Karcher">
      <xmlPr mapId="38" xpath="/Hexagrama/LINEAS/TERCERA/OTRAS_INTERPRETACIONES_Y_COMENTARIOS_DE_LOS_TEXTOS/Stephen_Karcher" xmlDataType="string"/>
    </xmlCellPr>
  </singleXmlCell>
  <singleXmlCell id="6624" r="DD37" connectionId="39">
    <xmlCellPr id="1" uniqueName="Thomas_Cleary">
      <xmlPr mapId="38" xpath="/Hexagrama/LINEAS/TERCERA/OTRAS_INTERPRETACIONES_Y_COMENTARIOS_DE_LOS_TEXTOS/Thomas_Cleary" xmlDataType="string"/>
    </xmlCellPr>
  </singleXmlCell>
  <singleXmlCell id="6625" r="DE37" connectionId="39">
    <xmlCellPr id="1" uniqueName="COMENTARIO_A_LA_LINEA">
      <xmlPr mapId="38" xpath="/Hexagrama/LINEAS/CUARTA/COMENTARIO_A_LA_LINEA" xmlDataType="string"/>
    </xmlCellPr>
  </singleXmlCell>
  <singleXmlCell id="6626" r="DF37" connectionId="39">
    <xmlCellPr id="1" uniqueName="a">
      <xmlPr mapId="38" xpath="/Hexagrama/LINEAS/CUARTA/INTERPRETACION/a" xmlDataType="string"/>
    </xmlCellPr>
  </singleXmlCell>
  <singleXmlCell id="6627" r="DG37" connectionId="39">
    <xmlCellPr id="1" uniqueName="sin_preguntar_nada">
      <xmlPr mapId="38" xpath="/Hexagrama/LINEAS/CUARTA/INTERPRETACION/d/sin_preguntar_nada" xmlDataType="string"/>
    </xmlCellPr>
  </singleXmlCell>
  <singleXmlCell id="6628" r="DH37" connectionId="39">
    <xmlCellPr id="1" uniqueName="sobre_el_dia_hoy">
      <xmlPr mapId="38" xpath="/Hexagrama/LINEAS/CUARTA/INTERPRETACION/d/sobre_el_dia_hoy" xmlDataType="string"/>
    </xmlCellPr>
  </singleXmlCell>
  <singleXmlCell id="6629" r="DI37" connectionId="39">
    <xmlCellPr id="1" uniqueName="sobre_la_conducta_espiritual">
      <xmlPr mapId="38" xpath="/Hexagrama/LINEAS/CUARTA/INTERPRETACION/d/sobre_la_conducta_espiritual" xmlDataType="string"/>
    </xmlCellPr>
  </singleXmlCell>
  <singleXmlCell id="6630" r="DJ37" connectionId="39">
    <xmlCellPr id="1" uniqueName="perspectiva_general_de_un_asunto_o_sobre_cómo_se_ve_al_consultante_entre_sus_asuntos">
      <xmlPr mapId="38" xpath="/Hexagrama/LINEAS/CUARTA/INTERPRETACION/d/perspectiva_general_de_un_asunto_o_sobre_cómo_se_ve_al_consultante_entre_sus_asuntos" xmlDataType="string"/>
    </xmlCellPr>
  </singleXmlCell>
  <singleXmlCell id="6631" r="DK37" connectionId="39">
    <xmlCellPr id="1" uniqueName="sobre_una_enfermedad">
      <xmlPr mapId="38" xpath="/Hexagrama/LINEAS/CUARTA/INTERPRETACION/d/sobre_una_enfermedad" xmlDataType="string"/>
    </xmlCellPr>
  </singleXmlCell>
  <singleXmlCell id="6632" r="DL37" connectionId="39">
    <xmlCellPr id="1" uniqueName="remedios_soluciones_tratamientos_nuevos">
      <xmlPr mapId="38" xpath="/Hexagrama/LINEAS/CUARTA/INTERPRETACION/d/remedios_soluciones_tratamientos_nuevos" xmlDataType="string"/>
    </xmlCellPr>
  </singleXmlCell>
  <singleXmlCell id="6633" r="DM37" connectionId="39">
    <xmlCellPr id="1" uniqueName="sobre_temas_o_teorías_espirituales">
      <xmlPr mapId="38" xpath="/Hexagrama/LINEAS/CUARTA/INTERPRETACION/d/sobre_temas_o_teorías_espirituales" xmlDataType="string"/>
    </xmlCellPr>
  </singleXmlCell>
  <singleXmlCell id="6634" r="DN37" connectionId="39">
    <xmlCellPr id="1" uniqueName="sobre_una_época_tiempo_o_fecha_aproximada">
      <xmlPr mapId="38" xpath="/Hexagrama/LINEAS/CUARTA/INTERPRETACION/d/sobre_una_época_tiempo_o_fecha_aproximada" xmlDataType="string"/>
    </xmlCellPr>
  </singleXmlCell>
  <singleXmlCell id="6635" r="DO37" connectionId="39">
    <xmlCellPr id="1" uniqueName="Bernard_Ducourant">
      <xmlPr mapId="38" xpath="/Hexagrama/LINEAS/CUARTA/OTRAS_INTERPRETACIONES_Y_COMENTARIOS_DE_LOS_TEXTOS/Bernard_Ducourant" xmlDataType="string"/>
    </xmlCellPr>
  </singleXmlCell>
  <singleXmlCell id="6636" r="DP37" connectionId="39">
    <xmlCellPr id="1" uniqueName="Brian_Browne_Walker">
      <xmlPr mapId="38" xpath="/Hexagrama/LINEAS/CUARTA/OTRAS_INTERPRETACIONES_Y_COMENTARIOS_DE_LOS_TEXTOS/Brian_Browne_Walker" xmlDataType="string"/>
    </xmlCellPr>
  </singleXmlCell>
  <singleXmlCell id="6637" r="DQ37" connectionId="39">
    <xmlCellPr id="1" uniqueName="Carol_K_Anthony">
      <xmlPr mapId="38" xpath="/Hexagrama/LINEAS/CUARTA/OTRAS_INTERPRETACIONES_Y_COMENTARIOS_DE_LOS_TEXTOS/Carol_K_Anthony" xmlDataType="string"/>
    </xmlCellPr>
  </singleXmlCell>
  <singleXmlCell id="6638" r="DR37" connectionId="39">
    <xmlCellPr id="1" uniqueName="Enrique_Zafra">
      <xmlPr mapId="38" xpath="/Hexagrama/LINEAS/CUARTA/OTRAS_INTERPRETACIONES_Y_COMENTARIOS_DE_LOS_TEXTOS/Enrique_Zafra" xmlDataType="string"/>
    </xmlCellPr>
  </singleXmlCell>
  <singleXmlCell id="6639" r="DS37" connectionId="39">
    <xmlCellPr id="1" uniqueName="J_H_Brennan">
      <xmlPr mapId="38" xpath="/Hexagrama/LINEAS/CUARTA/OTRAS_INTERPRETACIONES_Y_COMENTARIOS_DE_LOS_TEXTOS/J_H_Brennan" xmlDataType="string"/>
    </xmlCellPr>
  </singleXmlCell>
  <singleXmlCell id="6640" r="DT37" connectionId="39">
    <xmlCellPr id="1" uniqueName="John_Tampion">
      <xmlPr mapId="38" xpath="/Hexagrama/LINEAS/CUARTA/OTRAS_INTERPRETACIONES_Y_COMENTARIOS_DE_LOS_TEXTOS/John_Tampion" xmlDataType="string"/>
    </xmlCellPr>
  </singleXmlCell>
  <singleXmlCell id="6641" r="DU37" connectionId="39">
    <xmlCellPr id="1" uniqueName="Judica_Cordiglia">
      <xmlPr mapId="38" xpath="/Hexagrama/LINEAS/CUARTA/OTRAS_INTERPRETACIONES_Y_COMENTARIOS_DE_LOS_TEXTOS/Judica_Cordiglia" xmlDataType="string"/>
    </xmlCellPr>
  </singleXmlCell>
  <singleXmlCell id="6642" r="DV37" connectionId="39">
    <xmlCellPr id="1" uniqueName="Maestro_Yüan-Kuang">
      <xmlPr mapId="38" xpath="/Hexagrama/LINEAS/CUARTA/OTRAS_INTERPRETACIONES_Y_COMENTARIOS_DE_LOS_TEXTOS/Maestro_Yüan-Kuang" xmlDataType="string"/>
    </xmlCellPr>
  </singleXmlCell>
  <singleXmlCell id="6643" r="DW37" connectionId="39">
    <xmlCellPr id="1" uniqueName="Michel_Gall">
      <xmlPr mapId="38" xpath="/Hexagrama/LINEAS/CUARTA/OTRAS_INTERPRETACIONES_Y_COMENTARIOS_DE_LOS_TEXTOS/Michel_Gall" xmlDataType="string"/>
    </xmlCellPr>
  </singleXmlCell>
  <singleXmlCell id="6644" r="DX37" connectionId="39">
    <xmlCellPr id="1" uniqueName="R_L_Wing">
      <xmlPr mapId="38" xpath="/Hexagrama/LINEAS/CUARTA/OTRAS_INTERPRETACIONES_Y_COMENTARIOS_DE_LOS_TEXTOS/R_L_Wing" xmlDataType="string"/>
    </xmlCellPr>
  </singleXmlCell>
  <singleXmlCell id="6645" r="DY37" connectionId="39">
    <xmlCellPr id="1" uniqueName="Ricardo_Andreé">
      <xmlPr mapId="38" xpath="/Hexagrama/LINEAS/CUARTA/OTRAS_INTERPRETACIONES_Y_COMENTARIOS_DE_LOS_TEXTOS/Ricardo_Andreé" xmlDataType="string"/>
    </xmlCellPr>
  </singleXmlCell>
  <singleXmlCell id="6646" r="DZ37" connectionId="39">
    <xmlCellPr id="1" uniqueName="Richard_Wilhelm">
      <xmlPr mapId="38" xpath="/Hexagrama/LINEAS/CUARTA/OTRAS_INTERPRETACIONES_Y_COMENTARIOS_DE_LOS_TEXTOS/Richard_Wilhelm" xmlDataType="string"/>
    </xmlCellPr>
  </singleXmlCell>
  <singleXmlCell id="6647" r="EA37" connectionId="39">
    <xmlCellPr id="1" uniqueName="Stephen_Karcher">
      <xmlPr mapId="38" xpath="/Hexagrama/LINEAS/CUARTA/OTRAS_INTERPRETACIONES_Y_COMENTARIOS_DE_LOS_TEXTOS/Stephen_Karcher" xmlDataType="string"/>
    </xmlCellPr>
  </singleXmlCell>
  <singleXmlCell id="6648" r="EB37" connectionId="39">
    <xmlCellPr id="1" uniqueName="Thomas_Cleary">
      <xmlPr mapId="38" xpath="/Hexagrama/LINEAS/CUARTA/OTRAS_INTERPRETACIONES_Y_COMENTARIOS_DE_LOS_TEXTOS/Thomas_Cleary" xmlDataType="string"/>
    </xmlCellPr>
  </singleXmlCell>
  <singleXmlCell id="6649" r="EC37" connectionId="39">
    <xmlCellPr id="1" uniqueName="COMENTARIO_A_LA_LINEA">
      <xmlPr mapId="38" xpath="/Hexagrama/LINEAS/QUINTA/COMENTARIO_A_LA_LINEA" xmlDataType="string"/>
    </xmlCellPr>
  </singleXmlCell>
  <singleXmlCell id="6650" r="ED37" connectionId="39">
    <xmlCellPr id="1" uniqueName="a">
      <xmlPr mapId="38" xpath="/Hexagrama/LINEAS/QUINTA/INTERPRETACION/a" xmlDataType="string"/>
    </xmlCellPr>
  </singleXmlCell>
  <singleXmlCell id="6651" r="EE37" connectionId="39">
    <xmlCellPr id="1" uniqueName="sin_preguntar_nada">
      <xmlPr mapId="38" xpath="/Hexagrama/LINEAS/QUINTA/INTERPRETACION/d/sin_preguntar_nada" xmlDataType="string"/>
    </xmlCellPr>
  </singleXmlCell>
  <singleXmlCell id="6652" r="EF37" connectionId="39">
    <xmlCellPr id="1" uniqueName="sobre_el_dia_hoy">
      <xmlPr mapId="38" xpath="/Hexagrama/LINEAS/QUINTA/INTERPRETACION/d/sobre_el_dia_hoy" xmlDataType="string"/>
    </xmlCellPr>
  </singleXmlCell>
  <singleXmlCell id="6653" r="EG37" connectionId="39">
    <xmlCellPr id="1" uniqueName="sobre_la_conducta_espiritual">
      <xmlPr mapId="38" xpath="/Hexagrama/LINEAS/QUINTA/INTERPRETACION/d/sobre_la_conducta_espiritual" xmlDataType="string"/>
    </xmlCellPr>
  </singleXmlCell>
  <singleXmlCell id="6654" r="EH37" connectionId="39">
    <xmlCellPr id="1" uniqueName="perspectiva_general_de_un_asunto_o_sobre_cómo_se_ve_al_consultante_entre_sus_asuntos">
      <xmlPr mapId="38" xpath="/Hexagrama/LINEAS/QUINTA/INTERPRETACION/d/perspectiva_general_de_un_asunto_o_sobre_cómo_se_ve_al_consultante_entre_sus_asuntos" xmlDataType="string"/>
    </xmlCellPr>
  </singleXmlCell>
  <singleXmlCell id="6655" r="EI37" connectionId="39">
    <xmlCellPr id="1" uniqueName="sobre_una_enfermedad">
      <xmlPr mapId="38" xpath="/Hexagrama/LINEAS/QUINTA/INTERPRETACION/d/sobre_una_enfermedad" xmlDataType="string"/>
    </xmlCellPr>
  </singleXmlCell>
  <singleXmlCell id="6656" r="EJ37" connectionId="39">
    <xmlCellPr id="1" uniqueName="remedios_soluciones_tratamientos_nuevos">
      <xmlPr mapId="38" xpath="/Hexagrama/LINEAS/QUINTA/INTERPRETACION/d/remedios_soluciones_tratamientos_nuevos" xmlDataType="string"/>
    </xmlCellPr>
  </singleXmlCell>
  <singleXmlCell id="6657" r="EK37" connectionId="39">
    <xmlCellPr id="1" uniqueName="sobre_temas_o_teorías_espirituales">
      <xmlPr mapId="38" xpath="/Hexagrama/LINEAS/QUINTA/INTERPRETACION/d/sobre_temas_o_teorías_espirituales" xmlDataType="string"/>
    </xmlCellPr>
  </singleXmlCell>
  <singleXmlCell id="6658" r="EL37" connectionId="39">
    <xmlCellPr id="1" uniqueName="sobre_una_época_tiempo_o_fecha_aproximada">
      <xmlPr mapId="38" xpath="/Hexagrama/LINEAS/QUINTA/INTERPRETACION/d/sobre_una_época_tiempo_o_fecha_aproximada" xmlDataType="string"/>
    </xmlCellPr>
  </singleXmlCell>
  <singleXmlCell id="6659" r="EM37" connectionId="39">
    <xmlCellPr id="1" uniqueName="Bernard_Ducourant">
      <xmlPr mapId="38" xpath="/Hexagrama/LINEAS/QUINTA/OTRAS_INTERPRETACIONES_Y_COMENTARIOS_DE_LOS_TEXTOS/Bernard_Ducourant" xmlDataType="string"/>
    </xmlCellPr>
  </singleXmlCell>
  <singleXmlCell id="6660" r="EN37" connectionId="39">
    <xmlCellPr id="1" uniqueName="Brian_Browne_Walker">
      <xmlPr mapId="38" xpath="/Hexagrama/LINEAS/QUINTA/OTRAS_INTERPRETACIONES_Y_COMENTARIOS_DE_LOS_TEXTOS/Brian_Browne_Walker" xmlDataType="string"/>
    </xmlCellPr>
  </singleXmlCell>
  <singleXmlCell id="6661" r="EO37" connectionId="39">
    <xmlCellPr id="1" uniqueName="Carol_K_Anthony">
      <xmlPr mapId="38" xpath="/Hexagrama/LINEAS/QUINTA/OTRAS_INTERPRETACIONES_Y_COMENTARIOS_DE_LOS_TEXTOS/Carol_K_Anthony" xmlDataType="string"/>
    </xmlCellPr>
  </singleXmlCell>
  <singleXmlCell id="6662" r="EP37" connectionId="39">
    <xmlCellPr id="1" uniqueName="Enrique_Zafra">
      <xmlPr mapId="38" xpath="/Hexagrama/LINEAS/QUINTA/OTRAS_INTERPRETACIONES_Y_COMENTARIOS_DE_LOS_TEXTOS/Enrique_Zafra" xmlDataType="string"/>
    </xmlCellPr>
  </singleXmlCell>
  <singleXmlCell id="6663" r="EQ37" connectionId="39">
    <xmlCellPr id="1" uniqueName="J_H_Brennan">
      <xmlPr mapId="38" xpath="/Hexagrama/LINEAS/QUINTA/OTRAS_INTERPRETACIONES_Y_COMENTARIOS_DE_LOS_TEXTOS/J_H_Brennan" xmlDataType="string"/>
    </xmlCellPr>
  </singleXmlCell>
  <singleXmlCell id="6664" r="ER37" connectionId="39">
    <xmlCellPr id="1" uniqueName="John_Tampion">
      <xmlPr mapId="38" xpath="/Hexagrama/LINEAS/QUINTA/OTRAS_INTERPRETACIONES_Y_COMENTARIOS_DE_LOS_TEXTOS/John_Tampion" xmlDataType="string"/>
    </xmlCellPr>
  </singleXmlCell>
  <singleXmlCell id="6665" r="ES37" connectionId="39">
    <xmlCellPr id="1" uniqueName="Judica_Cordiglia">
      <xmlPr mapId="38" xpath="/Hexagrama/LINEAS/QUINTA/OTRAS_INTERPRETACIONES_Y_COMENTARIOS_DE_LOS_TEXTOS/Judica_Cordiglia" xmlDataType="string"/>
    </xmlCellPr>
  </singleXmlCell>
  <singleXmlCell id="6666" r="ET37" connectionId="39">
    <xmlCellPr id="1" uniqueName="Maestro_Yüan-Kuang">
      <xmlPr mapId="38" xpath="/Hexagrama/LINEAS/QUINTA/OTRAS_INTERPRETACIONES_Y_COMENTARIOS_DE_LOS_TEXTOS/Maestro_Yüan-Kuang" xmlDataType="string"/>
    </xmlCellPr>
  </singleXmlCell>
  <singleXmlCell id="6667" r="EU37" connectionId="39">
    <xmlCellPr id="1" uniqueName="Michel_Gall">
      <xmlPr mapId="38" xpath="/Hexagrama/LINEAS/QUINTA/OTRAS_INTERPRETACIONES_Y_COMENTARIOS_DE_LOS_TEXTOS/Michel_Gall" xmlDataType="string"/>
    </xmlCellPr>
  </singleXmlCell>
  <singleXmlCell id="6668" r="EV37" connectionId="39">
    <xmlCellPr id="1" uniqueName="R_L_Wing">
      <xmlPr mapId="38" xpath="/Hexagrama/LINEAS/QUINTA/OTRAS_INTERPRETACIONES_Y_COMENTARIOS_DE_LOS_TEXTOS/R_L_Wing" xmlDataType="string"/>
    </xmlCellPr>
  </singleXmlCell>
  <singleXmlCell id="6669" r="EW37" connectionId="39">
    <xmlCellPr id="1" uniqueName="Ricardo_Andreé">
      <xmlPr mapId="38" xpath="/Hexagrama/LINEAS/QUINTA/OTRAS_INTERPRETACIONES_Y_COMENTARIOS_DE_LOS_TEXTOS/Ricardo_Andreé" xmlDataType="string"/>
    </xmlCellPr>
  </singleXmlCell>
  <singleXmlCell id="6670" r="EX37" connectionId="39">
    <xmlCellPr id="1" uniqueName="Richard_Wilhelm">
      <xmlPr mapId="38" xpath="/Hexagrama/LINEAS/QUINTA/OTRAS_INTERPRETACIONES_Y_COMENTARIOS_DE_LOS_TEXTOS/Richard_Wilhelm" xmlDataType="string"/>
    </xmlCellPr>
  </singleXmlCell>
  <singleXmlCell id="6671" r="EY37" connectionId="39">
    <xmlCellPr id="1" uniqueName="Stephen_Karcher">
      <xmlPr mapId="38" xpath="/Hexagrama/LINEAS/QUINTA/OTRAS_INTERPRETACIONES_Y_COMENTARIOS_DE_LOS_TEXTOS/Stephen_Karcher" xmlDataType="string"/>
    </xmlCellPr>
  </singleXmlCell>
  <singleXmlCell id="6672" r="EZ37" connectionId="39">
    <xmlCellPr id="1" uniqueName="Thomas_Cleary">
      <xmlPr mapId="38" xpath="/Hexagrama/LINEAS/QUINTA/OTRAS_INTERPRETACIONES_Y_COMENTARIOS_DE_LOS_TEXTOS/Thomas_Cleary" xmlDataType="string"/>
    </xmlCellPr>
  </singleXmlCell>
  <singleXmlCell id="6673" r="FA37" connectionId="39">
    <xmlCellPr id="1" uniqueName="COMENTARIO_A_LA_LINEA">
      <xmlPr mapId="38" xpath="/Hexagrama/LINEAS/SEXTA/COMENTARIO_A_LA_LINEA" xmlDataType="string"/>
    </xmlCellPr>
  </singleXmlCell>
  <singleXmlCell id="6674" r="FB37" connectionId="39">
    <xmlCellPr id="1" uniqueName="a">
      <xmlPr mapId="38" xpath="/Hexagrama/LINEAS/SEXTA/INTERPRETACION/a" xmlDataType="string"/>
    </xmlCellPr>
  </singleXmlCell>
  <singleXmlCell id="6675" r="FC37" connectionId="39">
    <xmlCellPr id="1" uniqueName="sin_preguntar_nada">
      <xmlPr mapId="38" xpath="/Hexagrama/LINEAS/SEXTA/INTERPRETACION/d/sin_preguntar_nada" xmlDataType="string"/>
    </xmlCellPr>
  </singleXmlCell>
  <singleXmlCell id="6676" r="FD37" connectionId="39">
    <xmlCellPr id="1" uniqueName="sobre_el_dia_hoy">
      <xmlPr mapId="38" xpath="/Hexagrama/LINEAS/SEXTA/INTERPRETACION/d/sobre_el_dia_hoy" xmlDataType="string"/>
    </xmlCellPr>
  </singleXmlCell>
  <singleXmlCell id="6677" r="FE37" connectionId="39">
    <xmlCellPr id="1" uniqueName="sobre_la_conducta_espiritual">
      <xmlPr mapId="38" xpath="/Hexagrama/LINEAS/SEXTA/INTERPRETACION/d/sobre_la_conducta_espiritual" xmlDataType="string"/>
    </xmlCellPr>
  </singleXmlCell>
  <singleXmlCell id="6678" r="FF37" connectionId="39">
    <xmlCellPr id="1" uniqueName="perspectiva_general_de_un_asunto_o_sobre_cómo_se_ve_al_consultante_entre_sus_asuntos">
      <xmlPr mapId="38" xpath="/Hexagrama/LINEAS/SEXTA/INTERPRETACION/d/perspectiva_general_de_un_asunto_o_sobre_cómo_se_ve_al_consultante_entre_sus_asuntos" xmlDataType="string"/>
    </xmlCellPr>
  </singleXmlCell>
  <singleXmlCell id="6679" r="FG37" connectionId="39">
    <xmlCellPr id="1" uniqueName="sobre_una_enfermedad">
      <xmlPr mapId="38" xpath="/Hexagrama/LINEAS/SEXTA/INTERPRETACION/d/sobre_una_enfermedad" xmlDataType="string"/>
    </xmlCellPr>
  </singleXmlCell>
  <singleXmlCell id="6680" r="FH37" connectionId="39">
    <xmlCellPr id="1" uniqueName="remedios_soluciones_tratamientos_nuevos">
      <xmlPr mapId="38" xpath="/Hexagrama/LINEAS/SEXTA/INTERPRETACION/d/remedios_soluciones_tratamientos_nuevos" xmlDataType="string"/>
    </xmlCellPr>
  </singleXmlCell>
  <singleXmlCell id="6681" r="FI37" connectionId="39">
    <xmlCellPr id="1" uniqueName="sobre_temas_o_teorías_espirituales">
      <xmlPr mapId="38" xpath="/Hexagrama/LINEAS/SEXTA/INTERPRETACION/d/sobre_temas_o_teorías_espirituales" xmlDataType="string"/>
    </xmlCellPr>
  </singleXmlCell>
  <singleXmlCell id="6682" r="FJ37" connectionId="39">
    <xmlCellPr id="1" uniqueName="sobre_una_época_tiempo_o_fecha_aproximada">
      <xmlPr mapId="38" xpath="/Hexagrama/LINEAS/SEXTA/INTERPRETACION/d/sobre_una_época_tiempo_o_fecha_aproximada" xmlDataType="string"/>
    </xmlCellPr>
  </singleXmlCell>
  <singleXmlCell id="6683" r="FK37" connectionId="39">
    <xmlCellPr id="1" uniqueName="Bernard_Ducourant">
      <xmlPr mapId="38" xpath="/Hexagrama/LINEAS/SEXTA/OTRAS_INTERPRETACIONES_Y_COMENTARIOS_DE_LOS_TEXTOS/Bernard_Ducourant" xmlDataType="string"/>
    </xmlCellPr>
  </singleXmlCell>
  <singleXmlCell id="6684" r="FL37" connectionId="39">
    <xmlCellPr id="1" uniqueName="Brian_Browne_Walker">
      <xmlPr mapId="38" xpath="/Hexagrama/LINEAS/SEXTA/OTRAS_INTERPRETACIONES_Y_COMENTARIOS_DE_LOS_TEXTOS/Brian_Browne_Walker" xmlDataType="string"/>
    </xmlCellPr>
  </singleXmlCell>
  <singleXmlCell id="6685" r="FM37" connectionId="39">
    <xmlCellPr id="1" uniqueName="Carol_K_Anthony">
      <xmlPr mapId="38" xpath="/Hexagrama/LINEAS/SEXTA/OTRAS_INTERPRETACIONES_Y_COMENTARIOS_DE_LOS_TEXTOS/Carol_K_Anthony" xmlDataType="string"/>
    </xmlCellPr>
  </singleXmlCell>
  <singleXmlCell id="6686" r="FN37" connectionId="39">
    <xmlCellPr id="1" uniqueName="Enrique_Zafra">
      <xmlPr mapId="38" xpath="/Hexagrama/LINEAS/SEXTA/OTRAS_INTERPRETACIONES_Y_COMENTARIOS_DE_LOS_TEXTOS/Enrique_Zafra" xmlDataType="string"/>
    </xmlCellPr>
  </singleXmlCell>
  <singleXmlCell id="6687" r="FO37" connectionId="39">
    <xmlCellPr id="1" uniqueName="J_H_Brennan">
      <xmlPr mapId="38" xpath="/Hexagrama/LINEAS/SEXTA/OTRAS_INTERPRETACIONES_Y_COMENTARIOS_DE_LOS_TEXTOS/J_H_Brennan" xmlDataType="string"/>
    </xmlCellPr>
  </singleXmlCell>
  <singleXmlCell id="6688" r="FP37" connectionId="39">
    <xmlCellPr id="1" uniqueName="John_Tampion">
      <xmlPr mapId="38" xpath="/Hexagrama/LINEAS/SEXTA/OTRAS_INTERPRETACIONES_Y_COMENTARIOS_DE_LOS_TEXTOS/John_Tampion" xmlDataType="string"/>
    </xmlCellPr>
  </singleXmlCell>
  <singleXmlCell id="6689" r="FQ37" connectionId="39">
    <xmlCellPr id="1" uniqueName="Judica_Cordiglia">
      <xmlPr mapId="38" xpath="/Hexagrama/LINEAS/SEXTA/OTRAS_INTERPRETACIONES_Y_COMENTARIOS_DE_LOS_TEXTOS/Judica_Cordiglia" xmlDataType="string"/>
    </xmlCellPr>
  </singleXmlCell>
  <singleXmlCell id="6690" r="FR37" connectionId="39">
    <xmlCellPr id="1" uniqueName="Maestro_Yüan-Kuang">
      <xmlPr mapId="38" xpath="/Hexagrama/LINEAS/SEXTA/OTRAS_INTERPRETACIONES_Y_COMENTARIOS_DE_LOS_TEXTOS/Maestro_Yüan-Kuang" xmlDataType="string"/>
    </xmlCellPr>
  </singleXmlCell>
  <singleXmlCell id="6691" r="FS37" connectionId="39">
    <xmlCellPr id="1" uniqueName="Michel_Gall">
      <xmlPr mapId="38" xpath="/Hexagrama/LINEAS/SEXTA/OTRAS_INTERPRETACIONES_Y_COMENTARIOS_DE_LOS_TEXTOS/Michel_Gall" xmlDataType="string"/>
    </xmlCellPr>
  </singleXmlCell>
  <singleXmlCell id="6692" r="FT37" connectionId="39">
    <xmlCellPr id="1" uniqueName="R_L_Wing">
      <xmlPr mapId="38" xpath="/Hexagrama/LINEAS/SEXTA/OTRAS_INTERPRETACIONES_Y_COMENTARIOS_DE_LOS_TEXTOS/R_L_Wing" xmlDataType="string"/>
    </xmlCellPr>
  </singleXmlCell>
  <singleXmlCell id="6693" r="FU37" connectionId="39">
    <xmlCellPr id="1" uniqueName="Ricardo_Andreé">
      <xmlPr mapId="38" xpath="/Hexagrama/LINEAS/SEXTA/OTRAS_INTERPRETACIONES_Y_COMENTARIOS_DE_LOS_TEXTOS/Ricardo_Andreé" xmlDataType="string"/>
    </xmlCellPr>
  </singleXmlCell>
  <singleXmlCell id="6694" r="FV37" connectionId="39">
    <xmlCellPr id="1" uniqueName="Richard_Wilhelm">
      <xmlPr mapId="38" xpath="/Hexagrama/LINEAS/SEXTA/OTRAS_INTERPRETACIONES_Y_COMENTARIOS_DE_LOS_TEXTOS/Richard_Wilhelm" xmlDataType="string"/>
    </xmlCellPr>
  </singleXmlCell>
  <singleXmlCell id="6695" r="FW37" connectionId="39">
    <xmlCellPr id="1" uniqueName="Stephen_Karcher">
      <xmlPr mapId="38" xpath="/Hexagrama/LINEAS/SEXTA/OTRAS_INTERPRETACIONES_Y_COMENTARIOS_DE_LOS_TEXTOS/Stephen_Karcher" xmlDataType="string"/>
    </xmlCellPr>
  </singleXmlCell>
  <singleXmlCell id="6696" r="FX37" connectionId="39">
    <xmlCellPr id="1" uniqueName="Thomas_Cleary">
      <xmlPr mapId="38" xpath="/Hexagrama/LINEAS/SEXTA/OTRAS_INTERPRETACIONES_Y_COMENTARIOS_DE_LOS_TEXTOS/Thomas_Cleary" xmlDataType="string"/>
    </xmlCellPr>
  </singleXmlCell>
  <singleXmlCell id="6697" r="A38" connectionId="40">
    <xmlCellPr id="1" uniqueName="Numero">
      <xmlPr mapId="39" xpath="/Hexagrama/Numero" xmlDataType="integer"/>
    </xmlCellPr>
  </singleXmlCell>
  <singleXmlCell id="6698" r="B38" connectionId="40">
    <xmlCellPr id="1" uniqueName="Nombre">
      <xmlPr mapId="39" xpath="/Hexagrama/Nombre" xmlDataType="string"/>
    </xmlCellPr>
  </singleXmlCell>
  <singleXmlCell id="6699" r="C38" connectionId="40">
    <xmlCellPr id="1" uniqueName="Traduccion">
      <xmlPr mapId="39" xpath="/Hexagrama/Traduccion" xmlDataType="string"/>
    </xmlCellPr>
  </singleXmlCell>
  <singleXmlCell id="6700" r="D38" connectionId="40">
    <xmlCellPr id="1" uniqueName="TrigInf">
      <xmlPr mapId="39" xpath="/Hexagrama/TrigInf" xmlDataType="string"/>
    </xmlCellPr>
  </singleXmlCell>
  <singleXmlCell id="6701" r="E38" connectionId="40">
    <xmlCellPr id="1" uniqueName="TrigSup">
      <xmlPr mapId="39" xpath="/Hexagrama/TrigSup" xmlDataType="string"/>
    </xmlCellPr>
  </singleXmlCell>
  <singleXmlCell id="6702" r="F38" connectionId="40">
    <xmlCellPr id="1" uniqueName="DICTAMEN">
      <xmlPr mapId="39" xpath="/Hexagrama/DICTAMEN" xmlDataType="string"/>
    </xmlCellPr>
  </singleXmlCell>
  <singleXmlCell id="6703" r="G38" connectionId="40">
    <xmlCellPr id="1" uniqueName="COMENTARIO">
      <xmlPr mapId="39" xpath="/Hexagrama/COMENTARIO" xmlDataType="string"/>
    </xmlCellPr>
  </singleXmlCell>
  <singleXmlCell id="6704" r="H38" connectionId="40">
    <xmlCellPr id="1" uniqueName="líneas">
      <xmlPr mapId="39" xpath="/Hexagrama/ELEMENTOS_TECNICOS_Y_DISTINTOS_CONSIDERANDOS/líneas" xmlDataType="string"/>
    </xmlCellPr>
  </singleXmlCell>
  <singleXmlCell id="6705" r="I38" connectionId="40">
    <xmlCellPr id="1" uniqueName="regencias">
      <xmlPr mapId="39" xpath="/Hexagrama/ELEMENTOS_TECNICOS_Y_DISTINTOS_CONSIDERANDOS/regencias" xmlDataType="string"/>
    </xmlCellPr>
  </singleXmlCell>
  <singleXmlCell id="6706" r="J38" connectionId="40">
    <xmlCellPr id="1" uniqueName="relaciones_entre_las_líneas">
      <xmlPr mapId="39" xpath="/Hexagrama/ELEMENTOS_TECNICOS_Y_DISTINTOS_CONSIDERANDOS/relaciones_entre_las_líneas" xmlDataType="string"/>
    </xmlCellPr>
  </singleXmlCell>
  <singleXmlCell id="6707" r="K38" connectionId="40">
    <xmlCellPr id="1" uniqueName="a">
      <xmlPr mapId="39" xpath="/Hexagrama/INTERPRETACION/a" xmlDataType="string"/>
    </xmlCellPr>
  </singleXmlCell>
  <singleXmlCell id="6708" r="L38" connectionId="40">
    <xmlCellPr id="1" uniqueName="sin_preguntar_nada">
      <xmlPr mapId="39" xpath="/Hexagrama/INTERPRETACION/d/sin_preguntar_nada" xmlDataType="string"/>
    </xmlCellPr>
  </singleXmlCell>
  <singleXmlCell id="6709" r="M38" connectionId="40">
    <xmlCellPr id="1" uniqueName="sobre_el_dia_hoy">
      <xmlPr mapId="39" xpath="/Hexagrama/INTERPRETACION/d/sobre_el_dia_hoy" xmlDataType="string"/>
    </xmlCellPr>
  </singleXmlCell>
  <singleXmlCell id="6710" r="N38" connectionId="40">
    <xmlCellPr id="1" uniqueName="sobre_la_conducta_espiritual">
      <xmlPr mapId="39" xpath="/Hexagrama/INTERPRETACION/d/sobre_la_conducta_espiritual" xmlDataType="string"/>
    </xmlCellPr>
  </singleXmlCell>
  <singleXmlCell id="6711" r="O38" connectionId="40">
    <xmlCellPr id="1" uniqueName="perspectiva_general_de_un_asunto_o_sobre_cómo_se_ve_al_consultante_entre_sus_asuntos">
      <xmlPr mapId="39" xpath="/Hexagrama/INTERPRETACION/d/perspectiva_general_de_un_asunto_o_sobre_cómo_se_ve_al_consultante_entre_sus_asuntos" xmlDataType="string"/>
    </xmlCellPr>
  </singleXmlCell>
  <singleXmlCell id="6712" r="P38" connectionId="40">
    <xmlCellPr id="1" uniqueName="sobre_una_enfermedad">
      <xmlPr mapId="39" xpath="/Hexagrama/INTERPRETACION/d/sobre_una_enfermedad" xmlDataType="string"/>
    </xmlCellPr>
  </singleXmlCell>
  <singleXmlCell id="6713" r="Q38" connectionId="40">
    <xmlCellPr id="1" uniqueName="remedios_soluciones_tratamientos_nuevos">
      <xmlPr mapId="39" xpath="/Hexagrama/INTERPRETACION/d/remedios_soluciones_tratamientos_nuevos" xmlDataType="string"/>
    </xmlCellPr>
  </singleXmlCell>
  <singleXmlCell id="6714" r="R38" connectionId="40">
    <xmlCellPr id="1" uniqueName="sobre_temas_o_teorías_espirituales">
      <xmlPr mapId="39" xpath="/Hexagrama/INTERPRETACION/d/sobre_temas_o_teorías_espirituales" xmlDataType="string"/>
    </xmlCellPr>
  </singleXmlCell>
  <singleXmlCell id="6715" r="S38" connectionId="40">
    <xmlCellPr id="1" uniqueName="sobre_una_época_tiempo_o_fecha_aproximada">
      <xmlPr mapId="39" xpath="/Hexagrama/INTERPRETACION/d/sobre_una_época_tiempo_o_fecha_aproximada" xmlDataType="string"/>
    </xmlCellPr>
  </singleXmlCell>
  <singleXmlCell id="6716" r="T38" connectionId="40">
    <xmlCellPr id="1" uniqueName="Bernard_Ducourant">
      <xmlPr mapId="39" xpath="/Hexagrama/OTRAS_INTERPRETACIONES_Y_COMENTARIOS_DE_LOS_TEXTOS/Bernard_Ducourant" xmlDataType="string"/>
    </xmlCellPr>
  </singleXmlCell>
  <singleXmlCell id="6717" r="U38" connectionId="40">
    <xmlCellPr id="1" uniqueName="Brian_Browne_Walker">
      <xmlPr mapId="39" xpath="/Hexagrama/OTRAS_INTERPRETACIONES_Y_COMENTARIOS_DE_LOS_TEXTOS/Brian_Browne_Walker" xmlDataType="string"/>
    </xmlCellPr>
  </singleXmlCell>
  <singleXmlCell id="6718" r="V38" connectionId="40">
    <xmlCellPr id="1" uniqueName="Carol_K_Anthony">
      <xmlPr mapId="39" xpath="/Hexagrama/OTRAS_INTERPRETACIONES_Y_COMENTARIOS_DE_LOS_TEXTOS/Carol_K_Anthony" xmlDataType="string"/>
    </xmlCellPr>
  </singleXmlCell>
  <singleXmlCell id="6719" r="W38" connectionId="40">
    <xmlCellPr id="1" uniqueName="Enrique_Zafra">
      <xmlPr mapId="39" xpath="/Hexagrama/OTRAS_INTERPRETACIONES_Y_COMENTARIOS_DE_LOS_TEXTOS/Enrique_Zafra" xmlDataType="string"/>
    </xmlCellPr>
  </singleXmlCell>
  <singleXmlCell id="6720" r="X38" connectionId="40">
    <xmlCellPr id="1" uniqueName="Gustavo_Andrés_Rocco">
      <xmlPr mapId="39" xpath="/Hexagrama/OTRAS_INTERPRETACIONES_Y_COMENTARIOS_DE_LOS_TEXTOS/Gustavo_Andrés_Rocco" xmlDataType="string"/>
    </xmlCellPr>
  </singleXmlCell>
  <singleXmlCell id="6721" r="Y38" connectionId="40">
    <xmlCellPr id="1" uniqueName="J_H_Brennan">
      <xmlPr mapId="39" xpath="/Hexagrama/OTRAS_INTERPRETACIONES_Y_COMENTARIOS_DE_LOS_TEXTOS/J_H_Brennan" xmlDataType="string"/>
    </xmlCellPr>
  </singleXmlCell>
  <singleXmlCell id="6722" r="Z38" connectionId="40">
    <xmlCellPr id="1" uniqueName="Judica_Cordiglia">
      <xmlPr mapId="39" xpath="/Hexagrama/OTRAS_INTERPRETACIONES_Y_COMENTARIOS_DE_LOS_TEXTOS/Judica_Cordiglia" xmlDataType="string"/>
    </xmlCellPr>
  </singleXmlCell>
  <singleXmlCell id="6723" r="AA38" connectionId="40">
    <xmlCellPr id="1" uniqueName="Maestro_Yüan-Kuang">
      <xmlPr mapId="39" xpath="/Hexagrama/OTRAS_INTERPRETACIONES_Y_COMENTARIOS_DE_LOS_TEXTOS/Maestro_Yüan-Kuang" xmlDataType="string"/>
    </xmlCellPr>
  </singleXmlCell>
  <singleXmlCell id="6724" r="AB38" connectionId="40">
    <xmlCellPr id="1" uniqueName="Michel_Gall">
      <xmlPr mapId="39" xpath="/Hexagrama/OTRAS_INTERPRETACIONES_Y_COMENTARIOS_DE_LOS_TEXTOS/Michel_Gall" xmlDataType="string"/>
    </xmlCellPr>
  </singleXmlCell>
  <singleXmlCell id="6725" r="AC38" connectionId="40">
    <xmlCellPr id="1" uniqueName="Stephen_Karcher">
      <xmlPr mapId="39" xpath="/Hexagrama/OTRAS_INTERPRETACIONES_Y_COMENTARIOS_DE_LOS_TEXTOS/Stephen_Karcher" xmlDataType="string"/>
    </xmlCellPr>
  </singleXmlCell>
  <singleXmlCell id="6726" r="AD38" connectionId="40">
    <xmlCellPr id="1" uniqueName="Rudolf_Ritsema">
      <xmlPr mapId="39" xpath="/Hexagrama/OTRAS_INTERPRETACIONES_Y_COMENTARIOS_DE_LOS_TEXTOS/Rudolf_Ritsema" xmlDataType="string"/>
    </xmlCellPr>
  </singleXmlCell>
  <singleXmlCell id="6727" r="AE38" connectionId="40">
    <xmlCellPr id="1" uniqueName="Thomas_Cleary">
      <xmlPr mapId="39" xpath="/Hexagrama/OTRAS_INTERPRETACIONES_Y_COMENTARIOS_DE_LOS_TEXTOS/Thomas_Cleary" xmlDataType="string"/>
    </xmlCellPr>
  </singleXmlCell>
  <singleXmlCell id="6728" r="AF38" connectionId="40">
    <xmlCellPr id="1" uniqueName="COMENTARIO_A_LA_IMAGEN">
      <xmlPr mapId="39" xpath="/Hexagrama/IMAGEN/COMENTARIO_A_LA_IMAGEN" xmlDataType="string"/>
    </xmlCellPr>
  </singleXmlCell>
  <singleXmlCell id="6729" r="AG38" connectionId="40">
    <xmlCellPr id="1" uniqueName="John_Tampion">
      <xmlPr mapId="39" xpath="/Hexagrama/IMAGEN/OTRAS_INTERPRETACIONES_Y_COMENTARIOS_DE_LOS_TEXTOS/John_Tampion" xmlDataType="string"/>
    </xmlCellPr>
  </singleXmlCell>
  <singleXmlCell id="6730" r="AH38" connectionId="40">
    <xmlCellPr id="1" uniqueName="Judica_Cordiglia">
      <xmlPr mapId="39" xpath="/Hexagrama/IMAGEN/OTRAS_INTERPRETACIONES_Y_COMENTARIOS_DE_LOS_TEXTOS/Judica_Cordiglia" xmlDataType="string"/>
    </xmlCellPr>
  </singleXmlCell>
  <singleXmlCell id="6731" r="AI38" connectionId="40">
    <xmlCellPr id="1" uniqueName="Ricardo_Andreé">
      <xmlPr mapId="39" xpath="/Hexagrama/IMAGEN/OTRAS_INTERPRETACIONES_Y_COMENTARIOS_DE_LOS_TEXTOS/Ricardo_Andreé" xmlDataType="string"/>
    </xmlCellPr>
  </singleXmlCell>
  <singleXmlCell id="6732" r="AJ38" connectionId="40">
    <xmlCellPr id="1" uniqueName="Richard_Wilhelm">
      <xmlPr mapId="39" xpath="/Hexagrama/IMAGEN/OTRAS_INTERPRETACIONES_Y_COMENTARIOS_DE_LOS_TEXTOS/Richard_Wilhelm" xmlDataType="string"/>
    </xmlCellPr>
  </singleXmlCell>
  <singleXmlCell id="6733" r="AK38" connectionId="40">
    <xmlCellPr id="1" uniqueName="COMENTARIO_A_LA_LINEA">
      <xmlPr mapId="39" xpath="/Hexagrama/LINEAS/PRIMERA/COMENTARIO_A_LA_LINEA" xmlDataType="string"/>
    </xmlCellPr>
  </singleXmlCell>
  <singleXmlCell id="6734" r="AL38" connectionId="40">
    <xmlCellPr id="1" uniqueName="a">
      <xmlPr mapId="39" xpath="/Hexagrama/LINEAS/PRIMERA/INTERPRETACION/a" xmlDataType="string"/>
    </xmlCellPr>
  </singleXmlCell>
  <singleXmlCell id="6735" r="AM38" connectionId="40">
    <xmlCellPr id="1" uniqueName="sin_preguntar_nada">
      <xmlPr mapId="39" xpath="/Hexagrama/LINEAS/PRIMERA/INTERPRETACION/d/sin_preguntar_nada" xmlDataType="string"/>
    </xmlCellPr>
  </singleXmlCell>
  <singleXmlCell id="6736" r="AN38" connectionId="40">
    <xmlCellPr id="1" uniqueName="sobre_el_dia_hoy">
      <xmlPr mapId="39" xpath="/Hexagrama/LINEAS/PRIMERA/INTERPRETACION/d/sobre_el_dia_hoy" xmlDataType="string"/>
    </xmlCellPr>
  </singleXmlCell>
  <singleXmlCell id="6737" r="AO38" connectionId="40">
    <xmlCellPr id="1" uniqueName="sobre_la_conducta_espiritual">
      <xmlPr mapId="39" xpath="/Hexagrama/LINEAS/PRIMERA/INTERPRETACION/d/sobre_la_conducta_espiritual" xmlDataType="string"/>
    </xmlCellPr>
  </singleXmlCell>
  <singleXmlCell id="6738" r="AP38" connectionId="40">
    <xmlCellPr id="1" uniqueName="perspectiva_general_de_un_asunto_o_sobre_cómo_se_ve_al_consultante_entre_sus_asuntos">
      <xmlPr mapId="39" xpath="/Hexagrama/LINEAS/PRIMERA/INTERPRETACION/d/perspectiva_general_de_un_asunto_o_sobre_cómo_se_ve_al_consultante_entre_sus_asuntos" xmlDataType="string"/>
    </xmlCellPr>
  </singleXmlCell>
  <singleXmlCell id="6739" r="AQ38" connectionId="40">
    <xmlCellPr id="1" uniqueName="sobre_una_enfermedad">
      <xmlPr mapId="39" xpath="/Hexagrama/LINEAS/PRIMERA/INTERPRETACION/d/sobre_una_enfermedad" xmlDataType="string"/>
    </xmlCellPr>
  </singleXmlCell>
  <singleXmlCell id="6740" r="AR38" connectionId="40">
    <xmlCellPr id="1" uniqueName="remedios_soluciones_tratamientos_nuevos">
      <xmlPr mapId="39" xpath="/Hexagrama/LINEAS/PRIMERA/INTERPRETACION/d/remedios_soluciones_tratamientos_nuevos" xmlDataType="string"/>
    </xmlCellPr>
  </singleXmlCell>
  <singleXmlCell id="6741" r="AS38" connectionId="40">
    <xmlCellPr id="1" uniqueName="sobre_temas_o_teorías_espirituales">
      <xmlPr mapId="39" xpath="/Hexagrama/LINEAS/PRIMERA/INTERPRETACION/d/sobre_temas_o_teorías_espirituales" xmlDataType="string"/>
    </xmlCellPr>
  </singleXmlCell>
  <singleXmlCell id="6742" r="AT38" connectionId="40">
    <xmlCellPr id="1" uniqueName="sobre_una_época_tiempo_o_fecha_aproximada">
      <xmlPr mapId="39" xpath="/Hexagrama/LINEAS/PRIMERA/INTERPRETACION/d/sobre_una_época_tiempo_o_fecha_aproximada" xmlDataType="string"/>
    </xmlCellPr>
  </singleXmlCell>
  <singleXmlCell id="6743" r="AU38" connectionId="40">
    <xmlCellPr id="1" uniqueName="Bernard_Ducourant">
      <xmlPr mapId="39" xpath="/Hexagrama/LINEAS/PRIMERA/OTRAS_INTERPRETACIONES_Y_COMENTARIOS_DE_LOS_TEXTOS/Bernard_Ducourant" xmlDataType="string"/>
    </xmlCellPr>
  </singleXmlCell>
  <singleXmlCell id="6744" r="AV38" connectionId="40">
    <xmlCellPr id="1" uniqueName="Brian_Browne_Walker">
      <xmlPr mapId="39" xpath="/Hexagrama/LINEAS/PRIMERA/OTRAS_INTERPRETACIONES_Y_COMENTARIOS_DE_LOS_TEXTOS/Brian_Browne_Walker" xmlDataType="string"/>
    </xmlCellPr>
  </singleXmlCell>
  <singleXmlCell id="6745" r="AW38" connectionId="40">
    <xmlCellPr id="1" uniqueName="Carol_K_Anthony">
      <xmlPr mapId="39" xpath="/Hexagrama/LINEAS/PRIMERA/OTRAS_INTERPRETACIONES_Y_COMENTARIOS_DE_LOS_TEXTOS/Carol_K_Anthony" xmlDataType="string"/>
    </xmlCellPr>
  </singleXmlCell>
  <singleXmlCell id="6746" r="AX38" connectionId="40">
    <xmlCellPr id="1" uniqueName="Enrique_Zafra">
      <xmlPr mapId="39" xpath="/Hexagrama/LINEAS/PRIMERA/OTRAS_INTERPRETACIONES_Y_COMENTARIOS_DE_LOS_TEXTOS/Enrique_Zafra" xmlDataType="string"/>
    </xmlCellPr>
  </singleXmlCell>
  <singleXmlCell id="6747" r="AY38" connectionId="40">
    <xmlCellPr id="1" uniqueName="J_H_Brennan">
      <xmlPr mapId="39" xpath="/Hexagrama/LINEAS/PRIMERA/OTRAS_INTERPRETACIONES_Y_COMENTARIOS_DE_LOS_TEXTOS/J_H_Brennan" xmlDataType="string"/>
    </xmlCellPr>
  </singleXmlCell>
  <singleXmlCell id="6748" r="AZ38" connectionId="40">
    <xmlCellPr id="1" uniqueName="John_Tampion">
      <xmlPr mapId="39" xpath="/Hexagrama/LINEAS/PRIMERA/OTRAS_INTERPRETACIONES_Y_COMENTARIOS_DE_LOS_TEXTOS/John_Tampion" xmlDataType="string"/>
    </xmlCellPr>
  </singleXmlCell>
  <singleXmlCell id="6749" r="BA38" connectionId="40">
    <xmlCellPr id="1" uniqueName="Judica_Cordiglia">
      <xmlPr mapId="39" xpath="/Hexagrama/LINEAS/PRIMERA/OTRAS_INTERPRETACIONES_Y_COMENTARIOS_DE_LOS_TEXTOS/Judica_Cordiglia" xmlDataType="string"/>
    </xmlCellPr>
  </singleXmlCell>
  <singleXmlCell id="6750" r="BB38" connectionId="40">
    <xmlCellPr id="1" uniqueName="Maestro_Yüan-Kuang">
      <xmlPr mapId="39" xpath="/Hexagrama/LINEAS/PRIMERA/OTRAS_INTERPRETACIONES_Y_COMENTARIOS_DE_LOS_TEXTOS/Maestro_Yüan-Kuang" xmlDataType="string"/>
    </xmlCellPr>
  </singleXmlCell>
  <singleXmlCell id="6751" r="BC38" connectionId="40">
    <xmlCellPr id="1" uniqueName="Michel_Gall">
      <xmlPr mapId="39" xpath="/Hexagrama/LINEAS/PRIMERA/OTRAS_INTERPRETACIONES_Y_COMENTARIOS_DE_LOS_TEXTOS/Michel_Gall" xmlDataType="string"/>
    </xmlCellPr>
  </singleXmlCell>
  <singleXmlCell id="6752" r="BD38" connectionId="40">
    <xmlCellPr id="1" uniqueName="R_L_Wing">
      <xmlPr mapId="39" xpath="/Hexagrama/LINEAS/PRIMERA/OTRAS_INTERPRETACIONES_Y_COMENTARIOS_DE_LOS_TEXTOS/R_L_Wing" xmlDataType="string"/>
    </xmlCellPr>
  </singleXmlCell>
  <singleXmlCell id="6753" r="BE38" connectionId="40">
    <xmlCellPr id="1" uniqueName="Ricardo_Andreé">
      <xmlPr mapId="39" xpath="/Hexagrama/LINEAS/PRIMERA/OTRAS_INTERPRETACIONES_Y_COMENTARIOS_DE_LOS_TEXTOS/Ricardo_Andreé" xmlDataType="string"/>
    </xmlCellPr>
  </singleXmlCell>
  <singleXmlCell id="6754" r="BF38" connectionId="40">
    <xmlCellPr id="1" uniqueName="Richard_Wilhelm">
      <xmlPr mapId="39" xpath="/Hexagrama/LINEAS/PRIMERA/OTRAS_INTERPRETACIONES_Y_COMENTARIOS_DE_LOS_TEXTOS/Richard_Wilhelm" xmlDataType="string"/>
    </xmlCellPr>
  </singleXmlCell>
  <singleXmlCell id="6755" r="BG38" connectionId="40">
    <xmlCellPr id="1" uniqueName="Stephen_Karcher">
      <xmlPr mapId="39" xpath="/Hexagrama/LINEAS/PRIMERA/OTRAS_INTERPRETACIONES_Y_COMENTARIOS_DE_LOS_TEXTOS/Stephen_Karcher" xmlDataType="string"/>
    </xmlCellPr>
  </singleXmlCell>
  <singleXmlCell id="6756" r="BH38" connectionId="40">
    <xmlCellPr id="1" uniqueName="Thomas_Cleary">
      <xmlPr mapId="39" xpath="/Hexagrama/LINEAS/PRIMERA/OTRAS_INTERPRETACIONES_Y_COMENTARIOS_DE_LOS_TEXTOS/Thomas_Cleary" xmlDataType="string"/>
    </xmlCellPr>
  </singleXmlCell>
  <singleXmlCell id="6757" r="BI38" connectionId="40">
    <xmlCellPr id="1" uniqueName="COMENTARIO_A_LA_LINEA">
      <xmlPr mapId="39" xpath="/Hexagrama/LINEAS/SEGUNDA/COMENTARIO_A_LA_LINEA" xmlDataType="string"/>
    </xmlCellPr>
  </singleXmlCell>
  <singleXmlCell id="6758" r="BJ38" connectionId="40">
    <xmlCellPr id="1" uniqueName="a">
      <xmlPr mapId="39" xpath="/Hexagrama/LINEAS/SEGUNDA/INTERPRETACION/a" xmlDataType="string"/>
    </xmlCellPr>
  </singleXmlCell>
  <singleXmlCell id="6759" r="BK38" connectionId="40">
    <xmlCellPr id="1" uniqueName="sin_preguntar_nada">
      <xmlPr mapId="39" xpath="/Hexagrama/LINEAS/SEGUNDA/INTERPRETACION/d/sin_preguntar_nada" xmlDataType="string"/>
    </xmlCellPr>
  </singleXmlCell>
  <singleXmlCell id="6760" r="BL38" connectionId="40">
    <xmlCellPr id="1" uniqueName="sobre_el_dia_hoy">
      <xmlPr mapId="39" xpath="/Hexagrama/LINEAS/SEGUNDA/INTERPRETACION/d/sobre_el_dia_hoy" xmlDataType="string"/>
    </xmlCellPr>
  </singleXmlCell>
  <singleXmlCell id="6761" r="BM38" connectionId="40">
    <xmlCellPr id="1" uniqueName="sobre_la_conducta_espiritual">
      <xmlPr mapId="39" xpath="/Hexagrama/LINEAS/SEGUNDA/INTERPRETACION/d/sobre_la_conducta_espiritual" xmlDataType="string"/>
    </xmlCellPr>
  </singleXmlCell>
  <singleXmlCell id="6762" r="BN38" connectionId="40">
    <xmlCellPr id="1" uniqueName="perspectiva_general_de_un_asunto_o_sobre_cómo_se_ve_al_consultante_entre_sus_asuntos">
      <xmlPr mapId="39" xpath="/Hexagrama/LINEAS/SEGUNDA/INTERPRETACION/d/perspectiva_general_de_un_asunto_o_sobre_cómo_se_ve_al_consultante_entre_sus_asuntos" xmlDataType="string"/>
    </xmlCellPr>
  </singleXmlCell>
  <singleXmlCell id="6763" r="BO38" connectionId="40">
    <xmlCellPr id="1" uniqueName="sobre_una_enfermedad">
      <xmlPr mapId="39" xpath="/Hexagrama/LINEAS/SEGUNDA/INTERPRETACION/d/sobre_una_enfermedad" xmlDataType="string"/>
    </xmlCellPr>
  </singleXmlCell>
  <singleXmlCell id="6764" r="BP38" connectionId="40">
    <xmlCellPr id="1" uniqueName="remedios_soluciones_tratamientos_nuevos">
      <xmlPr mapId="39" xpath="/Hexagrama/LINEAS/SEGUNDA/INTERPRETACION/d/remedios_soluciones_tratamientos_nuevos" xmlDataType="string"/>
    </xmlCellPr>
  </singleXmlCell>
  <singleXmlCell id="6765" r="BQ38" connectionId="40">
    <xmlCellPr id="1" uniqueName="sobre_temas_o_teorías_espirituales">
      <xmlPr mapId="39" xpath="/Hexagrama/LINEAS/SEGUNDA/INTERPRETACION/d/sobre_temas_o_teorías_espirituales" xmlDataType="string"/>
    </xmlCellPr>
  </singleXmlCell>
  <singleXmlCell id="6766" r="BR38" connectionId="40">
    <xmlCellPr id="1" uniqueName="sobre_una_época_tiempo_o_fecha_aproximada">
      <xmlPr mapId="39" xpath="/Hexagrama/LINEAS/SEGUNDA/INTERPRETACION/d/sobre_una_época_tiempo_o_fecha_aproximada" xmlDataType="string"/>
    </xmlCellPr>
  </singleXmlCell>
  <singleXmlCell id="6767" r="BS38" connectionId="40">
    <xmlCellPr id="1" uniqueName="Bernard_Ducourant">
      <xmlPr mapId="39" xpath="/Hexagrama/LINEAS/SEGUNDA/OTRAS_INTERPRETACIONES_Y_COMENTARIOS_DE_LOS_TEXTOS/Bernard_Ducourant" xmlDataType="string"/>
    </xmlCellPr>
  </singleXmlCell>
  <singleXmlCell id="6768" r="BT38" connectionId="40">
    <xmlCellPr id="1" uniqueName="Brian_Browne_Walker">
      <xmlPr mapId="39" xpath="/Hexagrama/LINEAS/SEGUNDA/OTRAS_INTERPRETACIONES_Y_COMENTARIOS_DE_LOS_TEXTOS/Brian_Browne_Walker" xmlDataType="string"/>
    </xmlCellPr>
  </singleXmlCell>
  <singleXmlCell id="6769" r="BU38" connectionId="40">
    <xmlCellPr id="1" uniqueName="Carol_K_Anthony">
      <xmlPr mapId="39" xpath="/Hexagrama/LINEAS/SEGUNDA/OTRAS_INTERPRETACIONES_Y_COMENTARIOS_DE_LOS_TEXTOS/Carol_K_Anthony" xmlDataType="string"/>
    </xmlCellPr>
  </singleXmlCell>
  <singleXmlCell id="6770" r="BV38" connectionId="40">
    <xmlCellPr id="1" uniqueName="Enrique_Zafra">
      <xmlPr mapId="39" xpath="/Hexagrama/LINEAS/SEGUNDA/OTRAS_INTERPRETACIONES_Y_COMENTARIOS_DE_LOS_TEXTOS/Enrique_Zafra" xmlDataType="string"/>
    </xmlCellPr>
  </singleXmlCell>
  <singleXmlCell id="6771" r="BW38" connectionId="40">
    <xmlCellPr id="1" uniqueName="J_H_Brennan">
      <xmlPr mapId="39" xpath="/Hexagrama/LINEAS/SEGUNDA/OTRAS_INTERPRETACIONES_Y_COMENTARIOS_DE_LOS_TEXTOS/J_H_Brennan" xmlDataType="string"/>
    </xmlCellPr>
  </singleXmlCell>
  <singleXmlCell id="6772" r="BX38" connectionId="40">
    <xmlCellPr id="1" uniqueName="John_Tampion">
      <xmlPr mapId="39" xpath="/Hexagrama/LINEAS/SEGUNDA/OTRAS_INTERPRETACIONES_Y_COMENTARIOS_DE_LOS_TEXTOS/John_Tampion" xmlDataType="string"/>
    </xmlCellPr>
  </singleXmlCell>
  <singleXmlCell id="6773" r="BY38" connectionId="40">
    <xmlCellPr id="1" uniqueName="Judica_Cordiglia">
      <xmlPr mapId="39" xpath="/Hexagrama/LINEAS/SEGUNDA/OTRAS_INTERPRETACIONES_Y_COMENTARIOS_DE_LOS_TEXTOS/Judica_Cordiglia" xmlDataType="string"/>
    </xmlCellPr>
  </singleXmlCell>
  <singleXmlCell id="6774" r="BZ38" connectionId="40">
    <xmlCellPr id="1" uniqueName="Maestro_Yüan-Kuang">
      <xmlPr mapId="39" xpath="/Hexagrama/LINEAS/SEGUNDA/OTRAS_INTERPRETACIONES_Y_COMENTARIOS_DE_LOS_TEXTOS/Maestro_Yüan-Kuang" xmlDataType="string"/>
    </xmlCellPr>
  </singleXmlCell>
  <singleXmlCell id="6775" r="CA38" connectionId="40">
    <xmlCellPr id="1" uniqueName="Michel_Gall">
      <xmlPr mapId="39" xpath="/Hexagrama/LINEAS/SEGUNDA/OTRAS_INTERPRETACIONES_Y_COMENTARIOS_DE_LOS_TEXTOS/Michel_Gall" xmlDataType="string"/>
    </xmlCellPr>
  </singleXmlCell>
  <singleXmlCell id="6776" r="CB38" connectionId="40">
    <xmlCellPr id="1" uniqueName="R_L_Wing">
      <xmlPr mapId="39" xpath="/Hexagrama/LINEAS/SEGUNDA/OTRAS_INTERPRETACIONES_Y_COMENTARIOS_DE_LOS_TEXTOS/R_L_Wing" xmlDataType="string"/>
    </xmlCellPr>
  </singleXmlCell>
  <singleXmlCell id="6777" r="CC38" connectionId="40">
    <xmlCellPr id="1" uniqueName="Ricardo_Andreé">
      <xmlPr mapId="39" xpath="/Hexagrama/LINEAS/SEGUNDA/OTRAS_INTERPRETACIONES_Y_COMENTARIOS_DE_LOS_TEXTOS/Ricardo_Andreé" xmlDataType="string"/>
    </xmlCellPr>
  </singleXmlCell>
  <singleXmlCell id="6778" r="CD38" connectionId="40">
    <xmlCellPr id="1" uniqueName="Richard_Wilhelm">
      <xmlPr mapId="39" xpath="/Hexagrama/LINEAS/SEGUNDA/OTRAS_INTERPRETACIONES_Y_COMENTARIOS_DE_LOS_TEXTOS/Richard_Wilhelm" xmlDataType="string"/>
    </xmlCellPr>
  </singleXmlCell>
  <singleXmlCell id="6779" r="CE38" connectionId="40">
    <xmlCellPr id="1" uniqueName="Stephen_Karcher">
      <xmlPr mapId="39" xpath="/Hexagrama/LINEAS/SEGUNDA/OTRAS_INTERPRETACIONES_Y_COMENTARIOS_DE_LOS_TEXTOS/Stephen_Karcher" xmlDataType="string"/>
    </xmlCellPr>
  </singleXmlCell>
  <singleXmlCell id="6780" r="CF38" connectionId="40">
    <xmlCellPr id="1" uniqueName="Thomas_Cleary">
      <xmlPr mapId="39" xpath="/Hexagrama/LINEAS/SEGUNDA/OTRAS_INTERPRETACIONES_Y_COMENTARIOS_DE_LOS_TEXTOS/Thomas_Cleary" xmlDataType="string"/>
    </xmlCellPr>
  </singleXmlCell>
  <singleXmlCell id="6781" r="CG38" connectionId="40">
    <xmlCellPr id="1" uniqueName="COMENTARIO_A_LA_LINEA">
      <xmlPr mapId="39" xpath="/Hexagrama/LINEAS/TERCERA/COMENTARIO_A_LA_LINEA" xmlDataType="string"/>
    </xmlCellPr>
  </singleXmlCell>
  <singleXmlCell id="6782" r="CH38" connectionId="40">
    <xmlCellPr id="1" uniqueName="a">
      <xmlPr mapId="39" xpath="/Hexagrama/LINEAS/TERCERA/INTERPRETACION/a" xmlDataType="string"/>
    </xmlCellPr>
  </singleXmlCell>
  <singleXmlCell id="6783" r="CI38" connectionId="40">
    <xmlCellPr id="1" uniqueName="sin_preguntar_nada">
      <xmlPr mapId="39" xpath="/Hexagrama/LINEAS/TERCERA/INTERPRETACION/d/sin_preguntar_nada" xmlDataType="string"/>
    </xmlCellPr>
  </singleXmlCell>
  <singleXmlCell id="6784" r="CJ38" connectionId="40">
    <xmlCellPr id="1" uniqueName="sobre_el_dia_hoy">
      <xmlPr mapId="39" xpath="/Hexagrama/LINEAS/TERCERA/INTERPRETACION/d/sobre_el_dia_hoy" xmlDataType="string"/>
    </xmlCellPr>
  </singleXmlCell>
  <singleXmlCell id="6785" r="CK38" connectionId="40">
    <xmlCellPr id="1" uniqueName="sobre_la_conducta_espiritual">
      <xmlPr mapId="39" xpath="/Hexagrama/LINEAS/TERCERA/INTERPRETACION/d/sobre_la_conducta_espiritual" xmlDataType="string"/>
    </xmlCellPr>
  </singleXmlCell>
  <singleXmlCell id="6786" r="CL38" connectionId="40">
    <xmlCellPr id="1" uniqueName="perspectiva_general_de_un_asunto_o_sobre_cómo_se_ve_al_consultante_entre_sus_asuntos">
      <xmlPr mapId="39" xpath="/Hexagrama/LINEAS/TERCERA/INTERPRETACION/d/perspectiva_general_de_un_asunto_o_sobre_cómo_se_ve_al_consultante_entre_sus_asuntos" xmlDataType="string"/>
    </xmlCellPr>
  </singleXmlCell>
  <singleXmlCell id="6787" r="CM38" connectionId="40">
    <xmlCellPr id="1" uniqueName="sobre_una_enfermedad">
      <xmlPr mapId="39" xpath="/Hexagrama/LINEAS/TERCERA/INTERPRETACION/d/sobre_una_enfermedad" xmlDataType="string"/>
    </xmlCellPr>
  </singleXmlCell>
  <singleXmlCell id="6788" r="CN38" connectionId="40">
    <xmlCellPr id="1" uniqueName="remedios_soluciones_tratamientos_nuevos">
      <xmlPr mapId="39" xpath="/Hexagrama/LINEAS/TERCERA/INTERPRETACION/d/remedios_soluciones_tratamientos_nuevos" xmlDataType="string"/>
    </xmlCellPr>
  </singleXmlCell>
  <singleXmlCell id="6789" r="CO38" connectionId="40">
    <xmlCellPr id="1" uniqueName="sobre_temas_o_teorías_espirituales">
      <xmlPr mapId="39" xpath="/Hexagrama/LINEAS/TERCERA/INTERPRETACION/d/sobre_temas_o_teorías_espirituales" xmlDataType="string"/>
    </xmlCellPr>
  </singleXmlCell>
  <singleXmlCell id="6790" r="CP38" connectionId="40">
    <xmlCellPr id="1" uniqueName="sobre_una_época_tiempo_o_fecha_aproximada">
      <xmlPr mapId="39" xpath="/Hexagrama/LINEAS/TERCERA/INTERPRETACION/d/sobre_una_época_tiempo_o_fecha_aproximada" xmlDataType="string"/>
    </xmlCellPr>
  </singleXmlCell>
  <singleXmlCell id="6791" r="CQ38" connectionId="40">
    <xmlCellPr id="1" uniqueName="Bernard_Ducourant">
      <xmlPr mapId="39" xpath="/Hexagrama/LINEAS/TERCERA/OTRAS_INTERPRETACIONES_Y_COMENTARIOS_DE_LOS_TEXTOS/Bernard_Ducourant" xmlDataType="string"/>
    </xmlCellPr>
  </singleXmlCell>
  <singleXmlCell id="6792" r="CR38" connectionId="40">
    <xmlCellPr id="1" uniqueName="Brian_Browne_Walker">
      <xmlPr mapId="39" xpath="/Hexagrama/LINEAS/TERCERA/OTRAS_INTERPRETACIONES_Y_COMENTARIOS_DE_LOS_TEXTOS/Brian_Browne_Walker" xmlDataType="string"/>
    </xmlCellPr>
  </singleXmlCell>
  <singleXmlCell id="6793" r="CS38" connectionId="40">
    <xmlCellPr id="1" uniqueName="Carol_K_Anthony">
      <xmlPr mapId="39" xpath="/Hexagrama/LINEAS/TERCERA/OTRAS_INTERPRETACIONES_Y_COMENTARIOS_DE_LOS_TEXTOS/Carol_K_Anthony" xmlDataType="string"/>
    </xmlCellPr>
  </singleXmlCell>
  <singleXmlCell id="6794" r="CT38" connectionId="40">
    <xmlCellPr id="1" uniqueName="Enrique_Zafra">
      <xmlPr mapId="39" xpath="/Hexagrama/LINEAS/TERCERA/OTRAS_INTERPRETACIONES_Y_COMENTARIOS_DE_LOS_TEXTOS/Enrique_Zafra" xmlDataType="string"/>
    </xmlCellPr>
  </singleXmlCell>
  <singleXmlCell id="6795" r="CU38" connectionId="40">
    <xmlCellPr id="1" uniqueName="J_H_Brennan">
      <xmlPr mapId="39" xpath="/Hexagrama/LINEAS/TERCERA/OTRAS_INTERPRETACIONES_Y_COMENTARIOS_DE_LOS_TEXTOS/J_H_Brennan" xmlDataType="string"/>
    </xmlCellPr>
  </singleXmlCell>
  <singleXmlCell id="6796" r="CV38" connectionId="40">
    <xmlCellPr id="1" uniqueName="John_Tampion">
      <xmlPr mapId="39" xpath="/Hexagrama/LINEAS/TERCERA/OTRAS_INTERPRETACIONES_Y_COMENTARIOS_DE_LOS_TEXTOS/John_Tampion" xmlDataType="string"/>
    </xmlCellPr>
  </singleXmlCell>
  <singleXmlCell id="6797" r="CW38" connectionId="40">
    <xmlCellPr id="1" uniqueName="Judica_Cordiglia">
      <xmlPr mapId="39" xpath="/Hexagrama/LINEAS/TERCERA/OTRAS_INTERPRETACIONES_Y_COMENTARIOS_DE_LOS_TEXTOS/Judica_Cordiglia" xmlDataType="string"/>
    </xmlCellPr>
  </singleXmlCell>
  <singleXmlCell id="6798" r="CX38" connectionId="40">
    <xmlCellPr id="1" uniqueName="Maestro_Yüan-Kuang">
      <xmlPr mapId="39" xpath="/Hexagrama/LINEAS/TERCERA/OTRAS_INTERPRETACIONES_Y_COMENTARIOS_DE_LOS_TEXTOS/Maestro_Yüan-Kuang" xmlDataType="string"/>
    </xmlCellPr>
  </singleXmlCell>
  <singleXmlCell id="6799" r="CY38" connectionId="40">
    <xmlCellPr id="1" uniqueName="Michel_Gall">
      <xmlPr mapId="39" xpath="/Hexagrama/LINEAS/TERCERA/OTRAS_INTERPRETACIONES_Y_COMENTARIOS_DE_LOS_TEXTOS/Michel_Gall" xmlDataType="string"/>
    </xmlCellPr>
  </singleXmlCell>
  <singleXmlCell id="6800" r="CZ38" connectionId="40">
    <xmlCellPr id="1" uniqueName="R_L_Wing">
      <xmlPr mapId="39" xpath="/Hexagrama/LINEAS/TERCERA/OTRAS_INTERPRETACIONES_Y_COMENTARIOS_DE_LOS_TEXTOS/R_L_Wing" xmlDataType="string"/>
    </xmlCellPr>
  </singleXmlCell>
  <singleXmlCell id="6801" r="DA38" connectionId="40">
    <xmlCellPr id="1" uniqueName="Ricardo_Andreé">
      <xmlPr mapId="39" xpath="/Hexagrama/LINEAS/TERCERA/OTRAS_INTERPRETACIONES_Y_COMENTARIOS_DE_LOS_TEXTOS/Ricardo_Andreé" xmlDataType="string"/>
    </xmlCellPr>
  </singleXmlCell>
  <singleXmlCell id="6802" r="DB38" connectionId="40">
    <xmlCellPr id="1" uniqueName="Richard_Wilhelm">
      <xmlPr mapId="39" xpath="/Hexagrama/LINEAS/TERCERA/OTRAS_INTERPRETACIONES_Y_COMENTARIOS_DE_LOS_TEXTOS/Richard_Wilhelm" xmlDataType="string"/>
    </xmlCellPr>
  </singleXmlCell>
  <singleXmlCell id="6803" r="DC38" connectionId="40">
    <xmlCellPr id="1" uniqueName="Stephen_Karcher">
      <xmlPr mapId="39" xpath="/Hexagrama/LINEAS/TERCERA/OTRAS_INTERPRETACIONES_Y_COMENTARIOS_DE_LOS_TEXTOS/Stephen_Karcher" xmlDataType="string"/>
    </xmlCellPr>
  </singleXmlCell>
  <singleXmlCell id="6804" r="DD38" connectionId="40">
    <xmlCellPr id="1" uniqueName="Thomas_Cleary">
      <xmlPr mapId="39" xpath="/Hexagrama/LINEAS/TERCERA/OTRAS_INTERPRETACIONES_Y_COMENTARIOS_DE_LOS_TEXTOS/Thomas_Cleary" xmlDataType="string"/>
    </xmlCellPr>
  </singleXmlCell>
  <singleXmlCell id="6805" r="DE38" connectionId="40">
    <xmlCellPr id="1" uniqueName="COMENTARIO_A_LA_LINEA">
      <xmlPr mapId="39" xpath="/Hexagrama/LINEAS/CUARTA/COMENTARIO_A_LA_LINEA" xmlDataType="string"/>
    </xmlCellPr>
  </singleXmlCell>
  <singleXmlCell id="6806" r="DF38" connectionId="40">
    <xmlCellPr id="1" uniqueName="a">
      <xmlPr mapId="39" xpath="/Hexagrama/LINEAS/CUARTA/INTERPRETACION/a" xmlDataType="string"/>
    </xmlCellPr>
  </singleXmlCell>
  <singleXmlCell id="6807" r="DG38" connectionId="40">
    <xmlCellPr id="1" uniqueName="sin_preguntar_nada">
      <xmlPr mapId="39" xpath="/Hexagrama/LINEAS/CUARTA/INTERPRETACION/d/sin_preguntar_nada" xmlDataType="string"/>
    </xmlCellPr>
  </singleXmlCell>
  <singleXmlCell id="6808" r="DH38" connectionId="40">
    <xmlCellPr id="1" uniqueName="sobre_el_dia_hoy">
      <xmlPr mapId="39" xpath="/Hexagrama/LINEAS/CUARTA/INTERPRETACION/d/sobre_el_dia_hoy" xmlDataType="string"/>
    </xmlCellPr>
  </singleXmlCell>
  <singleXmlCell id="6809" r="DI38" connectionId="40">
    <xmlCellPr id="1" uniqueName="sobre_la_conducta_espiritual">
      <xmlPr mapId="39" xpath="/Hexagrama/LINEAS/CUARTA/INTERPRETACION/d/sobre_la_conducta_espiritual" xmlDataType="string"/>
    </xmlCellPr>
  </singleXmlCell>
  <singleXmlCell id="6810" r="DJ38" connectionId="40">
    <xmlCellPr id="1" uniqueName="perspectiva_general_de_un_asunto_o_sobre_cómo_se_ve_al_consultante_entre_sus_asuntos">
      <xmlPr mapId="39" xpath="/Hexagrama/LINEAS/CUARTA/INTERPRETACION/d/perspectiva_general_de_un_asunto_o_sobre_cómo_se_ve_al_consultante_entre_sus_asuntos" xmlDataType="string"/>
    </xmlCellPr>
  </singleXmlCell>
  <singleXmlCell id="6811" r="DK38" connectionId="40">
    <xmlCellPr id="1" uniqueName="sobre_una_enfermedad">
      <xmlPr mapId="39" xpath="/Hexagrama/LINEAS/CUARTA/INTERPRETACION/d/sobre_una_enfermedad" xmlDataType="string"/>
    </xmlCellPr>
  </singleXmlCell>
  <singleXmlCell id="6812" r="DL38" connectionId="40">
    <xmlCellPr id="1" uniqueName="remedios_soluciones_tratamientos_nuevos">
      <xmlPr mapId="39" xpath="/Hexagrama/LINEAS/CUARTA/INTERPRETACION/d/remedios_soluciones_tratamientos_nuevos" xmlDataType="string"/>
    </xmlCellPr>
  </singleXmlCell>
  <singleXmlCell id="6813" r="DM38" connectionId="40">
    <xmlCellPr id="1" uniqueName="sobre_temas_o_teorías_espirituales">
      <xmlPr mapId="39" xpath="/Hexagrama/LINEAS/CUARTA/INTERPRETACION/d/sobre_temas_o_teorías_espirituales" xmlDataType="string"/>
    </xmlCellPr>
  </singleXmlCell>
  <singleXmlCell id="6814" r="DN38" connectionId="40">
    <xmlCellPr id="1" uniqueName="sobre_una_época_tiempo_o_fecha_aproximada">
      <xmlPr mapId="39" xpath="/Hexagrama/LINEAS/CUARTA/INTERPRETACION/d/sobre_una_época_tiempo_o_fecha_aproximada" xmlDataType="string"/>
    </xmlCellPr>
  </singleXmlCell>
  <singleXmlCell id="6815" r="DO38" connectionId="40">
    <xmlCellPr id="1" uniqueName="Bernard_Ducourant">
      <xmlPr mapId="39" xpath="/Hexagrama/LINEAS/CUARTA/OTRAS_INTERPRETACIONES_Y_COMENTARIOS_DE_LOS_TEXTOS/Bernard_Ducourant" xmlDataType="string"/>
    </xmlCellPr>
  </singleXmlCell>
  <singleXmlCell id="6816" r="DP38" connectionId="40">
    <xmlCellPr id="1" uniqueName="Brian_Browne_Walker">
      <xmlPr mapId="39" xpath="/Hexagrama/LINEAS/CUARTA/OTRAS_INTERPRETACIONES_Y_COMENTARIOS_DE_LOS_TEXTOS/Brian_Browne_Walker" xmlDataType="string"/>
    </xmlCellPr>
  </singleXmlCell>
  <singleXmlCell id="6817" r="DQ38" connectionId="40">
    <xmlCellPr id="1" uniqueName="Carol_K_Anthony">
      <xmlPr mapId="39" xpath="/Hexagrama/LINEAS/CUARTA/OTRAS_INTERPRETACIONES_Y_COMENTARIOS_DE_LOS_TEXTOS/Carol_K_Anthony" xmlDataType="string"/>
    </xmlCellPr>
  </singleXmlCell>
  <singleXmlCell id="6818" r="DR38" connectionId="40">
    <xmlCellPr id="1" uniqueName="Enrique_Zafra">
      <xmlPr mapId="39" xpath="/Hexagrama/LINEAS/CUARTA/OTRAS_INTERPRETACIONES_Y_COMENTARIOS_DE_LOS_TEXTOS/Enrique_Zafra" xmlDataType="string"/>
    </xmlCellPr>
  </singleXmlCell>
  <singleXmlCell id="6819" r="DS38" connectionId="40">
    <xmlCellPr id="1" uniqueName="J_H_Brennan">
      <xmlPr mapId="39" xpath="/Hexagrama/LINEAS/CUARTA/OTRAS_INTERPRETACIONES_Y_COMENTARIOS_DE_LOS_TEXTOS/J_H_Brennan" xmlDataType="string"/>
    </xmlCellPr>
  </singleXmlCell>
  <singleXmlCell id="6820" r="DT38" connectionId="40">
    <xmlCellPr id="1" uniqueName="John_Tampion">
      <xmlPr mapId="39" xpath="/Hexagrama/LINEAS/CUARTA/OTRAS_INTERPRETACIONES_Y_COMENTARIOS_DE_LOS_TEXTOS/John_Tampion" xmlDataType="string"/>
    </xmlCellPr>
  </singleXmlCell>
  <singleXmlCell id="6821" r="DU38" connectionId="40">
    <xmlCellPr id="1" uniqueName="Judica_Cordiglia">
      <xmlPr mapId="39" xpath="/Hexagrama/LINEAS/CUARTA/OTRAS_INTERPRETACIONES_Y_COMENTARIOS_DE_LOS_TEXTOS/Judica_Cordiglia" xmlDataType="string"/>
    </xmlCellPr>
  </singleXmlCell>
  <singleXmlCell id="6822" r="DV38" connectionId="40">
    <xmlCellPr id="1" uniqueName="Maestro_Yüan-Kuang">
      <xmlPr mapId="39" xpath="/Hexagrama/LINEAS/CUARTA/OTRAS_INTERPRETACIONES_Y_COMENTARIOS_DE_LOS_TEXTOS/Maestro_Yüan-Kuang" xmlDataType="string"/>
    </xmlCellPr>
  </singleXmlCell>
  <singleXmlCell id="6823" r="DW38" connectionId="40">
    <xmlCellPr id="1" uniqueName="Michel_Gall">
      <xmlPr mapId="39" xpath="/Hexagrama/LINEAS/CUARTA/OTRAS_INTERPRETACIONES_Y_COMENTARIOS_DE_LOS_TEXTOS/Michel_Gall" xmlDataType="string"/>
    </xmlCellPr>
  </singleXmlCell>
  <singleXmlCell id="6824" r="DX38" connectionId="40">
    <xmlCellPr id="1" uniqueName="R_L_Wing">
      <xmlPr mapId="39" xpath="/Hexagrama/LINEAS/CUARTA/OTRAS_INTERPRETACIONES_Y_COMENTARIOS_DE_LOS_TEXTOS/R_L_Wing" xmlDataType="string"/>
    </xmlCellPr>
  </singleXmlCell>
  <singleXmlCell id="6825" r="DY38" connectionId="40">
    <xmlCellPr id="1" uniqueName="Ricardo_Andreé">
      <xmlPr mapId="39" xpath="/Hexagrama/LINEAS/CUARTA/OTRAS_INTERPRETACIONES_Y_COMENTARIOS_DE_LOS_TEXTOS/Ricardo_Andreé" xmlDataType="string"/>
    </xmlCellPr>
  </singleXmlCell>
  <singleXmlCell id="6826" r="DZ38" connectionId="40">
    <xmlCellPr id="1" uniqueName="Richard_Wilhelm">
      <xmlPr mapId="39" xpath="/Hexagrama/LINEAS/CUARTA/OTRAS_INTERPRETACIONES_Y_COMENTARIOS_DE_LOS_TEXTOS/Richard_Wilhelm" xmlDataType="string"/>
    </xmlCellPr>
  </singleXmlCell>
  <singleXmlCell id="6827" r="EA38" connectionId="40">
    <xmlCellPr id="1" uniqueName="Stephen_Karcher">
      <xmlPr mapId="39" xpath="/Hexagrama/LINEAS/CUARTA/OTRAS_INTERPRETACIONES_Y_COMENTARIOS_DE_LOS_TEXTOS/Stephen_Karcher" xmlDataType="string"/>
    </xmlCellPr>
  </singleXmlCell>
  <singleXmlCell id="6828" r="EB38" connectionId="40">
    <xmlCellPr id="1" uniqueName="Thomas_Cleary">
      <xmlPr mapId="39" xpath="/Hexagrama/LINEAS/CUARTA/OTRAS_INTERPRETACIONES_Y_COMENTARIOS_DE_LOS_TEXTOS/Thomas_Cleary" xmlDataType="string"/>
    </xmlCellPr>
  </singleXmlCell>
  <singleXmlCell id="6829" r="EC38" connectionId="40">
    <xmlCellPr id="1" uniqueName="COMENTARIO_A_LA_LINEA">
      <xmlPr mapId="39" xpath="/Hexagrama/LINEAS/QUINTA/COMENTARIO_A_LA_LINEA" xmlDataType="string"/>
    </xmlCellPr>
  </singleXmlCell>
  <singleXmlCell id="6830" r="ED38" connectionId="40">
    <xmlCellPr id="1" uniqueName="a">
      <xmlPr mapId="39" xpath="/Hexagrama/LINEAS/QUINTA/INTERPRETACION/a" xmlDataType="string"/>
    </xmlCellPr>
  </singleXmlCell>
  <singleXmlCell id="6831" r="EE38" connectionId="40">
    <xmlCellPr id="1" uniqueName="sin_preguntar_nada">
      <xmlPr mapId="39" xpath="/Hexagrama/LINEAS/QUINTA/INTERPRETACION/d/sin_preguntar_nada" xmlDataType="string"/>
    </xmlCellPr>
  </singleXmlCell>
  <singleXmlCell id="6832" r="EF38" connectionId="40">
    <xmlCellPr id="1" uniqueName="sobre_el_dia_hoy">
      <xmlPr mapId="39" xpath="/Hexagrama/LINEAS/QUINTA/INTERPRETACION/d/sobre_el_dia_hoy" xmlDataType="string"/>
    </xmlCellPr>
  </singleXmlCell>
  <singleXmlCell id="6833" r="EG38" connectionId="40">
    <xmlCellPr id="1" uniqueName="sobre_la_conducta_espiritual">
      <xmlPr mapId="39" xpath="/Hexagrama/LINEAS/QUINTA/INTERPRETACION/d/sobre_la_conducta_espiritual" xmlDataType="string"/>
    </xmlCellPr>
  </singleXmlCell>
  <singleXmlCell id="6834" r="EH38" connectionId="40">
    <xmlCellPr id="1" uniqueName="perspectiva_general_de_un_asunto_o_sobre_cómo_se_ve_al_consultante_entre_sus_asuntos">
      <xmlPr mapId="39" xpath="/Hexagrama/LINEAS/QUINTA/INTERPRETACION/d/perspectiva_general_de_un_asunto_o_sobre_cómo_se_ve_al_consultante_entre_sus_asuntos" xmlDataType="string"/>
    </xmlCellPr>
  </singleXmlCell>
  <singleXmlCell id="6835" r="EI38" connectionId="40">
    <xmlCellPr id="1" uniqueName="sobre_una_enfermedad">
      <xmlPr mapId="39" xpath="/Hexagrama/LINEAS/QUINTA/INTERPRETACION/d/sobre_una_enfermedad" xmlDataType="string"/>
    </xmlCellPr>
  </singleXmlCell>
  <singleXmlCell id="6836" r="EJ38" connectionId="40">
    <xmlCellPr id="1" uniqueName="remedios_soluciones_tratamientos_nuevos">
      <xmlPr mapId="39" xpath="/Hexagrama/LINEAS/QUINTA/INTERPRETACION/d/remedios_soluciones_tratamientos_nuevos" xmlDataType="string"/>
    </xmlCellPr>
  </singleXmlCell>
  <singleXmlCell id="6837" r="EK38" connectionId="40">
    <xmlCellPr id="1" uniqueName="sobre_temas_o_teorías_espirituales">
      <xmlPr mapId="39" xpath="/Hexagrama/LINEAS/QUINTA/INTERPRETACION/d/sobre_temas_o_teorías_espirituales" xmlDataType="string"/>
    </xmlCellPr>
  </singleXmlCell>
  <singleXmlCell id="6838" r="EL38" connectionId="40">
    <xmlCellPr id="1" uniqueName="sobre_una_época_tiempo_o_fecha_aproximada">
      <xmlPr mapId="39" xpath="/Hexagrama/LINEAS/QUINTA/INTERPRETACION/d/sobre_una_época_tiempo_o_fecha_aproximada" xmlDataType="string"/>
    </xmlCellPr>
  </singleXmlCell>
  <singleXmlCell id="6839" r="EM38" connectionId="40">
    <xmlCellPr id="1" uniqueName="Bernard_Ducourant">
      <xmlPr mapId="39" xpath="/Hexagrama/LINEAS/QUINTA/OTRAS_INTERPRETACIONES_Y_COMENTARIOS_DE_LOS_TEXTOS/Bernard_Ducourant" xmlDataType="string"/>
    </xmlCellPr>
  </singleXmlCell>
  <singleXmlCell id="6840" r="EN38" connectionId="40">
    <xmlCellPr id="1" uniqueName="Brian_Browne_Walker">
      <xmlPr mapId="39" xpath="/Hexagrama/LINEAS/QUINTA/OTRAS_INTERPRETACIONES_Y_COMENTARIOS_DE_LOS_TEXTOS/Brian_Browne_Walker" xmlDataType="string"/>
    </xmlCellPr>
  </singleXmlCell>
  <singleXmlCell id="6841" r="EO38" connectionId="40">
    <xmlCellPr id="1" uniqueName="Carol_K_Anthony">
      <xmlPr mapId="39" xpath="/Hexagrama/LINEAS/QUINTA/OTRAS_INTERPRETACIONES_Y_COMENTARIOS_DE_LOS_TEXTOS/Carol_K_Anthony" xmlDataType="string"/>
    </xmlCellPr>
  </singleXmlCell>
  <singleXmlCell id="6842" r="EP38" connectionId="40">
    <xmlCellPr id="1" uniqueName="Enrique_Zafra">
      <xmlPr mapId="39" xpath="/Hexagrama/LINEAS/QUINTA/OTRAS_INTERPRETACIONES_Y_COMENTARIOS_DE_LOS_TEXTOS/Enrique_Zafra" xmlDataType="string"/>
    </xmlCellPr>
  </singleXmlCell>
  <singleXmlCell id="6843" r="EQ38" connectionId="40">
    <xmlCellPr id="1" uniqueName="J_H_Brennan">
      <xmlPr mapId="39" xpath="/Hexagrama/LINEAS/QUINTA/OTRAS_INTERPRETACIONES_Y_COMENTARIOS_DE_LOS_TEXTOS/J_H_Brennan" xmlDataType="string"/>
    </xmlCellPr>
  </singleXmlCell>
  <singleXmlCell id="6844" r="ER38" connectionId="40">
    <xmlCellPr id="1" uniqueName="John_Tampion">
      <xmlPr mapId="39" xpath="/Hexagrama/LINEAS/QUINTA/OTRAS_INTERPRETACIONES_Y_COMENTARIOS_DE_LOS_TEXTOS/John_Tampion" xmlDataType="string"/>
    </xmlCellPr>
  </singleXmlCell>
  <singleXmlCell id="6845" r="ES38" connectionId="40">
    <xmlCellPr id="1" uniqueName="Judica_Cordiglia">
      <xmlPr mapId="39" xpath="/Hexagrama/LINEAS/QUINTA/OTRAS_INTERPRETACIONES_Y_COMENTARIOS_DE_LOS_TEXTOS/Judica_Cordiglia" xmlDataType="string"/>
    </xmlCellPr>
  </singleXmlCell>
  <singleXmlCell id="6846" r="ET38" connectionId="40">
    <xmlCellPr id="1" uniqueName="Maestro_Yüan-Kuang">
      <xmlPr mapId="39" xpath="/Hexagrama/LINEAS/QUINTA/OTRAS_INTERPRETACIONES_Y_COMENTARIOS_DE_LOS_TEXTOS/Maestro_Yüan-Kuang" xmlDataType="string"/>
    </xmlCellPr>
  </singleXmlCell>
  <singleXmlCell id="6847" r="EU38" connectionId="40">
    <xmlCellPr id="1" uniqueName="Michel_Gall">
      <xmlPr mapId="39" xpath="/Hexagrama/LINEAS/QUINTA/OTRAS_INTERPRETACIONES_Y_COMENTARIOS_DE_LOS_TEXTOS/Michel_Gall" xmlDataType="string"/>
    </xmlCellPr>
  </singleXmlCell>
  <singleXmlCell id="6848" r="EV38" connectionId="40">
    <xmlCellPr id="1" uniqueName="R_L_Wing">
      <xmlPr mapId="39" xpath="/Hexagrama/LINEAS/QUINTA/OTRAS_INTERPRETACIONES_Y_COMENTARIOS_DE_LOS_TEXTOS/R_L_Wing" xmlDataType="string"/>
    </xmlCellPr>
  </singleXmlCell>
  <singleXmlCell id="6849" r="EW38" connectionId="40">
    <xmlCellPr id="1" uniqueName="Ricardo_Andreé">
      <xmlPr mapId="39" xpath="/Hexagrama/LINEAS/QUINTA/OTRAS_INTERPRETACIONES_Y_COMENTARIOS_DE_LOS_TEXTOS/Ricardo_Andreé" xmlDataType="string"/>
    </xmlCellPr>
  </singleXmlCell>
  <singleXmlCell id="6850" r="EX38" connectionId="40">
    <xmlCellPr id="1" uniqueName="Richard_Wilhelm">
      <xmlPr mapId="39" xpath="/Hexagrama/LINEAS/QUINTA/OTRAS_INTERPRETACIONES_Y_COMENTARIOS_DE_LOS_TEXTOS/Richard_Wilhelm" xmlDataType="string"/>
    </xmlCellPr>
  </singleXmlCell>
  <singleXmlCell id="6851" r="EY38" connectionId="40">
    <xmlCellPr id="1" uniqueName="Stephen_Karcher">
      <xmlPr mapId="39" xpath="/Hexagrama/LINEAS/QUINTA/OTRAS_INTERPRETACIONES_Y_COMENTARIOS_DE_LOS_TEXTOS/Stephen_Karcher" xmlDataType="string"/>
    </xmlCellPr>
  </singleXmlCell>
  <singleXmlCell id="6852" r="EZ38" connectionId="40">
    <xmlCellPr id="1" uniqueName="Thomas_Cleary">
      <xmlPr mapId="39" xpath="/Hexagrama/LINEAS/QUINTA/OTRAS_INTERPRETACIONES_Y_COMENTARIOS_DE_LOS_TEXTOS/Thomas_Cleary" xmlDataType="string"/>
    </xmlCellPr>
  </singleXmlCell>
  <singleXmlCell id="6853" r="FA38" connectionId="40">
    <xmlCellPr id="1" uniqueName="COMENTARIO_A_LA_LINEA">
      <xmlPr mapId="39" xpath="/Hexagrama/LINEAS/SEXTA/COMENTARIO_A_LA_LINEA" xmlDataType="string"/>
    </xmlCellPr>
  </singleXmlCell>
  <singleXmlCell id="6854" r="FB38" connectionId="40">
    <xmlCellPr id="1" uniqueName="a">
      <xmlPr mapId="39" xpath="/Hexagrama/LINEAS/SEXTA/INTERPRETACION/a" xmlDataType="string"/>
    </xmlCellPr>
  </singleXmlCell>
  <singleXmlCell id="6855" r="FC38" connectionId="40">
    <xmlCellPr id="1" uniqueName="sin_preguntar_nada">
      <xmlPr mapId="39" xpath="/Hexagrama/LINEAS/SEXTA/INTERPRETACION/d/sin_preguntar_nada" xmlDataType="string"/>
    </xmlCellPr>
  </singleXmlCell>
  <singleXmlCell id="6856" r="FD38" connectionId="40">
    <xmlCellPr id="1" uniqueName="sobre_el_dia_hoy">
      <xmlPr mapId="39" xpath="/Hexagrama/LINEAS/SEXTA/INTERPRETACION/d/sobre_el_dia_hoy" xmlDataType="string"/>
    </xmlCellPr>
  </singleXmlCell>
  <singleXmlCell id="6857" r="FE38" connectionId="40">
    <xmlCellPr id="1" uniqueName="sobre_la_conducta_espiritual">
      <xmlPr mapId="39" xpath="/Hexagrama/LINEAS/SEXTA/INTERPRETACION/d/sobre_la_conducta_espiritual" xmlDataType="string"/>
    </xmlCellPr>
  </singleXmlCell>
  <singleXmlCell id="6858" r="FF38" connectionId="40">
    <xmlCellPr id="1" uniqueName="perspectiva_general_de_un_asunto_o_sobre_cómo_se_ve_al_consultante_entre_sus_asuntos">
      <xmlPr mapId="39" xpath="/Hexagrama/LINEAS/SEXTA/INTERPRETACION/d/perspectiva_general_de_un_asunto_o_sobre_cómo_se_ve_al_consultante_entre_sus_asuntos" xmlDataType="string"/>
    </xmlCellPr>
  </singleXmlCell>
  <singleXmlCell id="6859" r="FG38" connectionId="40">
    <xmlCellPr id="1" uniqueName="sobre_una_enfermedad">
      <xmlPr mapId="39" xpath="/Hexagrama/LINEAS/SEXTA/INTERPRETACION/d/sobre_una_enfermedad" xmlDataType="string"/>
    </xmlCellPr>
  </singleXmlCell>
  <singleXmlCell id="6860" r="FH38" connectionId="40">
    <xmlCellPr id="1" uniqueName="remedios_soluciones_tratamientos_nuevos">
      <xmlPr mapId="39" xpath="/Hexagrama/LINEAS/SEXTA/INTERPRETACION/d/remedios_soluciones_tratamientos_nuevos" xmlDataType="string"/>
    </xmlCellPr>
  </singleXmlCell>
  <singleXmlCell id="6861" r="FI38" connectionId="40">
    <xmlCellPr id="1" uniqueName="sobre_temas_o_teorías_espirituales">
      <xmlPr mapId="39" xpath="/Hexagrama/LINEAS/SEXTA/INTERPRETACION/d/sobre_temas_o_teorías_espirituales" xmlDataType="string"/>
    </xmlCellPr>
  </singleXmlCell>
  <singleXmlCell id="6862" r="FJ38" connectionId="40">
    <xmlCellPr id="1" uniqueName="sobre_una_época_tiempo_o_fecha_aproximada">
      <xmlPr mapId="39" xpath="/Hexagrama/LINEAS/SEXTA/INTERPRETACION/d/sobre_una_época_tiempo_o_fecha_aproximada" xmlDataType="string"/>
    </xmlCellPr>
  </singleXmlCell>
  <singleXmlCell id="6863" r="FK38" connectionId="40">
    <xmlCellPr id="1" uniqueName="Bernard_Ducourant">
      <xmlPr mapId="39" xpath="/Hexagrama/LINEAS/SEXTA/OTRAS_INTERPRETACIONES_Y_COMENTARIOS_DE_LOS_TEXTOS/Bernard_Ducourant" xmlDataType="string"/>
    </xmlCellPr>
  </singleXmlCell>
  <singleXmlCell id="6864" r="FL38" connectionId="40">
    <xmlCellPr id="1" uniqueName="Brian_Browne_Walker">
      <xmlPr mapId="39" xpath="/Hexagrama/LINEAS/SEXTA/OTRAS_INTERPRETACIONES_Y_COMENTARIOS_DE_LOS_TEXTOS/Brian_Browne_Walker" xmlDataType="string"/>
    </xmlCellPr>
  </singleXmlCell>
  <singleXmlCell id="6865" r="FM38" connectionId="40">
    <xmlCellPr id="1" uniqueName="Carol_K_Anthony">
      <xmlPr mapId="39" xpath="/Hexagrama/LINEAS/SEXTA/OTRAS_INTERPRETACIONES_Y_COMENTARIOS_DE_LOS_TEXTOS/Carol_K_Anthony" xmlDataType="string"/>
    </xmlCellPr>
  </singleXmlCell>
  <singleXmlCell id="6866" r="FN38" connectionId="40">
    <xmlCellPr id="1" uniqueName="Enrique_Zafra">
      <xmlPr mapId="39" xpath="/Hexagrama/LINEAS/SEXTA/OTRAS_INTERPRETACIONES_Y_COMENTARIOS_DE_LOS_TEXTOS/Enrique_Zafra" xmlDataType="string"/>
    </xmlCellPr>
  </singleXmlCell>
  <singleXmlCell id="6867" r="FO38" connectionId="40">
    <xmlCellPr id="1" uniqueName="J_H_Brennan">
      <xmlPr mapId="39" xpath="/Hexagrama/LINEAS/SEXTA/OTRAS_INTERPRETACIONES_Y_COMENTARIOS_DE_LOS_TEXTOS/J_H_Brennan" xmlDataType="string"/>
    </xmlCellPr>
  </singleXmlCell>
  <singleXmlCell id="6868" r="FP38" connectionId="40">
    <xmlCellPr id="1" uniqueName="John_Tampion">
      <xmlPr mapId="39" xpath="/Hexagrama/LINEAS/SEXTA/OTRAS_INTERPRETACIONES_Y_COMENTARIOS_DE_LOS_TEXTOS/John_Tampion" xmlDataType="string"/>
    </xmlCellPr>
  </singleXmlCell>
  <singleXmlCell id="6869" r="FQ38" connectionId="40">
    <xmlCellPr id="1" uniqueName="Judica_Cordiglia">
      <xmlPr mapId="39" xpath="/Hexagrama/LINEAS/SEXTA/OTRAS_INTERPRETACIONES_Y_COMENTARIOS_DE_LOS_TEXTOS/Judica_Cordiglia" xmlDataType="string"/>
    </xmlCellPr>
  </singleXmlCell>
  <singleXmlCell id="6870" r="FR38" connectionId="40">
    <xmlCellPr id="1" uniqueName="Maestro_Yüan-Kuang">
      <xmlPr mapId="39" xpath="/Hexagrama/LINEAS/SEXTA/OTRAS_INTERPRETACIONES_Y_COMENTARIOS_DE_LOS_TEXTOS/Maestro_Yüan-Kuang" xmlDataType="string"/>
    </xmlCellPr>
  </singleXmlCell>
  <singleXmlCell id="6871" r="FS38" connectionId="40">
    <xmlCellPr id="1" uniqueName="Michel_Gall">
      <xmlPr mapId="39" xpath="/Hexagrama/LINEAS/SEXTA/OTRAS_INTERPRETACIONES_Y_COMENTARIOS_DE_LOS_TEXTOS/Michel_Gall" xmlDataType="string"/>
    </xmlCellPr>
  </singleXmlCell>
  <singleXmlCell id="6872" r="FT38" connectionId="40">
    <xmlCellPr id="1" uniqueName="R_L_Wing">
      <xmlPr mapId="39" xpath="/Hexagrama/LINEAS/SEXTA/OTRAS_INTERPRETACIONES_Y_COMENTARIOS_DE_LOS_TEXTOS/R_L_Wing" xmlDataType="string"/>
    </xmlCellPr>
  </singleXmlCell>
  <singleXmlCell id="6873" r="FU38" connectionId="40">
    <xmlCellPr id="1" uniqueName="Ricardo_Andreé">
      <xmlPr mapId="39" xpath="/Hexagrama/LINEAS/SEXTA/OTRAS_INTERPRETACIONES_Y_COMENTARIOS_DE_LOS_TEXTOS/Ricardo_Andreé" xmlDataType="string"/>
    </xmlCellPr>
  </singleXmlCell>
  <singleXmlCell id="6874" r="FV38" connectionId="40">
    <xmlCellPr id="1" uniqueName="Richard_Wilhelm">
      <xmlPr mapId="39" xpath="/Hexagrama/LINEAS/SEXTA/OTRAS_INTERPRETACIONES_Y_COMENTARIOS_DE_LOS_TEXTOS/Richard_Wilhelm" xmlDataType="string"/>
    </xmlCellPr>
  </singleXmlCell>
  <singleXmlCell id="6875" r="FW38" connectionId="40">
    <xmlCellPr id="1" uniqueName="Stephen_Karcher">
      <xmlPr mapId="39" xpath="/Hexagrama/LINEAS/SEXTA/OTRAS_INTERPRETACIONES_Y_COMENTARIOS_DE_LOS_TEXTOS/Stephen_Karcher" xmlDataType="string"/>
    </xmlCellPr>
  </singleXmlCell>
  <singleXmlCell id="6876" r="FX38" connectionId="40">
    <xmlCellPr id="1" uniqueName="Thomas_Cleary">
      <xmlPr mapId="39" xpath="/Hexagrama/LINEAS/SEXTA/OTRAS_INTERPRETACIONES_Y_COMENTARIOS_DE_LOS_TEXTOS/Thomas_Cleary" xmlDataType="string"/>
    </xmlCellPr>
  </singleXmlCell>
  <singleXmlCell id="6877" r="A39" connectionId="41">
    <xmlCellPr id="1" uniqueName="Numero">
      <xmlPr mapId="40" xpath="/Hexagrama/Numero" xmlDataType="integer"/>
    </xmlCellPr>
  </singleXmlCell>
  <singleXmlCell id="6878" r="B39" connectionId="41">
    <xmlCellPr id="1" uniqueName="Nombre">
      <xmlPr mapId="40" xpath="/Hexagrama/Nombre" xmlDataType="string"/>
    </xmlCellPr>
  </singleXmlCell>
  <singleXmlCell id="6879" r="C39" connectionId="41">
    <xmlCellPr id="1" uniqueName="Traduccion">
      <xmlPr mapId="40" xpath="/Hexagrama/Traduccion" xmlDataType="string"/>
    </xmlCellPr>
  </singleXmlCell>
  <singleXmlCell id="6880" r="D39" connectionId="41">
    <xmlCellPr id="1" uniqueName="TrigInf">
      <xmlPr mapId="40" xpath="/Hexagrama/TrigInf" xmlDataType="string"/>
    </xmlCellPr>
  </singleXmlCell>
  <singleXmlCell id="6881" r="E39" connectionId="41">
    <xmlCellPr id="1" uniqueName="TrigSup">
      <xmlPr mapId="40" xpath="/Hexagrama/TrigSup" xmlDataType="string"/>
    </xmlCellPr>
  </singleXmlCell>
  <singleXmlCell id="6882" r="F39" connectionId="41">
    <xmlCellPr id="1" uniqueName="DICTAMEN">
      <xmlPr mapId="40" xpath="/Hexagrama/DICTAMEN" xmlDataType="string"/>
    </xmlCellPr>
  </singleXmlCell>
  <singleXmlCell id="6883" r="G39" connectionId="41">
    <xmlCellPr id="1" uniqueName="COMENTARIO">
      <xmlPr mapId="40" xpath="/Hexagrama/COMENTARIO" xmlDataType="string"/>
    </xmlCellPr>
  </singleXmlCell>
  <singleXmlCell id="6884" r="H39" connectionId="41">
    <xmlCellPr id="1" uniqueName="líneas">
      <xmlPr mapId="40" xpath="/Hexagrama/ELEMENTOS_TECNICOS_Y_DISTINTOS_CONSIDERANDOS/líneas" xmlDataType="string"/>
    </xmlCellPr>
  </singleXmlCell>
  <singleXmlCell id="6885" r="I39" connectionId="41">
    <xmlCellPr id="1" uniqueName="regencias">
      <xmlPr mapId="40" xpath="/Hexagrama/ELEMENTOS_TECNICOS_Y_DISTINTOS_CONSIDERANDOS/regencias" xmlDataType="string"/>
    </xmlCellPr>
  </singleXmlCell>
  <singleXmlCell id="6886" r="J39" connectionId="41">
    <xmlCellPr id="1" uniqueName="relaciones_entre_las_líneas">
      <xmlPr mapId="40" xpath="/Hexagrama/ELEMENTOS_TECNICOS_Y_DISTINTOS_CONSIDERANDOS/relaciones_entre_las_líneas" xmlDataType="string"/>
    </xmlCellPr>
  </singleXmlCell>
  <singleXmlCell id="6887" r="K39" connectionId="41">
    <xmlCellPr id="1" uniqueName="a">
      <xmlPr mapId="40" xpath="/Hexagrama/INTERPRETACION/a" xmlDataType="string"/>
    </xmlCellPr>
  </singleXmlCell>
  <singleXmlCell id="6888" r="L39" connectionId="41">
    <xmlCellPr id="1" uniqueName="sin_preguntar_nada">
      <xmlPr mapId="40" xpath="/Hexagrama/INTERPRETACION/d/sin_preguntar_nada" xmlDataType="string"/>
    </xmlCellPr>
  </singleXmlCell>
  <singleXmlCell id="6889" r="M39" connectionId="41">
    <xmlCellPr id="1" uniqueName="sobre_el_dia_hoy">
      <xmlPr mapId="40" xpath="/Hexagrama/INTERPRETACION/d/sobre_el_dia_hoy" xmlDataType="string"/>
    </xmlCellPr>
  </singleXmlCell>
  <singleXmlCell id="6890" r="N39" connectionId="41">
    <xmlCellPr id="1" uniqueName="sobre_la_conducta_espiritual">
      <xmlPr mapId="40" xpath="/Hexagrama/INTERPRETACION/d/sobre_la_conducta_espiritual" xmlDataType="string"/>
    </xmlCellPr>
  </singleXmlCell>
  <singleXmlCell id="6891" r="O39" connectionId="41">
    <xmlCellPr id="1" uniqueName="perspectiva_general_de_un_asunto_o_sobre_cómo_se_ve_al_consultante_entre_sus_asuntos">
      <xmlPr mapId="40" xpath="/Hexagrama/INTERPRETACION/d/perspectiva_general_de_un_asunto_o_sobre_cómo_se_ve_al_consultante_entre_sus_asuntos" xmlDataType="string"/>
    </xmlCellPr>
  </singleXmlCell>
  <singleXmlCell id="6892" r="P39" connectionId="41">
    <xmlCellPr id="1" uniqueName="sobre_una_enfermedad">
      <xmlPr mapId="40" xpath="/Hexagrama/INTERPRETACION/d/sobre_una_enfermedad" xmlDataType="string"/>
    </xmlCellPr>
  </singleXmlCell>
  <singleXmlCell id="6893" r="Q39" connectionId="41">
    <xmlCellPr id="1" uniqueName="remedios_soluciones_tratamientos_nuevos">
      <xmlPr mapId="40" xpath="/Hexagrama/INTERPRETACION/d/remedios_soluciones_tratamientos_nuevos" xmlDataType="string"/>
    </xmlCellPr>
  </singleXmlCell>
  <singleXmlCell id="6894" r="R39" connectionId="41">
    <xmlCellPr id="1" uniqueName="sobre_temas_o_teorías_espirituales">
      <xmlPr mapId="40" xpath="/Hexagrama/INTERPRETACION/d/sobre_temas_o_teorías_espirituales" xmlDataType="string"/>
    </xmlCellPr>
  </singleXmlCell>
  <singleXmlCell id="6895" r="S39" connectionId="41">
    <xmlCellPr id="1" uniqueName="sobre_una_época_tiempo_o_fecha_aproximada">
      <xmlPr mapId="40" xpath="/Hexagrama/INTERPRETACION/d/sobre_una_época_tiempo_o_fecha_aproximada" xmlDataType="string"/>
    </xmlCellPr>
  </singleXmlCell>
  <singleXmlCell id="6896" r="T39" connectionId="41">
    <xmlCellPr id="1" uniqueName="Bernard_Ducourant">
      <xmlPr mapId="40" xpath="/Hexagrama/OTRAS_INTERPRETACIONES_Y_COMENTARIOS_DE_LOS_TEXTOS/Bernard_Ducourant" xmlDataType="string"/>
    </xmlCellPr>
  </singleXmlCell>
  <singleXmlCell id="6897" r="U39" connectionId="41">
    <xmlCellPr id="1" uniqueName="Brian_Browne_Walker">
      <xmlPr mapId="40" xpath="/Hexagrama/OTRAS_INTERPRETACIONES_Y_COMENTARIOS_DE_LOS_TEXTOS/Brian_Browne_Walker" xmlDataType="string"/>
    </xmlCellPr>
  </singleXmlCell>
  <singleXmlCell id="6898" r="V39" connectionId="41">
    <xmlCellPr id="1" uniqueName="Carol_K_Anthony">
      <xmlPr mapId="40" xpath="/Hexagrama/OTRAS_INTERPRETACIONES_Y_COMENTARIOS_DE_LOS_TEXTOS/Carol_K_Anthony" xmlDataType="string"/>
    </xmlCellPr>
  </singleXmlCell>
  <singleXmlCell id="6899" r="W39" connectionId="41">
    <xmlCellPr id="1" uniqueName="Enrique_Zafra">
      <xmlPr mapId="40" xpath="/Hexagrama/OTRAS_INTERPRETACIONES_Y_COMENTARIOS_DE_LOS_TEXTOS/Enrique_Zafra" xmlDataType="string"/>
    </xmlCellPr>
  </singleXmlCell>
  <singleXmlCell id="6900" r="X39" connectionId="41">
    <xmlCellPr id="1" uniqueName="Gustavo_Andrés_Rocco">
      <xmlPr mapId="40" xpath="/Hexagrama/OTRAS_INTERPRETACIONES_Y_COMENTARIOS_DE_LOS_TEXTOS/Gustavo_Andrés_Rocco" xmlDataType="string"/>
    </xmlCellPr>
  </singleXmlCell>
  <singleXmlCell id="6901" r="Y39" connectionId="41">
    <xmlCellPr id="1" uniqueName="J_H_Brennan">
      <xmlPr mapId="40" xpath="/Hexagrama/OTRAS_INTERPRETACIONES_Y_COMENTARIOS_DE_LOS_TEXTOS/J_H_Brennan" xmlDataType="string"/>
    </xmlCellPr>
  </singleXmlCell>
  <singleXmlCell id="6902" r="Z39" connectionId="41">
    <xmlCellPr id="1" uniqueName="Judica_Cordiglia">
      <xmlPr mapId="40" xpath="/Hexagrama/OTRAS_INTERPRETACIONES_Y_COMENTARIOS_DE_LOS_TEXTOS/Judica_Cordiglia" xmlDataType="string"/>
    </xmlCellPr>
  </singleXmlCell>
  <singleXmlCell id="6903" r="AA39" connectionId="41">
    <xmlCellPr id="1" uniqueName="Maestro_Yüan-Kuang">
      <xmlPr mapId="40" xpath="/Hexagrama/OTRAS_INTERPRETACIONES_Y_COMENTARIOS_DE_LOS_TEXTOS/Maestro_Yüan-Kuang" xmlDataType="string"/>
    </xmlCellPr>
  </singleXmlCell>
  <singleXmlCell id="6904" r="AB39" connectionId="41">
    <xmlCellPr id="1" uniqueName="Michel_Gall">
      <xmlPr mapId="40" xpath="/Hexagrama/OTRAS_INTERPRETACIONES_Y_COMENTARIOS_DE_LOS_TEXTOS/Michel_Gall" xmlDataType="string"/>
    </xmlCellPr>
  </singleXmlCell>
  <singleXmlCell id="6905" r="AC39" connectionId="41">
    <xmlCellPr id="1" uniqueName="Stephen_Karcher">
      <xmlPr mapId="40" xpath="/Hexagrama/OTRAS_INTERPRETACIONES_Y_COMENTARIOS_DE_LOS_TEXTOS/Stephen_Karcher" xmlDataType="string"/>
    </xmlCellPr>
  </singleXmlCell>
  <singleXmlCell id="6906" r="AD39" connectionId="41">
    <xmlCellPr id="1" uniqueName="Rudolf_Ritsema">
      <xmlPr mapId="40" xpath="/Hexagrama/OTRAS_INTERPRETACIONES_Y_COMENTARIOS_DE_LOS_TEXTOS/Rudolf_Ritsema" xmlDataType="string"/>
    </xmlCellPr>
  </singleXmlCell>
  <singleXmlCell id="6907" r="AE39" connectionId="41">
    <xmlCellPr id="1" uniqueName="Thomas_Cleary">
      <xmlPr mapId="40" xpath="/Hexagrama/OTRAS_INTERPRETACIONES_Y_COMENTARIOS_DE_LOS_TEXTOS/Thomas_Cleary" xmlDataType="string"/>
    </xmlCellPr>
  </singleXmlCell>
  <singleXmlCell id="6908" r="AF39" connectionId="41">
    <xmlCellPr id="1" uniqueName="COMENTARIO_A_LA_IMAGEN">
      <xmlPr mapId="40" xpath="/Hexagrama/IMAGEN/COMENTARIO_A_LA_IMAGEN" xmlDataType="string"/>
    </xmlCellPr>
  </singleXmlCell>
  <singleXmlCell id="6909" r="AG39" connectionId="41">
    <xmlCellPr id="1" uniqueName="John_Tampion">
      <xmlPr mapId="40" xpath="/Hexagrama/IMAGEN/OTRAS_INTERPRETACIONES_Y_COMENTARIOS_DE_LOS_TEXTOS/John_Tampion" xmlDataType="string"/>
    </xmlCellPr>
  </singleXmlCell>
  <singleXmlCell id="6910" r="AH39" connectionId="41">
    <xmlCellPr id="1" uniqueName="Judica_Cordiglia">
      <xmlPr mapId="40" xpath="/Hexagrama/IMAGEN/OTRAS_INTERPRETACIONES_Y_COMENTARIOS_DE_LOS_TEXTOS/Judica_Cordiglia" xmlDataType="string"/>
    </xmlCellPr>
  </singleXmlCell>
  <singleXmlCell id="6911" r="AI39" connectionId="41">
    <xmlCellPr id="1" uniqueName="Ricardo_Andreé">
      <xmlPr mapId="40" xpath="/Hexagrama/IMAGEN/OTRAS_INTERPRETACIONES_Y_COMENTARIOS_DE_LOS_TEXTOS/Ricardo_Andreé" xmlDataType="string"/>
    </xmlCellPr>
  </singleXmlCell>
  <singleXmlCell id="6912" r="AJ39" connectionId="41">
    <xmlCellPr id="1" uniqueName="Richard_Wilhelm">
      <xmlPr mapId="40" xpath="/Hexagrama/IMAGEN/OTRAS_INTERPRETACIONES_Y_COMENTARIOS_DE_LOS_TEXTOS/Richard_Wilhelm" xmlDataType="string"/>
    </xmlCellPr>
  </singleXmlCell>
  <singleXmlCell id="6913" r="AK39" connectionId="41">
    <xmlCellPr id="1" uniqueName="COMENTARIO_A_LA_LINEA">
      <xmlPr mapId="40" xpath="/Hexagrama/LINEAS/PRIMERA/COMENTARIO_A_LA_LINEA" xmlDataType="string"/>
    </xmlCellPr>
  </singleXmlCell>
  <singleXmlCell id="6914" r="AL39" connectionId="41">
    <xmlCellPr id="1" uniqueName="a">
      <xmlPr mapId="40" xpath="/Hexagrama/LINEAS/PRIMERA/INTERPRETACION/a" xmlDataType="string"/>
    </xmlCellPr>
  </singleXmlCell>
  <singleXmlCell id="6915" r="AM39" connectionId="41">
    <xmlCellPr id="1" uniqueName="sin_preguntar_nada">
      <xmlPr mapId="40" xpath="/Hexagrama/LINEAS/PRIMERA/INTERPRETACION/d/sin_preguntar_nada" xmlDataType="string"/>
    </xmlCellPr>
  </singleXmlCell>
  <singleXmlCell id="6916" r="AN39" connectionId="41">
    <xmlCellPr id="1" uniqueName="sobre_el_dia_hoy">
      <xmlPr mapId="40" xpath="/Hexagrama/LINEAS/PRIMERA/INTERPRETACION/d/sobre_el_dia_hoy" xmlDataType="string"/>
    </xmlCellPr>
  </singleXmlCell>
  <singleXmlCell id="6917" r="AO39" connectionId="41">
    <xmlCellPr id="1" uniqueName="sobre_la_conducta_espiritual">
      <xmlPr mapId="40" xpath="/Hexagrama/LINEAS/PRIMERA/INTERPRETACION/d/sobre_la_conducta_espiritual" xmlDataType="string"/>
    </xmlCellPr>
  </singleXmlCell>
  <singleXmlCell id="6918" r="AP39" connectionId="41">
    <xmlCellPr id="1" uniqueName="perspectiva_general_de_un_asunto_o_sobre_cómo_se_ve_al_consultante_entre_sus_asuntos">
      <xmlPr mapId="40" xpath="/Hexagrama/LINEAS/PRIMERA/INTERPRETACION/d/perspectiva_general_de_un_asunto_o_sobre_cómo_se_ve_al_consultante_entre_sus_asuntos" xmlDataType="string"/>
    </xmlCellPr>
  </singleXmlCell>
  <singleXmlCell id="6919" r="AQ39" connectionId="41">
    <xmlCellPr id="1" uniqueName="sobre_una_enfermedad">
      <xmlPr mapId="40" xpath="/Hexagrama/LINEAS/PRIMERA/INTERPRETACION/d/sobre_una_enfermedad" xmlDataType="string"/>
    </xmlCellPr>
  </singleXmlCell>
  <singleXmlCell id="6920" r="AR39" connectionId="41">
    <xmlCellPr id="1" uniqueName="remedios_soluciones_tratamientos_nuevos">
      <xmlPr mapId="40" xpath="/Hexagrama/LINEAS/PRIMERA/INTERPRETACION/d/remedios_soluciones_tratamientos_nuevos" xmlDataType="string"/>
    </xmlCellPr>
  </singleXmlCell>
  <singleXmlCell id="6921" r="AS39" connectionId="41">
    <xmlCellPr id="1" uniqueName="sobre_temas_o_teorías_espirituales">
      <xmlPr mapId="40" xpath="/Hexagrama/LINEAS/PRIMERA/INTERPRETACION/d/sobre_temas_o_teorías_espirituales" xmlDataType="string"/>
    </xmlCellPr>
  </singleXmlCell>
  <singleXmlCell id="6922" r="AT39" connectionId="41">
    <xmlCellPr id="1" uniqueName="sobre_una_época_tiempo_o_fecha_aproximada">
      <xmlPr mapId="40" xpath="/Hexagrama/LINEAS/PRIMERA/INTERPRETACION/d/sobre_una_época_tiempo_o_fecha_aproximada" xmlDataType="string"/>
    </xmlCellPr>
  </singleXmlCell>
  <singleXmlCell id="6923" r="AU39" connectionId="41">
    <xmlCellPr id="1" uniqueName="Bernard_Ducourant">
      <xmlPr mapId="40" xpath="/Hexagrama/LINEAS/PRIMERA/OTRAS_INTERPRETACIONES_Y_COMENTARIOS_DE_LOS_TEXTOS/Bernard_Ducourant" xmlDataType="string"/>
    </xmlCellPr>
  </singleXmlCell>
  <singleXmlCell id="6924" r="AV39" connectionId="41">
    <xmlCellPr id="1" uniqueName="Brian_Browne_Walker">
      <xmlPr mapId="40" xpath="/Hexagrama/LINEAS/PRIMERA/OTRAS_INTERPRETACIONES_Y_COMENTARIOS_DE_LOS_TEXTOS/Brian_Browne_Walker" xmlDataType="string"/>
    </xmlCellPr>
  </singleXmlCell>
  <singleXmlCell id="6925" r="AW39" connectionId="41">
    <xmlCellPr id="1" uniqueName="Carol_K_Anthony">
      <xmlPr mapId="40" xpath="/Hexagrama/LINEAS/PRIMERA/OTRAS_INTERPRETACIONES_Y_COMENTARIOS_DE_LOS_TEXTOS/Carol_K_Anthony" xmlDataType="string"/>
    </xmlCellPr>
  </singleXmlCell>
  <singleXmlCell id="6926" r="AX39" connectionId="41">
    <xmlCellPr id="1" uniqueName="Enrique_Zafra">
      <xmlPr mapId="40" xpath="/Hexagrama/LINEAS/PRIMERA/OTRAS_INTERPRETACIONES_Y_COMENTARIOS_DE_LOS_TEXTOS/Enrique_Zafra" xmlDataType="string"/>
    </xmlCellPr>
  </singleXmlCell>
  <singleXmlCell id="6927" r="AY39" connectionId="41">
    <xmlCellPr id="1" uniqueName="J_H_Brennan">
      <xmlPr mapId="40" xpath="/Hexagrama/LINEAS/PRIMERA/OTRAS_INTERPRETACIONES_Y_COMENTARIOS_DE_LOS_TEXTOS/J_H_Brennan" xmlDataType="string"/>
    </xmlCellPr>
  </singleXmlCell>
  <singleXmlCell id="6928" r="AZ39" connectionId="41">
    <xmlCellPr id="1" uniqueName="John_Tampion">
      <xmlPr mapId="40" xpath="/Hexagrama/LINEAS/PRIMERA/OTRAS_INTERPRETACIONES_Y_COMENTARIOS_DE_LOS_TEXTOS/John_Tampion" xmlDataType="string"/>
    </xmlCellPr>
  </singleXmlCell>
  <singleXmlCell id="6929" r="BA39" connectionId="41">
    <xmlCellPr id="1" uniqueName="Judica_Cordiglia">
      <xmlPr mapId="40" xpath="/Hexagrama/LINEAS/PRIMERA/OTRAS_INTERPRETACIONES_Y_COMENTARIOS_DE_LOS_TEXTOS/Judica_Cordiglia" xmlDataType="string"/>
    </xmlCellPr>
  </singleXmlCell>
  <singleXmlCell id="6930" r="BB39" connectionId="41">
    <xmlCellPr id="1" uniqueName="Maestro_Yüan-Kuang">
      <xmlPr mapId="40" xpath="/Hexagrama/LINEAS/PRIMERA/OTRAS_INTERPRETACIONES_Y_COMENTARIOS_DE_LOS_TEXTOS/Maestro_Yüan-Kuang" xmlDataType="string"/>
    </xmlCellPr>
  </singleXmlCell>
  <singleXmlCell id="6931" r="BC39" connectionId="41">
    <xmlCellPr id="1" uniqueName="Michel_Gall">
      <xmlPr mapId="40" xpath="/Hexagrama/LINEAS/PRIMERA/OTRAS_INTERPRETACIONES_Y_COMENTARIOS_DE_LOS_TEXTOS/Michel_Gall" xmlDataType="string"/>
    </xmlCellPr>
  </singleXmlCell>
  <singleXmlCell id="6932" r="BD39" connectionId="41">
    <xmlCellPr id="1" uniqueName="R_L_Wing">
      <xmlPr mapId="40" xpath="/Hexagrama/LINEAS/PRIMERA/OTRAS_INTERPRETACIONES_Y_COMENTARIOS_DE_LOS_TEXTOS/R_L_Wing" xmlDataType="string"/>
    </xmlCellPr>
  </singleXmlCell>
  <singleXmlCell id="6933" r="BE39" connectionId="41">
    <xmlCellPr id="1" uniqueName="Ricardo_Andreé">
      <xmlPr mapId="40" xpath="/Hexagrama/LINEAS/PRIMERA/OTRAS_INTERPRETACIONES_Y_COMENTARIOS_DE_LOS_TEXTOS/Ricardo_Andreé" xmlDataType="string"/>
    </xmlCellPr>
  </singleXmlCell>
  <singleXmlCell id="6934" r="BF39" connectionId="41">
    <xmlCellPr id="1" uniqueName="Richard_Wilhelm">
      <xmlPr mapId="40" xpath="/Hexagrama/LINEAS/PRIMERA/OTRAS_INTERPRETACIONES_Y_COMENTARIOS_DE_LOS_TEXTOS/Richard_Wilhelm" xmlDataType="string"/>
    </xmlCellPr>
  </singleXmlCell>
  <singleXmlCell id="6935" r="BG39" connectionId="41">
    <xmlCellPr id="1" uniqueName="Stephen_Karcher">
      <xmlPr mapId="40" xpath="/Hexagrama/LINEAS/PRIMERA/OTRAS_INTERPRETACIONES_Y_COMENTARIOS_DE_LOS_TEXTOS/Stephen_Karcher" xmlDataType="string"/>
    </xmlCellPr>
  </singleXmlCell>
  <singleXmlCell id="6936" r="BH39" connectionId="41">
    <xmlCellPr id="1" uniqueName="Thomas_Cleary">
      <xmlPr mapId="40" xpath="/Hexagrama/LINEAS/PRIMERA/OTRAS_INTERPRETACIONES_Y_COMENTARIOS_DE_LOS_TEXTOS/Thomas_Cleary" xmlDataType="string"/>
    </xmlCellPr>
  </singleXmlCell>
  <singleXmlCell id="6937" r="BI39" connectionId="41">
    <xmlCellPr id="1" uniqueName="COMENTARIO_A_LA_LINEA">
      <xmlPr mapId="40" xpath="/Hexagrama/LINEAS/SEGUNDA/COMENTARIO_A_LA_LINEA" xmlDataType="string"/>
    </xmlCellPr>
  </singleXmlCell>
  <singleXmlCell id="6938" r="BJ39" connectionId="41">
    <xmlCellPr id="1" uniqueName="a">
      <xmlPr mapId="40" xpath="/Hexagrama/LINEAS/SEGUNDA/INTERPRETACION/a" xmlDataType="string"/>
    </xmlCellPr>
  </singleXmlCell>
  <singleXmlCell id="6939" r="BK39" connectionId="41">
    <xmlCellPr id="1" uniqueName="sin_preguntar_nada">
      <xmlPr mapId="40" xpath="/Hexagrama/LINEAS/SEGUNDA/INTERPRETACION/d/sin_preguntar_nada" xmlDataType="string"/>
    </xmlCellPr>
  </singleXmlCell>
  <singleXmlCell id="6940" r="BL39" connectionId="41">
    <xmlCellPr id="1" uniqueName="sobre_el_dia_hoy">
      <xmlPr mapId="40" xpath="/Hexagrama/LINEAS/SEGUNDA/INTERPRETACION/d/sobre_el_dia_hoy" xmlDataType="string"/>
    </xmlCellPr>
  </singleXmlCell>
  <singleXmlCell id="6941" r="BM39" connectionId="41">
    <xmlCellPr id="1" uniqueName="sobre_la_conducta_espiritual">
      <xmlPr mapId="40" xpath="/Hexagrama/LINEAS/SEGUNDA/INTERPRETACION/d/sobre_la_conducta_espiritual" xmlDataType="string"/>
    </xmlCellPr>
  </singleXmlCell>
  <singleXmlCell id="6942" r="BN39" connectionId="41">
    <xmlCellPr id="1" uniqueName="perspectiva_general_de_un_asunto_o_sobre_cómo_se_ve_al_consultante_entre_sus_asuntos">
      <xmlPr mapId="40" xpath="/Hexagrama/LINEAS/SEGUNDA/INTERPRETACION/d/perspectiva_general_de_un_asunto_o_sobre_cómo_se_ve_al_consultante_entre_sus_asuntos" xmlDataType="string"/>
    </xmlCellPr>
  </singleXmlCell>
  <singleXmlCell id="6943" r="BO39" connectionId="41">
    <xmlCellPr id="1" uniqueName="sobre_una_enfermedad">
      <xmlPr mapId="40" xpath="/Hexagrama/LINEAS/SEGUNDA/INTERPRETACION/d/sobre_una_enfermedad" xmlDataType="string"/>
    </xmlCellPr>
  </singleXmlCell>
  <singleXmlCell id="6944" r="BP39" connectionId="41">
    <xmlCellPr id="1" uniqueName="remedios_soluciones_tratamientos_nuevos">
      <xmlPr mapId="40" xpath="/Hexagrama/LINEAS/SEGUNDA/INTERPRETACION/d/remedios_soluciones_tratamientos_nuevos" xmlDataType="string"/>
    </xmlCellPr>
  </singleXmlCell>
  <singleXmlCell id="6945" r="BQ39" connectionId="41">
    <xmlCellPr id="1" uniqueName="sobre_temas_o_teorías_espirituales">
      <xmlPr mapId="40" xpath="/Hexagrama/LINEAS/SEGUNDA/INTERPRETACION/d/sobre_temas_o_teorías_espirituales" xmlDataType="string"/>
    </xmlCellPr>
  </singleXmlCell>
  <singleXmlCell id="6946" r="BR39" connectionId="41">
    <xmlCellPr id="1" uniqueName="sobre_una_época_tiempo_o_fecha_aproximada">
      <xmlPr mapId="40" xpath="/Hexagrama/LINEAS/SEGUNDA/INTERPRETACION/d/sobre_una_época_tiempo_o_fecha_aproximada" xmlDataType="string"/>
    </xmlCellPr>
  </singleXmlCell>
  <singleXmlCell id="6947" r="BS39" connectionId="41">
    <xmlCellPr id="1" uniqueName="Bernard_Ducourant">
      <xmlPr mapId="40" xpath="/Hexagrama/LINEAS/SEGUNDA/OTRAS_INTERPRETACIONES_Y_COMENTARIOS_DE_LOS_TEXTOS/Bernard_Ducourant" xmlDataType="string"/>
    </xmlCellPr>
  </singleXmlCell>
  <singleXmlCell id="6948" r="BT39" connectionId="41">
    <xmlCellPr id="1" uniqueName="Brian_Browne_Walker">
      <xmlPr mapId="40" xpath="/Hexagrama/LINEAS/SEGUNDA/OTRAS_INTERPRETACIONES_Y_COMENTARIOS_DE_LOS_TEXTOS/Brian_Browne_Walker" xmlDataType="string"/>
    </xmlCellPr>
  </singleXmlCell>
  <singleXmlCell id="6949" r="BU39" connectionId="41">
    <xmlCellPr id="1" uniqueName="Carol_K_Anthony">
      <xmlPr mapId="40" xpath="/Hexagrama/LINEAS/SEGUNDA/OTRAS_INTERPRETACIONES_Y_COMENTARIOS_DE_LOS_TEXTOS/Carol_K_Anthony" xmlDataType="string"/>
    </xmlCellPr>
  </singleXmlCell>
  <singleXmlCell id="6950" r="BV39" connectionId="41">
    <xmlCellPr id="1" uniqueName="Enrique_Zafra">
      <xmlPr mapId="40" xpath="/Hexagrama/LINEAS/SEGUNDA/OTRAS_INTERPRETACIONES_Y_COMENTARIOS_DE_LOS_TEXTOS/Enrique_Zafra" xmlDataType="string"/>
    </xmlCellPr>
  </singleXmlCell>
  <singleXmlCell id="6951" r="BW39" connectionId="41">
    <xmlCellPr id="1" uniqueName="J_H_Brennan">
      <xmlPr mapId="40" xpath="/Hexagrama/LINEAS/SEGUNDA/OTRAS_INTERPRETACIONES_Y_COMENTARIOS_DE_LOS_TEXTOS/J_H_Brennan" xmlDataType="string"/>
    </xmlCellPr>
  </singleXmlCell>
  <singleXmlCell id="6952" r="BX39" connectionId="41">
    <xmlCellPr id="1" uniqueName="John_Tampion">
      <xmlPr mapId="40" xpath="/Hexagrama/LINEAS/SEGUNDA/OTRAS_INTERPRETACIONES_Y_COMENTARIOS_DE_LOS_TEXTOS/John_Tampion" xmlDataType="string"/>
    </xmlCellPr>
  </singleXmlCell>
  <singleXmlCell id="6953" r="BY39" connectionId="41">
    <xmlCellPr id="1" uniqueName="Judica_Cordiglia">
      <xmlPr mapId="40" xpath="/Hexagrama/LINEAS/SEGUNDA/OTRAS_INTERPRETACIONES_Y_COMENTARIOS_DE_LOS_TEXTOS/Judica_Cordiglia" xmlDataType="string"/>
    </xmlCellPr>
  </singleXmlCell>
  <singleXmlCell id="6954" r="BZ39" connectionId="41">
    <xmlCellPr id="1" uniqueName="Maestro_Yüan-Kuang">
      <xmlPr mapId="40" xpath="/Hexagrama/LINEAS/SEGUNDA/OTRAS_INTERPRETACIONES_Y_COMENTARIOS_DE_LOS_TEXTOS/Maestro_Yüan-Kuang" xmlDataType="string"/>
    </xmlCellPr>
  </singleXmlCell>
  <singleXmlCell id="6955" r="CA39" connectionId="41">
    <xmlCellPr id="1" uniqueName="Michel_Gall">
      <xmlPr mapId="40" xpath="/Hexagrama/LINEAS/SEGUNDA/OTRAS_INTERPRETACIONES_Y_COMENTARIOS_DE_LOS_TEXTOS/Michel_Gall" xmlDataType="string"/>
    </xmlCellPr>
  </singleXmlCell>
  <singleXmlCell id="6956" r="CB39" connectionId="41">
    <xmlCellPr id="1" uniqueName="R_L_Wing">
      <xmlPr mapId="40" xpath="/Hexagrama/LINEAS/SEGUNDA/OTRAS_INTERPRETACIONES_Y_COMENTARIOS_DE_LOS_TEXTOS/R_L_Wing" xmlDataType="string"/>
    </xmlCellPr>
  </singleXmlCell>
  <singleXmlCell id="6957" r="CC39" connectionId="41">
    <xmlCellPr id="1" uniqueName="Ricardo_Andreé">
      <xmlPr mapId="40" xpath="/Hexagrama/LINEAS/SEGUNDA/OTRAS_INTERPRETACIONES_Y_COMENTARIOS_DE_LOS_TEXTOS/Ricardo_Andreé" xmlDataType="string"/>
    </xmlCellPr>
  </singleXmlCell>
  <singleXmlCell id="6958" r="CD39" connectionId="41">
    <xmlCellPr id="1" uniqueName="Richard_Wilhelm">
      <xmlPr mapId="40" xpath="/Hexagrama/LINEAS/SEGUNDA/OTRAS_INTERPRETACIONES_Y_COMENTARIOS_DE_LOS_TEXTOS/Richard_Wilhelm" xmlDataType="string"/>
    </xmlCellPr>
  </singleXmlCell>
  <singleXmlCell id="6959" r="CE39" connectionId="41">
    <xmlCellPr id="1" uniqueName="Stephen_Karcher">
      <xmlPr mapId="40" xpath="/Hexagrama/LINEAS/SEGUNDA/OTRAS_INTERPRETACIONES_Y_COMENTARIOS_DE_LOS_TEXTOS/Stephen_Karcher" xmlDataType="string"/>
    </xmlCellPr>
  </singleXmlCell>
  <singleXmlCell id="6960" r="CF39" connectionId="41">
    <xmlCellPr id="1" uniqueName="Thomas_Cleary">
      <xmlPr mapId="40" xpath="/Hexagrama/LINEAS/SEGUNDA/OTRAS_INTERPRETACIONES_Y_COMENTARIOS_DE_LOS_TEXTOS/Thomas_Cleary" xmlDataType="string"/>
    </xmlCellPr>
  </singleXmlCell>
  <singleXmlCell id="6961" r="CG39" connectionId="41">
    <xmlCellPr id="1" uniqueName="COMENTARIO_A_LA_LINEA">
      <xmlPr mapId="40" xpath="/Hexagrama/LINEAS/TERCERA/COMENTARIO_A_LA_LINEA" xmlDataType="string"/>
    </xmlCellPr>
  </singleXmlCell>
  <singleXmlCell id="6962" r="CH39" connectionId="41">
    <xmlCellPr id="1" uniqueName="a">
      <xmlPr mapId="40" xpath="/Hexagrama/LINEAS/TERCERA/INTERPRETACION/a" xmlDataType="string"/>
    </xmlCellPr>
  </singleXmlCell>
  <singleXmlCell id="6963" r="CI39" connectionId="41">
    <xmlCellPr id="1" uniqueName="sin_preguntar_nada">
      <xmlPr mapId="40" xpath="/Hexagrama/LINEAS/TERCERA/INTERPRETACION/d/sin_preguntar_nada" xmlDataType="string"/>
    </xmlCellPr>
  </singleXmlCell>
  <singleXmlCell id="6964" r="CJ39" connectionId="41">
    <xmlCellPr id="1" uniqueName="sobre_el_dia_hoy">
      <xmlPr mapId="40" xpath="/Hexagrama/LINEAS/TERCERA/INTERPRETACION/d/sobre_el_dia_hoy" xmlDataType="string"/>
    </xmlCellPr>
  </singleXmlCell>
  <singleXmlCell id="6965" r="CK39" connectionId="41">
    <xmlCellPr id="1" uniqueName="sobre_la_conducta_espiritual">
      <xmlPr mapId="40" xpath="/Hexagrama/LINEAS/TERCERA/INTERPRETACION/d/sobre_la_conducta_espiritual" xmlDataType="string"/>
    </xmlCellPr>
  </singleXmlCell>
  <singleXmlCell id="6966" r="CL39" connectionId="41">
    <xmlCellPr id="1" uniqueName="perspectiva_general_de_un_asunto_o_sobre_cómo_se_ve_al_consultante_entre_sus_asuntos">
      <xmlPr mapId="40" xpath="/Hexagrama/LINEAS/TERCERA/INTERPRETACION/d/perspectiva_general_de_un_asunto_o_sobre_cómo_se_ve_al_consultante_entre_sus_asuntos" xmlDataType="string"/>
    </xmlCellPr>
  </singleXmlCell>
  <singleXmlCell id="6967" r="CM39" connectionId="41">
    <xmlCellPr id="1" uniqueName="sobre_una_enfermedad">
      <xmlPr mapId="40" xpath="/Hexagrama/LINEAS/TERCERA/INTERPRETACION/d/sobre_una_enfermedad" xmlDataType="string"/>
    </xmlCellPr>
  </singleXmlCell>
  <singleXmlCell id="6968" r="CN39" connectionId="41">
    <xmlCellPr id="1" uniqueName="remedios_soluciones_tratamientos_nuevos">
      <xmlPr mapId="40" xpath="/Hexagrama/LINEAS/TERCERA/INTERPRETACION/d/remedios_soluciones_tratamientos_nuevos" xmlDataType="string"/>
    </xmlCellPr>
  </singleXmlCell>
  <singleXmlCell id="6969" r="CO39" connectionId="41">
    <xmlCellPr id="1" uniqueName="sobre_temas_o_teorías_espirituales">
      <xmlPr mapId="40" xpath="/Hexagrama/LINEAS/TERCERA/INTERPRETACION/d/sobre_temas_o_teorías_espirituales" xmlDataType="string"/>
    </xmlCellPr>
  </singleXmlCell>
  <singleXmlCell id="6970" r="CP39" connectionId="41">
    <xmlCellPr id="1" uniqueName="sobre_una_época_tiempo_o_fecha_aproximada">
      <xmlPr mapId="40" xpath="/Hexagrama/LINEAS/TERCERA/INTERPRETACION/d/sobre_una_época_tiempo_o_fecha_aproximada" xmlDataType="string"/>
    </xmlCellPr>
  </singleXmlCell>
  <singleXmlCell id="6971" r="CQ39" connectionId="41">
    <xmlCellPr id="1" uniqueName="Bernard_Ducourant">
      <xmlPr mapId="40" xpath="/Hexagrama/LINEAS/TERCERA/OTRAS_INTERPRETACIONES_Y_COMENTARIOS_DE_LOS_TEXTOS/Bernard_Ducourant" xmlDataType="string"/>
    </xmlCellPr>
  </singleXmlCell>
  <singleXmlCell id="6972" r="CR39" connectionId="41">
    <xmlCellPr id="1" uniqueName="Brian_Browne_Walker">
      <xmlPr mapId="40" xpath="/Hexagrama/LINEAS/TERCERA/OTRAS_INTERPRETACIONES_Y_COMENTARIOS_DE_LOS_TEXTOS/Brian_Browne_Walker" xmlDataType="string"/>
    </xmlCellPr>
  </singleXmlCell>
  <singleXmlCell id="6973" r="CS39" connectionId="41">
    <xmlCellPr id="1" uniqueName="Carol_K_Anthony">
      <xmlPr mapId="40" xpath="/Hexagrama/LINEAS/TERCERA/OTRAS_INTERPRETACIONES_Y_COMENTARIOS_DE_LOS_TEXTOS/Carol_K_Anthony" xmlDataType="string"/>
    </xmlCellPr>
  </singleXmlCell>
  <singleXmlCell id="6974" r="CT39" connectionId="41">
    <xmlCellPr id="1" uniqueName="Enrique_Zafra">
      <xmlPr mapId="40" xpath="/Hexagrama/LINEAS/TERCERA/OTRAS_INTERPRETACIONES_Y_COMENTARIOS_DE_LOS_TEXTOS/Enrique_Zafra" xmlDataType="string"/>
    </xmlCellPr>
  </singleXmlCell>
  <singleXmlCell id="6975" r="CU39" connectionId="41">
    <xmlCellPr id="1" uniqueName="J_H_Brennan">
      <xmlPr mapId="40" xpath="/Hexagrama/LINEAS/TERCERA/OTRAS_INTERPRETACIONES_Y_COMENTARIOS_DE_LOS_TEXTOS/J_H_Brennan" xmlDataType="string"/>
    </xmlCellPr>
  </singleXmlCell>
  <singleXmlCell id="6976" r="CV39" connectionId="41">
    <xmlCellPr id="1" uniqueName="John_Tampion">
      <xmlPr mapId="40" xpath="/Hexagrama/LINEAS/TERCERA/OTRAS_INTERPRETACIONES_Y_COMENTARIOS_DE_LOS_TEXTOS/John_Tampion" xmlDataType="string"/>
    </xmlCellPr>
  </singleXmlCell>
  <singleXmlCell id="6977" r="CW39" connectionId="41">
    <xmlCellPr id="1" uniqueName="Judica_Cordiglia">
      <xmlPr mapId="40" xpath="/Hexagrama/LINEAS/TERCERA/OTRAS_INTERPRETACIONES_Y_COMENTARIOS_DE_LOS_TEXTOS/Judica_Cordiglia" xmlDataType="string"/>
    </xmlCellPr>
  </singleXmlCell>
  <singleXmlCell id="6978" r="CX39" connectionId="41">
    <xmlCellPr id="1" uniqueName="Maestro_Yüan-Kuang">
      <xmlPr mapId="40" xpath="/Hexagrama/LINEAS/TERCERA/OTRAS_INTERPRETACIONES_Y_COMENTARIOS_DE_LOS_TEXTOS/Maestro_Yüan-Kuang" xmlDataType="string"/>
    </xmlCellPr>
  </singleXmlCell>
  <singleXmlCell id="6979" r="CY39" connectionId="41">
    <xmlCellPr id="1" uniqueName="Michel_Gall">
      <xmlPr mapId="40" xpath="/Hexagrama/LINEAS/TERCERA/OTRAS_INTERPRETACIONES_Y_COMENTARIOS_DE_LOS_TEXTOS/Michel_Gall" xmlDataType="string"/>
    </xmlCellPr>
  </singleXmlCell>
  <singleXmlCell id="6980" r="CZ39" connectionId="41">
    <xmlCellPr id="1" uniqueName="R_L_Wing">
      <xmlPr mapId="40" xpath="/Hexagrama/LINEAS/TERCERA/OTRAS_INTERPRETACIONES_Y_COMENTARIOS_DE_LOS_TEXTOS/R_L_Wing" xmlDataType="string"/>
    </xmlCellPr>
  </singleXmlCell>
  <singleXmlCell id="6981" r="DA39" connectionId="41">
    <xmlCellPr id="1" uniqueName="Ricardo_Andreé">
      <xmlPr mapId="40" xpath="/Hexagrama/LINEAS/TERCERA/OTRAS_INTERPRETACIONES_Y_COMENTARIOS_DE_LOS_TEXTOS/Ricardo_Andreé" xmlDataType="string"/>
    </xmlCellPr>
  </singleXmlCell>
  <singleXmlCell id="6982" r="DB39" connectionId="41">
    <xmlCellPr id="1" uniqueName="Richard_Wilhelm">
      <xmlPr mapId="40" xpath="/Hexagrama/LINEAS/TERCERA/OTRAS_INTERPRETACIONES_Y_COMENTARIOS_DE_LOS_TEXTOS/Richard_Wilhelm" xmlDataType="string"/>
    </xmlCellPr>
  </singleXmlCell>
  <singleXmlCell id="6983" r="DC39" connectionId="41">
    <xmlCellPr id="1" uniqueName="Stephen_Karcher">
      <xmlPr mapId="40" xpath="/Hexagrama/LINEAS/TERCERA/OTRAS_INTERPRETACIONES_Y_COMENTARIOS_DE_LOS_TEXTOS/Stephen_Karcher" xmlDataType="string"/>
    </xmlCellPr>
  </singleXmlCell>
  <singleXmlCell id="6984" r="DD39" connectionId="41">
    <xmlCellPr id="1" uniqueName="Thomas_Cleary">
      <xmlPr mapId="40" xpath="/Hexagrama/LINEAS/TERCERA/OTRAS_INTERPRETACIONES_Y_COMENTARIOS_DE_LOS_TEXTOS/Thomas_Cleary" xmlDataType="string"/>
    </xmlCellPr>
  </singleXmlCell>
  <singleXmlCell id="6985" r="DE39" connectionId="41">
    <xmlCellPr id="1" uniqueName="COMENTARIO_A_LA_LINEA">
      <xmlPr mapId="40" xpath="/Hexagrama/LINEAS/CUARTA/COMENTARIO_A_LA_LINEA" xmlDataType="string"/>
    </xmlCellPr>
  </singleXmlCell>
  <singleXmlCell id="6986" r="DF39" connectionId="41">
    <xmlCellPr id="1" uniqueName="a">
      <xmlPr mapId="40" xpath="/Hexagrama/LINEAS/CUARTA/INTERPRETACION/a" xmlDataType="string"/>
    </xmlCellPr>
  </singleXmlCell>
  <singleXmlCell id="6987" r="DG39" connectionId="41">
    <xmlCellPr id="1" uniqueName="sin_preguntar_nada">
      <xmlPr mapId="40" xpath="/Hexagrama/LINEAS/CUARTA/INTERPRETACION/d/sin_preguntar_nada" xmlDataType="string"/>
    </xmlCellPr>
  </singleXmlCell>
  <singleXmlCell id="6988" r="DH39" connectionId="41">
    <xmlCellPr id="1" uniqueName="sobre_el_dia_hoy">
      <xmlPr mapId="40" xpath="/Hexagrama/LINEAS/CUARTA/INTERPRETACION/d/sobre_el_dia_hoy" xmlDataType="string"/>
    </xmlCellPr>
  </singleXmlCell>
  <singleXmlCell id="6989" r="DI39" connectionId="41">
    <xmlCellPr id="1" uniqueName="sobre_la_conducta_espiritual">
      <xmlPr mapId="40" xpath="/Hexagrama/LINEAS/CUARTA/INTERPRETACION/d/sobre_la_conducta_espiritual" xmlDataType="string"/>
    </xmlCellPr>
  </singleXmlCell>
  <singleXmlCell id="6990" r="DJ39" connectionId="41">
    <xmlCellPr id="1" uniqueName="perspectiva_general_de_un_asunto_o_sobre_cómo_se_ve_al_consultante_entre_sus_asuntos">
      <xmlPr mapId="40" xpath="/Hexagrama/LINEAS/CUARTA/INTERPRETACION/d/perspectiva_general_de_un_asunto_o_sobre_cómo_se_ve_al_consultante_entre_sus_asuntos" xmlDataType="string"/>
    </xmlCellPr>
  </singleXmlCell>
  <singleXmlCell id="6991" r="DK39" connectionId="41">
    <xmlCellPr id="1" uniqueName="sobre_una_enfermedad">
      <xmlPr mapId="40" xpath="/Hexagrama/LINEAS/CUARTA/INTERPRETACION/d/sobre_una_enfermedad" xmlDataType="string"/>
    </xmlCellPr>
  </singleXmlCell>
  <singleXmlCell id="6992" r="DL39" connectionId="41">
    <xmlCellPr id="1" uniqueName="remedios_soluciones_tratamientos_nuevos">
      <xmlPr mapId="40" xpath="/Hexagrama/LINEAS/CUARTA/INTERPRETACION/d/remedios_soluciones_tratamientos_nuevos" xmlDataType="string"/>
    </xmlCellPr>
  </singleXmlCell>
  <singleXmlCell id="6993" r="DM39" connectionId="41">
    <xmlCellPr id="1" uniqueName="sobre_temas_o_teorías_espirituales">
      <xmlPr mapId="40" xpath="/Hexagrama/LINEAS/CUARTA/INTERPRETACION/d/sobre_temas_o_teorías_espirituales" xmlDataType="string"/>
    </xmlCellPr>
  </singleXmlCell>
  <singleXmlCell id="6994" r="DN39" connectionId="41">
    <xmlCellPr id="1" uniqueName="sobre_una_época_tiempo_o_fecha_aproximada">
      <xmlPr mapId="40" xpath="/Hexagrama/LINEAS/CUARTA/INTERPRETACION/d/sobre_una_época_tiempo_o_fecha_aproximada" xmlDataType="string"/>
    </xmlCellPr>
  </singleXmlCell>
  <singleXmlCell id="6995" r="DO39" connectionId="41">
    <xmlCellPr id="1" uniqueName="Bernard_Ducourant">
      <xmlPr mapId="40" xpath="/Hexagrama/LINEAS/CUARTA/OTRAS_INTERPRETACIONES_Y_COMENTARIOS_DE_LOS_TEXTOS/Bernard_Ducourant" xmlDataType="string"/>
    </xmlCellPr>
  </singleXmlCell>
  <singleXmlCell id="6996" r="DP39" connectionId="41">
    <xmlCellPr id="1" uniqueName="Brian_Browne_Walker">
      <xmlPr mapId="40" xpath="/Hexagrama/LINEAS/CUARTA/OTRAS_INTERPRETACIONES_Y_COMENTARIOS_DE_LOS_TEXTOS/Brian_Browne_Walker" xmlDataType="string"/>
    </xmlCellPr>
  </singleXmlCell>
  <singleXmlCell id="6997" r="DQ39" connectionId="41">
    <xmlCellPr id="1" uniqueName="Carol_K_Anthony">
      <xmlPr mapId="40" xpath="/Hexagrama/LINEAS/CUARTA/OTRAS_INTERPRETACIONES_Y_COMENTARIOS_DE_LOS_TEXTOS/Carol_K_Anthony" xmlDataType="string"/>
    </xmlCellPr>
  </singleXmlCell>
  <singleXmlCell id="6998" r="DR39" connectionId="41">
    <xmlCellPr id="1" uniqueName="Enrique_Zafra">
      <xmlPr mapId="40" xpath="/Hexagrama/LINEAS/CUARTA/OTRAS_INTERPRETACIONES_Y_COMENTARIOS_DE_LOS_TEXTOS/Enrique_Zafra" xmlDataType="string"/>
    </xmlCellPr>
  </singleXmlCell>
  <singleXmlCell id="6999" r="DS39" connectionId="41">
    <xmlCellPr id="1" uniqueName="J_H_Brennan">
      <xmlPr mapId="40" xpath="/Hexagrama/LINEAS/CUARTA/OTRAS_INTERPRETACIONES_Y_COMENTARIOS_DE_LOS_TEXTOS/J_H_Brennan" xmlDataType="string"/>
    </xmlCellPr>
  </singleXmlCell>
  <singleXmlCell id="7000" r="DT39" connectionId="41">
    <xmlCellPr id="1" uniqueName="John_Tampion">
      <xmlPr mapId="40" xpath="/Hexagrama/LINEAS/CUARTA/OTRAS_INTERPRETACIONES_Y_COMENTARIOS_DE_LOS_TEXTOS/John_Tampion" xmlDataType="string"/>
    </xmlCellPr>
  </singleXmlCell>
  <singleXmlCell id="7001" r="DU39" connectionId="41">
    <xmlCellPr id="1" uniqueName="Judica_Cordiglia">
      <xmlPr mapId="40" xpath="/Hexagrama/LINEAS/CUARTA/OTRAS_INTERPRETACIONES_Y_COMENTARIOS_DE_LOS_TEXTOS/Judica_Cordiglia" xmlDataType="string"/>
    </xmlCellPr>
  </singleXmlCell>
  <singleXmlCell id="7002" r="DV39" connectionId="41">
    <xmlCellPr id="1" uniqueName="Maestro_Yüan-Kuang">
      <xmlPr mapId="40" xpath="/Hexagrama/LINEAS/CUARTA/OTRAS_INTERPRETACIONES_Y_COMENTARIOS_DE_LOS_TEXTOS/Maestro_Yüan-Kuang" xmlDataType="string"/>
    </xmlCellPr>
  </singleXmlCell>
  <singleXmlCell id="7003" r="DW39" connectionId="41">
    <xmlCellPr id="1" uniqueName="Michel_Gall">
      <xmlPr mapId="40" xpath="/Hexagrama/LINEAS/CUARTA/OTRAS_INTERPRETACIONES_Y_COMENTARIOS_DE_LOS_TEXTOS/Michel_Gall" xmlDataType="string"/>
    </xmlCellPr>
  </singleXmlCell>
  <singleXmlCell id="7004" r="DX39" connectionId="41">
    <xmlCellPr id="1" uniqueName="R_L_Wing">
      <xmlPr mapId="40" xpath="/Hexagrama/LINEAS/CUARTA/OTRAS_INTERPRETACIONES_Y_COMENTARIOS_DE_LOS_TEXTOS/R_L_Wing" xmlDataType="string"/>
    </xmlCellPr>
  </singleXmlCell>
  <singleXmlCell id="7005" r="DY39" connectionId="41">
    <xmlCellPr id="1" uniqueName="Ricardo_Andreé">
      <xmlPr mapId="40" xpath="/Hexagrama/LINEAS/CUARTA/OTRAS_INTERPRETACIONES_Y_COMENTARIOS_DE_LOS_TEXTOS/Ricardo_Andreé" xmlDataType="string"/>
    </xmlCellPr>
  </singleXmlCell>
  <singleXmlCell id="7006" r="DZ39" connectionId="41">
    <xmlCellPr id="1" uniqueName="Richard_Wilhelm">
      <xmlPr mapId="40" xpath="/Hexagrama/LINEAS/CUARTA/OTRAS_INTERPRETACIONES_Y_COMENTARIOS_DE_LOS_TEXTOS/Richard_Wilhelm" xmlDataType="string"/>
    </xmlCellPr>
  </singleXmlCell>
  <singleXmlCell id="7007" r="EA39" connectionId="41">
    <xmlCellPr id="1" uniqueName="Stephen_Karcher">
      <xmlPr mapId="40" xpath="/Hexagrama/LINEAS/CUARTA/OTRAS_INTERPRETACIONES_Y_COMENTARIOS_DE_LOS_TEXTOS/Stephen_Karcher" xmlDataType="string"/>
    </xmlCellPr>
  </singleXmlCell>
  <singleXmlCell id="7008" r="EB39" connectionId="41">
    <xmlCellPr id="1" uniqueName="Thomas_Cleary">
      <xmlPr mapId="40" xpath="/Hexagrama/LINEAS/CUARTA/OTRAS_INTERPRETACIONES_Y_COMENTARIOS_DE_LOS_TEXTOS/Thomas_Cleary" xmlDataType="string"/>
    </xmlCellPr>
  </singleXmlCell>
  <singleXmlCell id="7009" r="EC39" connectionId="41">
    <xmlCellPr id="1" uniqueName="COMENTARIO_A_LA_LINEA">
      <xmlPr mapId="40" xpath="/Hexagrama/LINEAS/QUINTA/COMENTARIO_A_LA_LINEA" xmlDataType="string"/>
    </xmlCellPr>
  </singleXmlCell>
  <singleXmlCell id="7010" r="ED39" connectionId="41">
    <xmlCellPr id="1" uniqueName="a">
      <xmlPr mapId="40" xpath="/Hexagrama/LINEAS/QUINTA/INTERPRETACION/a" xmlDataType="string"/>
    </xmlCellPr>
  </singleXmlCell>
  <singleXmlCell id="7011" r="EE39" connectionId="41">
    <xmlCellPr id="1" uniqueName="sin_preguntar_nada">
      <xmlPr mapId="40" xpath="/Hexagrama/LINEAS/QUINTA/INTERPRETACION/d/sin_preguntar_nada" xmlDataType="string"/>
    </xmlCellPr>
  </singleXmlCell>
  <singleXmlCell id="7012" r="EF39" connectionId="41">
    <xmlCellPr id="1" uniqueName="sobre_el_dia_hoy">
      <xmlPr mapId="40" xpath="/Hexagrama/LINEAS/QUINTA/INTERPRETACION/d/sobre_el_dia_hoy" xmlDataType="string"/>
    </xmlCellPr>
  </singleXmlCell>
  <singleXmlCell id="7013" r="EG39" connectionId="41">
    <xmlCellPr id="1" uniqueName="sobre_la_conducta_espiritual">
      <xmlPr mapId="40" xpath="/Hexagrama/LINEAS/QUINTA/INTERPRETACION/d/sobre_la_conducta_espiritual" xmlDataType="string"/>
    </xmlCellPr>
  </singleXmlCell>
  <singleXmlCell id="7014" r="EH39" connectionId="41">
    <xmlCellPr id="1" uniqueName="perspectiva_general_de_un_asunto_o_sobre_cómo_se_ve_al_consultante_entre_sus_asuntos">
      <xmlPr mapId="40" xpath="/Hexagrama/LINEAS/QUINTA/INTERPRETACION/d/perspectiva_general_de_un_asunto_o_sobre_cómo_se_ve_al_consultante_entre_sus_asuntos" xmlDataType="string"/>
    </xmlCellPr>
  </singleXmlCell>
  <singleXmlCell id="7015" r="EI39" connectionId="41">
    <xmlCellPr id="1" uniqueName="sobre_una_enfermedad">
      <xmlPr mapId="40" xpath="/Hexagrama/LINEAS/QUINTA/INTERPRETACION/d/sobre_una_enfermedad" xmlDataType="string"/>
    </xmlCellPr>
  </singleXmlCell>
  <singleXmlCell id="7016" r="EJ39" connectionId="41">
    <xmlCellPr id="1" uniqueName="remedios_soluciones_tratamientos_nuevos">
      <xmlPr mapId="40" xpath="/Hexagrama/LINEAS/QUINTA/INTERPRETACION/d/remedios_soluciones_tratamientos_nuevos" xmlDataType="string"/>
    </xmlCellPr>
  </singleXmlCell>
  <singleXmlCell id="7017" r="EK39" connectionId="41">
    <xmlCellPr id="1" uniqueName="sobre_temas_o_teorías_espirituales">
      <xmlPr mapId="40" xpath="/Hexagrama/LINEAS/QUINTA/INTERPRETACION/d/sobre_temas_o_teorías_espirituales" xmlDataType="string"/>
    </xmlCellPr>
  </singleXmlCell>
  <singleXmlCell id="7018" r="EL39" connectionId="41">
    <xmlCellPr id="1" uniqueName="sobre_una_época_tiempo_o_fecha_aproximada">
      <xmlPr mapId="40" xpath="/Hexagrama/LINEAS/QUINTA/INTERPRETACION/d/sobre_una_época_tiempo_o_fecha_aproximada" xmlDataType="string"/>
    </xmlCellPr>
  </singleXmlCell>
  <singleXmlCell id="7019" r="EM39" connectionId="41">
    <xmlCellPr id="1" uniqueName="Bernard_Ducourant">
      <xmlPr mapId="40" xpath="/Hexagrama/LINEAS/QUINTA/OTRAS_INTERPRETACIONES_Y_COMENTARIOS_DE_LOS_TEXTOS/Bernard_Ducourant" xmlDataType="string"/>
    </xmlCellPr>
  </singleXmlCell>
  <singleXmlCell id="7020" r="EN39" connectionId="41">
    <xmlCellPr id="1" uniqueName="Brian_Browne_Walker">
      <xmlPr mapId="40" xpath="/Hexagrama/LINEAS/QUINTA/OTRAS_INTERPRETACIONES_Y_COMENTARIOS_DE_LOS_TEXTOS/Brian_Browne_Walker" xmlDataType="string"/>
    </xmlCellPr>
  </singleXmlCell>
  <singleXmlCell id="7021" r="EO39" connectionId="41">
    <xmlCellPr id="1" uniqueName="Carol_K_Anthony">
      <xmlPr mapId="40" xpath="/Hexagrama/LINEAS/QUINTA/OTRAS_INTERPRETACIONES_Y_COMENTARIOS_DE_LOS_TEXTOS/Carol_K_Anthony" xmlDataType="string"/>
    </xmlCellPr>
  </singleXmlCell>
  <singleXmlCell id="7022" r="EP39" connectionId="41">
    <xmlCellPr id="1" uniqueName="Enrique_Zafra">
      <xmlPr mapId="40" xpath="/Hexagrama/LINEAS/QUINTA/OTRAS_INTERPRETACIONES_Y_COMENTARIOS_DE_LOS_TEXTOS/Enrique_Zafra" xmlDataType="string"/>
    </xmlCellPr>
  </singleXmlCell>
  <singleXmlCell id="7023" r="EQ39" connectionId="41">
    <xmlCellPr id="1" uniqueName="J_H_Brennan">
      <xmlPr mapId="40" xpath="/Hexagrama/LINEAS/QUINTA/OTRAS_INTERPRETACIONES_Y_COMENTARIOS_DE_LOS_TEXTOS/J_H_Brennan" xmlDataType="string"/>
    </xmlCellPr>
  </singleXmlCell>
  <singleXmlCell id="7024" r="ER39" connectionId="41">
    <xmlCellPr id="1" uniqueName="John_Tampion">
      <xmlPr mapId="40" xpath="/Hexagrama/LINEAS/QUINTA/OTRAS_INTERPRETACIONES_Y_COMENTARIOS_DE_LOS_TEXTOS/John_Tampion" xmlDataType="string"/>
    </xmlCellPr>
  </singleXmlCell>
  <singleXmlCell id="7025" r="ES39" connectionId="41">
    <xmlCellPr id="1" uniqueName="Judica_Cordiglia">
      <xmlPr mapId="40" xpath="/Hexagrama/LINEAS/QUINTA/OTRAS_INTERPRETACIONES_Y_COMENTARIOS_DE_LOS_TEXTOS/Judica_Cordiglia" xmlDataType="string"/>
    </xmlCellPr>
  </singleXmlCell>
  <singleXmlCell id="7026" r="ET39" connectionId="41">
    <xmlCellPr id="1" uniqueName="Maestro_Yüan-Kuang">
      <xmlPr mapId="40" xpath="/Hexagrama/LINEAS/QUINTA/OTRAS_INTERPRETACIONES_Y_COMENTARIOS_DE_LOS_TEXTOS/Maestro_Yüan-Kuang" xmlDataType="string"/>
    </xmlCellPr>
  </singleXmlCell>
  <singleXmlCell id="7027" r="EU39" connectionId="41">
    <xmlCellPr id="1" uniqueName="Michel_Gall">
      <xmlPr mapId="40" xpath="/Hexagrama/LINEAS/QUINTA/OTRAS_INTERPRETACIONES_Y_COMENTARIOS_DE_LOS_TEXTOS/Michel_Gall" xmlDataType="string"/>
    </xmlCellPr>
  </singleXmlCell>
  <singleXmlCell id="7028" r="EV39" connectionId="41">
    <xmlCellPr id="1" uniqueName="R_L_Wing">
      <xmlPr mapId="40" xpath="/Hexagrama/LINEAS/QUINTA/OTRAS_INTERPRETACIONES_Y_COMENTARIOS_DE_LOS_TEXTOS/R_L_Wing" xmlDataType="string"/>
    </xmlCellPr>
  </singleXmlCell>
  <singleXmlCell id="7029" r="EW39" connectionId="41">
    <xmlCellPr id="1" uniqueName="Ricardo_Andreé">
      <xmlPr mapId="40" xpath="/Hexagrama/LINEAS/QUINTA/OTRAS_INTERPRETACIONES_Y_COMENTARIOS_DE_LOS_TEXTOS/Ricardo_Andreé" xmlDataType="string"/>
    </xmlCellPr>
  </singleXmlCell>
  <singleXmlCell id="7030" r="EX39" connectionId="41">
    <xmlCellPr id="1" uniqueName="Richard_Wilhelm">
      <xmlPr mapId="40" xpath="/Hexagrama/LINEAS/QUINTA/OTRAS_INTERPRETACIONES_Y_COMENTARIOS_DE_LOS_TEXTOS/Richard_Wilhelm" xmlDataType="string"/>
    </xmlCellPr>
  </singleXmlCell>
  <singleXmlCell id="7031" r="EY39" connectionId="41">
    <xmlCellPr id="1" uniqueName="Stephen_Karcher">
      <xmlPr mapId="40" xpath="/Hexagrama/LINEAS/QUINTA/OTRAS_INTERPRETACIONES_Y_COMENTARIOS_DE_LOS_TEXTOS/Stephen_Karcher" xmlDataType="string"/>
    </xmlCellPr>
  </singleXmlCell>
  <singleXmlCell id="7032" r="EZ39" connectionId="41">
    <xmlCellPr id="1" uniqueName="Thomas_Cleary">
      <xmlPr mapId="40" xpath="/Hexagrama/LINEAS/QUINTA/OTRAS_INTERPRETACIONES_Y_COMENTARIOS_DE_LOS_TEXTOS/Thomas_Cleary" xmlDataType="string"/>
    </xmlCellPr>
  </singleXmlCell>
  <singleXmlCell id="7033" r="FA39" connectionId="41">
    <xmlCellPr id="1" uniqueName="COMENTARIO_A_LA_LINEA">
      <xmlPr mapId="40" xpath="/Hexagrama/LINEAS/SEXTA/COMENTARIO_A_LA_LINEA" xmlDataType="string"/>
    </xmlCellPr>
  </singleXmlCell>
  <singleXmlCell id="7034" r="FB39" connectionId="41">
    <xmlCellPr id="1" uniqueName="a">
      <xmlPr mapId="40" xpath="/Hexagrama/LINEAS/SEXTA/INTERPRETACION/a" xmlDataType="string"/>
    </xmlCellPr>
  </singleXmlCell>
  <singleXmlCell id="7035" r="FC39" connectionId="41">
    <xmlCellPr id="1" uniqueName="sin_preguntar_nada">
      <xmlPr mapId="40" xpath="/Hexagrama/LINEAS/SEXTA/INTERPRETACION/d/sin_preguntar_nada" xmlDataType="string"/>
    </xmlCellPr>
  </singleXmlCell>
  <singleXmlCell id="7036" r="FD39" connectionId="41">
    <xmlCellPr id="1" uniqueName="sobre_el_dia_hoy">
      <xmlPr mapId="40" xpath="/Hexagrama/LINEAS/SEXTA/INTERPRETACION/d/sobre_el_dia_hoy" xmlDataType="string"/>
    </xmlCellPr>
  </singleXmlCell>
  <singleXmlCell id="7037" r="FE39" connectionId="41">
    <xmlCellPr id="1" uniqueName="sobre_la_conducta_espiritual">
      <xmlPr mapId="40" xpath="/Hexagrama/LINEAS/SEXTA/INTERPRETACION/d/sobre_la_conducta_espiritual" xmlDataType="string"/>
    </xmlCellPr>
  </singleXmlCell>
  <singleXmlCell id="7038" r="FF39" connectionId="41">
    <xmlCellPr id="1" uniqueName="perspectiva_general_de_un_asunto_o_sobre_cómo_se_ve_al_consultante_entre_sus_asuntos">
      <xmlPr mapId="40" xpath="/Hexagrama/LINEAS/SEXTA/INTERPRETACION/d/perspectiva_general_de_un_asunto_o_sobre_cómo_se_ve_al_consultante_entre_sus_asuntos" xmlDataType="string"/>
    </xmlCellPr>
  </singleXmlCell>
  <singleXmlCell id="7039" r="FG39" connectionId="41">
    <xmlCellPr id="1" uniqueName="sobre_una_enfermedad">
      <xmlPr mapId="40" xpath="/Hexagrama/LINEAS/SEXTA/INTERPRETACION/d/sobre_una_enfermedad" xmlDataType="string"/>
    </xmlCellPr>
  </singleXmlCell>
  <singleXmlCell id="7040" r="FH39" connectionId="41">
    <xmlCellPr id="1" uniqueName="remedios_soluciones_tratamientos_nuevos">
      <xmlPr mapId="40" xpath="/Hexagrama/LINEAS/SEXTA/INTERPRETACION/d/remedios_soluciones_tratamientos_nuevos" xmlDataType="string"/>
    </xmlCellPr>
  </singleXmlCell>
  <singleXmlCell id="7041" r="FI39" connectionId="41">
    <xmlCellPr id="1" uniqueName="sobre_temas_o_teorías_espirituales">
      <xmlPr mapId="40" xpath="/Hexagrama/LINEAS/SEXTA/INTERPRETACION/d/sobre_temas_o_teorías_espirituales" xmlDataType="string"/>
    </xmlCellPr>
  </singleXmlCell>
  <singleXmlCell id="7042" r="FJ39" connectionId="41">
    <xmlCellPr id="1" uniqueName="sobre_una_época_tiempo_o_fecha_aproximada">
      <xmlPr mapId="40" xpath="/Hexagrama/LINEAS/SEXTA/INTERPRETACION/d/sobre_una_época_tiempo_o_fecha_aproximada" xmlDataType="string"/>
    </xmlCellPr>
  </singleXmlCell>
  <singleXmlCell id="7043" r="FK39" connectionId="41">
    <xmlCellPr id="1" uniqueName="Bernard_Ducourant">
      <xmlPr mapId="40" xpath="/Hexagrama/LINEAS/SEXTA/OTRAS_INTERPRETACIONES_Y_COMENTARIOS_DE_LOS_TEXTOS/Bernard_Ducourant" xmlDataType="string"/>
    </xmlCellPr>
  </singleXmlCell>
  <singleXmlCell id="7044" r="FL39" connectionId="41">
    <xmlCellPr id="1" uniqueName="Brian_Browne_Walker">
      <xmlPr mapId="40" xpath="/Hexagrama/LINEAS/SEXTA/OTRAS_INTERPRETACIONES_Y_COMENTARIOS_DE_LOS_TEXTOS/Brian_Browne_Walker" xmlDataType="string"/>
    </xmlCellPr>
  </singleXmlCell>
  <singleXmlCell id="7045" r="FM39" connectionId="41">
    <xmlCellPr id="1" uniqueName="Carol_K_Anthony">
      <xmlPr mapId="40" xpath="/Hexagrama/LINEAS/SEXTA/OTRAS_INTERPRETACIONES_Y_COMENTARIOS_DE_LOS_TEXTOS/Carol_K_Anthony" xmlDataType="string"/>
    </xmlCellPr>
  </singleXmlCell>
  <singleXmlCell id="7046" r="FN39" connectionId="41">
    <xmlCellPr id="1" uniqueName="Enrique_Zafra">
      <xmlPr mapId="40" xpath="/Hexagrama/LINEAS/SEXTA/OTRAS_INTERPRETACIONES_Y_COMENTARIOS_DE_LOS_TEXTOS/Enrique_Zafra" xmlDataType="string"/>
    </xmlCellPr>
  </singleXmlCell>
  <singleXmlCell id="7047" r="FO39" connectionId="41">
    <xmlCellPr id="1" uniqueName="J_H_Brennan">
      <xmlPr mapId="40" xpath="/Hexagrama/LINEAS/SEXTA/OTRAS_INTERPRETACIONES_Y_COMENTARIOS_DE_LOS_TEXTOS/J_H_Brennan" xmlDataType="string"/>
    </xmlCellPr>
  </singleXmlCell>
  <singleXmlCell id="7048" r="FP39" connectionId="41">
    <xmlCellPr id="1" uniqueName="John_Tampion">
      <xmlPr mapId="40" xpath="/Hexagrama/LINEAS/SEXTA/OTRAS_INTERPRETACIONES_Y_COMENTARIOS_DE_LOS_TEXTOS/John_Tampion" xmlDataType="string"/>
    </xmlCellPr>
  </singleXmlCell>
  <singleXmlCell id="7049" r="FQ39" connectionId="41">
    <xmlCellPr id="1" uniqueName="Judica_Cordiglia">
      <xmlPr mapId="40" xpath="/Hexagrama/LINEAS/SEXTA/OTRAS_INTERPRETACIONES_Y_COMENTARIOS_DE_LOS_TEXTOS/Judica_Cordiglia" xmlDataType="string"/>
    </xmlCellPr>
  </singleXmlCell>
  <singleXmlCell id="7050" r="FR39" connectionId="41">
    <xmlCellPr id="1" uniqueName="Maestro_Yüan-Kuang">
      <xmlPr mapId="40" xpath="/Hexagrama/LINEAS/SEXTA/OTRAS_INTERPRETACIONES_Y_COMENTARIOS_DE_LOS_TEXTOS/Maestro_Yüan-Kuang" xmlDataType="string"/>
    </xmlCellPr>
  </singleXmlCell>
  <singleXmlCell id="7051" r="FS39" connectionId="41">
    <xmlCellPr id="1" uniqueName="Michel_Gall">
      <xmlPr mapId="40" xpath="/Hexagrama/LINEAS/SEXTA/OTRAS_INTERPRETACIONES_Y_COMENTARIOS_DE_LOS_TEXTOS/Michel_Gall" xmlDataType="string"/>
    </xmlCellPr>
  </singleXmlCell>
  <singleXmlCell id="7052" r="FT39" connectionId="41">
    <xmlCellPr id="1" uniqueName="R_L_Wing">
      <xmlPr mapId="40" xpath="/Hexagrama/LINEAS/SEXTA/OTRAS_INTERPRETACIONES_Y_COMENTARIOS_DE_LOS_TEXTOS/R_L_Wing" xmlDataType="string"/>
    </xmlCellPr>
  </singleXmlCell>
  <singleXmlCell id="7053" r="FU39" connectionId="41">
    <xmlCellPr id="1" uniqueName="Ricardo_Andreé">
      <xmlPr mapId="40" xpath="/Hexagrama/LINEAS/SEXTA/OTRAS_INTERPRETACIONES_Y_COMENTARIOS_DE_LOS_TEXTOS/Ricardo_Andreé" xmlDataType="string"/>
    </xmlCellPr>
  </singleXmlCell>
  <singleXmlCell id="7054" r="FV39" connectionId="41">
    <xmlCellPr id="1" uniqueName="Richard_Wilhelm">
      <xmlPr mapId="40" xpath="/Hexagrama/LINEAS/SEXTA/OTRAS_INTERPRETACIONES_Y_COMENTARIOS_DE_LOS_TEXTOS/Richard_Wilhelm" xmlDataType="string"/>
    </xmlCellPr>
  </singleXmlCell>
  <singleXmlCell id="7055" r="FW39" connectionId="41">
    <xmlCellPr id="1" uniqueName="Stephen_Karcher">
      <xmlPr mapId="40" xpath="/Hexagrama/LINEAS/SEXTA/OTRAS_INTERPRETACIONES_Y_COMENTARIOS_DE_LOS_TEXTOS/Stephen_Karcher" xmlDataType="string"/>
    </xmlCellPr>
  </singleXmlCell>
  <singleXmlCell id="7056" r="FX39" connectionId="41">
    <xmlCellPr id="1" uniqueName="Thomas_Cleary">
      <xmlPr mapId="40" xpath="/Hexagrama/LINEAS/SEXTA/OTRAS_INTERPRETACIONES_Y_COMENTARIOS_DE_LOS_TEXTOS/Thomas_Cleary" xmlDataType="string"/>
    </xmlCellPr>
  </singleXmlCell>
  <singleXmlCell id="7057" r="A40" connectionId="42">
    <xmlCellPr id="1" uniqueName="Numero">
      <xmlPr mapId="41" xpath="/Hexagrama/Numero" xmlDataType="integer"/>
    </xmlCellPr>
  </singleXmlCell>
  <singleXmlCell id="7058" r="B40" connectionId="42">
    <xmlCellPr id="1" uniqueName="Nombre">
      <xmlPr mapId="41" xpath="/Hexagrama/Nombre" xmlDataType="string"/>
    </xmlCellPr>
  </singleXmlCell>
  <singleXmlCell id="7059" r="C40" connectionId="42">
    <xmlCellPr id="1" uniqueName="Traduccion">
      <xmlPr mapId="41" xpath="/Hexagrama/Traduccion" xmlDataType="string"/>
    </xmlCellPr>
  </singleXmlCell>
  <singleXmlCell id="7060" r="D40" connectionId="42">
    <xmlCellPr id="1" uniqueName="TrigInf">
      <xmlPr mapId="41" xpath="/Hexagrama/TrigInf" xmlDataType="string"/>
    </xmlCellPr>
  </singleXmlCell>
  <singleXmlCell id="7061" r="E40" connectionId="42">
    <xmlCellPr id="1" uniqueName="TrigSup">
      <xmlPr mapId="41" xpath="/Hexagrama/TrigSup" xmlDataType="string"/>
    </xmlCellPr>
  </singleXmlCell>
  <singleXmlCell id="7062" r="F40" connectionId="42">
    <xmlCellPr id="1" uniqueName="DICTAMEN">
      <xmlPr mapId="41" xpath="/Hexagrama/DICTAMEN" xmlDataType="string"/>
    </xmlCellPr>
  </singleXmlCell>
  <singleXmlCell id="7063" r="G40" connectionId="42">
    <xmlCellPr id="1" uniqueName="COMENTARIO">
      <xmlPr mapId="41" xpath="/Hexagrama/COMENTARIO" xmlDataType="string"/>
    </xmlCellPr>
  </singleXmlCell>
  <singleXmlCell id="7064" r="H40" connectionId="42">
    <xmlCellPr id="1" uniqueName="líneas">
      <xmlPr mapId="41" xpath="/Hexagrama/ELEMENTOS_TECNICOS_Y_DISTINTOS_CONSIDERANDOS/líneas" xmlDataType="string"/>
    </xmlCellPr>
  </singleXmlCell>
  <singleXmlCell id="7065" r="I40" connectionId="42">
    <xmlCellPr id="1" uniqueName="regencias">
      <xmlPr mapId="41" xpath="/Hexagrama/ELEMENTOS_TECNICOS_Y_DISTINTOS_CONSIDERANDOS/regencias" xmlDataType="string"/>
    </xmlCellPr>
  </singleXmlCell>
  <singleXmlCell id="7066" r="J40" connectionId="42">
    <xmlCellPr id="1" uniqueName="relaciones_entre_las_líneas">
      <xmlPr mapId="41" xpath="/Hexagrama/ELEMENTOS_TECNICOS_Y_DISTINTOS_CONSIDERANDOS/relaciones_entre_las_líneas" xmlDataType="string"/>
    </xmlCellPr>
  </singleXmlCell>
  <singleXmlCell id="7067" r="K40" connectionId="42">
    <xmlCellPr id="1" uniqueName="a">
      <xmlPr mapId="41" xpath="/Hexagrama/INTERPRETACION/a" xmlDataType="string"/>
    </xmlCellPr>
  </singleXmlCell>
  <singleXmlCell id="7068" r="L40" connectionId="42">
    <xmlCellPr id="1" uniqueName="sin_preguntar_nada">
      <xmlPr mapId="41" xpath="/Hexagrama/INTERPRETACION/d/sin_preguntar_nada" xmlDataType="string"/>
    </xmlCellPr>
  </singleXmlCell>
  <singleXmlCell id="7069" r="M40" connectionId="42">
    <xmlCellPr id="1" uniqueName="sobre_el_dia_hoy">
      <xmlPr mapId="41" xpath="/Hexagrama/INTERPRETACION/d/sobre_el_dia_hoy" xmlDataType="string"/>
    </xmlCellPr>
  </singleXmlCell>
  <singleXmlCell id="7070" r="N40" connectionId="42">
    <xmlCellPr id="1" uniqueName="sobre_la_conducta_espiritual">
      <xmlPr mapId="41" xpath="/Hexagrama/INTERPRETACION/d/sobre_la_conducta_espiritual" xmlDataType="string"/>
    </xmlCellPr>
  </singleXmlCell>
  <singleXmlCell id="7071" r="O40" connectionId="42">
    <xmlCellPr id="1" uniqueName="perspectiva_general_de_un_asunto_o_sobre_cómo_se_ve_al_consultante_entre_sus_asuntos">
      <xmlPr mapId="41" xpath="/Hexagrama/INTERPRETACION/d/perspectiva_general_de_un_asunto_o_sobre_cómo_se_ve_al_consultante_entre_sus_asuntos" xmlDataType="string"/>
    </xmlCellPr>
  </singleXmlCell>
  <singleXmlCell id="7072" r="P40" connectionId="42">
    <xmlCellPr id="1" uniqueName="sobre_una_enfermedad">
      <xmlPr mapId="41" xpath="/Hexagrama/INTERPRETACION/d/sobre_una_enfermedad" xmlDataType="string"/>
    </xmlCellPr>
  </singleXmlCell>
  <singleXmlCell id="7073" r="Q40" connectionId="42">
    <xmlCellPr id="1" uniqueName="remedios_soluciones_tratamientos_nuevos">
      <xmlPr mapId="41" xpath="/Hexagrama/INTERPRETACION/d/remedios_soluciones_tratamientos_nuevos" xmlDataType="string"/>
    </xmlCellPr>
  </singleXmlCell>
  <singleXmlCell id="7074" r="R40" connectionId="42">
    <xmlCellPr id="1" uniqueName="sobre_temas_o_teorías_espirituales">
      <xmlPr mapId="41" xpath="/Hexagrama/INTERPRETACION/d/sobre_temas_o_teorías_espirituales" xmlDataType="string"/>
    </xmlCellPr>
  </singleXmlCell>
  <singleXmlCell id="7075" r="S40" connectionId="42">
    <xmlCellPr id="1" uniqueName="sobre_una_época_tiempo_o_fecha_aproximada">
      <xmlPr mapId="41" xpath="/Hexagrama/INTERPRETACION/d/sobre_una_época_tiempo_o_fecha_aproximada" xmlDataType="string"/>
    </xmlCellPr>
  </singleXmlCell>
  <singleXmlCell id="7076" r="T40" connectionId="42">
    <xmlCellPr id="1" uniqueName="Bernard_Ducourant">
      <xmlPr mapId="41" xpath="/Hexagrama/OTRAS_INTERPRETACIONES_Y_COMENTARIOS_DE_LOS_TEXTOS/Bernard_Ducourant" xmlDataType="string"/>
    </xmlCellPr>
  </singleXmlCell>
  <singleXmlCell id="7077" r="U40" connectionId="42">
    <xmlCellPr id="1" uniqueName="Brian_Browne_Walker">
      <xmlPr mapId="41" xpath="/Hexagrama/OTRAS_INTERPRETACIONES_Y_COMENTARIOS_DE_LOS_TEXTOS/Brian_Browne_Walker" xmlDataType="string"/>
    </xmlCellPr>
  </singleXmlCell>
  <singleXmlCell id="7078" r="V40" connectionId="42">
    <xmlCellPr id="1" uniqueName="Carol_K_Anthony">
      <xmlPr mapId="41" xpath="/Hexagrama/OTRAS_INTERPRETACIONES_Y_COMENTARIOS_DE_LOS_TEXTOS/Carol_K_Anthony" xmlDataType="string"/>
    </xmlCellPr>
  </singleXmlCell>
  <singleXmlCell id="7079" r="W40" connectionId="42">
    <xmlCellPr id="1" uniqueName="Enrique_Zafra">
      <xmlPr mapId="41" xpath="/Hexagrama/OTRAS_INTERPRETACIONES_Y_COMENTARIOS_DE_LOS_TEXTOS/Enrique_Zafra" xmlDataType="string"/>
    </xmlCellPr>
  </singleXmlCell>
  <singleXmlCell id="7080" r="X40" connectionId="42">
    <xmlCellPr id="1" uniqueName="Gustavo_Andrés_Rocco">
      <xmlPr mapId="41" xpath="/Hexagrama/OTRAS_INTERPRETACIONES_Y_COMENTARIOS_DE_LOS_TEXTOS/Gustavo_Andrés_Rocco" xmlDataType="string"/>
    </xmlCellPr>
  </singleXmlCell>
  <singleXmlCell id="7081" r="Y40" connectionId="42">
    <xmlCellPr id="1" uniqueName="J_H_Brennan">
      <xmlPr mapId="41" xpath="/Hexagrama/OTRAS_INTERPRETACIONES_Y_COMENTARIOS_DE_LOS_TEXTOS/J_H_Brennan" xmlDataType="string"/>
    </xmlCellPr>
  </singleXmlCell>
  <singleXmlCell id="7082" r="Z40" connectionId="42">
    <xmlCellPr id="1" uniqueName="Judica_Cordiglia">
      <xmlPr mapId="41" xpath="/Hexagrama/OTRAS_INTERPRETACIONES_Y_COMENTARIOS_DE_LOS_TEXTOS/Judica_Cordiglia" xmlDataType="string"/>
    </xmlCellPr>
  </singleXmlCell>
  <singleXmlCell id="7083" r="AA40" connectionId="42">
    <xmlCellPr id="1" uniqueName="Maestro_Yüan-Kuang">
      <xmlPr mapId="41" xpath="/Hexagrama/OTRAS_INTERPRETACIONES_Y_COMENTARIOS_DE_LOS_TEXTOS/Maestro_Yüan-Kuang" xmlDataType="string"/>
    </xmlCellPr>
  </singleXmlCell>
  <singleXmlCell id="7084" r="AB40" connectionId="42">
    <xmlCellPr id="1" uniqueName="Michel_Gall">
      <xmlPr mapId="41" xpath="/Hexagrama/OTRAS_INTERPRETACIONES_Y_COMENTARIOS_DE_LOS_TEXTOS/Michel_Gall" xmlDataType="string"/>
    </xmlCellPr>
  </singleXmlCell>
  <singleXmlCell id="7085" r="AC40" connectionId="42">
    <xmlCellPr id="1" uniqueName="Stephen_Karcher">
      <xmlPr mapId="41" xpath="/Hexagrama/OTRAS_INTERPRETACIONES_Y_COMENTARIOS_DE_LOS_TEXTOS/Stephen_Karcher" xmlDataType="string"/>
    </xmlCellPr>
  </singleXmlCell>
  <singleXmlCell id="7086" r="AD40" connectionId="42">
    <xmlCellPr id="1" uniqueName="Rudolf_Ritsema">
      <xmlPr mapId="41" xpath="/Hexagrama/OTRAS_INTERPRETACIONES_Y_COMENTARIOS_DE_LOS_TEXTOS/Rudolf_Ritsema" xmlDataType="string"/>
    </xmlCellPr>
  </singleXmlCell>
  <singleXmlCell id="7087" r="AE40" connectionId="42">
    <xmlCellPr id="1" uniqueName="Thomas_Cleary">
      <xmlPr mapId="41" xpath="/Hexagrama/OTRAS_INTERPRETACIONES_Y_COMENTARIOS_DE_LOS_TEXTOS/Thomas_Cleary" xmlDataType="string"/>
    </xmlCellPr>
  </singleXmlCell>
  <singleXmlCell id="7088" r="AF40" connectionId="42">
    <xmlCellPr id="1" uniqueName="COMENTARIO_A_LA_IMAGEN">
      <xmlPr mapId="41" xpath="/Hexagrama/IMAGEN/COMENTARIO_A_LA_IMAGEN" xmlDataType="string"/>
    </xmlCellPr>
  </singleXmlCell>
  <singleXmlCell id="7089" r="AG40" connectionId="42">
    <xmlCellPr id="1" uniqueName="John_Tampion">
      <xmlPr mapId="41" xpath="/Hexagrama/IMAGEN/OTRAS_INTERPRETACIONES_Y_COMENTARIOS_DE_LOS_TEXTOS/John_Tampion" xmlDataType="string"/>
    </xmlCellPr>
  </singleXmlCell>
  <singleXmlCell id="7090" r="AH40" connectionId="42">
    <xmlCellPr id="1" uniqueName="Judica_Cordiglia">
      <xmlPr mapId="41" xpath="/Hexagrama/IMAGEN/OTRAS_INTERPRETACIONES_Y_COMENTARIOS_DE_LOS_TEXTOS/Judica_Cordiglia" xmlDataType="string"/>
    </xmlCellPr>
  </singleXmlCell>
  <singleXmlCell id="7091" r="AI40" connectionId="42">
    <xmlCellPr id="1" uniqueName="Ricardo_Andreé">
      <xmlPr mapId="41" xpath="/Hexagrama/IMAGEN/OTRAS_INTERPRETACIONES_Y_COMENTARIOS_DE_LOS_TEXTOS/Ricardo_Andreé" xmlDataType="string"/>
    </xmlCellPr>
  </singleXmlCell>
  <singleXmlCell id="7092" r="AJ40" connectionId="42">
    <xmlCellPr id="1" uniqueName="Richard_Wilhelm">
      <xmlPr mapId="41" xpath="/Hexagrama/IMAGEN/OTRAS_INTERPRETACIONES_Y_COMENTARIOS_DE_LOS_TEXTOS/Richard_Wilhelm" xmlDataType="string"/>
    </xmlCellPr>
  </singleXmlCell>
  <singleXmlCell id="7093" r="AK40" connectionId="42">
    <xmlCellPr id="1" uniqueName="COMENTARIO_A_LA_LINEA">
      <xmlPr mapId="41" xpath="/Hexagrama/LINEAS/PRIMERA/COMENTARIO_A_LA_LINEA" xmlDataType="string"/>
    </xmlCellPr>
  </singleXmlCell>
  <singleXmlCell id="7094" r="AL40" connectionId="42">
    <xmlCellPr id="1" uniqueName="a">
      <xmlPr mapId="41" xpath="/Hexagrama/LINEAS/PRIMERA/INTERPRETACION/a" xmlDataType="string"/>
    </xmlCellPr>
  </singleXmlCell>
  <singleXmlCell id="7095" r="AM40" connectionId="42">
    <xmlCellPr id="1" uniqueName="sin_preguntar_nada">
      <xmlPr mapId="41" xpath="/Hexagrama/LINEAS/PRIMERA/INTERPRETACION/d/sin_preguntar_nada" xmlDataType="string"/>
    </xmlCellPr>
  </singleXmlCell>
  <singleXmlCell id="7096" r="AN40" connectionId="42">
    <xmlCellPr id="1" uniqueName="sobre_el_dia_hoy">
      <xmlPr mapId="41" xpath="/Hexagrama/LINEAS/PRIMERA/INTERPRETACION/d/sobre_el_dia_hoy" xmlDataType="string"/>
    </xmlCellPr>
  </singleXmlCell>
  <singleXmlCell id="7097" r="AO40" connectionId="42">
    <xmlCellPr id="1" uniqueName="sobre_la_conducta_espiritual">
      <xmlPr mapId="41" xpath="/Hexagrama/LINEAS/PRIMERA/INTERPRETACION/d/sobre_la_conducta_espiritual" xmlDataType="string"/>
    </xmlCellPr>
  </singleXmlCell>
  <singleXmlCell id="7098" r="AP40" connectionId="42">
    <xmlCellPr id="1" uniqueName="perspectiva_general_de_un_asunto_o_sobre_cómo_se_ve_al_consultante_entre_sus_asuntos">
      <xmlPr mapId="41" xpath="/Hexagrama/LINEAS/PRIMERA/INTERPRETACION/d/perspectiva_general_de_un_asunto_o_sobre_cómo_se_ve_al_consultante_entre_sus_asuntos" xmlDataType="string"/>
    </xmlCellPr>
  </singleXmlCell>
  <singleXmlCell id="7099" r="AQ40" connectionId="42">
    <xmlCellPr id="1" uniqueName="sobre_una_enfermedad">
      <xmlPr mapId="41" xpath="/Hexagrama/LINEAS/PRIMERA/INTERPRETACION/d/sobre_una_enfermedad" xmlDataType="string"/>
    </xmlCellPr>
  </singleXmlCell>
  <singleXmlCell id="7100" r="AR40" connectionId="42">
    <xmlCellPr id="1" uniqueName="remedios_soluciones_tratamientos_nuevos">
      <xmlPr mapId="41" xpath="/Hexagrama/LINEAS/PRIMERA/INTERPRETACION/d/remedios_soluciones_tratamientos_nuevos" xmlDataType="string"/>
    </xmlCellPr>
  </singleXmlCell>
  <singleXmlCell id="7101" r="AS40" connectionId="42">
    <xmlCellPr id="1" uniqueName="sobre_temas_o_teorías_espirituales">
      <xmlPr mapId="41" xpath="/Hexagrama/LINEAS/PRIMERA/INTERPRETACION/d/sobre_temas_o_teorías_espirituales" xmlDataType="string"/>
    </xmlCellPr>
  </singleXmlCell>
  <singleXmlCell id="7102" r="AT40" connectionId="42">
    <xmlCellPr id="1" uniqueName="sobre_una_época_tiempo_o_fecha_aproximada">
      <xmlPr mapId="41" xpath="/Hexagrama/LINEAS/PRIMERA/INTERPRETACION/d/sobre_una_época_tiempo_o_fecha_aproximada" xmlDataType="string"/>
    </xmlCellPr>
  </singleXmlCell>
  <singleXmlCell id="7103" r="AU40" connectionId="42">
    <xmlCellPr id="1" uniqueName="Bernard_Ducourant">
      <xmlPr mapId="41" xpath="/Hexagrama/LINEAS/PRIMERA/OTRAS_INTERPRETACIONES_Y_COMENTARIOS_DE_LOS_TEXTOS/Bernard_Ducourant" xmlDataType="string"/>
    </xmlCellPr>
  </singleXmlCell>
  <singleXmlCell id="7104" r="AV40" connectionId="42">
    <xmlCellPr id="1" uniqueName="Brian_Browne_Walker">
      <xmlPr mapId="41" xpath="/Hexagrama/LINEAS/PRIMERA/OTRAS_INTERPRETACIONES_Y_COMENTARIOS_DE_LOS_TEXTOS/Brian_Browne_Walker" xmlDataType="string"/>
    </xmlCellPr>
  </singleXmlCell>
  <singleXmlCell id="7105" r="AW40" connectionId="42">
    <xmlCellPr id="1" uniqueName="Carol_K_Anthony">
      <xmlPr mapId="41" xpath="/Hexagrama/LINEAS/PRIMERA/OTRAS_INTERPRETACIONES_Y_COMENTARIOS_DE_LOS_TEXTOS/Carol_K_Anthony" xmlDataType="string"/>
    </xmlCellPr>
  </singleXmlCell>
  <singleXmlCell id="7106" r="AX40" connectionId="42">
    <xmlCellPr id="1" uniqueName="Enrique_Zafra">
      <xmlPr mapId="41" xpath="/Hexagrama/LINEAS/PRIMERA/OTRAS_INTERPRETACIONES_Y_COMENTARIOS_DE_LOS_TEXTOS/Enrique_Zafra" xmlDataType="string"/>
    </xmlCellPr>
  </singleXmlCell>
  <singleXmlCell id="7107" r="AY40" connectionId="42">
    <xmlCellPr id="1" uniqueName="J_H_Brennan">
      <xmlPr mapId="41" xpath="/Hexagrama/LINEAS/PRIMERA/OTRAS_INTERPRETACIONES_Y_COMENTARIOS_DE_LOS_TEXTOS/J_H_Brennan" xmlDataType="string"/>
    </xmlCellPr>
  </singleXmlCell>
  <singleXmlCell id="7108" r="AZ40" connectionId="42">
    <xmlCellPr id="1" uniqueName="John_Tampion">
      <xmlPr mapId="41" xpath="/Hexagrama/LINEAS/PRIMERA/OTRAS_INTERPRETACIONES_Y_COMENTARIOS_DE_LOS_TEXTOS/John_Tampion" xmlDataType="string"/>
    </xmlCellPr>
  </singleXmlCell>
  <singleXmlCell id="7109" r="BA40" connectionId="42">
    <xmlCellPr id="1" uniqueName="Judica_Cordiglia">
      <xmlPr mapId="41" xpath="/Hexagrama/LINEAS/PRIMERA/OTRAS_INTERPRETACIONES_Y_COMENTARIOS_DE_LOS_TEXTOS/Judica_Cordiglia" xmlDataType="string"/>
    </xmlCellPr>
  </singleXmlCell>
  <singleXmlCell id="7110" r="BB40" connectionId="42">
    <xmlCellPr id="1" uniqueName="Maestro_Yüan-Kuang">
      <xmlPr mapId="41" xpath="/Hexagrama/LINEAS/PRIMERA/OTRAS_INTERPRETACIONES_Y_COMENTARIOS_DE_LOS_TEXTOS/Maestro_Yüan-Kuang" xmlDataType="string"/>
    </xmlCellPr>
  </singleXmlCell>
  <singleXmlCell id="7111" r="BC40" connectionId="42">
    <xmlCellPr id="1" uniqueName="Michel_Gall">
      <xmlPr mapId="41" xpath="/Hexagrama/LINEAS/PRIMERA/OTRAS_INTERPRETACIONES_Y_COMENTARIOS_DE_LOS_TEXTOS/Michel_Gall" xmlDataType="string"/>
    </xmlCellPr>
  </singleXmlCell>
  <singleXmlCell id="7112" r="BD40" connectionId="42">
    <xmlCellPr id="1" uniqueName="R_L_Wing">
      <xmlPr mapId="41" xpath="/Hexagrama/LINEAS/PRIMERA/OTRAS_INTERPRETACIONES_Y_COMENTARIOS_DE_LOS_TEXTOS/R_L_Wing" xmlDataType="string"/>
    </xmlCellPr>
  </singleXmlCell>
  <singleXmlCell id="7113" r="BE40" connectionId="42">
    <xmlCellPr id="1" uniqueName="Ricardo_Andreé">
      <xmlPr mapId="41" xpath="/Hexagrama/LINEAS/PRIMERA/OTRAS_INTERPRETACIONES_Y_COMENTARIOS_DE_LOS_TEXTOS/Ricardo_Andreé" xmlDataType="string"/>
    </xmlCellPr>
  </singleXmlCell>
  <singleXmlCell id="7114" r="BF40" connectionId="42">
    <xmlCellPr id="1" uniqueName="Richard_Wilhelm">
      <xmlPr mapId="41" xpath="/Hexagrama/LINEAS/PRIMERA/OTRAS_INTERPRETACIONES_Y_COMENTARIOS_DE_LOS_TEXTOS/Richard_Wilhelm" xmlDataType="string"/>
    </xmlCellPr>
  </singleXmlCell>
  <singleXmlCell id="7115" r="BG40" connectionId="42">
    <xmlCellPr id="1" uniqueName="Stephen_Karcher">
      <xmlPr mapId="41" xpath="/Hexagrama/LINEAS/PRIMERA/OTRAS_INTERPRETACIONES_Y_COMENTARIOS_DE_LOS_TEXTOS/Stephen_Karcher" xmlDataType="string"/>
    </xmlCellPr>
  </singleXmlCell>
  <singleXmlCell id="7116" r="BH40" connectionId="42">
    <xmlCellPr id="1" uniqueName="Thomas_Cleary">
      <xmlPr mapId="41" xpath="/Hexagrama/LINEAS/PRIMERA/OTRAS_INTERPRETACIONES_Y_COMENTARIOS_DE_LOS_TEXTOS/Thomas_Cleary" xmlDataType="string"/>
    </xmlCellPr>
  </singleXmlCell>
  <singleXmlCell id="7117" r="BI40" connectionId="42">
    <xmlCellPr id="1" uniqueName="COMENTARIO_A_LA_LINEA">
      <xmlPr mapId="41" xpath="/Hexagrama/LINEAS/SEGUNDA/COMENTARIO_A_LA_LINEA" xmlDataType="string"/>
    </xmlCellPr>
  </singleXmlCell>
  <singleXmlCell id="7118" r="BJ40" connectionId="42">
    <xmlCellPr id="1" uniqueName="a">
      <xmlPr mapId="41" xpath="/Hexagrama/LINEAS/SEGUNDA/INTERPRETACION/a" xmlDataType="string"/>
    </xmlCellPr>
  </singleXmlCell>
  <singleXmlCell id="7119" r="BK40" connectionId="42">
    <xmlCellPr id="1" uniqueName="sin_preguntar_nada">
      <xmlPr mapId="41" xpath="/Hexagrama/LINEAS/SEGUNDA/INTERPRETACION/d/sin_preguntar_nada" xmlDataType="string"/>
    </xmlCellPr>
  </singleXmlCell>
  <singleXmlCell id="7120" r="BL40" connectionId="42">
    <xmlCellPr id="1" uniqueName="sobre_el_dia_hoy">
      <xmlPr mapId="41" xpath="/Hexagrama/LINEAS/SEGUNDA/INTERPRETACION/d/sobre_el_dia_hoy" xmlDataType="string"/>
    </xmlCellPr>
  </singleXmlCell>
  <singleXmlCell id="7121" r="BM40" connectionId="42">
    <xmlCellPr id="1" uniqueName="sobre_la_conducta_espiritual">
      <xmlPr mapId="41" xpath="/Hexagrama/LINEAS/SEGUNDA/INTERPRETACION/d/sobre_la_conducta_espiritual" xmlDataType="string"/>
    </xmlCellPr>
  </singleXmlCell>
  <singleXmlCell id="7122" r="BN40" connectionId="42">
    <xmlCellPr id="1" uniqueName="perspectiva_general_de_un_asunto_o_sobre_cómo_se_ve_al_consultante_entre_sus_asuntos">
      <xmlPr mapId="41" xpath="/Hexagrama/LINEAS/SEGUNDA/INTERPRETACION/d/perspectiva_general_de_un_asunto_o_sobre_cómo_se_ve_al_consultante_entre_sus_asuntos" xmlDataType="string"/>
    </xmlCellPr>
  </singleXmlCell>
  <singleXmlCell id="7123" r="BO40" connectionId="42">
    <xmlCellPr id="1" uniqueName="sobre_una_enfermedad">
      <xmlPr mapId="41" xpath="/Hexagrama/LINEAS/SEGUNDA/INTERPRETACION/d/sobre_una_enfermedad" xmlDataType="string"/>
    </xmlCellPr>
  </singleXmlCell>
  <singleXmlCell id="7124" r="BP40" connectionId="42">
    <xmlCellPr id="1" uniqueName="remedios_soluciones_tratamientos_nuevos">
      <xmlPr mapId="41" xpath="/Hexagrama/LINEAS/SEGUNDA/INTERPRETACION/d/remedios_soluciones_tratamientos_nuevos" xmlDataType="string"/>
    </xmlCellPr>
  </singleXmlCell>
  <singleXmlCell id="7125" r="BQ40" connectionId="42">
    <xmlCellPr id="1" uniqueName="sobre_temas_o_teorías_espirituales">
      <xmlPr mapId="41" xpath="/Hexagrama/LINEAS/SEGUNDA/INTERPRETACION/d/sobre_temas_o_teorías_espirituales" xmlDataType="string"/>
    </xmlCellPr>
  </singleXmlCell>
  <singleXmlCell id="7126" r="BR40" connectionId="42">
    <xmlCellPr id="1" uniqueName="sobre_una_época_tiempo_o_fecha_aproximada">
      <xmlPr mapId="41" xpath="/Hexagrama/LINEAS/SEGUNDA/INTERPRETACION/d/sobre_una_época_tiempo_o_fecha_aproximada" xmlDataType="string"/>
    </xmlCellPr>
  </singleXmlCell>
  <singleXmlCell id="7127" r="BS40" connectionId="42">
    <xmlCellPr id="1" uniqueName="Bernard_Ducourant">
      <xmlPr mapId="41" xpath="/Hexagrama/LINEAS/SEGUNDA/OTRAS_INTERPRETACIONES_Y_COMENTARIOS_DE_LOS_TEXTOS/Bernard_Ducourant" xmlDataType="string"/>
    </xmlCellPr>
  </singleXmlCell>
  <singleXmlCell id="7128" r="BT40" connectionId="42">
    <xmlCellPr id="1" uniqueName="Brian_Browne_Walker">
      <xmlPr mapId="41" xpath="/Hexagrama/LINEAS/SEGUNDA/OTRAS_INTERPRETACIONES_Y_COMENTARIOS_DE_LOS_TEXTOS/Brian_Browne_Walker" xmlDataType="string"/>
    </xmlCellPr>
  </singleXmlCell>
  <singleXmlCell id="7129" r="BU40" connectionId="42">
    <xmlCellPr id="1" uniqueName="Carol_K_Anthony">
      <xmlPr mapId="41" xpath="/Hexagrama/LINEAS/SEGUNDA/OTRAS_INTERPRETACIONES_Y_COMENTARIOS_DE_LOS_TEXTOS/Carol_K_Anthony" xmlDataType="string"/>
    </xmlCellPr>
  </singleXmlCell>
  <singleXmlCell id="7130" r="BV40" connectionId="42">
    <xmlCellPr id="1" uniqueName="Enrique_Zafra">
      <xmlPr mapId="41" xpath="/Hexagrama/LINEAS/SEGUNDA/OTRAS_INTERPRETACIONES_Y_COMENTARIOS_DE_LOS_TEXTOS/Enrique_Zafra" xmlDataType="string"/>
    </xmlCellPr>
  </singleXmlCell>
  <singleXmlCell id="7131" r="BW40" connectionId="42">
    <xmlCellPr id="1" uniqueName="J_H_Brennan">
      <xmlPr mapId="41" xpath="/Hexagrama/LINEAS/SEGUNDA/OTRAS_INTERPRETACIONES_Y_COMENTARIOS_DE_LOS_TEXTOS/J_H_Brennan" xmlDataType="string"/>
    </xmlCellPr>
  </singleXmlCell>
  <singleXmlCell id="7132" r="BX40" connectionId="42">
    <xmlCellPr id="1" uniqueName="John_Tampion">
      <xmlPr mapId="41" xpath="/Hexagrama/LINEAS/SEGUNDA/OTRAS_INTERPRETACIONES_Y_COMENTARIOS_DE_LOS_TEXTOS/John_Tampion" xmlDataType="string"/>
    </xmlCellPr>
  </singleXmlCell>
  <singleXmlCell id="7133" r="BY40" connectionId="42">
    <xmlCellPr id="1" uniqueName="Judica_Cordiglia">
      <xmlPr mapId="41" xpath="/Hexagrama/LINEAS/SEGUNDA/OTRAS_INTERPRETACIONES_Y_COMENTARIOS_DE_LOS_TEXTOS/Judica_Cordiglia" xmlDataType="string"/>
    </xmlCellPr>
  </singleXmlCell>
  <singleXmlCell id="7134" r="BZ40" connectionId="42">
    <xmlCellPr id="1" uniqueName="Maestro_Yüan-Kuang">
      <xmlPr mapId="41" xpath="/Hexagrama/LINEAS/SEGUNDA/OTRAS_INTERPRETACIONES_Y_COMENTARIOS_DE_LOS_TEXTOS/Maestro_Yüan-Kuang" xmlDataType="string"/>
    </xmlCellPr>
  </singleXmlCell>
  <singleXmlCell id="7135" r="CA40" connectionId="42">
    <xmlCellPr id="1" uniqueName="Michel_Gall">
      <xmlPr mapId="41" xpath="/Hexagrama/LINEAS/SEGUNDA/OTRAS_INTERPRETACIONES_Y_COMENTARIOS_DE_LOS_TEXTOS/Michel_Gall" xmlDataType="string"/>
    </xmlCellPr>
  </singleXmlCell>
  <singleXmlCell id="7136" r="CB40" connectionId="42">
    <xmlCellPr id="1" uniqueName="R_L_Wing">
      <xmlPr mapId="41" xpath="/Hexagrama/LINEAS/SEGUNDA/OTRAS_INTERPRETACIONES_Y_COMENTARIOS_DE_LOS_TEXTOS/R_L_Wing" xmlDataType="string"/>
    </xmlCellPr>
  </singleXmlCell>
  <singleXmlCell id="7137" r="CC40" connectionId="42">
    <xmlCellPr id="1" uniqueName="Ricardo_Andreé">
      <xmlPr mapId="41" xpath="/Hexagrama/LINEAS/SEGUNDA/OTRAS_INTERPRETACIONES_Y_COMENTARIOS_DE_LOS_TEXTOS/Ricardo_Andreé" xmlDataType="string"/>
    </xmlCellPr>
  </singleXmlCell>
  <singleXmlCell id="7138" r="CD40" connectionId="42">
    <xmlCellPr id="1" uniqueName="Richard_Wilhelm">
      <xmlPr mapId="41" xpath="/Hexagrama/LINEAS/SEGUNDA/OTRAS_INTERPRETACIONES_Y_COMENTARIOS_DE_LOS_TEXTOS/Richard_Wilhelm" xmlDataType="string"/>
    </xmlCellPr>
  </singleXmlCell>
  <singleXmlCell id="7139" r="CE40" connectionId="42">
    <xmlCellPr id="1" uniqueName="Stephen_Karcher">
      <xmlPr mapId="41" xpath="/Hexagrama/LINEAS/SEGUNDA/OTRAS_INTERPRETACIONES_Y_COMENTARIOS_DE_LOS_TEXTOS/Stephen_Karcher" xmlDataType="string"/>
    </xmlCellPr>
  </singleXmlCell>
  <singleXmlCell id="7140" r="CF40" connectionId="42">
    <xmlCellPr id="1" uniqueName="Thomas_Cleary">
      <xmlPr mapId="41" xpath="/Hexagrama/LINEAS/SEGUNDA/OTRAS_INTERPRETACIONES_Y_COMENTARIOS_DE_LOS_TEXTOS/Thomas_Cleary" xmlDataType="string"/>
    </xmlCellPr>
  </singleXmlCell>
  <singleXmlCell id="7141" r="CG40" connectionId="42">
    <xmlCellPr id="1" uniqueName="COMENTARIO_A_LA_LINEA">
      <xmlPr mapId="41" xpath="/Hexagrama/LINEAS/TERCERA/COMENTARIO_A_LA_LINEA" xmlDataType="string"/>
    </xmlCellPr>
  </singleXmlCell>
  <singleXmlCell id="7142" r="CH40" connectionId="42">
    <xmlCellPr id="1" uniqueName="a">
      <xmlPr mapId="41" xpath="/Hexagrama/LINEAS/TERCERA/INTERPRETACION/a" xmlDataType="string"/>
    </xmlCellPr>
  </singleXmlCell>
  <singleXmlCell id="7143" r="CI40" connectionId="42">
    <xmlCellPr id="1" uniqueName="sin_preguntar_nada">
      <xmlPr mapId="41" xpath="/Hexagrama/LINEAS/TERCERA/INTERPRETACION/d/sin_preguntar_nada" xmlDataType="string"/>
    </xmlCellPr>
  </singleXmlCell>
  <singleXmlCell id="7144" r="CJ40" connectionId="42">
    <xmlCellPr id="1" uniqueName="sobre_el_dia_hoy">
      <xmlPr mapId="41" xpath="/Hexagrama/LINEAS/TERCERA/INTERPRETACION/d/sobre_el_dia_hoy" xmlDataType="string"/>
    </xmlCellPr>
  </singleXmlCell>
  <singleXmlCell id="7145" r="CK40" connectionId="42">
    <xmlCellPr id="1" uniqueName="sobre_la_conducta_espiritual">
      <xmlPr mapId="41" xpath="/Hexagrama/LINEAS/TERCERA/INTERPRETACION/d/sobre_la_conducta_espiritual" xmlDataType="string"/>
    </xmlCellPr>
  </singleXmlCell>
  <singleXmlCell id="7146" r="CL40" connectionId="42">
    <xmlCellPr id="1" uniqueName="perspectiva_general_de_un_asunto_o_sobre_cómo_se_ve_al_consultante_entre_sus_asuntos">
      <xmlPr mapId="41" xpath="/Hexagrama/LINEAS/TERCERA/INTERPRETACION/d/perspectiva_general_de_un_asunto_o_sobre_cómo_se_ve_al_consultante_entre_sus_asuntos" xmlDataType="string"/>
    </xmlCellPr>
  </singleXmlCell>
  <singleXmlCell id="7147" r="CM40" connectionId="42">
    <xmlCellPr id="1" uniqueName="sobre_una_enfermedad">
      <xmlPr mapId="41" xpath="/Hexagrama/LINEAS/TERCERA/INTERPRETACION/d/sobre_una_enfermedad" xmlDataType="string"/>
    </xmlCellPr>
  </singleXmlCell>
  <singleXmlCell id="7148" r="CN40" connectionId="42">
    <xmlCellPr id="1" uniqueName="remedios_soluciones_tratamientos_nuevos">
      <xmlPr mapId="41" xpath="/Hexagrama/LINEAS/TERCERA/INTERPRETACION/d/remedios_soluciones_tratamientos_nuevos" xmlDataType="string"/>
    </xmlCellPr>
  </singleXmlCell>
  <singleXmlCell id="7149" r="CO40" connectionId="42">
    <xmlCellPr id="1" uniqueName="sobre_temas_o_teorías_espirituales">
      <xmlPr mapId="41" xpath="/Hexagrama/LINEAS/TERCERA/INTERPRETACION/d/sobre_temas_o_teorías_espirituales" xmlDataType="string"/>
    </xmlCellPr>
  </singleXmlCell>
  <singleXmlCell id="7150" r="CP40" connectionId="42">
    <xmlCellPr id="1" uniqueName="sobre_una_época_tiempo_o_fecha_aproximada">
      <xmlPr mapId="41" xpath="/Hexagrama/LINEAS/TERCERA/INTERPRETACION/d/sobre_una_época_tiempo_o_fecha_aproximada" xmlDataType="string"/>
    </xmlCellPr>
  </singleXmlCell>
  <singleXmlCell id="7151" r="CQ40" connectionId="42">
    <xmlCellPr id="1" uniqueName="Bernard_Ducourant">
      <xmlPr mapId="41" xpath="/Hexagrama/LINEAS/TERCERA/OTRAS_INTERPRETACIONES_Y_COMENTARIOS_DE_LOS_TEXTOS/Bernard_Ducourant" xmlDataType="string"/>
    </xmlCellPr>
  </singleXmlCell>
  <singleXmlCell id="7152" r="CR40" connectionId="42">
    <xmlCellPr id="1" uniqueName="Brian_Browne_Walker">
      <xmlPr mapId="41" xpath="/Hexagrama/LINEAS/TERCERA/OTRAS_INTERPRETACIONES_Y_COMENTARIOS_DE_LOS_TEXTOS/Brian_Browne_Walker" xmlDataType="string"/>
    </xmlCellPr>
  </singleXmlCell>
  <singleXmlCell id="7153" r="CS40" connectionId="42">
    <xmlCellPr id="1" uniqueName="Carol_K_Anthony">
      <xmlPr mapId="41" xpath="/Hexagrama/LINEAS/TERCERA/OTRAS_INTERPRETACIONES_Y_COMENTARIOS_DE_LOS_TEXTOS/Carol_K_Anthony" xmlDataType="string"/>
    </xmlCellPr>
  </singleXmlCell>
  <singleXmlCell id="7154" r="CT40" connectionId="42">
    <xmlCellPr id="1" uniqueName="Enrique_Zafra">
      <xmlPr mapId="41" xpath="/Hexagrama/LINEAS/TERCERA/OTRAS_INTERPRETACIONES_Y_COMENTARIOS_DE_LOS_TEXTOS/Enrique_Zafra" xmlDataType="string"/>
    </xmlCellPr>
  </singleXmlCell>
  <singleXmlCell id="7155" r="CU40" connectionId="42">
    <xmlCellPr id="1" uniqueName="J_H_Brennan">
      <xmlPr mapId="41" xpath="/Hexagrama/LINEAS/TERCERA/OTRAS_INTERPRETACIONES_Y_COMENTARIOS_DE_LOS_TEXTOS/J_H_Brennan" xmlDataType="string"/>
    </xmlCellPr>
  </singleXmlCell>
  <singleXmlCell id="7156" r="CV40" connectionId="42">
    <xmlCellPr id="1" uniqueName="John_Tampion">
      <xmlPr mapId="41" xpath="/Hexagrama/LINEAS/TERCERA/OTRAS_INTERPRETACIONES_Y_COMENTARIOS_DE_LOS_TEXTOS/John_Tampion" xmlDataType="string"/>
    </xmlCellPr>
  </singleXmlCell>
  <singleXmlCell id="7157" r="CW40" connectionId="42">
    <xmlCellPr id="1" uniqueName="Judica_Cordiglia">
      <xmlPr mapId="41" xpath="/Hexagrama/LINEAS/TERCERA/OTRAS_INTERPRETACIONES_Y_COMENTARIOS_DE_LOS_TEXTOS/Judica_Cordiglia" xmlDataType="string"/>
    </xmlCellPr>
  </singleXmlCell>
  <singleXmlCell id="7158" r="CX40" connectionId="42">
    <xmlCellPr id="1" uniqueName="Maestro_Yüan-Kuang">
      <xmlPr mapId="41" xpath="/Hexagrama/LINEAS/TERCERA/OTRAS_INTERPRETACIONES_Y_COMENTARIOS_DE_LOS_TEXTOS/Maestro_Yüan-Kuang" xmlDataType="string"/>
    </xmlCellPr>
  </singleXmlCell>
  <singleXmlCell id="7159" r="CY40" connectionId="42">
    <xmlCellPr id="1" uniqueName="Michel_Gall">
      <xmlPr mapId="41" xpath="/Hexagrama/LINEAS/TERCERA/OTRAS_INTERPRETACIONES_Y_COMENTARIOS_DE_LOS_TEXTOS/Michel_Gall" xmlDataType="string"/>
    </xmlCellPr>
  </singleXmlCell>
  <singleXmlCell id="7160" r="CZ40" connectionId="42">
    <xmlCellPr id="1" uniqueName="R_L_Wing">
      <xmlPr mapId="41" xpath="/Hexagrama/LINEAS/TERCERA/OTRAS_INTERPRETACIONES_Y_COMENTARIOS_DE_LOS_TEXTOS/R_L_Wing" xmlDataType="string"/>
    </xmlCellPr>
  </singleXmlCell>
  <singleXmlCell id="7161" r="DA40" connectionId="42">
    <xmlCellPr id="1" uniqueName="Ricardo_Andreé">
      <xmlPr mapId="41" xpath="/Hexagrama/LINEAS/TERCERA/OTRAS_INTERPRETACIONES_Y_COMENTARIOS_DE_LOS_TEXTOS/Ricardo_Andreé" xmlDataType="string"/>
    </xmlCellPr>
  </singleXmlCell>
  <singleXmlCell id="7162" r="DB40" connectionId="42">
    <xmlCellPr id="1" uniqueName="Richard_Wilhelm">
      <xmlPr mapId="41" xpath="/Hexagrama/LINEAS/TERCERA/OTRAS_INTERPRETACIONES_Y_COMENTARIOS_DE_LOS_TEXTOS/Richard_Wilhelm" xmlDataType="string"/>
    </xmlCellPr>
  </singleXmlCell>
  <singleXmlCell id="7163" r="DC40" connectionId="42">
    <xmlCellPr id="1" uniqueName="Stephen_Karcher">
      <xmlPr mapId="41" xpath="/Hexagrama/LINEAS/TERCERA/OTRAS_INTERPRETACIONES_Y_COMENTARIOS_DE_LOS_TEXTOS/Stephen_Karcher" xmlDataType="string"/>
    </xmlCellPr>
  </singleXmlCell>
  <singleXmlCell id="7164" r="DD40" connectionId="42">
    <xmlCellPr id="1" uniqueName="Thomas_Cleary">
      <xmlPr mapId="41" xpath="/Hexagrama/LINEAS/TERCERA/OTRAS_INTERPRETACIONES_Y_COMENTARIOS_DE_LOS_TEXTOS/Thomas_Cleary" xmlDataType="string"/>
    </xmlCellPr>
  </singleXmlCell>
  <singleXmlCell id="7165" r="DE40" connectionId="42">
    <xmlCellPr id="1" uniqueName="COMENTARIO_A_LA_LINEA">
      <xmlPr mapId="41" xpath="/Hexagrama/LINEAS/CUARTA/COMENTARIO_A_LA_LINEA" xmlDataType="string"/>
    </xmlCellPr>
  </singleXmlCell>
  <singleXmlCell id="7166" r="DF40" connectionId="42">
    <xmlCellPr id="1" uniqueName="a">
      <xmlPr mapId="41" xpath="/Hexagrama/LINEAS/CUARTA/INTERPRETACION/a" xmlDataType="string"/>
    </xmlCellPr>
  </singleXmlCell>
  <singleXmlCell id="7167" r="DG40" connectionId="42">
    <xmlCellPr id="1" uniqueName="sin_preguntar_nada">
      <xmlPr mapId="41" xpath="/Hexagrama/LINEAS/CUARTA/INTERPRETACION/d/sin_preguntar_nada" xmlDataType="string"/>
    </xmlCellPr>
  </singleXmlCell>
  <singleXmlCell id="7168" r="DH40" connectionId="42">
    <xmlCellPr id="1" uniqueName="sobre_el_dia_hoy">
      <xmlPr mapId="41" xpath="/Hexagrama/LINEAS/CUARTA/INTERPRETACION/d/sobre_el_dia_hoy" xmlDataType="string"/>
    </xmlCellPr>
  </singleXmlCell>
  <singleXmlCell id="7169" r="DI40" connectionId="42">
    <xmlCellPr id="1" uniqueName="sobre_la_conducta_espiritual">
      <xmlPr mapId="41" xpath="/Hexagrama/LINEAS/CUARTA/INTERPRETACION/d/sobre_la_conducta_espiritual" xmlDataType="string"/>
    </xmlCellPr>
  </singleXmlCell>
  <singleXmlCell id="7170" r="DJ40" connectionId="42">
    <xmlCellPr id="1" uniqueName="perspectiva_general_de_un_asunto_o_sobre_cómo_se_ve_al_consultante_entre_sus_asuntos">
      <xmlPr mapId="41" xpath="/Hexagrama/LINEAS/CUARTA/INTERPRETACION/d/perspectiva_general_de_un_asunto_o_sobre_cómo_se_ve_al_consultante_entre_sus_asuntos" xmlDataType="string"/>
    </xmlCellPr>
  </singleXmlCell>
  <singleXmlCell id="7171" r="DK40" connectionId="42">
    <xmlCellPr id="1" uniqueName="sobre_una_enfermedad">
      <xmlPr mapId="41" xpath="/Hexagrama/LINEAS/CUARTA/INTERPRETACION/d/sobre_una_enfermedad" xmlDataType="string"/>
    </xmlCellPr>
  </singleXmlCell>
  <singleXmlCell id="7172" r="DL40" connectionId="42">
    <xmlCellPr id="1" uniqueName="remedios_soluciones_tratamientos_nuevos">
      <xmlPr mapId="41" xpath="/Hexagrama/LINEAS/CUARTA/INTERPRETACION/d/remedios_soluciones_tratamientos_nuevos" xmlDataType="string"/>
    </xmlCellPr>
  </singleXmlCell>
  <singleXmlCell id="7173" r="DM40" connectionId="42">
    <xmlCellPr id="1" uniqueName="sobre_temas_o_teorías_espirituales">
      <xmlPr mapId="41" xpath="/Hexagrama/LINEAS/CUARTA/INTERPRETACION/d/sobre_temas_o_teorías_espirituales" xmlDataType="string"/>
    </xmlCellPr>
  </singleXmlCell>
  <singleXmlCell id="7174" r="DN40" connectionId="42">
    <xmlCellPr id="1" uniqueName="sobre_una_época_tiempo_o_fecha_aproximada">
      <xmlPr mapId="41" xpath="/Hexagrama/LINEAS/CUARTA/INTERPRETACION/d/sobre_una_época_tiempo_o_fecha_aproximada" xmlDataType="string"/>
    </xmlCellPr>
  </singleXmlCell>
  <singleXmlCell id="7175" r="DO40" connectionId="42">
    <xmlCellPr id="1" uniqueName="Bernard_Ducourant">
      <xmlPr mapId="41" xpath="/Hexagrama/LINEAS/CUARTA/OTRAS_INTERPRETACIONES_Y_COMENTARIOS_DE_LOS_TEXTOS/Bernard_Ducourant" xmlDataType="string"/>
    </xmlCellPr>
  </singleXmlCell>
  <singleXmlCell id="7176" r="DP40" connectionId="42">
    <xmlCellPr id="1" uniqueName="Brian_Browne_Walker">
      <xmlPr mapId="41" xpath="/Hexagrama/LINEAS/CUARTA/OTRAS_INTERPRETACIONES_Y_COMENTARIOS_DE_LOS_TEXTOS/Brian_Browne_Walker" xmlDataType="string"/>
    </xmlCellPr>
  </singleXmlCell>
  <singleXmlCell id="7177" r="DQ40" connectionId="42">
    <xmlCellPr id="1" uniqueName="Carol_K_Anthony">
      <xmlPr mapId="41" xpath="/Hexagrama/LINEAS/CUARTA/OTRAS_INTERPRETACIONES_Y_COMENTARIOS_DE_LOS_TEXTOS/Carol_K_Anthony" xmlDataType="string"/>
    </xmlCellPr>
  </singleXmlCell>
  <singleXmlCell id="7178" r="DR40" connectionId="42">
    <xmlCellPr id="1" uniqueName="Enrique_Zafra">
      <xmlPr mapId="41" xpath="/Hexagrama/LINEAS/CUARTA/OTRAS_INTERPRETACIONES_Y_COMENTARIOS_DE_LOS_TEXTOS/Enrique_Zafra" xmlDataType="string"/>
    </xmlCellPr>
  </singleXmlCell>
  <singleXmlCell id="7179" r="DS40" connectionId="42">
    <xmlCellPr id="1" uniqueName="J_H_Brennan">
      <xmlPr mapId="41" xpath="/Hexagrama/LINEAS/CUARTA/OTRAS_INTERPRETACIONES_Y_COMENTARIOS_DE_LOS_TEXTOS/J_H_Brennan" xmlDataType="string"/>
    </xmlCellPr>
  </singleXmlCell>
  <singleXmlCell id="7180" r="DT40" connectionId="42">
    <xmlCellPr id="1" uniqueName="John_Tampion">
      <xmlPr mapId="41" xpath="/Hexagrama/LINEAS/CUARTA/OTRAS_INTERPRETACIONES_Y_COMENTARIOS_DE_LOS_TEXTOS/John_Tampion" xmlDataType="string"/>
    </xmlCellPr>
  </singleXmlCell>
  <singleXmlCell id="7181" r="DU40" connectionId="42">
    <xmlCellPr id="1" uniqueName="Judica_Cordiglia">
      <xmlPr mapId="41" xpath="/Hexagrama/LINEAS/CUARTA/OTRAS_INTERPRETACIONES_Y_COMENTARIOS_DE_LOS_TEXTOS/Judica_Cordiglia" xmlDataType="string"/>
    </xmlCellPr>
  </singleXmlCell>
  <singleXmlCell id="7182" r="DV40" connectionId="42">
    <xmlCellPr id="1" uniqueName="Maestro_Yüan-Kuang">
      <xmlPr mapId="41" xpath="/Hexagrama/LINEAS/CUARTA/OTRAS_INTERPRETACIONES_Y_COMENTARIOS_DE_LOS_TEXTOS/Maestro_Yüan-Kuang" xmlDataType="string"/>
    </xmlCellPr>
  </singleXmlCell>
  <singleXmlCell id="7183" r="DW40" connectionId="42">
    <xmlCellPr id="1" uniqueName="Michel_Gall">
      <xmlPr mapId="41" xpath="/Hexagrama/LINEAS/CUARTA/OTRAS_INTERPRETACIONES_Y_COMENTARIOS_DE_LOS_TEXTOS/Michel_Gall" xmlDataType="string"/>
    </xmlCellPr>
  </singleXmlCell>
  <singleXmlCell id="7184" r="DX40" connectionId="42">
    <xmlCellPr id="1" uniqueName="R_L_Wing">
      <xmlPr mapId="41" xpath="/Hexagrama/LINEAS/CUARTA/OTRAS_INTERPRETACIONES_Y_COMENTARIOS_DE_LOS_TEXTOS/R_L_Wing" xmlDataType="string"/>
    </xmlCellPr>
  </singleXmlCell>
  <singleXmlCell id="7185" r="DY40" connectionId="42">
    <xmlCellPr id="1" uniqueName="Ricardo_Andreé">
      <xmlPr mapId="41" xpath="/Hexagrama/LINEAS/CUARTA/OTRAS_INTERPRETACIONES_Y_COMENTARIOS_DE_LOS_TEXTOS/Ricardo_Andreé" xmlDataType="string"/>
    </xmlCellPr>
  </singleXmlCell>
  <singleXmlCell id="7186" r="DZ40" connectionId="42">
    <xmlCellPr id="1" uniqueName="Richard_Wilhelm">
      <xmlPr mapId="41" xpath="/Hexagrama/LINEAS/CUARTA/OTRAS_INTERPRETACIONES_Y_COMENTARIOS_DE_LOS_TEXTOS/Richard_Wilhelm" xmlDataType="string"/>
    </xmlCellPr>
  </singleXmlCell>
  <singleXmlCell id="7187" r="EA40" connectionId="42">
    <xmlCellPr id="1" uniqueName="Stephen_Karcher">
      <xmlPr mapId="41" xpath="/Hexagrama/LINEAS/CUARTA/OTRAS_INTERPRETACIONES_Y_COMENTARIOS_DE_LOS_TEXTOS/Stephen_Karcher" xmlDataType="string"/>
    </xmlCellPr>
  </singleXmlCell>
  <singleXmlCell id="7188" r="EB40" connectionId="42">
    <xmlCellPr id="1" uniqueName="Thomas_Cleary">
      <xmlPr mapId="41" xpath="/Hexagrama/LINEAS/CUARTA/OTRAS_INTERPRETACIONES_Y_COMENTARIOS_DE_LOS_TEXTOS/Thomas_Cleary" xmlDataType="string"/>
    </xmlCellPr>
  </singleXmlCell>
  <singleXmlCell id="7189" r="EC40" connectionId="42">
    <xmlCellPr id="1" uniqueName="COMENTARIO_A_LA_LINEA">
      <xmlPr mapId="41" xpath="/Hexagrama/LINEAS/QUINTA/COMENTARIO_A_LA_LINEA" xmlDataType="string"/>
    </xmlCellPr>
  </singleXmlCell>
  <singleXmlCell id="7190" r="ED40" connectionId="42">
    <xmlCellPr id="1" uniqueName="a">
      <xmlPr mapId="41" xpath="/Hexagrama/LINEAS/QUINTA/INTERPRETACION/a" xmlDataType="string"/>
    </xmlCellPr>
  </singleXmlCell>
  <singleXmlCell id="7191" r="EE40" connectionId="42">
    <xmlCellPr id="1" uniqueName="sin_preguntar_nada">
      <xmlPr mapId="41" xpath="/Hexagrama/LINEAS/QUINTA/INTERPRETACION/d/sin_preguntar_nada" xmlDataType="string"/>
    </xmlCellPr>
  </singleXmlCell>
  <singleXmlCell id="7192" r="EF40" connectionId="42">
    <xmlCellPr id="1" uniqueName="sobre_el_dia_hoy">
      <xmlPr mapId="41" xpath="/Hexagrama/LINEAS/QUINTA/INTERPRETACION/d/sobre_el_dia_hoy" xmlDataType="string"/>
    </xmlCellPr>
  </singleXmlCell>
  <singleXmlCell id="7193" r="EG40" connectionId="42">
    <xmlCellPr id="1" uniqueName="sobre_la_conducta_espiritual">
      <xmlPr mapId="41" xpath="/Hexagrama/LINEAS/QUINTA/INTERPRETACION/d/sobre_la_conducta_espiritual" xmlDataType="string"/>
    </xmlCellPr>
  </singleXmlCell>
  <singleXmlCell id="7194" r="EH40" connectionId="42">
    <xmlCellPr id="1" uniqueName="perspectiva_general_de_un_asunto_o_sobre_cómo_se_ve_al_consultante_entre_sus_asuntos">
      <xmlPr mapId="41" xpath="/Hexagrama/LINEAS/QUINTA/INTERPRETACION/d/perspectiva_general_de_un_asunto_o_sobre_cómo_se_ve_al_consultante_entre_sus_asuntos" xmlDataType="string"/>
    </xmlCellPr>
  </singleXmlCell>
  <singleXmlCell id="7195" r="EI40" connectionId="42">
    <xmlCellPr id="1" uniqueName="sobre_una_enfermedad">
      <xmlPr mapId="41" xpath="/Hexagrama/LINEAS/QUINTA/INTERPRETACION/d/sobre_una_enfermedad" xmlDataType="string"/>
    </xmlCellPr>
  </singleXmlCell>
  <singleXmlCell id="7196" r="EJ40" connectionId="42">
    <xmlCellPr id="1" uniqueName="remedios_soluciones_tratamientos_nuevos">
      <xmlPr mapId="41" xpath="/Hexagrama/LINEAS/QUINTA/INTERPRETACION/d/remedios_soluciones_tratamientos_nuevos" xmlDataType="string"/>
    </xmlCellPr>
  </singleXmlCell>
  <singleXmlCell id="7197" r="EK40" connectionId="42">
    <xmlCellPr id="1" uniqueName="sobre_temas_o_teorías_espirituales">
      <xmlPr mapId="41" xpath="/Hexagrama/LINEAS/QUINTA/INTERPRETACION/d/sobre_temas_o_teorías_espirituales" xmlDataType="string"/>
    </xmlCellPr>
  </singleXmlCell>
  <singleXmlCell id="7198" r="EL40" connectionId="42">
    <xmlCellPr id="1" uniqueName="sobre_una_época_tiempo_o_fecha_aproximada">
      <xmlPr mapId="41" xpath="/Hexagrama/LINEAS/QUINTA/INTERPRETACION/d/sobre_una_época_tiempo_o_fecha_aproximada" xmlDataType="string"/>
    </xmlCellPr>
  </singleXmlCell>
  <singleXmlCell id="7199" r="EM40" connectionId="42">
    <xmlCellPr id="1" uniqueName="Bernard_Ducourant">
      <xmlPr mapId="41" xpath="/Hexagrama/LINEAS/QUINTA/OTRAS_INTERPRETACIONES_Y_COMENTARIOS_DE_LOS_TEXTOS/Bernard_Ducourant" xmlDataType="string"/>
    </xmlCellPr>
  </singleXmlCell>
  <singleXmlCell id="7200" r="EN40" connectionId="42">
    <xmlCellPr id="1" uniqueName="Brian_Browne_Walker">
      <xmlPr mapId="41" xpath="/Hexagrama/LINEAS/QUINTA/OTRAS_INTERPRETACIONES_Y_COMENTARIOS_DE_LOS_TEXTOS/Brian_Browne_Walker" xmlDataType="string"/>
    </xmlCellPr>
  </singleXmlCell>
  <singleXmlCell id="7201" r="EO40" connectionId="42">
    <xmlCellPr id="1" uniqueName="Carol_K_Anthony">
      <xmlPr mapId="41" xpath="/Hexagrama/LINEAS/QUINTA/OTRAS_INTERPRETACIONES_Y_COMENTARIOS_DE_LOS_TEXTOS/Carol_K_Anthony" xmlDataType="string"/>
    </xmlCellPr>
  </singleXmlCell>
  <singleXmlCell id="7202" r="EP40" connectionId="42">
    <xmlCellPr id="1" uniqueName="Enrique_Zafra">
      <xmlPr mapId="41" xpath="/Hexagrama/LINEAS/QUINTA/OTRAS_INTERPRETACIONES_Y_COMENTARIOS_DE_LOS_TEXTOS/Enrique_Zafra" xmlDataType="string"/>
    </xmlCellPr>
  </singleXmlCell>
  <singleXmlCell id="7203" r="EQ40" connectionId="42">
    <xmlCellPr id="1" uniqueName="J_H_Brennan">
      <xmlPr mapId="41" xpath="/Hexagrama/LINEAS/QUINTA/OTRAS_INTERPRETACIONES_Y_COMENTARIOS_DE_LOS_TEXTOS/J_H_Brennan" xmlDataType="string"/>
    </xmlCellPr>
  </singleXmlCell>
  <singleXmlCell id="7204" r="ER40" connectionId="42">
    <xmlCellPr id="1" uniqueName="John_Tampion">
      <xmlPr mapId="41" xpath="/Hexagrama/LINEAS/QUINTA/OTRAS_INTERPRETACIONES_Y_COMENTARIOS_DE_LOS_TEXTOS/John_Tampion" xmlDataType="string"/>
    </xmlCellPr>
  </singleXmlCell>
  <singleXmlCell id="7205" r="ES40" connectionId="42">
    <xmlCellPr id="1" uniqueName="Judica_Cordiglia">
      <xmlPr mapId="41" xpath="/Hexagrama/LINEAS/QUINTA/OTRAS_INTERPRETACIONES_Y_COMENTARIOS_DE_LOS_TEXTOS/Judica_Cordiglia" xmlDataType="string"/>
    </xmlCellPr>
  </singleXmlCell>
  <singleXmlCell id="7206" r="ET40" connectionId="42">
    <xmlCellPr id="1" uniqueName="Maestro_Yüan-Kuang">
      <xmlPr mapId="41" xpath="/Hexagrama/LINEAS/QUINTA/OTRAS_INTERPRETACIONES_Y_COMENTARIOS_DE_LOS_TEXTOS/Maestro_Yüan-Kuang" xmlDataType="string"/>
    </xmlCellPr>
  </singleXmlCell>
  <singleXmlCell id="7207" r="EU40" connectionId="42">
    <xmlCellPr id="1" uniqueName="Michel_Gall">
      <xmlPr mapId="41" xpath="/Hexagrama/LINEAS/QUINTA/OTRAS_INTERPRETACIONES_Y_COMENTARIOS_DE_LOS_TEXTOS/Michel_Gall" xmlDataType="string"/>
    </xmlCellPr>
  </singleXmlCell>
  <singleXmlCell id="7208" r="EV40" connectionId="42">
    <xmlCellPr id="1" uniqueName="R_L_Wing">
      <xmlPr mapId="41" xpath="/Hexagrama/LINEAS/QUINTA/OTRAS_INTERPRETACIONES_Y_COMENTARIOS_DE_LOS_TEXTOS/R_L_Wing" xmlDataType="string"/>
    </xmlCellPr>
  </singleXmlCell>
  <singleXmlCell id="7209" r="EW40" connectionId="42">
    <xmlCellPr id="1" uniqueName="Ricardo_Andreé">
      <xmlPr mapId="41" xpath="/Hexagrama/LINEAS/QUINTA/OTRAS_INTERPRETACIONES_Y_COMENTARIOS_DE_LOS_TEXTOS/Ricardo_Andreé" xmlDataType="string"/>
    </xmlCellPr>
  </singleXmlCell>
  <singleXmlCell id="7210" r="EX40" connectionId="42">
    <xmlCellPr id="1" uniqueName="Richard_Wilhelm">
      <xmlPr mapId="41" xpath="/Hexagrama/LINEAS/QUINTA/OTRAS_INTERPRETACIONES_Y_COMENTARIOS_DE_LOS_TEXTOS/Richard_Wilhelm" xmlDataType="string"/>
    </xmlCellPr>
  </singleXmlCell>
  <singleXmlCell id="7211" r="EY40" connectionId="42">
    <xmlCellPr id="1" uniqueName="Stephen_Karcher">
      <xmlPr mapId="41" xpath="/Hexagrama/LINEAS/QUINTA/OTRAS_INTERPRETACIONES_Y_COMENTARIOS_DE_LOS_TEXTOS/Stephen_Karcher" xmlDataType="string"/>
    </xmlCellPr>
  </singleXmlCell>
  <singleXmlCell id="7212" r="EZ40" connectionId="42">
    <xmlCellPr id="1" uniqueName="Thomas_Cleary">
      <xmlPr mapId="41" xpath="/Hexagrama/LINEAS/QUINTA/OTRAS_INTERPRETACIONES_Y_COMENTARIOS_DE_LOS_TEXTOS/Thomas_Cleary" xmlDataType="string"/>
    </xmlCellPr>
  </singleXmlCell>
  <singleXmlCell id="7213" r="FA40" connectionId="42">
    <xmlCellPr id="1" uniqueName="COMENTARIO_A_LA_LINEA">
      <xmlPr mapId="41" xpath="/Hexagrama/LINEAS/SEXTA/COMENTARIO_A_LA_LINEA" xmlDataType="string"/>
    </xmlCellPr>
  </singleXmlCell>
  <singleXmlCell id="7214" r="FB40" connectionId="42">
    <xmlCellPr id="1" uniqueName="a">
      <xmlPr mapId="41" xpath="/Hexagrama/LINEAS/SEXTA/INTERPRETACION/a" xmlDataType="string"/>
    </xmlCellPr>
  </singleXmlCell>
  <singleXmlCell id="7215" r="FC40" connectionId="42">
    <xmlCellPr id="1" uniqueName="sin_preguntar_nada">
      <xmlPr mapId="41" xpath="/Hexagrama/LINEAS/SEXTA/INTERPRETACION/d/sin_preguntar_nada" xmlDataType="string"/>
    </xmlCellPr>
  </singleXmlCell>
  <singleXmlCell id="7216" r="FD40" connectionId="42">
    <xmlCellPr id="1" uniqueName="sobre_el_dia_hoy">
      <xmlPr mapId="41" xpath="/Hexagrama/LINEAS/SEXTA/INTERPRETACION/d/sobre_el_dia_hoy" xmlDataType="string"/>
    </xmlCellPr>
  </singleXmlCell>
  <singleXmlCell id="7217" r="FE40" connectionId="42">
    <xmlCellPr id="1" uniqueName="sobre_la_conducta_espiritual">
      <xmlPr mapId="41" xpath="/Hexagrama/LINEAS/SEXTA/INTERPRETACION/d/sobre_la_conducta_espiritual" xmlDataType="string"/>
    </xmlCellPr>
  </singleXmlCell>
  <singleXmlCell id="7218" r="FF40" connectionId="42">
    <xmlCellPr id="1" uniqueName="perspectiva_general_de_un_asunto_o_sobre_cómo_se_ve_al_consultante_entre_sus_asuntos">
      <xmlPr mapId="41" xpath="/Hexagrama/LINEAS/SEXTA/INTERPRETACION/d/perspectiva_general_de_un_asunto_o_sobre_cómo_se_ve_al_consultante_entre_sus_asuntos" xmlDataType="string"/>
    </xmlCellPr>
  </singleXmlCell>
  <singleXmlCell id="7219" r="FG40" connectionId="42">
    <xmlCellPr id="1" uniqueName="sobre_una_enfermedad">
      <xmlPr mapId="41" xpath="/Hexagrama/LINEAS/SEXTA/INTERPRETACION/d/sobre_una_enfermedad" xmlDataType="string"/>
    </xmlCellPr>
  </singleXmlCell>
  <singleXmlCell id="7220" r="FH40" connectionId="42">
    <xmlCellPr id="1" uniqueName="remedios_soluciones_tratamientos_nuevos">
      <xmlPr mapId="41" xpath="/Hexagrama/LINEAS/SEXTA/INTERPRETACION/d/remedios_soluciones_tratamientos_nuevos" xmlDataType="string"/>
    </xmlCellPr>
  </singleXmlCell>
  <singleXmlCell id="7221" r="FI40" connectionId="42">
    <xmlCellPr id="1" uniqueName="sobre_temas_o_teorías_espirituales">
      <xmlPr mapId="41" xpath="/Hexagrama/LINEAS/SEXTA/INTERPRETACION/d/sobre_temas_o_teorías_espirituales" xmlDataType="string"/>
    </xmlCellPr>
  </singleXmlCell>
  <singleXmlCell id="7222" r="FJ40" connectionId="42">
    <xmlCellPr id="1" uniqueName="sobre_una_época_tiempo_o_fecha_aproximada">
      <xmlPr mapId="41" xpath="/Hexagrama/LINEAS/SEXTA/INTERPRETACION/d/sobre_una_época_tiempo_o_fecha_aproximada" xmlDataType="string"/>
    </xmlCellPr>
  </singleXmlCell>
  <singleXmlCell id="7223" r="FK40" connectionId="42">
    <xmlCellPr id="1" uniqueName="Bernard_Ducourant">
      <xmlPr mapId="41" xpath="/Hexagrama/LINEAS/SEXTA/OTRAS_INTERPRETACIONES_Y_COMENTARIOS_DE_LOS_TEXTOS/Bernard_Ducourant" xmlDataType="string"/>
    </xmlCellPr>
  </singleXmlCell>
  <singleXmlCell id="7224" r="FL40" connectionId="42">
    <xmlCellPr id="1" uniqueName="Brian_Browne_Walker">
      <xmlPr mapId="41" xpath="/Hexagrama/LINEAS/SEXTA/OTRAS_INTERPRETACIONES_Y_COMENTARIOS_DE_LOS_TEXTOS/Brian_Browne_Walker" xmlDataType="string"/>
    </xmlCellPr>
  </singleXmlCell>
  <singleXmlCell id="7225" r="FM40" connectionId="42">
    <xmlCellPr id="1" uniqueName="Carol_K_Anthony">
      <xmlPr mapId="41" xpath="/Hexagrama/LINEAS/SEXTA/OTRAS_INTERPRETACIONES_Y_COMENTARIOS_DE_LOS_TEXTOS/Carol_K_Anthony" xmlDataType="string"/>
    </xmlCellPr>
  </singleXmlCell>
  <singleXmlCell id="7226" r="FN40" connectionId="42">
    <xmlCellPr id="1" uniqueName="Enrique_Zafra">
      <xmlPr mapId="41" xpath="/Hexagrama/LINEAS/SEXTA/OTRAS_INTERPRETACIONES_Y_COMENTARIOS_DE_LOS_TEXTOS/Enrique_Zafra" xmlDataType="string"/>
    </xmlCellPr>
  </singleXmlCell>
  <singleXmlCell id="7227" r="FO40" connectionId="42">
    <xmlCellPr id="1" uniqueName="J_H_Brennan">
      <xmlPr mapId="41" xpath="/Hexagrama/LINEAS/SEXTA/OTRAS_INTERPRETACIONES_Y_COMENTARIOS_DE_LOS_TEXTOS/J_H_Brennan" xmlDataType="string"/>
    </xmlCellPr>
  </singleXmlCell>
  <singleXmlCell id="7228" r="FP40" connectionId="42">
    <xmlCellPr id="1" uniqueName="John_Tampion">
      <xmlPr mapId="41" xpath="/Hexagrama/LINEAS/SEXTA/OTRAS_INTERPRETACIONES_Y_COMENTARIOS_DE_LOS_TEXTOS/John_Tampion" xmlDataType="string"/>
    </xmlCellPr>
  </singleXmlCell>
  <singleXmlCell id="7229" r="FQ40" connectionId="42">
    <xmlCellPr id="1" uniqueName="Judica_Cordiglia">
      <xmlPr mapId="41" xpath="/Hexagrama/LINEAS/SEXTA/OTRAS_INTERPRETACIONES_Y_COMENTARIOS_DE_LOS_TEXTOS/Judica_Cordiglia" xmlDataType="string"/>
    </xmlCellPr>
  </singleXmlCell>
  <singleXmlCell id="7230" r="FR40" connectionId="42">
    <xmlCellPr id="1" uniqueName="Maestro_Yüan-Kuang">
      <xmlPr mapId="41" xpath="/Hexagrama/LINEAS/SEXTA/OTRAS_INTERPRETACIONES_Y_COMENTARIOS_DE_LOS_TEXTOS/Maestro_Yüan-Kuang" xmlDataType="string"/>
    </xmlCellPr>
  </singleXmlCell>
  <singleXmlCell id="7231" r="FS40" connectionId="42">
    <xmlCellPr id="1" uniqueName="Michel_Gall">
      <xmlPr mapId="41" xpath="/Hexagrama/LINEAS/SEXTA/OTRAS_INTERPRETACIONES_Y_COMENTARIOS_DE_LOS_TEXTOS/Michel_Gall" xmlDataType="string"/>
    </xmlCellPr>
  </singleXmlCell>
  <singleXmlCell id="7232" r="FT40" connectionId="42">
    <xmlCellPr id="1" uniqueName="R_L_Wing">
      <xmlPr mapId="41" xpath="/Hexagrama/LINEAS/SEXTA/OTRAS_INTERPRETACIONES_Y_COMENTARIOS_DE_LOS_TEXTOS/R_L_Wing" xmlDataType="string"/>
    </xmlCellPr>
  </singleXmlCell>
  <singleXmlCell id="7233" r="FU40" connectionId="42">
    <xmlCellPr id="1" uniqueName="Ricardo_Andreé">
      <xmlPr mapId="41" xpath="/Hexagrama/LINEAS/SEXTA/OTRAS_INTERPRETACIONES_Y_COMENTARIOS_DE_LOS_TEXTOS/Ricardo_Andreé" xmlDataType="string"/>
    </xmlCellPr>
  </singleXmlCell>
  <singleXmlCell id="7234" r="FV40" connectionId="42">
    <xmlCellPr id="1" uniqueName="Richard_Wilhelm">
      <xmlPr mapId="41" xpath="/Hexagrama/LINEAS/SEXTA/OTRAS_INTERPRETACIONES_Y_COMENTARIOS_DE_LOS_TEXTOS/Richard_Wilhelm" xmlDataType="string"/>
    </xmlCellPr>
  </singleXmlCell>
  <singleXmlCell id="7235" r="FW40" connectionId="42">
    <xmlCellPr id="1" uniqueName="Stephen_Karcher">
      <xmlPr mapId="41" xpath="/Hexagrama/LINEAS/SEXTA/OTRAS_INTERPRETACIONES_Y_COMENTARIOS_DE_LOS_TEXTOS/Stephen_Karcher" xmlDataType="string"/>
    </xmlCellPr>
  </singleXmlCell>
  <singleXmlCell id="7236" r="FX40" connectionId="42">
    <xmlCellPr id="1" uniqueName="Thomas_Cleary">
      <xmlPr mapId="41" xpath="/Hexagrama/LINEAS/SEXTA/OTRAS_INTERPRETACIONES_Y_COMENTARIOS_DE_LOS_TEXTOS/Thomas_Cleary" xmlDataType="string"/>
    </xmlCellPr>
  </singleXmlCell>
  <singleXmlCell id="7237" r="A41" connectionId="43">
    <xmlCellPr id="1" uniqueName="Numero">
      <xmlPr mapId="42" xpath="/Hexagrama/Numero" xmlDataType="integer"/>
    </xmlCellPr>
  </singleXmlCell>
  <singleXmlCell id="7238" r="B41" connectionId="43">
    <xmlCellPr id="1" uniqueName="Nombre">
      <xmlPr mapId="42" xpath="/Hexagrama/Nombre" xmlDataType="string"/>
    </xmlCellPr>
  </singleXmlCell>
  <singleXmlCell id="7239" r="C41" connectionId="43">
    <xmlCellPr id="1" uniqueName="Traduccion">
      <xmlPr mapId="42" xpath="/Hexagrama/Traduccion" xmlDataType="string"/>
    </xmlCellPr>
  </singleXmlCell>
  <singleXmlCell id="7240" r="D41" connectionId="43">
    <xmlCellPr id="1" uniqueName="TrigInf">
      <xmlPr mapId="42" xpath="/Hexagrama/TrigInf" xmlDataType="string"/>
    </xmlCellPr>
  </singleXmlCell>
  <singleXmlCell id="7241" r="E41" connectionId="43">
    <xmlCellPr id="1" uniqueName="TrigSup">
      <xmlPr mapId="42" xpath="/Hexagrama/TrigSup" xmlDataType="string"/>
    </xmlCellPr>
  </singleXmlCell>
  <singleXmlCell id="7242" r="F41" connectionId="43">
    <xmlCellPr id="1" uniqueName="DICTAMEN">
      <xmlPr mapId="42" xpath="/Hexagrama/DICTAMEN" xmlDataType="string"/>
    </xmlCellPr>
  </singleXmlCell>
  <singleXmlCell id="7243" r="G41" connectionId="43">
    <xmlCellPr id="1" uniqueName="COMENTARIO">
      <xmlPr mapId="42" xpath="/Hexagrama/COMENTARIO" xmlDataType="string"/>
    </xmlCellPr>
  </singleXmlCell>
  <singleXmlCell id="7244" r="H41" connectionId="43">
    <xmlCellPr id="1" uniqueName="líneas">
      <xmlPr mapId="42" xpath="/Hexagrama/ELEMENTOS_TECNICOS_Y_DISTINTOS_CONSIDERANDOS/líneas" xmlDataType="string"/>
    </xmlCellPr>
  </singleXmlCell>
  <singleXmlCell id="7245" r="I41" connectionId="43">
    <xmlCellPr id="1" uniqueName="regencias">
      <xmlPr mapId="42" xpath="/Hexagrama/ELEMENTOS_TECNICOS_Y_DISTINTOS_CONSIDERANDOS/regencias" xmlDataType="string"/>
    </xmlCellPr>
  </singleXmlCell>
  <singleXmlCell id="7246" r="J41" connectionId="43">
    <xmlCellPr id="1" uniqueName="relaciones_entre_las_líneas">
      <xmlPr mapId="42" xpath="/Hexagrama/ELEMENTOS_TECNICOS_Y_DISTINTOS_CONSIDERANDOS/relaciones_entre_las_líneas" xmlDataType="string"/>
    </xmlCellPr>
  </singleXmlCell>
  <singleXmlCell id="7247" r="K41" connectionId="43">
    <xmlCellPr id="1" uniqueName="a">
      <xmlPr mapId="42" xpath="/Hexagrama/INTERPRETACION/a" xmlDataType="string"/>
    </xmlCellPr>
  </singleXmlCell>
  <singleXmlCell id="7248" r="L41" connectionId="43">
    <xmlCellPr id="1" uniqueName="sin_preguntar_nada">
      <xmlPr mapId="42" xpath="/Hexagrama/INTERPRETACION/d/sin_preguntar_nada" xmlDataType="string"/>
    </xmlCellPr>
  </singleXmlCell>
  <singleXmlCell id="7249" r="M41" connectionId="43">
    <xmlCellPr id="1" uniqueName="sobre_el_dia_hoy">
      <xmlPr mapId="42" xpath="/Hexagrama/INTERPRETACION/d/sobre_el_dia_hoy" xmlDataType="string"/>
    </xmlCellPr>
  </singleXmlCell>
  <singleXmlCell id="7250" r="N41" connectionId="43">
    <xmlCellPr id="1" uniqueName="sobre_la_conducta_espiritual">
      <xmlPr mapId="42" xpath="/Hexagrama/INTERPRETACION/d/sobre_la_conducta_espiritual" xmlDataType="string"/>
    </xmlCellPr>
  </singleXmlCell>
  <singleXmlCell id="7251" r="O41" connectionId="43">
    <xmlCellPr id="1" uniqueName="perspectiva_general_de_un_asunto_o_sobre_cómo_se_ve_al_consultante_entre_sus_asuntos">
      <xmlPr mapId="42" xpath="/Hexagrama/INTERPRETACION/d/perspectiva_general_de_un_asunto_o_sobre_cómo_se_ve_al_consultante_entre_sus_asuntos" xmlDataType="string"/>
    </xmlCellPr>
  </singleXmlCell>
  <singleXmlCell id="7252" r="P41" connectionId="43">
    <xmlCellPr id="1" uniqueName="sobre_una_enfermedad">
      <xmlPr mapId="42" xpath="/Hexagrama/INTERPRETACION/d/sobre_una_enfermedad" xmlDataType="string"/>
    </xmlCellPr>
  </singleXmlCell>
  <singleXmlCell id="7253" r="Q41" connectionId="43">
    <xmlCellPr id="1" uniqueName="remedios_soluciones_tratamientos_nuevos">
      <xmlPr mapId="42" xpath="/Hexagrama/INTERPRETACION/d/remedios_soluciones_tratamientos_nuevos" xmlDataType="string"/>
    </xmlCellPr>
  </singleXmlCell>
  <singleXmlCell id="7254" r="R41" connectionId="43">
    <xmlCellPr id="1" uniqueName="sobre_temas_o_teorías_espirituales">
      <xmlPr mapId="42" xpath="/Hexagrama/INTERPRETACION/d/sobre_temas_o_teorías_espirituales" xmlDataType="string"/>
    </xmlCellPr>
  </singleXmlCell>
  <singleXmlCell id="7255" r="S41" connectionId="43">
    <xmlCellPr id="1" uniqueName="sobre_una_época_tiempo_o_fecha_aproximada">
      <xmlPr mapId="42" xpath="/Hexagrama/INTERPRETACION/d/sobre_una_época_tiempo_o_fecha_aproximada" xmlDataType="string"/>
    </xmlCellPr>
  </singleXmlCell>
  <singleXmlCell id="7256" r="T41" connectionId="43">
    <xmlCellPr id="1" uniqueName="Bernard_Ducourant">
      <xmlPr mapId="42" xpath="/Hexagrama/OTRAS_INTERPRETACIONES_Y_COMENTARIOS_DE_LOS_TEXTOS/Bernard_Ducourant" xmlDataType="string"/>
    </xmlCellPr>
  </singleXmlCell>
  <singleXmlCell id="7257" r="U41" connectionId="43">
    <xmlCellPr id="1" uniqueName="Brian_Browne_Walker">
      <xmlPr mapId="42" xpath="/Hexagrama/OTRAS_INTERPRETACIONES_Y_COMENTARIOS_DE_LOS_TEXTOS/Brian_Browne_Walker" xmlDataType="string"/>
    </xmlCellPr>
  </singleXmlCell>
  <singleXmlCell id="7258" r="V41" connectionId="43">
    <xmlCellPr id="1" uniqueName="Carol_K_Anthony">
      <xmlPr mapId="42" xpath="/Hexagrama/OTRAS_INTERPRETACIONES_Y_COMENTARIOS_DE_LOS_TEXTOS/Carol_K_Anthony" xmlDataType="string"/>
    </xmlCellPr>
  </singleXmlCell>
  <singleXmlCell id="7259" r="W41" connectionId="43">
    <xmlCellPr id="1" uniqueName="Enrique_Zafra">
      <xmlPr mapId="42" xpath="/Hexagrama/OTRAS_INTERPRETACIONES_Y_COMENTARIOS_DE_LOS_TEXTOS/Enrique_Zafra" xmlDataType="string"/>
    </xmlCellPr>
  </singleXmlCell>
  <singleXmlCell id="7260" r="X41" connectionId="43">
    <xmlCellPr id="1" uniqueName="Gustavo_Andrés_Rocco">
      <xmlPr mapId="42" xpath="/Hexagrama/OTRAS_INTERPRETACIONES_Y_COMENTARIOS_DE_LOS_TEXTOS/Gustavo_Andrés_Rocco" xmlDataType="string"/>
    </xmlCellPr>
  </singleXmlCell>
  <singleXmlCell id="7261" r="Y41" connectionId="43">
    <xmlCellPr id="1" uniqueName="J_H_Brennan">
      <xmlPr mapId="42" xpath="/Hexagrama/OTRAS_INTERPRETACIONES_Y_COMENTARIOS_DE_LOS_TEXTOS/J_H_Brennan" xmlDataType="string"/>
    </xmlCellPr>
  </singleXmlCell>
  <singleXmlCell id="7262" r="Z41" connectionId="43">
    <xmlCellPr id="1" uniqueName="Judica_Cordiglia">
      <xmlPr mapId="42" xpath="/Hexagrama/OTRAS_INTERPRETACIONES_Y_COMENTARIOS_DE_LOS_TEXTOS/Judica_Cordiglia" xmlDataType="string"/>
    </xmlCellPr>
  </singleXmlCell>
  <singleXmlCell id="7263" r="AA41" connectionId="43">
    <xmlCellPr id="1" uniqueName="Maestro_Yüan-Kuang">
      <xmlPr mapId="42" xpath="/Hexagrama/OTRAS_INTERPRETACIONES_Y_COMENTARIOS_DE_LOS_TEXTOS/Maestro_Yüan-Kuang" xmlDataType="string"/>
    </xmlCellPr>
  </singleXmlCell>
  <singleXmlCell id="7264" r="AB41" connectionId="43">
    <xmlCellPr id="1" uniqueName="Michel_Gall">
      <xmlPr mapId="42" xpath="/Hexagrama/OTRAS_INTERPRETACIONES_Y_COMENTARIOS_DE_LOS_TEXTOS/Michel_Gall" xmlDataType="string"/>
    </xmlCellPr>
  </singleXmlCell>
  <singleXmlCell id="7265" r="AC41" connectionId="43">
    <xmlCellPr id="1" uniqueName="Stephen_Karcher">
      <xmlPr mapId="42" xpath="/Hexagrama/OTRAS_INTERPRETACIONES_Y_COMENTARIOS_DE_LOS_TEXTOS/Stephen_Karcher" xmlDataType="string"/>
    </xmlCellPr>
  </singleXmlCell>
  <singleXmlCell id="7266" r="AD41" connectionId="43">
    <xmlCellPr id="1" uniqueName="Rudolf_Ritsema">
      <xmlPr mapId="42" xpath="/Hexagrama/OTRAS_INTERPRETACIONES_Y_COMENTARIOS_DE_LOS_TEXTOS/Rudolf_Ritsema" xmlDataType="string"/>
    </xmlCellPr>
  </singleXmlCell>
  <singleXmlCell id="7267" r="AE41" connectionId="43">
    <xmlCellPr id="1" uniqueName="Thomas_Cleary">
      <xmlPr mapId="42" xpath="/Hexagrama/OTRAS_INTERPRETACIONES_Y_COMENTARIOS_DE_LOS_TEXTOS/Thomas_Cleary" xmlDataType="string"/>
    </xmlCellPr>
  </singleXmlCell>
  <singleXmlCell id="7268" r="AF41" connectionId="43">
    <xmlCellPr id="1" uniqueName="COMENTARIO_A_LA_IMAGEN">
      <xmlPr mapId="42" xpath="/Hexagrama/IMAGEN/COMENTARIO_A_LA_IMAGEN" xmlDataType="string"/>
    </xmlCellPr>
  </singleXmlCell>
  <singleXmlCell id="7269" r="AG41" connectionId="43">
    <xmlCellPr id="1" uniqueName="John_Tampion">
      <xmlPr mapId="42" xpath="/Hexagrama/IMAGEN/OTRAS_INTERPRETACIONES_Y_COMENTARIOS_DE_LOS_TEXTOS/John_Tampion" xmlDataType="string"/>
    </xmlCellPr>
  </singleXmlCell>
  <singleXmlCell id="7270" r="AH41" connectionId="43">
    <xmlCellPr id="1" uniqueName="Judica_Cordiglia">
      <xmlPr mapId="42" xpath="/Hexagrama/IMAGEN/OTRAS_INTERPRETACIONES_Y_COMENTARIOS_DE_LOS_TEXTOS/Judica_Cordiglia" xmlDataType="string"/>
    </xmlCellPr>
  </singleXmlCell>
  <singleXmlCell id="7271" r="AI41" connectionId="43">
    <xmlCellPr id="1" uniqueName="Ricardo_Andreé">
      <xmlPr mapId="42" xpath="/Hexagrama/IMAGEN/OTRAS_INTERPRETACIONES_Y_COMENTARIOS_DE_LOS_TEXTOS/Ricardo_Andreé" xmlDataType="string"/>
    </xmlCellPr>
  </singleXmlCell>
  <singleXmlCell id="7272" r="AJ41" connectionId="43">
    <xmlCellPr id="1" uniqueName="Richard_Wilhelm">
      <xmlPr mapId="42" xpath="/Hexagrama/IMAGEN/OTRAS_INTERPRETACIONES_Y_COMENTARIOS_DE_LOS_TEXTOS/Richard_Wilhelm" xmlDataType="string"/>
    </xmlCellPr>
  </singleXmlCell>
  <singleXmlCell id="7273" r="AK41" connectionId="43">
    <xmlCellPr id="1" uniqueName="COMENTARIO_A_LA_LINEA">
      <xmlPr mapId="42" xpath="/Hexagrama/LINEAS/PRIMERA/COMENTARIO_A_LA_LINEA" xmlDataType="string"/>
    </xmlCellPr>
  </singleXmlCell>
  <singleXmlCell id="7274" r="AL41" connectionId="43">
    <xmlCellPr id="1" uniqueName="a">
      <xmlPr mapId="42" xpath="/Hexagrama/LINEAS/PRIMERA/INTERPRETACION/a" xmlDataType="string"/>
    </xmlCellPr>
  </singleXmlCell>
  <singleXmlCell id="7275" r="AM41" connectionId="43">
    <xmlCellPr id="1" uniqueName="sin_preguntar_nada">
      <xmlPr mapId="42" xpath="/Hexagrama/LINEAS/PRIMERA/INTERPRETACION/d/sin_preguntar_nada" xmlDataType="string"/>
    </xmlCellPr>
  </singleXmlCell>
  <singleXmlCell id="7276" r="AN41" connectionId="43">
    <xmlCellPr id="1" uniqueName="sobre_el_dia_hoy">
      <xmlPr mapId="42" xpath="/Hexagrama/LINEAS/PRIMERA/INTERPRETACION/d/sobre_el_dia_hoy" xmlDataType="string"/>
    </xmlCellPr>
  </singleXmlCell>
  <singleXmlCell id="7277" r="AO41" connectionId="43">
    <xmlCellPr id="1" uniqueName="sobre_la_conducta_espiritual">
      <xmlPr mapId="42" xpath="/Hexagrama/LINEAS/PRIMERA/INTERPRETACION/d/sobre_la_conducta_espiritual" xmlDataType="string"/>
    </xmlCellPr>
  </singleXmlCell>
  <singleXmlCell id="7278" r="AP41" connectionId="43">
    <xmlCellPr id="1" uniqueName="perspectiva_general_de_un_asunto_o_sobre_cómo_se_ve_al_consultante_entre_sus_asuntos">
      <xmlPr mapId="42" xpath="/Hexagrama/LINEAS/PRIMERA/INTERPRETACION/d/perspectiva_general_de_un_asunto_o_sobre_cómo_se_ve_al_consultante_entre_sus_asuntos" xmlDataType="string"/>
    </xmlCellPr>
  </singleXmlCell>
  <singleXmlCell id="7279" r="AQ41" connectionId="43">
    <xmlCellPr id="1" uniqueName="sobre_una_enfermedad">
      <xmlPr mapId="42" xpath="/Hexagrama/LINEAS/PRIMERA/INTERPRETACION/d/sobre_una_enfermedad" xmlDataType="string"/>
    </xmlCellPr>
  </singleXmlCell>
  <singleXmlCell id="7280" r="AR41" connectionId="43">
    <xmlCellPr id="1" uniqueName="remedios_soluciones_tratamientos_nuevos">
      <xmlPr mapId="42" xpath="/Hexagrama/LINEAS/PRIMERA/INTERPRETACION/d/remedios_soluciones_tratamientos_nuevos" xmlDataType="string"/>
    </xmlCellPr>
  </singleXmlCell>
  <singleXmlCell id="7281" r="AS41" connectionId="43">
    <xmlCellPr id="1" uniqueName="sobre_temas_o_teorías_espirituales">
      <xmlPr mapId="42" xpath="/Hexagrama/LINEAS/PRIMERA/INTERPRETACION/d/sobre_temas_o_teorías_espirituales" xmlDataType="string"/>
    </xmlCellPr>
  </singleXmlCell>
  <singleXmlCell id="7282" r="AT41" connectionId="43">
    <xmlCellPr id="1" uniqueName="sobre_una_época_tiempo_o_fecha_aproximada">
      <xmlPr mapId="42" xpath="/Hexagrama/LINEAS/PRIMERA/INTERPRETACION/d/sobre_una_época_tiempo_o_fecha_aproximada" xmlDataType="string"/>
    </xmlCellPr>
  </singleXmlCell>
  <singleXmlCell id="7283" r="AU41" connectionId="43">
    <xmlCellPr id="1" uniqueName="Bernard_Ducourant">
      <xmlPr mapId="42" xpath="/Hexagrama/LINEAS/PRIMERA/OTRAS_INTERPRETACIONES_Y_COMENTARIOS_DE_LOS_TEXTOS/Bernard_Ducourant" xmlDataType="string"/>
    </xmlCellPr>
  </singleXmlCell>
  <singleXmlCell id="7284" r="AV41" connectionId="43">
    <xmlCellPr id="1" uniqueName="Brian_Browne_Walker">
      <xmlPr mapId="42" xpath="/Hexagrama/LINEAS/PRIMERA/OTRAS_INTERPRETACIONES_Y_COMENTARIOS_DE_LOS_TEXTOS/Brian_Browne_Walker" xmlDataType="string"/>
    </xmlCellPr>
  </singleXmlCell>
  <singleXmlCell id="7285" r="AW41" connectionId="43">
    <xmlCellPr id="1" uniqueName="Carol_K_Anthony">
      <xmlPr mapId="42" xpath="/Hexagrama/LINEAS/PRIMERA/OTRAS_INTERPRETACIONES_Y_COMENTARIOS_DE_LOS_TEXTOS/Carol_K_Anthony" xmlDataType="string"/>
    </xmlCellPr>
  </singleXmlCell>
  <singleXmlCell id="7286" r="AX41" connectionId="43">
    <xmlCellPr id="1" uniqueName="Enrique_Zafra">
      <xmlPr mapId="42" xpath="/Hexagrama/LINEAS/PRIMERA/OTRAS_INTERPRETACIONES_Y_COMENTARIOS_DE_LOS_TEXTOS/Enrique_Zafra" xmlDataType="string"/>
    </xmlCellPr>
  </singleXmlCell>
  <singleXmlCell id="7287" r="AY41" connectionId="43">
    <xmlCellPr id="1" uniqueName="J_H_Brennan">
      <xmlPr mapId="42" xpath="/Hexagrama/LINEAS/PRIMERA/OTRAS_INTERPRETACIONES_Y_COMENTARIOS_DE_LOS_TEXTOS/J_H_Brennan" xmlDataType="string"/>
    </xmlCellPr>
  </singleXmlCell>
  <singleXmlCell id="7288" r="AZ41" connectionId="43">
    <xmlCellPr id="1" uniqueName="John_Tampion">
      <xmlPr mapId="42" xpath="/Hexagrama/LINEAS/PRIMERA/OTRAS_INTERPRETACIONES_Y_COMENTARIOS_DE_LOS_TEXTOS/John_Tampion" xmlDataType="string"/>
    </xmlCellPr>
  </singleXmlCell>
  <singleXmlCell id="7289" r="BA41" connectionId="43">
    <xmlCellPr id="1" uniqueName="Judica_Cordiglia">
      <xmlPr mapId="42" xpath="/Hexagrama/LINEAS/PRIMERA/OTRAS_INTERPRETACIONES_Y_COMENTARIOS_DE_LOS_TEXTOS/Judica_Cordiglia" xmlDataType="string"/>
    </xmlCellPr>
  </singleXmlCell>
  <singleXmlCell id="7290" r="BB41" connectionId="43">
    <xmlCellPr id="1" uniqueName="Maestro_Yüan-Kuang">
      <xmlPr mapId="42" xpath="/Hexagrama/LINEAS/PRIMERA/OTRAS_INTERPRETACIONES_Y_COMENTARIOS_DE_LOS_TEXTOS/Maestro_Yüan-Kuang" xmlDataType="string"/>
    </xmlCellPr>
  </singleXmlCell>
  <singleXmlCell id="7291" r="BC41" connectionId="43">
    <xmlCellPr id="1" uniqueName="Michel_Gall">
      <xmlPr mapId="42" xpath="/Hexagrama/LINEAS/PRIMERA/OTRAS_INTERPRETACIONES_Y_COMENTARIOS_DE_LOS_TEXTOS/Michel_Gall" xmlDataType="string"/>
    </xmlCellPr>
  </singleXmlCell>
  <singleXmlCell id="7292" r="BD41" connectionId="43">
    <xmlCellPr id="1" uniqueName="R_L_Wing">
      <xmlPr mapId="42" xpath="/Hexagrama/LINEAS/PRIMERA/OTRAS_INTERPRETACIONES_Y_COMENTARIOS_DE_LOS_TEXTOS/R_L_Wing" xmlDataType="string"/>
    </xmlCellPr>
  </singleXmlCell>
  <singleXmlCell id="7293" r="BE41" connectionId="43">
    <xmlCellPr id="1" uniqueName="Ricardo_Andreé">
      <xmlPr mapId="42" xpath="/Hexagrama/LINEAS/PRIMERA/OTRAS_INTERPRETACIONES_Y_COMENTARIOS_DE_LOS_TEXTOS/Ricardo_Andreé" xmlDataType="string"/>
    </xmlCellPr>
  </singleXmlCell>
  <singleXmlCell id="7294" r="BF41" connectionId="43">
    <xmlCellPr id="1" uniqueName="Richard_Wilhelm">
      <xmlPr mapId="42" xpath="/Hexagrama/LINEAS/PRIMERA/OTRAS_INTERPRETACIONES_Y_COMENTARIOS_DE_LOS_TEXTOS/Richard_Wilhelm" xmlDataType="string"/>
    </xmlCellPr>
  </singleXmlCell>
  <singleXmlCell id="7295" r="BG41" connectionId="43">
    <xmlCellPr id="1" uniqueName="Stephen_Karcher">
      <xmlPr mapId="42" xpath="/Hexagrama/LINEAS/PRIMERA/OTRAS_INTERPRETACIONES_Y_COMENTARIOS_DE_LOS_TEXTOS/Stephen_Karcher" xmlDataType="string"/>
    </xmlCellPr>
  </singleXmlCell>
  <singleXmlCell id="7296" r="BH41" connectionId="43">
    <xmlCellPr id="1" uniqueName="Thomas_Cleary">
      <xmlPr mapId="42" xpath="/Hexagrama/LINEAS/PRIMERA/OTRAS_INTERPRETACIONES_Y_COMENTARIOS_DE_LOS_TEXTOS/Thomas_Cleary" xmlDataType="string"/>
    </xmlCellPr>
  </singleXmlCell>
  <singleXmlCell id="7297" r="BI41" connectionId="43">
    <xmlCellPr id="1" uniqueName="COMENTARIO_A_LA_LINEA">
      <xmlPr mapId="42" xpath="/Hexagrama/LINEAS/SEGUNDA/COMENTARIO_A_LA_LINEA" xmlDataType="string"/>
    </xmlCellPr>
  </singleXmlCell>
  <singleXmlCell id="7298" r="BJ41" connectionId="43">
    <xmlCellPr id="1" uniqueName="a">
      <xmlPr mapId="42" xpath="/Hexagrama/LINEAS/SEGUNDA/INTERPRETACION/a" xmlDataType="string"/>
    </xmlCellPr>
  </singleXmlCell>
  <singleXmlCell id="7299" r="BK41" connectionId="43">
    <xmlCellPr id="1" uniqueName="sin_preguntar_nada">
      <xmlPr mapId="42" xpath="/Hexagrama/LINEAS/SEGUNDA/INTERPRETACION/d/sin_preguntar_nada" xmlDataType="string"/>
    </xmlCellPr>
  </singleXmlCell>
  <singleXmlCell id="7300" r="BL41" connectionId="43">
    <xmlCellPr id="1" uniqueName="sobre_el_dia_hoy">
      <xmlPr mapId="42" xpath="/Hexagrama/LINEAS/SEGUNDA/INTERPRETACION/d/sobre_el_dia_hoy" xmlDataType="string"/>
    </xmlCellPr>
  </singleXmlCell>
  <singleXmlCell id="7301" r="BM41" connectionId="43">
    <xmlCellPr id="1" uniqueName="sobre_la_conducta_espiritual">
      <xmlPr mapId="42" xpath="/Hexagrama/LINEAS/SEGUNDA/INTERPRETACION/d/sobre_la_conducta_espiritual" xmlDataType="string"/>
    </xmlCellPr>
  </singleXmlCell>
  <singleXmlCell id="7302" r="BN41" connectionId="43">
    <xmlCellPr id="1" uniqueName="perspectiva_general_de_un_asunto_o_sobre_cómo_se_ve_al_consultante_entre_sus_asuntos">
      <xmlPr mapId="42" xpath="/Hexagrama/LINEAS/SEGUNDA/INTERPRETACION/d/perspectiva_general_de_un_asunto_o_sobre_cómo_se_ve_al_consultante_entre_sus_asuntos" xmlDataType="string"/>
    </xmlCellPr>
  </singleXmlCell>
  <singleXmlCell id="7303" r="BO41" connectionId="43">
    <xmlCellPr id="1" uniqueName="sobre_una_enfermedad">
      <xmlPr mapId="42" xpath="/Hexagrama/LINEAS/SEGUNDA/INTERPRETACION/d/sobre_una_enfermedad" xmlDataType="string"/>
    </xmlCellPr>
  </singleXmlCell>
  <singleXmlCell id="7304" r="BP41" connectionId="43">
    <xmlCellPr id="1" uniqueName="remedios_soluciones_tratamientos_nuevos">
      <xmlPr mapId="42" xpath="/Hexagrama/LINEAS/SEGUNDA/INTERPRETACION/d/remedios_soluciones_tratamientos_nuevos" xmlDataType="string"/>
    </xmlCellPr>
  </singleXmlCell>
  <singleXmlCell id="7305" r="BQ41" connectionId="43">
    <xmlCellPr id="1" uniqueName="sobre_temas_o_teorías_espirituales">
      <xmlPr mapId="42" xpath="/Hexagrama/LINEAS/SEGUNDA/INTERPRETACION/d/sobre_temas_o_teorías_espirituales" xmlDataType="string"/>
    </xmlCellPr>
  </singleXmlCell>
  <singleXmlCell id="7306" r="BR41" connectionId="43">
    <xmlCellPr id="1" uniqueName="sobre_una_época_tiempo_o_fecha_aproximada">
      <xmlPr mapId="42" xpath="/Hexagrama/LINEAS/SEGUNDA/INTERPRETACION/d/sobre_una_época_tiempo_o_fecha_aproximada" xmlDataType="string"/>
    </xmlCellPr>
  </singleXmlCell>
  <singleXmlCell id="7307" r="BS41" connectionId="43">
    <xmlCellPr id="1" uniqueName="Bernard_Ducourant">
      <xmlPr mapId="42" xpath="/Hexagrama/LINEAS/SEGUNDA/OTRAS_INTERPRETACIONES_Y_COMENTARIOS_DE_LOS_TEXTOS/Bernard_Ducourant" xmlDataType="string"/>
    </xmlCellPr>
  </singleXmlCell>
  <singleXmlCell id="7308" r="BT41" connectionId="43">
    <xmlCellPr id="1" uniqueName="Brian_Browne_Walker">
      <xmlPr mapId="42" xpath="/Hexagrama/LINEAS/SEGUNDA/OTRAS_INTERPRETACIONES_Y_COMENTARIOS_DE_LOS_TEXTOS/Brian_Browne_Walker" xmlDataType="string"/>
    </xmlCellPr>
  </singleXmlCell>
  <singleXmlCell id="7309" r="BU41" connectionId="43">
    <xmlCellPr id="1" uniqueName="Carol_K_Anthony">
      <xmlPr mapId="42" xpath="/Hexagrama/LINEAS/SEGUNDA/OTRAS_INTERPRETACIONES_Y_COMENTARIOS_DE_LOS_TEXTOS/Carol_K_Anthony" xmlDataType="string"/>
    </xmlCellPr>
  </singleXmlCell>
  <singleXmlCell id="7310" r="BV41" connectionId="43">
    <xmlCellPr id="1" uniqueName="Enrique_Zafra">
      <xmlPr mapId="42" xpath="/Hexagrama/LINEAS/SEGUNDA/OTRAS_INTERPRETACIONES_Y_COMENTARIOS_DE_LOS_TEXTOS/Enrique_Zafra" xmlDataType="string"/>
    </xmlCellPr>
  </singleXmlCell>
  <singleXmlCell id="7311" r="BW41" connectionId="43">
    <xmlCellPr id="1" uniqueName="J_H_Brennan">
      <xmlPr mapId="42" xpath="/Hexagrama/LINEAS/SEGUNDA/OTRAS_INTERPRETACIONES_Y_COMENTARIOS_DE_LOS_TEXTOS/J_H_Brennan" xmlDataType="string"/>
    </xmlCellPr>
  </singleXmlCell>
  <singleXmlCell id="7312" r="BX41" connectionId="43">
    <xmlCellPr id="1" uniqueName="John_Tampion">
      <xmlPr mapId="42" xpath="/Hexagrama/LINEAS/SEGUNDA/OTRAS_INTERPRETACIONES_Y_COMENTARIOS_DE_LOS_TEXTOS/John_Tampion" xmlDataType="string"/>
    </xmlCellPr>
  </singleXmlCell>
  <singleXmlCell id="7313" r="BY41" connectionId="43">
    <xmlCellPr id="1" uniqueName="Judica_Cordiglia">
      <xmlPr mapId="42" xpath="/Hexagrama/LINEAS/SEGUNDA/OTRAS_INTERPRETACIONES_Y_COMENTARIOS_DE_LOS_TEXTOS/Judica_Cordiglia" xmlDataType="string"/>
    </xmlCellPr>
  </singleXmlCell>
  <singleXmlCell id="7314" r="BZ41" connectionId="43">
    <xmlCellPr id="1" uniqueName="Maestro_Yüan-Kuang">
      <xmlPr mapId="42" xpath="/Hexagrama/LINEAS/SEGUNDA/OTRAS_INTERPRETACIONES_Y_COMENTARIOS_DE_LOS_TEXTOS/Maestro_Yüan-Kuang" xmlDataType="string"/>
    </xmlCellPr>
  </singleXmlCell>
  <singleXmlCell id="7315" r="CA41" connectionId="43">
    <xmlCellPr id="1" uniqueName="Michel_Gall">
      <xmlPr mapId="42" xpath="/Hexagrama/LINEAS/SEGUNDA/OTRAS_INTERPRETACIONES_Y_COMENTARIOS_DE_LOS_TEXTOS/Michel_Gall" xmlDataType="string"/>
    </xmlCellPr>
  </singleXmlCell>
  <singleXmlCell id="7316" r="CB41" connectionId="43">
    <xmlCellPr id="1" uniqueName="R_L_Wing">
      <xmlPr mapId="42" xpath="/Hexagrama/LINEAS/SEGUNDA/OTRAS_INTERPRETACIONES_Y_COMENTARIOS_DE_LOS_TEXTOS/R_L_Wing" xmlDataType="string"/>
    </xmlCellPr>
  </singleXmlCell>
  <singleXmlCell id="7317" r="CC41" connectionId="43">
    <xmlCellPr id="1" uniqueName="Ricardo_Andreé">
      <xmlPr mapId="42" xpath="/Hexagrama/LINEAS/SEGUNDA/OTRAS_INTERPRETACIONES_Y_COMENTARIOS_DE_LOS_TEXTOS/Ricardo_Andreé" xmlDataType="string"/>
    </xmlCellPr>
  </singleXmlCell>
  <singleXmlCell id="7318" r="CD41" connectionId="43">
    <xmlCellPr id="1" uniqueName="Richard_Wilhelm">
      <xmlPr mapId="42" xpath="/Hexagrama/LINEAS/SEGUNDA/OTRAS_INTERPRETACIONES_Y_COMENTARIOS_DE_LOS_TEXTOS/Richard_Wilhelm" xmlDataType="string"/>
    </xmlCellPr>
  </singleXmlCell>
  <singleXmlCell id="7319" r="CE41" connectionId="43">
    <xmlCellPr id="1" uniqueName="Stephen_Karcher">
      <xmlPr mapId="42" xpath="/Hexagrama/LINEAS/SEGUNDA/OTRAS_INTERPRETACIONES_Y_COMENTARIOS_DE_LOS_TEXTOS/Stephen_Karcher" xmlDataType="string"/>
    </xmlCellPr>
  </singleXmlCell>
  <singleXmlCell id="7320" r="CF41" connectionId="43">
    <xmlCellPr id="1" uniqueName="Thomas_Cleary">
      <xmlPr mapId="42" xpath="/Hexagrama/LINEAS/SEGUNDA/OTRAS_INTERPRETACIONES_Y_COMENTARIOS_DE_LOS_TEXTOS/Thomas_Cleary" xmlDataType="string"/>
    </xmlCellPr>
  </singleXmlCell>
  <singleXmlCell id="7321" r="CG41" connectionId="43">
    <xmlCellPr id="1" uniqueName="COMENTARIO_A_LA_LINEA">
      <xmlPr mapId="42" xpath="/Hexagrama/LINEAS/TERCERA/COMENTARIO_A_LA_LINEA" xmlDataType="string"/>
    </xmlCellPr>
  </singleXmlCell>
  <singleXmlCell id="7322" r="CH41" connectionId="43">
    <xmlCellPr id="1" uniqueName="a">
      <xmlPr mapId="42" xpath="/Hexagrama/LINEAS/TERCERA/INTERPRETACION/a" xmlDataType="string"/>
    </xmlCellPr>
  </singleXmlCell>
  <singleXmlCell id="7323" r="CI41" connectionId="43">
    <xmlCellPr id="1" uniqueName="sin_preguntar_nada">
      <xmlPr mapId="42" xpath="/Hexagrama/LINEAS/TERCERA/INTERPRETACION/d/sin_preguntar_nada" xmlDataType="string"/>
    </xmlCellPr>
  </singleXmlCell>
  <singleXmlCell id="7324" r="CJ41" connectionId="43">
    <xmlCellPr id="1" uniqueName="sobre_el_dia_hoy">
      <xmlPr mapId="42" xpath="/Hexagrama/LINEAS/TERCERA/INTERPRETACION/d/sobre_el_dia_hoy" xmlDataType="string"/>
    </xmlCellPr>
  </singleXmlCell>
  <singleXmlCell id="7325" r="CK41" connectionId="43">
    <xmlCellPr id="1" uniqueName="sobre_la_conducta_espiritual">
      <xmlPr mapId="42" xpath="/Hexagrama/LINEAS/TERCERA/INTERPRETACION/d/sobre_la_conducta_espiritual" xmlDataType="string"/>
    </xmlCellPr>
  </singleXmlCell>
  <singleXmlCell id="7326" r="CL41" connectionId="43">
    <xmlCellPr id="1" uniqueName="perspectiva_general_de_un_asunto_o_sobre_cómo_se_ve_al_consultante_entre_sus_asuntos">
      <xmlPr mapId="42" xpath="/Hexagrama/LINEAS/TERCERA/INTERPRETACION/d/perspectiva_general_de_un_asunto_o_sobre_cómo_se_ve_al_consultante_entre_sus_asuntos" xmlDataType="string"/>
    </xmlCellPr>
  </singleXmlCell>
  <singleXmlCell id="7327" r="CM41" connectionId="43">
    <xmlCellPr id="1" uniqueName="sobre_una_enfermedad">
      <xmlPr mapId="42" xpath="/Hexagrama/LINEAS/TERCERA/INTERPRETACION/d/sobre_una_enfermedad" xmlDataType="string"/>
    </xmlCellPr>
  </singleXmlCell>
  <singleXmlCell id="7328" r="CN41" connectionId="43">
    <xmlCellPr id="1" uniqueName="remedios_soluciones_tratamientos_nuevos">
      <xmlPr mapId="42" xpath="/Hexagrama/LINEAS/TERCERA/INTERPRETACION/d/remedios_soluciones_tratamientos_nuevos" xmlDataType="string"/>
    </xmlCellPr>
  </singleXmlCell>
  <singleXmlCell id="7329" r="CO41" connectionId="43">
    <xmlCellPr id="1" uniqueName="sobre_temas_o_teorías_espirituales">
      <xmlPr mapId="42" xpath="/Hexagrama/LINEAS/TERCERA/INTERPRETACION/d/sobre_temas_o_teorías_espirituales" xmlDataType="string"/>
    </xmlCellPr>
  </singleXmlCell>
  <singleXmlCell id="7330" r="CP41" connectionId="43">
    <xmlCellPr id="1" uniqueName="sobre_una_época_tiempo_o_fecha_aproximada">
      <xmlPr mapId="42" xpath="/Hexagrama/LINEAS/TERCERA/INTERPRETACION/d/sobre_una_época_tiempo_o_fecha_aproximada" xmlDataType="string"/>
    </xmlCellPr>
  </singleXmlCell>
  <singleXmlCell id="7331" r="CQ41" connectionId="43">
    <xmlCellPr id="1" uniqueName="Bernard_Ducourant">
      <xmlPr mapId="42" xpath="/Hexagrama/LINEAS/TERCERA/OTRAS_INTERPRETACIONES_Y_COMENTARIOS_DE_LOS_TEXTOS/Bernard_Ducourant" xmlDataType="string"/>
    </xmlCellPr>
  </singleXmlCell>
  <singleXmlCell id="7332" r="CR41" connectionId="43">
    <xmlCellPr id="1" uniqueName="Brian_Browne_Walker">
      <xmlPr mapId="42" xpath="/Hexagrama/LINEAS/TERCERA/OTRAS_INTERPRETACIONES_Y_COMENTARIOS_DE_LOS_TEXTOS/Brian_Browne_Walker" xmlDataType="string"/>
    </xmlCellPr>
  </singleXmlCell>
  <singleXmlCell id="7333" r="CS41" connectionId="43">
    <xmlCellPr id="1" uniqueName="Carol_K_Anthony">
      <xmlPr mapId="42" xpath="/Hexagrama/LINEAS/TERCERA/OTRAS_INTERPRETACIONES_Y_COMENTARIOS_DE_LOS_TEXTOS/Carol_K_Anthony" xmlDataType="string"/>
    </xmlCellPr>
  </singleXmlCell>
  <singleXmlCell id="7334" r="CT41" connectionId="43">
    <xmlCellPr id="1" uniqueName="Enrique_Zafra">
      <xmlPr mapId="42" xpath="/Hexagrama/LINEAS/TERCERA/OTRAS_INTERPRETACIONES_Y_COMENTARIOS_DE_LOS_TEXTOS/Enrique_Zafra" xmlDataType="string"/>
    </xmlCellPr>
  </singleXmlCell>
  <singleXmlCell id="7335" r="CU41" connectionId="43">
    <xmlCellPr id="1" uniqueName="J_H_Brennan">
      <xmlPr mapId="42" xpath="/Hexagrama/LINEAS/TERCERA/OTRAS_INTERPRETACIONES_Y_COMENTARIOS_DE_LOS_TEXTOS/J_H_Brennan" xmlDataType="string"/>
    </xmlCellPr>
  </singleXmlCell>
  <singleXmlCell id="7336" r="CV41" connectionId="43">
    <xmlCellPr id="1" uniqueName="John_Tampion">
      <xmlPr mapId="42" xpath="/Hexagrama/LINEAS/TERCERA/OTRAS_INTERPRETACIONES_Y_COMENTARIOS_DE_LOS_TEXTOS/John_Tampion" xmlDataType="string"/>
    </xmlCellPr>
  </singleXmlCell>
  <singleXmlCell id="7337" r="CW41" connectionId="43">
    <xmlCellPr id="1" uniqueName="Judica_Cordiglia">
      <xmlPr mapId="42" xpath="/Hexagrama/LINEAS/TERCERA/OTRAS_INTERPRETACIONES_Y_COMENTARIOS_DE_LOS_TEXTOS/Judica_Cordiglia" xmlDataType="string"/>
    </xmlCellPr>
  </singleXmlCell>
  <singleXmlCell id="7338" r="CX41" connectionId="43">
    <xmlCellPr id="1" uniqueName="Maestro_Yüan-Kuang">
      <xmlPr mapId="42" xpath="/Hexagrama/LINEAS/TERCERA/OTRAS_INTERPRETACIONES_Y_COMENTARIOS_DE_LOS_TEXTOS/Maestro_Yüan-Kuang" xmlDataType="string"/>
    </xmlCellPr>
  </singleXmlCell>
  <singleXmlCell id="7339" r="CY41" connectionId="43">
    <xmlCellPr id="1" uniqueName="Michel_Gall">
      <xmlPr mapId="42" xpath="/Hexagrama/LINEAS/TERCERA/OTRAS_INTERPRETACIONES_Y_COMENTARIOS_DE_LOS_TEXTOS/Michel_Gall" xmlDataType="string"/>
    </xmlCellPr>
  </singleXmlCell>
  <singleXmlCell id="7340" r="CZ41" connectionId="43">
    <xmlCellPr id="1" uniqueName="R_L_Wing">
      <xmlPr mapId="42" xpath="/Hexagrama/LINEAS/TERCERA/OTRAS_INTERPRETACIONES_Y_COMENTARIOS_DE_LOS_TEXTOS/R_L_Wing" xmlDataType="string"/>
    </xmlCellPr>
  </singleXmlCell>
  <singleXmlCell id="7341" r="DA41" connectionId="43">
    <xmlCellPr id="1" uniqueName="Ricardo_Andreé">
      <xmlPr mapId="42" xpath="/Hexagrama/LINEAS/TERCERA/OTRAS_INTERPRETACIONES_Y_COMENTARIOS_DE_LOS_TEXTOS/Ricardo_Andreé" xmlDataType="string"/>
    </xmlCellPr>
  </singleXmlCell>
  <singleXmlCell id="7342" r="DB41" connectionId="43">
    <xmlCellPr id="1" uniqueName="Richard_Wilhelm">
      <xmlPr mapId="42" xpath="/Hexagrama/LINEAS/TERCERA/OTRAS_INTERPRETACIONES_Y_COMENTARIOS_DE_LOS_TEXTOS/Richard_Wilhelm" xmlDataType="string"/>
    </xmlCellPr>
  </singleXmlCell>
  <singleXmlCell id="7343" r="DC41" connectionId="43">
    <xmlCellPr id="1" uniqueName="Stephen_Karcher">
      <xmlPr mapId="42" xpath="/Hexagrama/LINEAS/TERCERA/OTRAS_INTERPRETACIONES_Y_COMENTARIOS_DE_LOS_TEXTOS/Stephen_Karcher" xmlDataType="string"/>
    </xmlCellPr>
  </singleXmlCell>
  <singleXmlCell id="7344" r="DD41" connectionId="43">
    <xmlCellPr id="1" uniqueName="Thomas_Cleary">
      <xmlPr mapId="42" xpath="/Hexagrama/LINEAS/TERCERA/OTRAS_INTERPRETACIONES_Y_COMENTARIOS_DE_LOS_TEXTOS/Thomas_Cleary" xmlDataType="string"/>
    </xmlCellPr>
  </singleXmlCell>
  <singleXmlCell id="7345" r="DE41" connectionId="43">
    <xmlCellPr id="1" uniqueName="COMENTARIO_A_LA_LINEA">
      <xmlPr mapId="42" xpath="/Hexagrama/LINEAS/CUARTA/COMENTARIO_A_LA_LINEA" xmlDataType="string"/>
    </xmlCellPr>
  </singleXmlCell>
  <singleXmlCell id="7346" r="DF41" connectionId="43">
    <xmlCellPr id="1" uniqueName="a">
      <xmlPr mapId="42" xpath="/Hexagrama/LINEAS/CUARTA/INTERPRETACION/a" xmlDataType="string"/>
    </xmlCellPr>
  </singleXmlCell>
  <singleXmlCell id="7347" r="DG41" connectionId="43">
    <xmlCellPr id="1" uniqueName="sin_preguntar_nada">
      <xmlPr mapId="42" xpath="/Hexagrama/LINEAS/CUARTA/INTERPRETACION/d/sin_preguntar_nada" xmlDataType="string"/>
    </xmlCellPr>
  </singleXmlCell>
  <singleXmlCell id="7348" r="DH41" connectionId="43">
    <xmlCellPr id="1" uniqueName="sobre_el_dia_hoy">
      <xmlPr mapId="42" xpath="/Hexagrama/LINEAS/CUARTA/INTERPRETACION/d/sobre_el_dia_hoy" xmlDataType="string"/>
    </xmlCellPr>
  </singleXmlCell>
  <singleXmlCell id="7349" r="DI41" connectionId="43">
    <xmlCellPr id="1" uniqueName="sobre_la_conducta_espiritual">
      <xmlPr mapId="42" xpath="/Hexagrama/LINEAS/CUARTA/INTERPRETACION/d/sobre_la_conducta_espiritual" xmlDataType="string"/>
    </xmlCellPr>
  </singleXmlCell>
  <singleXmlCell id="7350" r="DJ41" connectionId="43">
    <xmlCellPr id="1" uniqueName="perspectiva_general_de_un_asunto_o_sobre_cómo_se_ve_al_consultante_entre_sus_asuntos">
      <xmlPr mapId="42" xpath="/Hexagrama/LINEAS/CUARTA/INTERPRETACION/d/perspectiva_general_de_un_asunto_o_sobre_cómo_se_ve_al_consultante_entre_sus_asuntos" xmlDataType="string"/>
    </xmlCellPr>
  </singleXmlCell>
  <singleXmlCell id="7351" r="DK41" connectionId="43">
    <xmlCellPr id="1" uniqueName="sobre_una_enfermedad">
      <xmlPr mapId="42" xpath="/Hexagrama/LINEAS/CUARTA/INTERPRETACION/d/sobre_una_enfermedad" xmlDataType="string"/>
    </xmlCellPr>
  </singleXmlCell>
  <singleXmlCell id="7352" r="DL41" connectionId="43">
    <xmlCellPr id="1" uniqueName="remedios_soluciones_tratamientos_nuevos">
      <xmlPr mapId="42" xpath="/Hexagrama/LINEAS/CUARTA/INTERPRETACION/d/remedios_soluciones_tratamientos_nuevos" xmlDataType="string"/>
    </xmlCellPr>
  </singleXmlCell>
  <singleXmlCell id="7353" r="DM41" connectionId="43">
    <xmlCellPr id="1" uniqueName="sobre_temas_o_teorías_espirituales">
      <xmlPr mapId="42" xpath="/Hexagrama/LINEAS/CUARTA/INTERPRETACION/d/sobre_temas_o_teorías_espirituales" xmlDataType="string"/>
    </xmlCellPr>
  </singleXmlCell>
  <singleXmlCell id="7354" r="DN41" connectionId="43">
    <xmlCellPr id="1" uniqueName="sobre_una_época_tiempo_o_fecha_aproximada">
      <xmlPr mapId="42" xpath="/Hexagrama/LINEAS/CUARTA/INTERPRETACION/d/sobre_una_época_tiempo_o_fecha_aproximada" xmlDataType="string"/>
    </xmlCellPr>
  </singleXmlCell>
  <singleXmlCell id="7355" r="DO41" connectionId="43">
    <xmlCellPr id="1" uniqueName="Bernard_Ducourant">
      <xmlPr mapId="42" xpath="/Hexagrama/LINEAS/CUARTA/OTRAS_INTERPRETACIONES_Y_COMENTARIOS_DE_LOS_TEXTOS/Bernard_Ducourant" xmlDataType="string"/>
    </xmlCellPr>
  </singleXmlCell>
  <singleXmlCell id="7356" r="DP41" connectionId="43">
    <xmlCellPr id="1" uniqueName="Brian_Browne_Walker">
      <xmlPr mapId="42" xpath="/Hexagrama/LINEAS/CUARTA/OTRAS_INTERPRETACIONES_Y_COMENTARIOS_DE_LOS_TEXTOS/Brian_Browne_Walker" xmlDataType="string"/>
    </xmlCellPr>
  </singleXmlCell>
  <singleXmlCell id="7357" r="DQ41" connectionId="43">
    <xmlCellPr id="1" uniqueName="Carol_K_Anthony">
      <xmlPr mapId="42" xpath="/Hexagrama/LINEAS/CUARTA/OTRAS_INTERPRETACIONES_Y_COMENTARIOS_DE_LOS_TEXTOS/Carol_K_Anthony" xmlDataType="string"/>
    </xmlCellPr>
  </singleXmlCell>
  <singleXmlCell id="7358" r="DR41" connectionId="43">
    <xmlCellPr id="1" uniqueName="Enrique_Zafra">
      <xmlPr mapId="42" xpath="/Hexagrama/LINEAS/CUARTA/OTRAS_INTERPRETACIONES_Y_COMENTARIOS_DE_LOS_TEXTOS/Enrique_Zafra" xmlDataType="string"/>
    </xmlCellPr>
  </singleXmlCell>
  <singleXmlCell id="7359" r="DS41" connectionId="43">
    <xmlCellPr id="1" uniqueName="J_H_Brennan">
      <xmlPr mapId="42" xpath="/Hexagrama/LINEAS/CUARTA/OTRAS_INTERPRETACIONES_Y_COMENTARIOS_DE_LOS_TEXTOS/J_H_Brennan" xmlDataType="string"/>
    </xmlCellPr>
  </singleXmlCell>
  <singleXmlCell id="7360" r="DT41" connectionId="43">
    <xmlCellPr id="1" uniqueName="John_Tampion">
      <xmlPr mapId="42" xpath="/Hexagrama/LINEAS/CUARTA/OTRAS_INTERPRETACIONES_Y_COMENTARIOS_DE_LOS_TEXTOS/John_Tampion" xmlDataType="string"/>
    </xmlCellPr>
  </singleXmlCell>
  <singleXmlCell id="7361" r="DU41" connectionId="43">
    <xmlCellPr id="1" uniqueName="Judica_Cordiglia">
      <xmlPr mapId="42" xpath="/Hexagrama/LINEAS/CUARTA/OTRAS_INTERPRETACIONES_Y_COMENTARIOS_DE_LOS_TEXTOS/Judica_Cordiglia" xmlDataType="string"/>
    </xmlCellPr>
  </singleXmlCell>
  <singleXmlCell id="7362" r="DV41" connectionId="43">
    <xmlCellPr id="1" uniqueName="Maestro_Yüan-Kuang">
      <xmlPr mapId="42" xpath="/Hexagrama/LINEAS/CUARTA/OTRAS_INTERPRETACIONES_Y_COMENTARIOS_DE_LOS_TEXTOS/Maestro_Yüan-Kuang" xmlDataType="string"/>
    </xmlCellPr>
  </singleXmlCell>
  <singleXmlCell id="7363" r="DW41" connectionId="43">
    <xmlCellPr id="1" uniqueName="Michel_Gall">
      <xmlPr mapId="42" xpath="/Hexagrama/LINEAS/CUARTA/OTRAS_INTERPRETACIONES_Y_COMENTARIOS_DE_LOS_TEXTOS/Michel_Gall" xmlDataType="string"/>
    </xmlCellPr>
  </singleXmlCell>
  <singleXmlCell id="7364" r="DX41" connectionId="43">
    <xmlCellPr id="1" uniqueName="R_L_Wing">
      <xmlPr mapId="42" xpath="/Hexagrama/LINEAS/CUARTA/OTRAS_INTERPRETACIONES_Y_COMENTARIOS_DE_LOS_TEXTOS/R_L_Wing" xmlDataType="string"/>
    </xmlCellPr>
  </singleXmlCell>
  <singleXmlCell id="7365" r="DY41" connectionId="43">
    <xmlCellPr id="1" uniqueName="Ricardo_Andreé">
      <xmlPr mapId="42" xpath="/Hexagrama/LINEAS/CUARTA/OTRAS_INTERPRETACIONES_Y_COMENTARIOS_DE_LOS_TEXTOS/Ricardo_Andreé" xmlDataType="string"/>
    </xmlCellPr>
  </singleXmlCell>
  <singleXmlCell id="7366" r="DZ41" connectionId="43">
    <xmlCellPr id="1" uniqueName="Richard_Wilhelm">
      <xmlPr mapId="42" xpath="/Hexagrama/LINEAS/CUARTA/OTRAS_INTERPRETACIONES_Y_COMENTARIOS_DE_LOS_TEXTOS/Richard_Wilhelm" xmlDataType="string"/>
    </xmlCellPr>
  </singleXmlCell>
  <singleXmlCell id="7367" r="EA41" connectionId="43">
    <xmlCellPr id="1" uniqueName="Stephen_Karcher">
      <xmlPr mapId="42" xpath="/Hexagrama/LINEAS/CUARTA/OTRAS_INTERPRETACIONES_Y_COMENTARIOS_DE_LOS_TEXTOS/Stephen_Karcher" xmlDataType="string"/>
    </xmlCellPr>
  </singleXmlCell>
  <singleXmlCell id="7368" r="EB41" connectionId="43">
    <xmlCellPr id="1" uniqueName="Thomas_Cleary">
      <xmlPr mapId="42" xpath="/Hexagrama/LINEAS/CUARTA/OTRAS_INTERPRETACIONES_Y_COMENTARIOS_DE_LOS_TEXTOS/Thomas_Cleary" xmlDataType="string"/>
    </xmlCellPr>
  </singleXmlCell>
  <singleXmlCell id="7369" r="EC41" connectionId="43">
    <xmlCellPr id="1" uniqueName="COMENTARIO_A_LA_LINEA">
      <xmlPr mapId="42" xpath="/Hexagrama/LINEAS/QUINTA/COMENTARIO_A_LA_LINEA" xmlDataType="string"/>
    </xmlCellPr>
  </singleXmlCell>
  <singleXmlCell id="7370" r="ED41" connectionId="43">
    <xmlCellPr id="1" uniqueName="a">
      <xmlPr mapId="42" xpath="/Hexagrama/LINEAS/QUINTA/INTERPRETACION/a" xmlDataType="string"/>
    </xmlCellPr>
  </singleXmlCell>
  <singleXmlCell id="7371" r="EE41" connectionId="43">
    <xmlCellPr id="1" uniqueName="sin_preguntar_nada">
      <xmlPr mapId="42" xpath="/Hexagrama/LINEAS/QUINTA/INTERPRETACION/d/sin_preguntar_nada" xmlDataType="string"/>
    </xmlCellPr>
  </singleXmlCell>
  <singleXmlCell id="7372" r="EF41" connectionId="43">
    <xmlCellPr id="1" uniqueName="sobre_el_dia_hoy">
      <xmlPr mapId="42" xpath="/Hexagrama/LINEAS/QUINTA/INTERPRETACION/d/sobre_el_dia_hoy" xmlDataType="string"/>
    </xmlCellPr>
  </singleXmlCell>
  <singleXmlCell id="7373" r="EG41" connectionId="43">
    <xmlCellPr id="1" uniqueName="sobre_la_conducta_espiritual">
      <xmlPr mapId="42" xpath="/Hexagrama/LINEAS/QUINTA/INTERPRETACION/d/sobre_la_conducta_espiritual" xmlDataType="string"/>
    </xmlCellPr>
  </singleXmlCell>
  <singleXmlCell id="7374" r="EH41" connectionId="43">
    <xmlCellPr id="1" uniqueName="perspectiva_general_de_un_asunto_o_sobre_cómo_se_ve_al_consultante_entre_sus_asuntos">
      <xmlPr mapId="42" xpath="/Hexagrama/LINEAS/QUINTA/INTERPRETACION/d/perspectiva_general_de_un_asunto_o_sobre_cómo_se_ve_al_consultante_entre_sus_asuntos" xmlDataType="string"/>
    </xmlCellPr>
  </singleXmlCell>
  <singleXmlCell id="7375" r="EI41" connectionId="43">
    <xmlCellPr id="1" uniqueName="sobre_una_enfermedad">
      <xmlPr mapId="42" xpath="/Hexagrama/LINEAS/QUINTA/INTERPRETACION/d/sobre_una_enfermedad" xmlDataType="string"/>
    </xmlCellPr>
  </singleXmlCell>
  <singleXmlCell id="7376" r="EJ41" connectionId="43">
    <xmlCellPr id="1" uniqueName="remedios_soluciones_tratamientos_nuevos">
      <xmlPr mapId="42" xpath="/Hexagrama/LINEAS/QUINTA/INTERPRETACION/d/remedios_soluciones_tratamientos_nuevos" xmlDataType="string"/>
    </xmlCellPr>
  </singleXmlCell>
  <singleXmlCell id="7377" r="EK41" connectionId="43">
    <xmlCellPr id="1" uniqueName="sobre_temas_o_teorías_espirituales">
      <xmlPr mapId="42" xpath="/Hexagrama/LINEAS/QUINTA/INTERPRETACION/d/sobre_temas_o_teorías_espirituales" xmlDataType="string"/>
    </xmlCellPr>
  </singleXmlCell>
  <singleXmlCell id="7378" r="EL41" connectionId="43">
    <xmlCellPr id="1" uniqueName="sobre_una_época_tiempo_o_fecha_aproximada">
      <xmlPr mapId="42" xpath="/Hexagrama/LINEAS/QUINTA/INTERPRETACION/d/sobre_una_época_tiempo_o_fecha_aproximada" xmlDataType="string"/>
    </xmlCellPr>
  </singleXmlCell>
  <singleXmlCell id="7379" r="EM41" connectionId="43">
    <xmlCellPr id="1" uniqueName="Bernard_Ducourant">
      <xmlPr mapId="42" xpath="/Hexagrama/LINEAS/QUINTA/OTRAS_INTERPRETACIONES_Y_COMENTARIOS_DE_LOS_TEXTOS/Bernard_Ducourant" xmlDataType="string"/>
    </xmlCellPr>
  </singleXmlCell>
  <singleXmlCell id="7380" r="EN41" connectionId="43">
    <xmlCellPr id="1" uniqueName="Brian_Browne_Walker">
      <xmlPr mapId="42" xpath="/Hexagrama/LINEAS/QUINTA/OTRAS_INTERPRETACIONES_Y_COMENTARIOS_DE_LOS_TEXTOS/Brian_Browne_Walker" xmlDataType="string"/>
    </xmlCellPr>
  </singleXmlCell>
  <singleXmlCell id="7381" r="EO41" connectionId="43">
    <xmlCellPr id="1" uniqueName="Carol_K_Anthony">
      <xmlPr mapId="42" xpath="/Hexagrama/LINEAS/QUINTA/OTRAS_INTERPRETACIONES_Y_COMENTARIOS_DE_LOS_TEXTOS/Carol_K_Anthony" xmlDataType="string"/>
    </xmlCellPr>
  </singleXmlCell>
  <singleXmlCell id="7382" r="EP41" connectionId="43">
    <xmlCellPr id="1" uniqueName="Enrique_Zafra">
      <xmlPr mapId="42" xpath="/Hexagrama/LINEAS/QUINTA/OTRAS_INTERPRETACIONES_Y_COMENTARIOS_DE_LOS_TEXTOS/Enrique_Zafra" xmlDataType="string"/>
    </xmlCellPr>
  </singleXmlCell>
  <singleXmlCell id="7383" r="EQ41" connectionId="43">
    <xmlCellPr id="1" uniqueName="J_H_Brennan">
      <xmlPr mapId="42" xpath="/Hexagrama/LINEAS/QUINTA/OTRAS_INTERPRETACIONES_Y_COMENTARIOS_DE_LOS_TEXTOS/J_H_Brennan" xmlDataType="string"/>
    </xmlCellPr>
  </singleXmlCell>
  <singleXmlCell id="7384" r="ER41" connectionId="43">
    <xmlCellPr id="1" uniqueName="John_Tampion">
      <xmlPr mapId="42" xpath="/Hexagrama/LINEAS/QUINTA/OTRAS_INTERPRETACIONES_Y_COMENTARIOS_DE_LOS_TEXTOS/John_Tampion" xmlDataType="string"/>
    </xmlCellPr>
  </singleXmlCell>
  <singleXmlCell id="7385" r="ES41" connectionId="43">
    <xmlCellPr id="1" uniqueName="Judica_Cordiglia">
      <xmlPr mapId="42" xpath="/Hexagrama/LINEAS/QUINTA/OTRAS_INTERPRETACIONES_Y_COMENTARIOS_DE_LOS_TEXTOS/Judica_Cordiglia" xmlDataType="string"/>
    </xmlCellPr>
  </singleXmlCell>
  <singleXmlCell id="7386" r="ET41" connectionId="43">
    <xmlCellPr id="1" uniqueName="Maestro_Yüan-Kuang">
      <xmlPr mapId="42" xpath="/Hexagrama/LINEAS/QUINTA/OTRAS_INTERPRETACIONES_Y_COMENTARIOS_DE_LOS_TEXTOS/Maestro_Yüan-Kuang" xmlDataType="string"/>
    </xmlCellPr>
  </singleXmlCell>
  <singleXmlCell id="7387" r="EU41" connectionId="43">
    <xmlCellPr id="1" uniqueName="Michel_Gall">
      <xmlPr mapId="42" xpath="/Hexagrama/LINEAS/QUINTA/OTRAS_INTERPRETACIONES_Y_COMENTARIOS_DE_LOS_TEXTOS/Michel_Gall" xmlDataType="string"/>
    </xmlCellPr>
  </singleXmlCell>
  <singleXmlCell id="7388" r="EV41" connectionId="43">
    <xmlCellPr id="1" uniqueName="R_L_Wing">
      <xmlPr mapId="42" xpath="/Hexagrama/LINEAS/QUINTA/OTRAS_INTERPRETACIONES_Y_COMENTARIOS_DE_LOS_TEXTOS/R_L_Wing" xmlDataType="string"/>
    </xmlCellPr>
  </singleXmlCell>
  <singleXmlCell id="7389" r="EW41" connectionId="43">
    <xmlCellPr id="1" uniqueName="Ricardo_Andreé">
      <xmlPr mapId="42" xpath="/Hexagrama/LINEAS/QUINTA/OTRAS_INTERPRETACIONES_Y_COMENTARIOS_DE_LOS_TEXTOS/Ricardo_Andreé" xmlDataType="string"/>
    </xmlCellPr>
  </singleXmlCell>
  <singleXmlCell id="7390" r="EX41" connectionId="43">
    <xmlCellPr id="1" uniqueName="Richard_Wilhelm">
      <xmlPr mapId="42" xpath="/Hexagrama/LINEAS/QUINTA/OTRAS_INTERPRETACIONES_Y_COMENTARIOS_DE_LOS_TEXTOS/Richard_Wilhelm" xmlDataType="string"/>
    </xmlCellPr>
  </singleXmlCell>
  <singleXmlCell id="7391" r="EY41" connectionId="43">
    <xmlCellPr id="1" uniqueName="Stephen_Karcher">
      <xmlPr mapId="42" xpath="/Hexagrama/LINEAS/QUINTA/OTRAS_INTERPRETACIONES_Y_COMENTARIOS_DE_LOS_TEXTOS/Stephen_Karcher" xmlDataType="string"/>
    </xmlCellPr>
  </singleXmlCell>
  <singleXmlCell id="7392" r="EZ41" connectionId="43">
    <xmlCellPr id="1" uniqueName="Thomas_Cleary">
      <xmlPr mapId="42" xpath="/Hexagrama/LINEAS/QUINTA/OTRAS_INTERPRETACIONES_Y_COMENTARIOS_DE_LOS_TEXTOS/Thomas_Cleary" xmlDataType="string"/>
    </xmlCellPr>
  </singleXmlCell>
  <singleXmlCell id="7393" r="FA41" connectionId="43">
    <xmlCellPr id="1" uniqueName="COMENTARIO_A_LA_LINEA">
      <xmlPr mapId="42" xpath="/Hexagrama/LINEAS/SEXTA/COMENTARIO_A_LA_LINEA" xmlDataType="string"/>
    </xmlCellPr>
  </singleXmlCell>
  <singleXmlCell id="7394" r="FB41" connectionId="43">
    <xmlCellPr id="1" uniqueName="a">
      <xmlPr mapId="42" xpath="/Hexagrama/LINEAS/SEXTA/INTERPRETACION/a" xmlDataType="string"/>
    </xmlCellPr>
  </singleXmlCell>
  <singleXmlCell id="7395" r="FC41" connectionId="43">
    <xmlCellPr id="1" uniqueName="sin_preguntar_nada">
      <xmlPr mapId="42" xpath="/Hexagrama/LINEAS/SEXTA/INTERPRETACION/d/sin_preguntar_nada" xmlDataType="string"/>
    </xmlCellPr>
  </singleXmlCell>
  <singleXmlCell id="7396" r="FD41" connectionId="43">
    <xmlCellPr id="1" uniqueName="sobre_el_dia_hoy">
      <xmlPr mapId="42" xpath="/Hexagrama/LINEAS/SEXTA/INTERPRETACION/d/sobre_el_dia_hoy" xmlDataType="string"/>
    </xmlCellPr>
  </singleXmlCell>
  <singleXmlCell id="7397" r="FE41" connectionId="43">
    <xmlCellPr id="1" uniqueName="sobre_la_conducta_espiritual">
      <xmlPr mapId="42" xpath="/Hexagrama/LINEAS/SEXTA/INTERPRETACION/d/sobre_la_conducta_espiritual" xmlDataType="string"/>
    </xmlCellPr>
  </singleXmlCell>
  <singleXmlCell id="7398" r="FF41" connectionId="43">
    <xmlCellPr id="1" uniqueName="perspectiva_general_de_un_asunto_o_sobre_cómo_se_ve_al_consultante_entre_sus_asuntos">
      <xmlPr mapId="42" xpath="/Hexagrama/LINEAS/SEXTA/INTERPRETACION/d/perspectiva_general_de_un_asunto_o_sobre_cómo_se_ve_al_consultante_entre_sus_asuntos" xmlDataType="string"/>
    </xmlCellPr>
  </singleXmlCell>
  <singleXmlCell id="7399" r="FG41" connectionId="43">
    <xmlCellPr id="1" uniqueName="sobre_una_enfermedad">
      <xmlPr mapId="42" xpath="/Hexagrama/LINEAS/SEXTA/INTERPRETACION/d/sobre_una_enfermedad" xmlDataType="string"/>
    </xmlCellPr>
  </singleXmlCell>
  <singleXmlCell id="7400" r="FH41" connectionId="43">
    <xmlCellPr id="1" uniqueName="remedios_soluciones_tratamientos_nuevos">
      <xmlPr mapId="42" xpath="/Hexagrama/LINEAS/SEXTA/INTERPRETACION/d/remedios_soluciones_tratamientos_nuevos" xmlDataType="string"/>
    </xmlCellPr>
  </singleXmlCell>
  <singleXmlCell id="7401" r="FI41" connectionId="43">
    <xmlCellPr id="1" uniqueName="sobre_temas_o_teorías_espirituales">
      <xmlPr mapId="42" xpath="/Hexagrama/LINEAS/SEXTA/INTERPRETACION/d/sobre_temas_o_teorías_espirituales" xmlDataType="string"/>
    </xmlCellPr>
  </singleXmlCell>
  <singleXmlCell id="7402" r="FJ41" connectionId="43">
    <xmlCellPr id="1" uniqueName="sobre_una_época_tiempo_o_fecha_aproximada">
      <xmlPr mapId="42" xpath="/Hexagrama/LINEAS/SEXTA/INTERPRETACION/d/sobre_una_época_tiempo_o_fecha_aproximada" xmlDataType="string"/>
    </xmlCellPr>
  </singleXmlCell>
  <singleXmlCell id="7403" r="FK41" connectionId="43">
    <xmlCellPr id="1" uniqueName="Bernard_Ducourant">
      <xmlPr mapId="42" xpath="/Hexagrama/LINEAS/SEXTA/OTRAS_INTERPRETACIONES_Y_COMENTARIOS_DE_LOS_TEXTOS/Bernard_Ducourant" xmlDataType="string"/>
    </xmlCellPr>
  </singleXmlCell>
  <singleXmlCell id="7404" r="FL41" connectionId="43">
    <xmlCellPr id="1" uniqueName="Brian_Browne_Walker">
      <xmlPr mapId="42" xpath="/Hexagrama/LINEAS/SEXTA/OTRAS_INTERPRETACIONES_Y_COMENTARIOS_DE_LOS_TEXTOS/Brian_Browne_Walker" xmlDataType="string"/>
    </xmlCellPr>
  </singleXmlCell>
  <singleXmlCell id="7405" r="FM41" connectionId="43">
    <xmlCellPr id="1" uniqueName="Carol_K_Anthony">
      <xmlPr mapId="42" xpath="/Hexagrama/LINEAS/SEXTA/OTRAS_INTERPRETACIONES_Y_COMENTARIOS_DE_LOS_TEXTOS/Carol_K_Anthony" xmlDataType="string"/>
    </xmlCellPr>
  </singleXmlCell>
  <singleXmlCell id="7406" r="FN41" connectionId="43">
    <xmlCellPr id="1" uniqueName="Enrique_Zafra">
      <xmlPr mapId="42" xpath="/Hexagrama/LINEAS/SEXTA/OTRAS_INTERPRETACIONES_Y_COMENTARIOS_DE_LOS_TEXTOS/Enrique_Zafra" xmlDataType="string"/>
    </xmlCellPr>
  </singleXmlCell>
  <singleXmlCell id="7407" r="FO41" connectionId="43">
    <xmlCellPr id="1" uniqueName="J_H_Brennan">
      <xmlPr mapId="42" xpath="/Hexagrama/LINEAS/SEXTA/OTRAS_INTERPRETACIONES_Y_COMENTARIOS_DE_LOS_TEXTOS/J_H_Brennan" xmlDataType="string"/>
    </xmlCellPr>
  </singleXmlCell>
  <singleXmlCell id="7408" r="FP41" connectionId="43">
    <xmlCellPr id="1" uniqueName="John_Tampion">
      <xmlPr mapId="42" xpath="/Hexagrama/LINEAS/SEXTA/OTRAS_INTERPRETACIONES_Y_COMENTARIOS_DE_LOS_TEXTOS/John_Tampion" xmlDataType="string"/>
    </xmlCellPr>
  </singleXmlCell>
  <singleXmlCell id="7409" r="FQ41" connectionId="43">
    <xmlCellPr id="1" uniqueName="Judica_Cordiglia">
      <xmlPr mapId="42" xpath="/Hexagrama/LINEAS/SEXTA/OTRAS_INTERPRETACIONES_Y_COMENTARIOS_DE_LOS_TEXTOS/Judica_Cordiglia" xmlDataType="string"/>
    </xmlCellPr>
  </singleXmlCell>
  <singleXmlCell id="7410" r="FR41" connectionId="43">
    <xmlCellPr id="1" uniqueName="Maestro_Yüan-Kuang">
      <xmlPr mapId="42" xpath="/Hexagrama/LINEAS/SEXTA/OTRAS_INTERPRETACIONES_Y_COMENTARIOS_DE_LOS_TEXTOS/Maestro_Yüan-Kuang" xmlDataType="string"/>
    </xmlCellPr>
  </singleXmlCell>
  <singleXmlCell id="7411" r="FS41" connectionId="43">
    <xmlCellPr id="1" uniqueName="Michel_Gall">
      <xmlPr mapId="42" xpath="/Hexagrama/LINEAS/SEXTA/OTRAS_INTERPRETACIONES_Y_COMENTARIOS_DE_LOS_TEXTOS/Michel_Gall" xmlDataType="string"/>
    </xmlCellPr>
  </singleXmlCell>
  <singleXmlCell id="7412" r="FT41" connectionId="43">
    <xmlCellPr id="1" uniqueName="R_L_Wing">
      <xmlPr mapId="42" xpath="/Hexagrama/LINEAS/SEXTA/OTRAS_INTERPRETACIONES_Y_COMENTARIOS_DE_LOS_TEXTOS/R_L_Wing" xmlDataType="string"/>
    </xmlCellPr>
  </singleXmlCell>
  <singleXmlCell id="7413" r="FU41" connectionId="43">
    <xmlCellPr id="1" uniqueName="Ricardo_Andreé">
      <xmlPr mapId="42" xpath="/Hexagrama/LINEAS/SEXTA/OTRAS_INTERPRETACIONES_Y_COMENTARIOS_DE_LOS_TEXTOS/Ricardo_Andreé" xmlDataType="string"/>
    </xmlCellPr>
  </singleXmlCell>
  <singleXmlCell id="7414" r="FV41" connectionId="43">
    <xmlCellPr id="1" uniqueName="Richard_Wilhelm">
      <xmlPr mapId="42" xpath="/Hexagrama/LINEAS/SEXTA/OTRAS_INTERPRETACIONES_Y_COMENTARIOS_DE_LOS_TEXTOS/Richard_Wilhelm" xmlDataType="string"/>
    </xmlCellPr>
  </singleXmlCell>
  <singleXmlCell id="7415" r="FW41" connectionId="43">
    <xmlCellPr id="1" uniqueName="Stephen_Karcher">
      <xmlPr mapId="42" xpath="/Hexagrama/LINEAS/SEXTA/OTRAS_INTERPRETACIONES_Y_COMENTARIOS_DE_LOS_TEXTOS/Stephen_Karcher" xmlDataType="string"/>
    </xmlCellPr>
  </singleXmlCell>
  <singleXmlCell id="7416" r="FX41" connectionId="43">
    <xmlCellPr id="1" uniqueName="Thomas_Cleary">
      <xmlPr mapId="42" xpath="/Hexagrama/LINEAS/SEXTA/OTRAS_INTERPRETACIONES_Y_COMENTARIOS_DE_LOS_TEXTOS/Thomas_Cleary" xmlDataType="string"/>
    </xmlCellPr>
  </singleXmlCell>
  <singleXmlCell id="7417" r="A42" connectionId="1">
    <xmlCellPr id="1" uniqueName="Numero">
      <xmlPr mapId="52" xpath="/Hexagrama/Numero" xmlDataType="integer"/>
    </xmlCellPr>
  </singleXmlCell>
  <singleXmlCell id="7418" r="B42" connectionId="1">
    <xmlCellPr id="1" uniqueName="Nombre">
      <xmlPr mapId="52" xpath="/Hexagrama/Nombre" xmlDataType="string"/>
    </xmlCellPr>
  </singleXmlCell>
  <singleXmlCell id="7419" r="C42" connectionId="1">
    <xmlCellPr id="1" uniqueName="Traduccion">
      <xmlPr mapId="52" xpath="/Hexagrama/Traduccion" xmlDataType="string"/>
    </xmlCellPr>
  </singleXmlCell>
  <singleXmlCell id="7420" r="D42" connectionId="1">
    <xmlCellPr id="1" uniqueName="TrigInf">
      <xmlPr mapId="52" xpath="/Hexagrama/TrigInf" xmlDataType="string"/>
    </xmlCellPr>
  </singleXmlCell>
  <singleXmlCell id="7421" r="E42" connectionId="1">
    <xmlCellPr id="1" uniqueName="TrigSup">
      <xmlPr mapId="52" xpath="/Hexagrama/TrigSup" xmlDataType="string"/>
    </xmlCellPr>
  </singleXmlCell>
  <singleXmlCell id="7422" r="F42" connectionId="1">
    <xmlCellPr id="1" uniqueName="DICTAMEN">
      <xmlPr mapId="52" xpath="/Hexagrama/DICTAMEN" xmlDataType="string"/>
    </xmlCellPr>
  </singleXmlCell>
  <singleXmlCell id="7423" r="G42" connectionId="1">
    <xmlCellPr id="1" uniqueName="COMENTARIO">
      <xmlPr mapId="52" xpath="/Hexagrama/COMENTARIO" xmlDataType="string"/>
    </xmlCellPr>
  </singleXmlCell>
  <singleXmlCell id="7424" r="H42" connectionId="1">
    <xmlCellPr id="1" uniqueName="líneas">
      <xmlPr mapId="52" xpath="/Hexagrama/ELEMENTOS_TECNICOS_Y_DISTINTOS_CONSIDERANDOS/líneas" xmlDataType="string"/>
    </xmlCellPr>
  </singleXmlCell>
  <singleXmlCell id="7425" r="I42" connectionId="1">
    <xmlCellPr id="1" uniqueName="regencias">
      <xmlPr mapId="52" xpath="/Hexagrama/ELEMENTOS_TECNICOS_Y_DISTINTOS_CONSIDERANDOS/regencias" xmlDataType="string"/>
    </xmlCellPr>
  </singleXmlCell>
  <singleXmlCell id="7426" r="J42" connectionId="1">
    <xmlCellPr id="1" uniqueName="relaciones_entre_las_líneas">
      <xmlPr mapId="52" xpath="/Hexagrama/ELEMENTOS_TECNICOS_Y_DISTINTOS_CONSIDERANDOS/relaciones_entre_las_líneas" xmlDataType="string"/>
    </xmlCellPr>
  </singleXmlCell>
  <singleXmlCell id="7427" r="K42" connectionId="1">
    <xmlCellPr id="1" uniqueName="a">
      <xmlPr mapId="52" xpath="/Hexagrama/INTERPRETACION/a" xmlDataType="string"/>
    </xmlCellPr>
  </singleXmlCell>
  <singleXmlCell id="7428" r="L42" connectionId="1">
    <xmlCellPr id="1" uniqueName="sin_preguntar_nada">
      <xmlPr mapId="52" xpath="/Hexagrama/INTERPRETACION/d/sin_preguntar_nada" xmlDataType="string"/>
    </xmlCellPr>
  </singleXmlCell>
  <singleXmlCell id="7429" r="M42" connectionId="1">
    <xmlCellPr id="1" uniqueName="sobre_el_dia_hoy">
      <xmlPr mapId="52" xpath="/Hexagrama/INTERPRETACION/d/sobre_el_dia_hoy" xmlDataType="string"/>
    </xmlCellPr>
  </singleXmlCell>
  <singleXmlCell id="7430" r="N42" connectionId="1">
    <xmlCellPr id="1" uniqueName="sobre_la_conducta_espiritual">
      <xmlPr mapId="52" xpath="/Hexagrama/INTERPRETACION/d/sobre_la_conducta_espiritual" xmlDataType="string"/>
    </xmlCellPr>
  </singleXmlCell>
  <singleXmlCell id="7431" r="O42" connectionId="1">
    <xmlCellPr id="1" uniqueName="perspectiva_general_de_un_asunto_o_sobre_cómo_se_ve_al_consultante_entre_sus_asuntos">
      <xmlPr mapId="52" xpath="/Hexagrama/INTERPRETACION/d/perspectiva_general_de_un_asunto_o_sobre_cómo_se_ve_al_consultante_entre_sus_asuntos" xmlDataType="string"/>
    </xmlCellPr>
  </singleXmlCell>
  <singleXmlCell id="7432" r="P42" connectionId="1">
    <xmlCellPr id="1" uniqueName="sobre_una_enfermedad">
      <xmlPr mapId="52" xpath="/Hexagrama/INTERPRETACION/d/sobre_una_enfermedad" xmlDataType="string"/>
    </xmlCellPr>
  </singleXmlCell>
  <singleXmlCell id="7433" r="Q42" connectionId="1">
    <xmlCellPr id="1" uniqueName="remedios_soluciones_tratamientos_nuevos">
      <xmlPr mapId="52" xpath="/Hexagrama/INTERPRETACION/d/remedios_soluciones_tratamientos_nuevos" xmlDataType="string"/>
    </xmlCellPr>
  </singleXmlCell>
  <singleXmlCell id="7434" r="R42" connectionId="1">
    <xmlCellPr id="1" uniqueName="sobre_temas_o_teorías_espirituales">
      <xmlPr mapId="52" xpath="/Hexagrama/INTERPRETACION/d/sobre_temas_o_teorías_espirituales" xmlDataType="string"/>
    </xmlCellPr>
  </singleXmlCell>
  <singleXmlCell id="7435" r="S42" connectionId="1">
    <xmlCellPr id="1" uniqueName="sobre_una_época_tiempo_o_fecha_aproximada">
      <xmlPr mapId="52" xpath="/Hexagrama/INTERPRETACION/d/sobre_una_época_tiempo_o_fecha_aproximada" xmlDataType="string"/>
    </xmlCellPr>
  </singleXmlCell>
  <singleXmlCell id="7436" r="T42" connectionId="1">
    <xmlCellPr id="1" uniqueName="Bernard_Ducourant">
      <xmlPr mapId="52" xpath="/Hexagrama/OTRAS_INTERPRETACIONES_Y_COMENTARIOS_DE_LOS_TEXTOS/Bernard_Ducourant" xmlDataType="string"/>
    </xmlCellPr>
  </singleXmlCell>
  <singleXmlCell id="7437" r="U42" connectionId="1">
    <xmlCellPr id="1" uniqueName="Brian_Browne_Walker">
      <xmlPr mapId="52" xpath="/Hexagrama/OTRAS_INTERPRETACIONES_Y_COMENTARIOS_DE_LOS_TEXTOS/Brian_Browne_Walker" xmlDataType="string"/>
    </xmlCellPr>
  </singleXmlCell>
  <singleXmlCell id="7438" r="V42" connectionId="1">
    <xmlCellPr id="1" uniqueName="Carol_K_Anthony">
      <xmlPr mapId="52" xpath="/Hexagrama/OTRAS_INTERPRETACIONES_Y_COMENTARIOS_DE_LOS_TEXTOS/Carol_K_Anthony" xmlDataType="string"/>
    </xmlCellPr>
  </singleXmlCell>
  <singleXmlCell id="7439" r="W42" connectionId="1">
    <xmlCellPr id="1" uniqueName="Enrique_Zafra">
      <xmlPr mapId="52" xpath="/Hexagrama/OTRAS_INTERPRETACIONES_Y_COMENTARIOS_DE_LOS_TEXTOS/Enrique_Zafra" xmlDataType="string"/>
    </xmlCellPr>
  </singleXmlCell>
  <singleXmlCell id="7440" r="X42" connectionId="1">
    <xmlCellPr id="1" uniqueName="Gustavo_Andrés_Rocco">
      <xmlPr mapId="52" xpath="/Hexagrama/OTRAS_INTERPRETACIONES_Y_COMENTARIOS_DE_LOS_TEXTOS/Gustavo_Andrés_Rocco" xmlDataType="string"/>
    </xmlCellPr>
  </singleXmlCell>
  <singleXmlCell id="7441" r="Y42" connectionId="1">
    <xmlCellPr id="1" uniqueName="J_H_Brennan">
      <xmlPr mapId="52" xpath="/Hexagrama/OTRAS_INTERPRETACIONES_Y_COMENTARIOS_DE_LOS_TEXTOS/J_H_Brennan" xmlDataType="string"/>
    </xmlCellPr>
  </singleXmlCell>
  <singleXmlCell id="7442" r="Z42" connectionId="1">
    <xmlCellPr id="1" uniqueName="Judica_Cordiglia">
      <xmlPr mapId="52" xpath="/Hexagrama/OTRAS_INTERPRETACIONES_Y_COMENTARIOS_DE_LOS_TEXTOS/Judica_Cordiglia" xmlDataType="string"/>
    </xmlCellPr>
  </singleXmlCell>
  <singleXmlCell id="7443" r="AA42" connectionId="1">
    <xmlCellPr id="1" uniqueName="Maestro_Yüan-Kuang">
      <xmlPr mapId="52" xpath="/Hexagrama/OTRAS_INTERPRETACIONES_Y_COMENTARIOS_DE_LOS_TEXTOS/Maestro_Yüan-Kuang" xmlDataType="string"/>
    </xmlCellPr>
  </singleXmlCell>
  <singleXmlCell id="7444" r="AB42" connectionId="1">
    <xmlCellPr id="1" uniqueName="Michel_Gall">
      <xmlPr mapId="52" xpath="/Hexagrama/OTRAS_INTERPRETACIONES_Y_COMENTARIOS_DE_LOS_TEXTOS/Michel_Gall" xmlDataType="string"/>
    </xmlCellPr>
  </singleXmlCell>
  <singleXmlCell id="7445" r="AC42" connectionId="1">
    <xmlCellPr id="1" uniqueName="Stephen_Karcher">
      <xmlPr mapId="52" xpath="/Hexagrama/OTRAS_INTERPRETACIONES_Y_COMENTARIOS_DE_LOS_TEXTOS/Stephen_Karcher" xmlDataType="string"/>
    </xmlCellPr>
  </singleXmlCell>
  <singleXmlCell id="7446" r="AD42" connectionId="1">
    <xmlCellPr id="1" uniqueName="Rudolf_Ritsema">
      <xmlPr mapId="52" xpath="/Hexagrama/OTRAS_INTERPRETACIONES_Y_COMENTARIOS_DE_LOS_TEXTOS/Rudolf_Ritsema" xmlDataType="string"/>
    </xmlCellPr>
  </singleXmlCell>
  <singleXmlCell id="7447" r="AE42" connectionId="1">
    <xmlCellPr id="1" uniqueName="Thomas_Cleary">
      <xmlPr mapId="52" xpath="/Hexagrama/OTRAS_INTERPRETACIONES_Y_COMENTARIOS_DE_LOS_TEXTOS/Thomas_Cleary" xmlDataType="string"/>
    </xmlCellPr>
  </singleXmlCell>
  <singleXmlCell id="7448" r="AF42" connectionId="1">
    <xmlCellPr id="1" uniqueName="COMENTARIO_A_LA_IMAGEN">
      <xmlPr mapId="52" xpath="/Hexagrama/IMAGEN/COMENTARIO_A_LA_IMAGEN" xmlDataType="string"/>
    </xmlCellPr>
  </singleXmlCell>
  <singleXmlCell id="7449" r="AG42" connectionId="1">
    <xmlCellPr id="1" uniqueName="John_Tampion">
      <xmlPr mapId="52" xpath="/Hexagrama/IMAGEN/OTRAS_INTERPRETACIONES_Y_COMENTARIOS_DE_LOS_TEXTOS/John_Tampion" xmlDataType="string"/>
    </xmlCellPr>
  </singleXmlCell>
  <singleXmlCell id="7450" r="AH42" connectionId="1">
    <xmlCellPr id="1" uniqueName="Judica_Cordiglia">
      <xmlPr mapId="52" xpath="/Hexagrama/IMAGEN/OTRAS_INTERPRETACIONES_Y_COMENTARIOS_DE_LOS_TEXTOS/Judica_Cordiglia" xmlDataType="string"/>
    </xmlCellPr>
  </singleXmlCell>
  <singleXmlCell id="7451" r="AI42" connectionId="1">
    <xmlCellPr id="1" uniqueName="Ricardo_Andreé">
      <xmlPr mapId="52" xpath="/Hexagrama/IMAGEN/OTRAS_INTERPRETACIONES_Y_COMENTARIOS_DE_LOS_TEXTOS/Ricardo_Andreé" xmlDataType="string"/>
    </xmlCellPr>
  </singleXmlCell>
  <singleXmlCell id="7452" r="AJ42" connectionId="1">
    <xmlCellPr id="1" uniqueName="Richard_Wilhelm">
      <xmlPr mapId="52" xpath="/Hexagrama/IMAGEN/OTRAS_INTERPRETACIONES_Y_COMENTARIOS_DE_LOS_TEXTOS/Richard_Wilhelm" xmlDataType="string"/>
    </xmlCellPr>
  </singleXmlCell>
  <singleXmlCell id="7453" r="AK42" connectionId="1">
    <xmlCellPr id="1" uniqueName="COMENTARIO_A_LA_LINEA">
      <xmlPr mapId="52" xpath="/Hexagrama/LINEAS/PRIMERA/COMENTARIO_A_LA_LINEA" xmlDataType="string"/>
    </xmlCellPr>
  </singleXmlCell>
  <singleXmlCell id="7454" r="AL42" connectionId="1">
    <xmlCellPr id="1" uniqueName="a">
      <xmlPr mapId="52" xpath="/Hexagrama/LINEAS/PRIMERA/INTERPRETACION/a" xmlDataType="string"/>
    </xmlCellPr>
  </singleXmlCell>
  <singleXmlCell id="7455" r="AM42" connectionId="1">
    <xmlCellPr id="1" uniqueName="sin_preguntar_nada">
      <xmlPr mapId="52" xpath="/Hexagrama/LINEAS/PRIMERA/INTERPRETACION/d/sin_preguntar_nada" xmlDataType="string"/>
    </xmlCellPr>
  </singleXmlCell>
  <singleXmlCell id="7456" r="AN42" connectionId="1">
    <xmlCellPr id="1" uniqueName="sobre_el_dia_hoy">
      <xmlPr mapId="52" xpath="/Hexagrama/LINEAS/PRIMERA/INTERPRETACION/d/sobre_el_dia_hoy" xmlDataType="string"/>
    </xmlCellPr>
  </singleXmlCell>
  <singleXmlCell id="7457" r="AO42" connectionId="1">
    <xmlCellPr id="1" uniqueName="sobre_la_conducta_espiritual">
      <xmlPr mapId="52" xpath="/Hexagrama/LINEAS/PRIMERA/INTERPRETACION/d/sobre_la_conducta_espiritual" xmlDataType="string"/>
    </xmlCellPr>
  </singleXmlCell>
  <singleXmlCell id="7458" r="AP42" connectionId="1">
    <xmlCellPr id="1" uniqueName="perspectiva_general_de_un_asunto_o_sobre_cómo_se_ve_al_consultante_entre_sus_asuntos">
      <xmlPr mapId="52" xpath="/Hexagrama/LINEAS/PRIMERA/INTERPRETACION/d/perspectiva_general_de_un_asunto_o_sobre_cómo_se_ve_al_consultante_entre_sus_asuntos" xmlDataType="string"/>
    </xmlCellPr>
  </singleXmlCell>
  <singleXmlCell id="7459" r="AQ42" connectionId="1">
    <xmlCellPr id="1" uniqueName="sobre_una_enfermedad">
      <xmlPr mapId="52" xpath="/Hexagrama/LINEAS/PRIMERA/INTERPRETACION/d/sobre_una_enfermedad" xmlDataType="string"/>
    </xmlCellPr>
  </singleXmlCell>
  <singleXmlCell id="7460" r="AR42" connectionId="1">
    <xmlCellPr id="1" uniqueName="remedios_soluciones_tratamientos_nuevos">
      <xmlPr mapId="52" xpath="/Hexagrama/LINEAS/PRIMERA/INTERPRETACION/d/remedios_soluciones_tratamientos_nuevos" xmlDataType="string"/>
    </xmlCellPr>
  </singleXmlCell>
  <singleXmlCell id="7461" r="AS42" connectionId="1">
    <xmlCellPr id="1" uniqueName="sobre_temas_o_teorías_espirituales">
      <xmlPr mapId="52" xpath="/Hexagrama/LINEAS/PRIMERA/INTERPRETACION/d/sobre_temas_o_teorías_espirituales" xmlDataType="string"/>
    </xmlCellPr>
  </singleXmlCell>
  <singleXmlCell id="7462" r="AT42" connectionId="1">
    <xmlCellPr id="1" uniqueName="sobre_una_época_tiempo_o_fecha_aproximada">
      <xmlPr mapId="52" xpath="/Hexagrama/LINEAS/PRIMERA/INTERPRETACION/d/sobre_una_época_tiempo_o_fecha_aproximada" xmlDataType="string"/>
    </xmlCellPr>
  </singleXmlCell>
  <singleXmlCell id="7463" r="AU42" connectionId="1">
    <xmlCellPr id="1" uniqueName="Bernard_Ducourant">
      <xmlPr mapId="52" xpath="/Hexagrama/LINEAS/PRIMERA/OTRAS_INTERPRETACIONES_Y_COMENTARIOS_DE_LOS_TEXTOS/Bernard_Ducourant" xmlDataType="string"/>
    </xmlCellPr>
  </singleXmlCell>
  <singleXmlCell id="7464" r="AV42" connectionId="1">
    <xmlCellPr id="1" uniqueName="Brian_Browne_Walker">
      <xmlPr mapId="52" xpath="/Hexagrama/LINEAS/PRIMERA/OTRAS_INTERPRETACIONES_Y_COMENTARIOS_DE_LOS_TEXTOS/Brian_Browne_Walker" xmlDataType="string"/>
    </xmlCellPr>
  </singleXmlCell>
  <singleXmlCell id="7465" r="AW42" connectionId="1">
    <xmlCellPr id="1" uniqueName="Carol_K_Anthony">
      <xmlPr mapId="52" xpath="/Hexagrama/LINEAS/PRIMERA/OTRAS_INTERPRETACIONES_Y_COMENTARIOS_DE_LOS_TEXTOS/Carol_K_Anthony" xmlDataType="string"/>
    </xmlCellPr>
  </singleXmlCell>
  <singleXmlCell id="7466" r="AX42" connectionId="1">
    <xmlCellPr id="1" uniqueName="Enrique_Zafra">
      <xmlPr mapId="52" xpath="/Hexagrama/LINEAS/PRIMERA/OTRAS_INTERPRETACIONES_Y_COMENTARIOS_DE_LOS_TEXTOS/Enrique_Zafra" xmlDataType="string"/>
    </xmlCellPr>
  </singleXmlCell>
  <singleXmlCell id="7467" r="AY42" connectionId="1">
    <xmlCellPr id="1" uniqueName="J_H_Brennan">
      <xmlPr mapId="52" xpath="/Hexagrama/LINEAS/PRIMERA/OTRAS_INTERPRETACIONES_Y_COMENTARIOS_DE_LOS_TEXTOS/J_H_Brennan" xmlDataType="string"/>
    </xmlCellPr>
  </singleXmlCell>
  <singleXmlCell id="7468" r="AZ42" connectionId="1">
    <xmlCellPr id="1" uniqueName="John_Tampion">
      <xmlPr mapId="52" xpath="/Hexagrama/LINEAS/PRIMERA/OTRAS_INTERPRETACIONES_Y_COMENTARIOS_DE_LOS_TEXTOS/John_Tampion" xmlDataType="string"/>
    </xmlCellPr>
  </singleXmlCell>
  <singleXmlCell id="7469" r="BA42" connectionId="1">
    <xmlCellPr id="1" uniqueName="Judica_Cordiglia">
      <xmlPr mapId="52" xpath="/Hexagrama/LINEAS/PRIMERA/OTRAS_INTERPRETACIONES_Y_COMENTARIOS_DE_LOS_TEXTOS/Judica_Cordiglia" xmlDataType="string"/>
    </xmlCellPr>
  </singleXmlCell>
  <singleXmlCell id="7470" r="BB42" connectionId="1">
    <xmlCellPr id="1" uniqueName="Maestro_Yüan-Kuang">
      <xmlPr mapId="52" xpath="/Hexagrama/LINEAS/PRIMERA/OTRAS_INTERPRETACIONES_Y_COMENTARIOS_DE_LOS_TEXTOS/Maestro_Yüan-Kuang" xmlDataType="string"/>
    </xmlCellPr>
  </singleXmlCell>
  <singleXmlCell id="7471" r="BC42" connectionId="1">
    <xmlCellPr id="1" uniqueName="Michel_Gall">
      <xmlPr mapId="52" xpath="/Hexagrama/LINEAS/PRIMERA/OTRAS_INTERPRETACIONES_Y_COMENTARIOS_DE_LOS_TEXTOS/Michel_Gall" xmlDataType="string"/>
    </xmlCellPr>
  </singleXmlCell>
  <singleXmlCell id="7472" r="BD42" connectionId="1">
    <xmlCellPr id="1" uniqueName="R_L_Wing">
      <xmlPr mapId="52" xpath="/Hexagrama/LINEAS/PRIMERA/OTRAS_INTERPRETACIONES_Y_COMENTARIOS_DE_LOS_TEXTOS/R_L_Wing" xmlDataType="string"/>
    </xmlCellPr>
  </singleXmlCell>
  <singleXmlCell id="7473" r="BE42" connectionId="1">
    <xmlCellPr id="1" uniqueName="Ricardo_Andreé">
      <xmlPr mapId="52" xpath="/Hexagrama/LINEAS/PRIMERA/OTRAS_INTERPRETACIONES_Y_COMENTARIOS_DE_LOS_TEXTOS/Ricardo_Andreé" xmlDataType="string"/>
    </xmlCellPr>
  </singleXmlCell>
  <singleXmlCell id="7474" r="BF42" connectionId="1">
    <xmlCellPr id="1" uniqueName="Richard_Wilhelm">
      <xmlPr mapId="52" xpath="/Hexagrama/LINEAS/PRIMERA/OTRAS_INTERPRETACIONES_Y_COMENTARIOS_DE_LOS_TEXTOS/Richard_Wilhelm" xmlDataType="string"/>
    </xmlCellPr>
  </singleXmlCell>
  <singleXmlCell id="7475" r="BG42" connectionId="1">
    <xmlCellPr id="1" uniqueName="Stephen_Karcher">
      <xmlPr mapId="52" xpath="/Hexagrama/LINEAS/PRIMERA/OTRAS_INTERPRETACIONES_Y_COMENTARIOS_DE_LOS_TEXTOS/Stephen_Karcher" xmlDataType="string"/>
    </xmlCellPr>
  </singleXmlCell>
  <singleXmlCell id="7476" r="BH42" connectionId="1">
    <xmlCellPr id="1" uniqueName="Thomas_Cleary">
      <xmlPr mapId="52" xpath="/Hexagrama/LINEAS/PRIMERA/OTRAS_INTERPRETACIONES_Y_COMENTARIOS_DE_LOS_TEXTOS/Thomas_Cleary" xmlDataType="string"/>
    </xmlCellPr>
  </singleXmlCell>
  <singleXmlCell id="7477" r="BI42" connectionId="1">
    <xmlCellPr id="1" uniqueName="COMENTARIO_A_LA_LINEA">
      <xmlPr mapId="52" xpath="/Hexagrama/LINEAS/SEGUNDA/COMENTARIO_A_LA_LINEA" xmlDataType="string"/>
    </xmlCellPr>
  </singleXmlCell>
  <singleXmlCell id="7478" r="BJ42" connectionId="1">
    <xmlCellPr id="1" uniqueName="a">
      <xmlPr mapId="52" xpath="/Hexagrama/LINEAS/SEGUNDA/INTERPRETACION/a" xmlDataType="string"/>
    </xmlCellPr>
  </singleXmlCell>
  <singleXmlCell id="7479" r="BK42" connectionId="1">
    <xmlCellPr id="1" uniqueName="sin_preguntar_nada">
      <xmlPr mapId="52" xpath="/Hexagrama/LINEAS/SEGUNDA/INTERPRETACION/d/sin_preguntar_nada" xmlDataType="string"/>
    </xmlCellPr>
  </singleXmlCell>
  <singleXmlCell id="7480" r="BL42" connectionId="1">
    <xmlCellPr id="1" uniqueName="sobre_el_dia_hoy">
      <xmlPr mapId="52" xpath="/Hexagrama/LINEAS/SEGUNDA/INTERPRETACION/d/sobre_el_dia_hoy" xmlDataType="string"/>
    </xmlCellPr>
  </singleXmlCell>
  <singleXmlCell id="7481" r="BM42" connectionId="1">
    <xmlCellPr id="1" uniqueName="sobre_la_conducta_espiritual">
      <xmlPr mapId="52" xpath="/Hexagrama/LINEAS/SEGUNDA/INTERPRETACION/d/sobre_la_conducta_espiritual" xmlDataType="string"/>
    </xmlCellPr>
  </singleXmlCell>
  <singleXmlCell id="7482" r="BN42" connectionId="1">
    <xmlCellPr id="1" uniqueName="perspectiva_general_de_un_asunto_o_sobre_cómo_se_ve_al_consultante_entre_sus_asuntos">
      <xmlPr mapId="52" xpath="/Hexagrama/LINEAS/SEGUNDA/INTERPRETACION/d/perspectiva_general_de_un_asunto_o_sobre_cómo_se_ve_al_consultante_entre_sus_asuntos" xmlDataType="string"/>
    </xmlCellPr>
  </singleXmlCell>
  <singleXmlCell id="7483" r="BO42" connectionId="1">
    <xmlCellPr id="1" uniqueName="sobre_una_enfermedad">
      <xmlPr mapId="52" xpath="/Hexagrama/LINEAS/SEGUNDA/INTERPRETACION/d/sobre_una_enfermedad" xmlDataType="string"/>
    </xmlCellPr>
  </singleXmlCell>
  <singleXmlCell id="7484" r="BP42" connectionId="1">
    <xmlCellPr id="1" uniqueName="remedios_soluciones_tratamientos_nuevos">
      <xmlPr mapId="52" xpath="/Hexagrama/LINEAS/SEGUNDA/INTERPRETACION/d/remedios_soluciones_tratamientos_nuevos" xmlDataType="string"/>
    </xmlCellPr>
  </singleXmlCell>
  <singleXmlCell id="7485" r="BQ42" connectionId="1">
    <xmlCellPr id="1" uniqueName="sobre_temas_o_teorías_espirituales">
      <xmlPr mapId="52" xpath="/Hexagrama/LINEAS/SEGUNDA/INTERPRETACION/d/sobre_temas_o_teorías_espirituales" xmlDataType="string"/>
    </xmlCellPr>
  </singleXmlCell>
  <singleXmlCell id="7486" r="BR42" connectionId="1">
    <xmlCellPr id="1" uniqueName="sobre_una_época_tiempo_o_fecha_aproximada">
      <xmlPr mapId="52" xpath="/Hexagrama/LINEAS/SEGUNDA/INTERPRETACION/d/sobre_una_época_tiempo_o_fecha_aproximada" xmlDataType="string"/>
    </xmlCellPr>
  </singleXmlCell>
  <singleXmlCell id="7487" r="BS42" connectionId="1">
    <xmlCellPr id="1" uniqueName="Bernard_Ducourant">
      <xmlPr mapId="52" xpath="/Hexagrama/LINEAS/SEGUNDA/OTRAS_INTERPRETACIONES_Y_COMENTARIOS_DE_LOS_TEXTOS/Bernard_Ducourant" xmlDataType="string"/>
    </xmlCellPr>
  </singleXmlCell>
  <singleXmlCell id="7488" r="BT42" connectionId="1">
    <xmlCellPr id="1" uniqueName="Brian_Browne_Walker">
      <xmlPr mapId="52" xpath="/Hexagrama/LINEAS/SEGUNDA/OTRAS_INTERPRETACIONES_Y_COMENTARIOS_DE_LOS_TEXTOS/Brian_Browne_Walker" xmlDataType="string"/>
    </xmlCellPr>
  </singleXmlCell>
  <singleXmlCell id="7489" r="BU42" connectionId="1">
    <xmlCellPr id="1" uniqueName="Carol_K_Anthony">
      <xmlPr mapId="52" xpath="/Hexagrama/LINEAS/SEGUNDA/OTRAS_INTERPRETACIONES_Y_COMENTARIOS_DE_LOS_TEXTOS/Carol_K_Anthony" xmlDataType="string"/>
    </xmlCellPr>
  </singleXmlCell>
  <singleXmlCell id="7490" r="BV42" connectionId="1">
    <xmlCellPr id="1" uniqueName="Enrique_Zafra">
      <xmlPr mapId="52" xpath="/Hexagrama/LINEAS/SEGUNDA/OTRAS_INTERPRETACIONES_Y_COMENTARIOS_DE_LOS_TEXTOS/Enrique_Zafra" xmlDataType="string"/>
    </xmlCellPr>
  </singleXmlCell>
  <singleXmlCell id="7491" r="BW42" connectionId="1">
    <xmlCellPr id="1" uniqueName="J_H_Brennan">
      <xmlPr mapId="52" xpath="/Hexagrama/LINEAS/SEGUNDA/OTRAS_INTERPRETACIONES_Y_COMENTARIOS_DE_LOS_TEXTOS/J_H_Brennan" xmlDataType="string"/>
    </xmlCellPr>
  </singleXmlCell>
  <singleXmlCell id="7492" r="BX42" connectionId="1">
    <xmlCellPr id="1" uniqueName="John_Tampion">
      <xmlPr mapId="52" xpath="/Hexagrama/LINEAS/SEGUNDA/OTRAS_INTERPRETACIONES_Y_COMENTARIOS_DE_LOS_TEXTOS/John_Tampion" xmlDataType="string"/>
    </xmlCellPr>
  </singleXmlCell>
  <singleXmlCell id="7493" r="BY42" connectionId="1">
    <xmlCellPr id="1" uniqueName="Judica_Cordiglia">
      <xmlPr mapId="52" xpath="/Hexagrama/LINEAS/SEGUNDA/OTRAS_INTERPRETACIONES_Y_COMENTARIOS_DE_LOS_TEXTOS/Judica_Cordiglia" xmlDataType="string"/>
    </xmlCellPr>
  </singleXmlCell>
  <singleXmlCell id="7494" r="BZ42" connectionId="1">
    <xmlCellPr id="1" uniqueName="Maestro_Yüan-Kuang">
      <xmlPr mapId="52" xpath="/Hexagrama/LINEAS/SEGUNDA/OTRAS_INTERPRETACIONES_Y_COMENTARIOS_DE_LOS_TEXTOS/Maestro_Yüan-Kuang" xmlDataType="string"/>
    </xmlCellPr>
  </singleXmlCell>
  <singleXmlCell id="7495" r="CA42" connectionId="1">
    <xmlCellPr id="1" uniqueName="Michel_Gall">
      <xmlPr mapId="52" xpath="/Hexagrama/LINEAS/SEGUNDA/OTRAS_INTERPRETACIONES_Y_COMENTARIOS_DE_LOS_TEXTOS/Michel_Gall" xmlDataType="string"/>
    </xmlCellPr>
  </singleXmlCell>
  <singleXmlCell id="7496" r="CB42" connectionId="1">
    <xmlCellPr id="1" uniqueName="R_L_Wing">
      <xmlPr mapId="52" xpath="/Hexagrama/LINEAS/SEGUNDA/OTRAS_INTERPRETACIONES_Y_COMENTARIOS_DE_LOS_TEXTOS/R_L_Wing" xmlDataType="string"/>
    </xmlCellPr>
  </singleXmlCell>
  <singleXmlCell id="7497" r="CC42" connectionId="1">
    <xmlCellPr id="1" uniqueName="Ricardo_Andreé">
      <xmlPr mapId="52" xpath="/Hexagrama/LINEAS/SEGUNDA/OTRAS_INTERPRETACIONES_Y_COMENTARIOS_DE_LOS_TEXTOS/Ricardo_Andreé" xmlDataType="string"/>
    </xmlCellPr>
  </singleXmlCell>
  <singleXmlCell id="7498" r="CD42" connectionId="1">
    <xmlCellPr id="1" uniqueName="Richard_Wilhelm">
      <xmlPr mapId="52" xpath="/Hexagrama/LINEAS/SEGUNDA/OTRAS_INTERPRETACIONES_Y_COMENTARIOS_DE_LOS_TEXTOS/Richard_Wilhelm" xmlDataType="string"/>
    </xmlCellPr>
  </singleXmlCell>
  <singleXmlCell id="7499" r="CE42" connectionId="1">
    <xmlCellPr id="1" uniqueName="Stephen_Karcher">
      <xmlPr mapId="52" xpath="/Hexagrama/LINEAS/SEGUNDA/OTRAS_INTERPRETACIONES_Y_COMENTARIOS_DE_LOS_TEXTOS/Stephen_Karcher" xmlDataType="string"/>
    </xmlCellPr>
  </singleXmlCell>
  <singleXmlCell id="7500" r="CF42" connectionId="1">
    <xmlCellPr id="1" uniqueName="Thomas_Cleary">
      <xmlPr mapId="52" xpath="/Hexagrama/LINEAS/SEGUNDA/OTRAS_INTERPRETACIONES_Y_COMENTARIOS_DE_LOS_TEXTOS/Thomas_Cleary" xmlDataType="string"/>
    </xmlCellPr>
  </singleXmlCell>
  <singleXmlCell id="7501" r="CG42" connectionId="1">
    <xmlCellPr id="1" uniqueName="COMENTARIO_A_LA_LINEA">
      <xmlPr mapId="52" xpath="/Hexagrama/LINEAS/TERCERA/COMENTARIO_A_LA_LINEA" xmlDataType="string"/>
    </xmlCellPr>
  </singleXmlCell>
  <singleXmlCell id="7502" r="CH42" connectionId="1">
    <xmlCellPr id="1" uniqueName="a">
      <xmlPr mapId="52" xpath="/Hexagrama/LINEAS/TERCERA/INTERPRETACION/a" xmlDataType="string"/>
    </xmlCellPr>
  </singleXmlCell>
  <singleXmlCell id="7503" r="CI42" connectionId="1">
    <xmlCellPr id="1" uniqueName="sin_preguntar_nada">
      <xmlPr mapId="52" xpath="/Hexagrama/LINEAS/TERCERA/INTERPRETACION/d/sin_preguntar_nada" xmlDataType="string"/>
    </xmlCellPr>
  </singleXmlCell>
  <singleXmlCell id="7504" r="CJ42" connectionId="1">
    <xmlCellPr id="1" uniqueName="sobre_el_dia_hoy">
      <xmlPr mapId="52" xpath="/Hexagrama/LINEAS/TERCERA/INTERPRETACION/d/sobre_el_dia_hoy" xmlDataType="string"/>
    </xmlCellPr>
  </singleXmlCell>
  <singleXmlCell id="7505" r="CK42" connectionId="1">
    <xmlCellPr id="1" uniqueName="sobre_la_conducta_espiritual">
      <xmlPr mapId="52" xpath="/Hexagrama/LINEAS/TERCERA/INTERPRETACION/d/sobre_la_conducta_espiritual" xmlDataType="string"/>
    </xmlCellPr>
  </singleXmlCell>
  <singleXmlCell id="7506" r="CL42" connectionId="1">
    <xmlCellPr id="1" uniqueName="perspectiva_general_de_un_asunto_o_sobre_cómo_se_ve_al_consultante_entre_sus_asuntos">
      <xmlPr mapId="52" xpath="/Hexagrama/LINEAS/TERCERA/INTERPRETACION/d/perspectiva_general_de_un_asunto_o_sobre_cómo_se_ve_al_consultante_entre_sus_asuntos" xmlDataType="string"/>
    </xmlCellPr>
  </singleXmlCell>
  <singleXmlCell id="7507" r="CM42" connectionId="1">
    <xmlCellPr id="1" uniqueName="sobre_una_enfermedad">
      <xmlPr mapId="52" xpath="/Hexagrama/LINEAS/TERCERA/INTERPRETACION/d/sobre_una_enfermedad" xmlDataType="string"/>
    </xmlCellPr>
  </singleXmlCell>
  <singleXmlCell id="7508" r="CN42" connectionId="1">
    <xmlCellPr id="1" uniqueName="remedios_soluciones_tratamientos_nuevos">
      <xmlPr mapId="52" xpath="/Hexagrama/LINEAS/TERCERA/INTERPRETACION/d/remedios_soluciones_tratamientos_nuevos" xmlDataType="string"/>
    </xmlCellPr>
  </singleXmlCell>
  <singleXmlCell id="7509" r="CO42" connectionId="1">
    <xmlCellPr id="1" uniqueName="sobre_temas_o_teorías_espirituales">
      <xmlPr mapId="52" xpath="/Hexagrama/LINEAS/TERCERA/INTERPRETACION/d/sobre_temas_o_teorías_espirituales" xmlDataType="string"/>
    </xmlCellPr>
  </singleXmlCell>
  <singleXmlCell id="7510" r="CP42" connectionId="1">
    <xmlCellPr id="1" uniqueName="sobre_una_época_tiempo_o_fecha_aproximada">
      <xmlPr mapId="52" xpath="/Hexagrama/LINEAS/TERCERA/INTERPRETACION/d/sobre_una_época_tiempo_o_fecha_aproximada" xmlDataType="string"/>
    </xmlCellPr>
  </singleXmlCell>
  <singleXmlCell id="7511" r="CQ42" connectionId="1">
    <xmlCellPr id="1" uniqueName="Bernard_Ducourant">
      <xmlPr mapId="52" xpath="/Hexagrama/LINEAS/TERCERA/OTRAS_INTERPRETACIONES_Y_COMENTARIOS_DE_LOS_TEXTOS/Bernard_Ducourant" xmlDataType="string"/>
    </xmlCellPr>
  </singleXmlCell>
  <singleXmlCell id="7512" r="CR42" connectionId="1">
    <xmlCellPr id="1" uniqueName="Brian_Browne_Walker">
      <xmlPr mapId="52" xpath="/Hexagrama/LINEAS/TERCERA/OTRAS_INTERPRETACIONES_Y_COMENTARIOS_DE_LOS_TEXTOS/Brian_Browne_Walker" xmlDataType="string"/>
    </xmlCellPr>
  </singleXmlCell>
  <singleXmlCell id="7513" r="CS42" connectionId="1">
    <xmlCellPr id="1" uniqueName="Carol_K_Anthony">
      <xmlPr mapId="52" xpath="/Hexagrama/LINEAS/TERCERA/OTRAS_INTERPRETACIONES_Y_COMENTARIOS_DE_LOS_TEXTOS/Carol_K_Anthony" xmlDataType="string"/>
    </xmlCellPr>
  </singleXmlCell>
  <singleXmlCell id="7514" r="CT42" connectionId="1">
    <xmlCellPr id="1" uniqueName="Enrique_Zafra">
      <xmlPr mapId="52" xpath="/Hexagrama/LINEAS/TERCERA/OTRAS_INTERPRETACIONES_Y_COMENTARIOS_DE_LOS_TEXTOS/Enrique_Zafra" xmlDataType="string"/>
    </xmlCellPr>
  </singleXmlCell>
  <singleXmlCell id="7515" r="CU42" connectionId="1">
    <xmlCellPr id="1" uniqueName="J_H_Brennan">
      <xmlPr mapId="52" xpath="/Hexagrama/LINEAS/TERCERA/OTRAS_INTERPRETACIONES_Y_COMENTARIOS_DE_LOS_TEXTOS/J_H_Brennan" xmlDataType="string"/>
    </xmlCellPr>
  </singleXmlCell>
  <singleXmlCell id="7516" r="CV42" connectionId="1">
    <xmlCellPr id="1" uniqueName="John_Tampion">
      <xmlPr mapId="52" xpath="/Hexagrama/LINEAS/TERCERA/OTRAS_INTERPRETACIONES_Y_COMENTARIOS_DE_LOS_TEXTOS/John_Tampion" xmlDataType="string"/>
    </xmlCellPr>
  </singleXmlCell>
  <singleXmlCell id="7517" r="CW42" connectionId="1">
    <xmlCellPr id="1" uniqueName="Judica_Cordiglia">
      <xmlPr mapId="52" xpath="/Hexagrama/LINEAS/TERCERA/OTRAS_INTERPRETACIONES_Y_COMENTARIOS_DE_LOS_TEXTOS/Judica_Cordiglia" xmlDataType="string"/>
    </xmlCellPr>
  </singleXmlCell>
  <singleXmlCell id="7518" r="CX42" connectionId="1">
    <xmlCellPr id="1" uniqueName="Maestro_Yüan-Kuang">
      <xmlPr mapId="52" xpath="/Hexagrama/LINEAS/TERCERA/OTRAS_INTERPRETACIONES_Y_COMENTARIOS_DE_LOS_TEXTOS/Maestro_Yüan-Kuang" xmlDataType="string"/>
    </xmlCellPr>
  </singleXmlCell>
  <singleXmlCell id="7519" r="CY42" connectionId="1">
    <xmlCellPr id="1" uniqueName="Michel_Gall">
      <xmlPr mapId="52" xpath="/Hexagrama/LINEAS/TERCERA/OTRAS_INTERPRETACIONES_Y_COMENTARIOS_DE_LOS_TEXTOS/Michel_Gall" xmlDataType="string"/>
    </xmlCellPr>
  </singleXmlCell>
  <singleXmlCell id="7520" r="CZ42" connectionId="1">
    <xmlCellPr id="1" uniqueName="R_L_Wing">
      <xmlPr mapId="52" xpath="/Hexagrama/LINEAS/TERCERA/OTRAS_INTERPRETACIONES_Y_COMENTARIOS_DE_LOS_TEXTOS/R_L_Wing" xmlDataType="string"/>
    </xmlCellPr>
  </singleXmlCell>
  <singleXmlCell id="7521" r="DA42" connectionId="1">
    <xmlCellPr id="1" uniqueName="Ricardo_Andreé">
      <xmlPr mapId="52" xpath="/Hexagrama/LINEAS/TERCERA/OTRAS_INTERPRETACIONES_Y_COMENTARIOS_DE_LOS_TEXTOS/Ricardo_Andreé" xmlDataType="string"/>
    </xmlCellPr>
  </singleXmlCell>
  <singleXmlCell id="7522" r="DB42" connectionId="1">
    <xmlCellPr id="1" uniqueName="Richard_Wilhelm">
      <xmlPr mapId="52" xpath="/Hexagrama/LINEAS/TERCERA/OTRAS_INTERPRETACIONES_Y_COMENTARIOS_DE_LOS_TEXTOS/Richard_Wilhelm" xmlDataType="string"/>
    </xmlCellPr>
  </singleXmlCell>
  <singleXmlCell id="7523" r="DC42" connectionId="1">
    <xmlCellPr id="1" uniqueName="Stephen_Karcher">
      <xmlPr mapId="52" xpath="/Hexagrama/LINEAS/TERCERA/OTRAS_INTERPRETACIONES_Y_COMENTARIOS_DE_LOS_TEXTOS/Stephen_Karcher" xmlDataType="string"/>
    </xmlCellPr>
  </singleXmlCell>
  <singleXmlCell id="7524" r="DD42" connectionId="1">
    <xmlCellPr id="1" uniqueName="Thomas_Cleary">
      <xmlPr mapId="52" xpath="/Hexagrama/LINEAS/TERCERA/OTRAS_INTERPRETACIONES_Y_COMENTARIOS_DE_LOS_TEXTOS/Thomas_Cleary" xmlDataType="string"/>
    </xmlCellPr>
  </singleXmlCell>
  <singleXmlCell id="7525" r="DE42" connectionId="1">
    <xmlCellPr id="1" uniqueName="COMENTARIO_A_LA_LINEA">
      <xmlPr mapId="52" xpath="/Hexagrama/LINEAS/CUARTA/COMENTARIO_A_LA_LINEA" xmlDataType="string"/>
    </xmlCellPr>
  </singleXmlCell>
  <singleXmlCell id="7526" r="DF42" connectionId="1">
    <xmlCellPr id="1" uniqueName="a">
      <xmlPr mapId="52" xpath="/Hexagrama/LINEAS/CUARTA/INTERPRETACION/a" xmlDataType="string"/>
    </xmlCellPr>
  </singleXmlCell>
  <singleXmlCell id="7527" r="DG42" connectionId="1">
    <xmlCellPr id="1" uniqueName="sin_preguntar_nada">
      <xmlPr mapId="52" xpath="/Hexagrama/LINEAS/CUARTA/INTERPRETACION/d/sin_preguntar_nada" xmlDataType="string"/>
    </xmlCellPr>
  </singleXmlCell>
  <singleXmlCell id="7528" r="DH42" connectionId="1">
    <xmlCellPr id="1" uniqueName="sobre_el_dia_hoy">
      <xmlPr mapId="52" xpath="/Hexagrama/LINEAS/CUARTA/INTERPRETACION/d/sobre_el_dia_hoy" xmlDataType="string"/>
    </xmlCellPr>
  </singleXmlCell>
  <singleXmlCell id="7529" r="DI42" connectionId="1">
    <xmlCellPr id="1" uniqueName="sobre_la_conducta_espiritual">
      <xmlPr mapId="52" xpath="/Hexagrama/LINEAS/CUARTA/INTERPRETACION/d/sobre_la_conducta_espiritual" xmlDataType="string"/>
    </xmlCellPr>
  </singleXmlCell>
  <singleXmlCell id="7530" r="DJ42" connectionId="1">
    <xmlCellPr id="1" uniqueName="perspectiva_general_de_un_asunto_o_sobre_cómo_se_ve_al_consultante_entre_sus_asuntos">
      <xmlPr mapId="52" xpath="/Hexagrama/LINEAS/CUARTA/INTERPRETACION/d/perspectiva_general_de_un_asunto_o_sobre_cómo_se_ve_al_consultante_entre_sus_asuntos" xmlDataType="string"/>
    </xmlCellPr>
  </singleXmlCell>
  <singleXmlCell id="7531" r="DK42" connectionId="1">
    <xmlCellPr id="1" uniqueName="sobre_una_enfermedad">
      <xmlPr mapId="52" xpath="/Hexagrama/LINEAS/CUARTA/INTERPRETACION/d/sobre_una_enfermedad" xmlDataType="string"/>
    </xmlCellPr>
  </singleXmlCell>
  <singleXmlCell id="7532" r="DL42" connectionId="1">
    <xmlCellPr id="1" uniqueName="remedios_soluciones_tratamientos_nuevos">
      <xmlPr mapId="52" xpath="/Hexagrama/LINEAS/CUARTA/INTERPRETACION/d/remedios_soluciones_tratamientos_nuevos" xmlDataType="string"/>
    </xmlCellPr>
  </singleXmlCell>
  <singleXmlCell id="7533" r="DM42" connectionId="1">
    <xmlCellPr id="1" uniqueName="sobre_temas_o_teorías_espirituales">
      <xmlPr mapId="52" xpath="/Hexagrama/LINEAS/CUARTA/INTERPRETACION/d/sobre_temas_o_teorías_espirituales" xmlDataType="string"/>
    </xmlCellPr>
  </singleXmlCell>
  <singleXmlCell id="7534" r="DN42" connectionId="1">
    <xmlCellPr id="1" uniqueName="sobre_una_época_tiempo_o_fecha_aproximada">
      <xmlPr mapId="52" xpath="/Hexagrama/LINEAS/CUARTA/INTERPRETACION/d/sobre_una_época_tiempo_o_fecha_aproximada" xmlDataType="string"/>
    </xmlCellPr>
  </singleXmlCell>
  <singleXmlCell id="7535" r="DO42" connectionId="1">
    <xmlCellPr id="1" uniqueName="Bernard_Ducourant">
      <xmlPr mapId="52" xpath="/Hexagrama/LINEAS/CUARTA/OTRAS_INTERPRETACIONES_Y_COMENTARIOS_DE_LOS_TEXTOS/Bernard_Ducourant" xmlDataType="string"/>
    </xmlCellPr>
  </singleXmlCell>
  <singleXmlCell id="7536" r="DP42" connectionId="1">
    <xmlCellPr id="1" uniqueName="Brian_Browne_Walker">
      <xmlPr mapId="52" xpath="/Hexagrama/LINEAS/CUARTA/OTRAS_INTERPRETACIONES_Y_COMENTARIOS_DE_LOS_TEXTOS/Brian_Browne_Walker" xmlDataType="string"/>
    </xmlCellPr>
  </singleXmlCell>
  <singleXmlCell id="7537" r="DQ42" connectionId="1">
    <xmlCellPr id="1" uniqueName="Carol_K_Anthony">
      <xmlPr mapId="52" xpath="/Hexagrama/LINEAS/CUARTA/OTRAS_INTERPRETACIONES_Y_COMENTARIOS_DE_LOS_TEXTOS/Carol_K_Anthony" xmlDataType="string"/>
    </xmlCellPr>
  </singleXmlCell>
  <singleXmlCell id="7538" r="DR42" connectionId="1">
    <xmlCellPr id="1" uniqueName="Enrique_Zafra">
      <xmlPr mapId="52" xpath="/Hexagrama/LINEAS/CUARTA/OTRAS_INTERPRETACIONES_Y_COMENTARIOS_DE_LOS_TEXTOS/Enrique_Zafra" xmlDataType="string"/>
    </xmlCellPr>
  </singleXmlCell>
  <singleXmlCell id="7539" r="DS42" connectionId="1">
    <xmlCellPr id="1" uniqueName="J_H_Brennan">
      <xmlPr mapId="52" xpath="/Hexagrama/LINEAS/CUARTA/OTRAS_INTERPRETACIONES_Y_COMENTARIOS_DE_LOS_TEXTOS/J_H_Brennan" xmlDataType="string"/>
    </xmlCellPr>
  </singleXmlCell>
  <singleXmlCell id="7540" r="DT42" connectionId="1">
    <xmlCellPr id="1" uniqueName="John_Tampion">
      <xmlPr mapId="52" xpath="/Hexagrama/LINEAS/CUARTA/OTRAS_INTERPRETACIONES_Y_COMENTARIOS_DE_LOS_TEXTOS/John_Tampion" xmlDataType="string"/>
    </xmlCellPr>
  </singleXmlCell>
  <singleXmlCell id="7541" r="DU42" connectionId="1">
    <xmlCellPr id="1" uniqueName="Judica_Cordiglia">
      <xmlPr mapId="52" xpath="/Hexagrama/LINEAS/CUARTA/OTRAS_INTERPRETACIONES_Y_COMENTARIOS_DE_LOS_TEXTOS/Judica_Cordiglia" xmlDataType="string"/>
    </xmlCellPr>
  </singleXmlCell>
  <singleXmlCell id="7542" r="DV42" connectionId="1">
    <xmlCellPr id="1" uniqueName="Maestro_Yüan-Kuang">
      <xmlPr mapId="52" xpath="/Hexagrama/LINEAS/CUARTA/OTRAS_INTERPRETACIONES_Y_COMENTARIOS_DE_LOS_TEXTOS/Maestro_Yüan-Kuang" xmlDataType="string"/>
    </xmlCellPr>
  </singleXmlCell>
  <singleXmlCell id="7543" r="DW42" connectionId="1">
    <xmlCellPr id="1" uniqueName="Michel_Gall">
      <xmlPr mapId="52" xpath="/Hexagrama/LINEAS/CUARTA/OTRAS_INTERPRETACIONES_Y_COMENTARIOS_DE_LOS_TEXTOS/Michel_Gall" xmlDataType="string"/>
    </xmlCellPr>
  </singleXmlCell>
  <singleXmlCell id="7544" r="DX42" connectionId="1">
    <xmlCellPr id="1" uniqueName="R_L_Wing">
      <xmlPr mapId="52" xpath="/Hexagrama/LINEAS/CUARTA/OTRAS_INTERPRETACIONES_Y_COMENTARIOS_DE_LOS_TEXTOS/R_L_Wing" xmlDataType="string"/>
    </xmlCellPr>
  </singleXmlCell>
  <singleXmlCell id="7545" r="DY42" connectionId="1">
    <xmlCellPr id="1" uniqueName="Ricardo_Andreé">
      <xmlPr mapId="52" xpath="/Hexagrama/LINEAS/CUARTA/OTRAS_INTERPRETACIONES_Y_COMENTARIOS_DE_LOS_TEXTOS/Ricardo_Andreé" xmlDataType="string"/>
    </xmlCellPr>
  </singleXmlCell>
  <singleXmlCell id="7546" r="DZ42" connectionId="1">
    <xmlCellPr id="1" uniqueName="Richard_Wilhelm">
      <xmlPr mapId="52" xpath="/Hexagrama/LINEAS/CUARTA/OTRAS_INTERPRETACIONES_Y_COMENTARIOS_DE_LOS_TEXTOS/Richard_Wilhelm" xmlDataType="string"/>
    </xmlCellPr>
  </singleXmlCell>
  <singleXmlCell id="7547" r="EA42" connectionId="1">
    <xmlCellPr id="1" uniqueName="Stephen_Karcher">
      <xmlPr mapId="52" xpath="/Hexagrama/LINEAS/CUARTA/OTRAS_INTERPRETACIONES_Y_COMENTARIOS_DE_LOS_TEXTOS/Stephen_Karcher" xmlDataType="string"/>
    </xmlCellPr>
  </singleXmlCell>
  <singleXmlCell id="7548" r="EB42" connectionId="1">
    <xmlCellPr id="1" uniqueName="Thomas_Cleary">
      <xmlPr mapId="52" xpath="/Hexagrama/LINEAS/CUARTA/OTRAS_INTERPRETACIONES_Y_COMENTARIOS_DE_LOS_TEXTOS/Thomas_Cleary" xmlDataType="string"/>
    </xmlCellPr>
  </singleXmlCell>
  <singleXmlCell id="7549" r="EC42" connectionId="1">
    <xmlCellPr id="1" uniqueName="COMENTARIO_A_LA_LINEA">
      <xmlPr mapId="52" xpath="/Hexagrama/LINEAS/QUINTA/COMENTARIO_A_LA_LINEA" xmlDataType="string"/>
    </xmlCellPr>
  </singleXmlCell>
  <singleXmlCell id="7550" r="ED42" connectionId="1">
    <xmlCellPr id="1" uniqueName="a">
      <xmlPr mapId="52" xpath="/Hexagrama/LINEAS/QUINTA/INTERPRETACION/a" xmlDataType="string"/>
    </xmlCellPr>
  </singleXmlCell>
  <singleXmlCell id="7551" r="EE42" connectionId="1">
    <xmlCellPr id="1" uniqueName="sin_preguntar_nada">
      <xmlPr mapId="52" xpath="/Hexagrama/LINEAS/QUINTA/INTERPRETACION/d/sin_preguntar_nada" xmlDataType="string"/>
    </xmlCellPr>
  </singleXmlCell>
  <singleXmlCell id="7552" r="EF42" connectionId="1">
    <xmlCellPr id="1" uniqueName="sobre_el_dia_hoy">
      <xmlPr mapId="52" xpath="/Hexagrama/LINEAS/QUINTA/INTERPRETACION/d/sobre_el_dia_hoy" xmlDataType="string"/>
    </xmlCellPr>
  </singleXmlCell>
  <singleXmlCell id="7553" r="EG42" connectionId="1">
    <xmlCellPr id="1" uniqueName="sobre_la_conducta_espiritual">
      <xmlPr mapId="52" xpath="/Hexagrama/LINEAS/QUINTA/INTERPRETACION/d/sobre_la_conducta_espiritual" xmlDataType="string"/>
    </xmlCellPr>
  </singleXmlCell>
  <singleXmlCell id="7554" r="EH42" connectionId="1">
    <xmlCellPr id="1" uniqueName="perspectiva_general_de_un_asunto_o_sobre_cómo_se_ve_al_consultante_entre_sus_asuntos">
      <xmlPr mapId="52" xpath="/Hexagrama/LINEAS/QUINTA/INTERPRETACION/d/perspectiva_general_de_un_asunto_o_sobre_cómo_se_ve_al_consultante_entre_sus_asuntos" xmlDataType="string"/>
    </xmlCellPr>
  </singleXmlCell>
  <singleXmlCell id="7555" r="EI42" connectionId="1">
    <xmlCellPr id="1" uniqueName="sobre_una_enfermedad">
      <xmlPr mapId="52" xpath="/Hexagrama/LINEAS/QUINTA/INTERPRETACION/d/sobre_una_enfermedad" xmlDataType="string"/>
    </xmlCellPr>
  </singleXmlCell>
  <singleXmlCell id="7556" r="EJ42" connectionId="1">
    <xmlCellPr id="1" uniqueName="remedios_soluciones_tratamientos_nuevos">
      <xmlPr mapId="52" xpath="/Hexagrama/LINEAS/QUINTA/INTERPRETACION/d/remedios_soluciones_tratamientos_nuevos" xmlDataType="string"/>
    </xmlCellPr>
  </singleXmlCell>
  <singleXmlCell id="7557" r="EK42" connectionId="1">
    <xmlCellPr id="1" uniqueName="sobre_temas_o_teorías_espirituales">
      <xmlPr mapId="52" xpath="/Hexagrama/LINEAS/QUINTA/INTERPRETACION/d/sobre_temas_o_teorías_espirituales" xmlDataType="string"/>
    </xmlCellPr>
  </singleXmlCell>
  <singleXmlCell id="7558" r="EL42" connectionId="1">
    <xmlCellPr id="1" uniqueName="sobre_una_época_tiempo_o_fecha_aproximada">
      <xmlPr mapId="52" xpath="/Hexagrama/LINEAS/QUINTA/INTERPRETACION/d/sobre_una_época_tiempo_o_fecha_aproximada" xmlDataType="string"/>
    </xmlCellPr>
  </singleXmlCell>
  <singleXmlCell id="7559" r="EM42" connectionId="1">
    <xmlCellPr id="1" uniqueName="Bernard_Ducourant">
      <xmlPr mapId="52" xpath="/Hexagrama/LINEAS/QUINTA/OTRAS_INTERPRETACIONES_Y_COMENTARIOS_DE_LOS_TEXTOS/Bernard_Ducourant" xmlDataType="string"/>
    </xmlCellPr>
  </singleXmlCell>
  <singleXmlCell id="7560" r="EN42" connectionId="1">
    <xmlCellPr id="1" uniqueName="Brian_Browne_Walker">
      <xmlPr mapId="52" xpath="/Hexagrama/LINEAS/QUINTA/OTRAS_INTERPRETACIONES_Y_COMENTARIOS_DE_LOS_TEXTOS/Brian_Browne_Walker" xmlDataType="string"/>
    </xmlCellPr>
  </singleXmlCell>
  <singleXmlCell id="7561" r="EO42" connectionId="1">
    <xmlCellPr id="1" uniqueName="Carol_K_Anthony">
      <xmlPr mapId="52" xpath="/Hexagrama/LINEAS/QUINTA/OTRAS_INTERPRETACIONES_Y_COMENTARIOS_DE_LOS_TEXTOS/Carol_K_Anthony" xmlDataType="string"/>
    </xmlCellPr>
  </singleXmlCell>
  <singleXmlCell id="7562" r="EP42" connectionId="1">
    <xmlCellPr id="1" uniqueName="Enrique_Zafra">
      <xmlPr mapId="52" xpath="/Hexagrama/LINEAS/QUINTA/OTRAS_INTERPRETACIONES_Y_COMENTARIOS_DE_LOS_TEXTOS/Enrique_Zafra" xmlDataType="string"/>
    </xmlCellPr>
  </singleXmlCell>
  <singleXmlCell id="7563" r="EQ42" connectionId="1">
    <xmlCellPr id="1" uniqueName="J_H_Brennan">
      <xmlPr mapId="52" xpath="/Hexagrama/LINEAS/QUINTA/OTRAS_INTERPRETACIONES_Y_COMENTARIOS_DE_LOS_TEXTOS/J_H_Brennan" xmlDataType="string"/>
    </xmlCellPr>
  </singleXmlCell>
  <singleXmlCell id="7564" r="ER42" connectionId="1">
    <xmlCellPr id="1" uniqueName="John_Tampion">
      <xmlPr mapId="52" xpath="/Hexagrama/LINEAS/QUINTA/OTRAS_INTERPRETACIONES_Y_COMENTARIOS_DE_LOS_TEXTOS/John_Tampion" xmlDataType="string"/>
    </xmlCellPr>
  </singleXmlCell>
  <singleXmlCell id="7565" r="ES42" connectionId="1">
    <xmlCellPr id="1" uniqueName="Judica_Cordiglia">
      <xmlPr mapId="52" xpath="/Hexagrama/LINEAS/QUINTA/OTRAS_INTERPRETACIONES_Y_COMENTARIOS_DE_LOS_TEXTOS/Judica_Cordiglia" xmlDataType="string"/>
    </xmlCellPr>
  </singleXmlCell>
  <singleXmlCell id="7566" r="ET42" connectionId="1">
    <xmlCellPr id="1" uniqueName="Maestro_Yüan-Kuang">
      <xmlPr mapId="52" xpath="/Hexagrama/LINEAS/QUINTA/OTRAS_INTERPRETACIONES_Y_COMENTARIOS_DE_LOS_TEXTOS/Maestro_Yüan-Kuang" xmlDataType="string"/>
    </xmlCellPr>
  </singleXmlCell>
  <singleXmlCell id="7567" r="EU42" connectionId="1">
    <xmlCellPr id="1" uniqueName="Michel_Gall">
      <xmlPr mapId="52" xpath="/Hexagrama/LINEAS/QUINTA/OTRAS_INTERPRETACIONES_Y_COMENTARIOS_DE_LOS_TEXTOS/Michel_Gall" xmlDataType="string"/>
    </xmlCellPr>
  </singleXmlCell>
  <singleXmlCell id="7568" r="EV42" connectionId="1">
    <xmlCellPr id="1" uniqueName="R_L_Wing">
      <xmlPr mapId="52" xpath="/Hexagrama/LINEAS/QUINTA/OTRAS_INTERPRETACIONES_Y_COMENTARIOS_DE_LOS_TEXTOS/R_L_Wing" xmlDataType="string"/>
    </xmlCellPr>
  </singleXmlCell>
  <singleXmlCell id="7569" r="EW42" connectionId="1">
    <xmlCellPr id="1" uniqueName="Ricardo_Andreé">
      <xmlPr mapId="52" xpath="/Hexagrama/LINEAS/QUINTA/OTRAS_INTERPRETACIONES_Y_COMENTARIOS_DE_LOS_TEXTOS/Ricardo_Andreé" xmlDataType="string"/>
    </xmlCellPr>
  </singleXmlCell>
  <singleXmlCell id="7570" r="EX42" connectionId="1">
    <xmlCellPr id="1" uniqueName="Richard_Wilhelm">
      <xmlPr mapId="52" xpath="/Hexagrama/LINEAS/QUINTA/OTRAS_INTERPRETACIONES_Y_COMENTARIOS_DE_LOS_TEXTOS/Richard_Wilhelm" xmlDataType="string"/>
    </xmlCellPr>
  </singleXmlCell>
  <singleXmlCell id="7571" r="EY42" connectionId="1">
    <xmlCellPr id="1" uniqueName="Stephen_Karcher">
      <xmlPr mapId="52" xpath="/Hexagrama/LINEAS/QUINTA/OTRAS_INTERPRETACIONES_Y_COMENTARIOS_DE_LOS_TEXTOS/Stephen_Karcher" xmlDataType="string"/>
    </xmlCellPr>
  </singleXmlCell>
  <singleXmlCell id="7572" r="EZ42" connectionId="1">
    <xmlCellPr id="1" uniqueName="Thomas_Cleary">
      <xmlPr mapId="52" xpath="/Hexagrama/LINEAS/QUINTA/OTRAS_INTERPRETACIONES_Y_COMENTARIOS_DE_LOS_TEXTOS/Thomas_Cleary" xmlDataType="string"/>
    </xmlCellPr>
  </singleXmlCell>
  <singleXmlCell id="7573" r="FA42" connectionId="1">
    <xmlCellPr id="1" uniqueName="COMENTARIO_A_LA_LINEA">
      <xmlPr mapId="52" xpath="/Hexagrama/LINEAS/SEXTA/COMENTARIO_A_LA_LINEA" xmlDataType="string"/>
    </xmlCellPr>
  </singleXmlCell>
  <singleXmlCell id="7574" r="FB42" connectionId="1">
    <xmlCellPr id="1" uniqueName="a">
      <xmlPr mapId="52" xpath="/Hexagrama/LINEAS/SEXTA/INTERPRETACION/a" xmlDataType="string"/>
    </xmlCellPr>
  </singleXmlCell>
  <singleXmlCell id="7575" r="FC42" connectionId="1">
    <xmlCellPr id="1" uniqueName="sin_preguntar_nada">
      <xmlPr mapId="52" xpath="/Hexagrama/LINEAS/SEXTA/INTERPRETACION/d/sin_preguntar_nada" xmlDataType="string"/>
    </xmlCellPr>
  </singleXmlCell>
  <singleXmlCell id="7576" r="FD42" connectionId="1">
    <xmlCellPr id="1" uniqueName="sobre_el_dia_hoy">
      <xmlPr mapId="52" xpath="/Hexagrama/LINEAS/SEXTA/INTERPRETACION/d/sobre_el_dia_hoy" xmlDataType="string"/>
    </xmlCellPr>
  </singleXmlCell>
  <singleXmlCell id="7577" r="FE42" connectionId="1">
    <xmlCellPr id="1" uniqueName="sobre_la_conducta_espiritual">
      <xmlPr mapId="52" xpath="/Hexagrama/LINEAS/SEXTA/INTERPRETACION/d/sobre_la_conducta_espiritual" xmlDataType="string"/>
    </xmlCellPr>
  </singleXmlCell>
  <singleXmlCell id="7578" r="FF42" connectionId="1">
    <xmlCellPr id="1" uniqueName="perspectiva_general_de_un_asunto_o_sobre_cómo_se_ve_al_consultante_entre_sus_asuntos">
      <xmlPr mapId="52" xpath="/Hexagrama/LINEAS/SEXTA/INTERPRETACION/d/perspectiva_general_de_un_asunto_o_sobre_cómo_se_ve_al_consultante_entre_sus_asuntos" xmlDataType="string"/>
    </xmlCellPr>
  </singleXmlCell>
  <singleXmlCell id="7579" r="FG42" connectionId="1">
    <xmlCellPr id="1" uniqueName="sobre_una_enfermedad">
      <xmlPr mapId="52" xpath="/Hexagrama/LINEAS/SEXTA/INTERPRETACION/d/sobre_una_enfermedad" xmlDataType="string"/>
    </xmlCellPr>
  </singleXmlCell>
  <singleXmlCell id="7580" r="FH42" connectionId="1">
    <xmlCellPr id="1" uniqueName="remedios_soluciones_tratamientos_nuevos">
      <xmlPr mapId="52" xpath="/Hexagrama/LINEAS/SEXTA/INTERPRETACION/d/remedios_soluciones_tratamientos_nuevos" xmlDataType="string"/>
    </xmlCellPr>
  </singleXmlCell>
  <singleXmlCell id="7581" r="FI42" connectionId="1">
    <xmlCellPr id="1" uniqueName="sobre_temas_o_teorías_espirituales">
      <xmlPr mapId="52" xpath="/Hexagrama/LINEAS/SEXTA/INTERPRETACION/d/sobre_temas_o_teorías_espirituales" xmlDataType="string"/>
    </xmlCellPr>
  </singleXmlCell>
  <singleXmlCell id="7582" r="FJ42" connectionId="1">
    <xmlCellPr id="1" uniqueName="sobre_una_época_tiempo_o_fecha_aproximada">
      <xmlPr mapId="52" xpath="/Hexagrama/LINEAS/SEXTA/INTERPRETACION/d/sobre_una_época_tiempo_o_fecha_aproximada" xmlDataType="string"/>
    </xmlCellPr>
  </singleXmlCell>
  <singleXmlCell id="7583" r="FK42" connectionId="1">
    <xmlCellPr id="1" uniqueName="Bernard_Ducourant">
      <xmlPr mapId="52" xpath="/Hexagrama/LINEAS/SEXTA/OTRAS_INTERPRETACIONES_Y_COMENTARIOS_DE_LOS_TEXTOS/Bernard_Ducourant" xmlDataType="string"/>
    </xmlCellPr>
  </singleXmlCell>
  <singleXmlCell id="7584" r="FL42" connectionId="1">
    <xmlCellPr id="1" uniqueName="Brian_Browne_Walker">
      <xmlPr mapId="52" xpath="/Hexagrama/LINEAS/SEXTA/OTRAS_INTERPRETACIONES_Y_COMENTARIOS_DE_LOS_TEXTOS/Brian_Browne_Walker" xmlDataType="string"/>
    </xmlCellPr>
  </singleXmlCell>
  <singleXmlCell id="7585" r="FM42" connectionId="1">
    <xmlCellPr id="1" uniqueName="Carol_K_Anthony">
      <xmlPr mapId="52" xpath="/Hexagrama/LINEAS/SEXTA/OTRAS_INTERPRETACIONES_Y_COMENTARIOS_DE_LOS_TEXTOS/Carol_K_Anthony" xmlDataType="string"/>
    </xmlCellPr>
  </singleXmlCell>
  <singleXmlCell id="7586" r="FN42" connectionId="1">
    <xmlCellPr id="1" uniqueName="Enrique_Zafra">
      <xmlPr mapId="52" xpath="/Hexagrama/LINEAS/SEXTA/OTRAS_INTERPRETACIONES_Y_COMENTARIOS_DE_LOS_TEXTOS/Enrique_Zafra" xmlDataType="string"/>
    </xmlCellPr>
  </singleXmlCell>
  <singleXmlCell id="7587" r="FO42" connectionId="1">
    <xmlCellPr id="1" uniqueName="J_H_Brennan">
      <xmlPr mapId="52" xpath="/Hexagrama/LINEAS/SEXTA/OTRAS_INTERPRETACIONES_Y_COMENTARIOS_DE_LOS_TEXTOS/J_H_Brennan" xmlDataType="string"/>
    </xmlCellPr>
  </singleXmlCell>
  <singleXmlCell id="7588" r="FP42" connectionId="1">
    <xmlCellPr id="1" uniqueName="John_Tampion">
      <xmlPr mapId="52" xpath="/Hexagrama/LINEAS/SEXTA/OTRAS_INTERPRETACIONES_Y_COMENTARIOS_DE_LOS_TEXTOS/John_Tampion" xmlDataType="string"/>
    </xmlCellPr>
  </singleXmlCell>
  <singleXmlCell id="7589" r="FQ42" connectionId="1">
    <xmlCellPr id="1" uniqueName="Judica_Cordiglia">
      <xmlPr mapId="52" xpath="/Hexagrama/LINEAS/SEXTA/OTRAS_INTERPRETACIONES_Y_COMENTARIOS_DE_LOS_TEXTOS/Judica_Cordiglia" xmlDataType="string"/>
    </xmlCellPr>
  </singleXmlCell>
  <singleXmlCell id="7590" r="FR42" connectionId="1">
    <xmlCellPr id="1" uniqueName="Maestro_Yüan-Kuang">
      <xmlPr mapId="52" xpath="/Hexagrama/LINEAS/SEXTA/OTRAS_INTERPRETACIONES_Y_COMENTARIOS_DE_LOS_TEXTOS/Maestro_Yüan-Kuang" xmlDataType="string"/>
    </xmlCellPr>
  </singleXmlCell>
  <singleXmlCell id="7591" r="FS42" connectionId="1">
    <xmlCellPr id="1" uniqueName="Michel_Gall">
      <xmlPr mapId="52" xpath="/Hexagrama/LINEAS/SEXTA/OTRAS_INTERPRETACIONES_Y_COMENTARIOS_DE_LOS_TEXTOS/Michel_Gall" xmlDataType="string"/>
    </xmlCellPr>
  </singleXmlCell>
  <singleXmlCell id="7592" r="FT42" connectionId="1">
    <xmlCellPr id="1" uniqueName="R_L_Wing">
      <xmlPr mapId="52" xpath="/Hexagrama/LINEAS/SEXTA/OTRAS_INTERPRETACIONES_Y_COMENTARIOS_DE_LOS_TEXTOS/R_L_Wing" xmlDataType="string"/>
    </xmlCellPr>
  </singleXmlCell>
  <singleXmlCell id="7593" r="FU42" connectionId="1">
    <xmlCellPr id="1" uniqueName="Ricardo_Andreé">
      <xmlPr mapId="52" xpath="/Hexagrama/LINEAS/SEXTA/OTRAS_INTERPRETACIONES_Y_COMENTARIOS_DE_LOS_TEXTOS/Ricardo_Andreé" xmlDataType="string"/>
    </xmlCellPr>
  </singleXmlCell>
  <singleXmlCell id="7594" r="FV42" connectionId="1">
    <xmlCellPr id="1" uniqueName="Richard_Wilhelm">
      <xmlPr mapId="52" xpath="/Hexagrama/LINEAS/SEXTA/OTRAS_INTERPRETACIONES_Y_COMENTARIOS_DE_LOS_TEXTOS/Richard_Wilhelm" xmlDataType="string"/>
    </xmlCellPr>
  </singleXmlCell>
  <singleXmlCell id="7595" r="FW42" connectionId="1">
    <xmlCellPr id="1" uniqueName="Stephen_Karcher">
      <xmlPr mapId="52" xpath="/Hexagrama/LINEAS/SEXTA/OTRAS_INTERPRETACIONES_Y_COMENTARIOS_DE_LOS_TEXTOS/Stephen_Karcher" xmlDataType="string"/>
    </xmlCellPr>
  </singleXmlCell>
  <singleXmlCell id="7596" r="FX42" connectionId="1">
    <xmlCellPr id="1" uniqueName="Thomas_Cleary">
      <xmlPr mapId="52" xpath="/Hexagrama/LINEAS/SEXTA/OTRAS_INTERPRETACIONES_Y_COMENTARIOS_DE_LOS_TEXTOS/Thomas_Cleary" xmlDataType="string"/>
    </xmlCellPr>
  </singleXmlCell>
  <singleXmlCell id="7597" r="A43" connectionId="44">
    <xmlCellPr id="1" uniqueName="Numero">
      <xmlPr mapId="53" xpath="/Hexagrama/Numero" xmlDataType="integer"/>
    </xmlCellPr>
  </singleXmlCell>
  <singleXmlCell id="7598" r="B43" connectionId="44">
    <xmlCellPr id="1" uniqueName="Nombre">
      <xmlPr mapId="53" xpath="/Hexagrama/Nombre" xmlDataType="string"/>
    </xmlCellPr>
  </singleXmlCell>
  <singleXmlCell id="7599" r="C43" connectionId="44">
    <xmlCellPr id="1" uniqueName="Traduccion">
      <xmlPr mapId="53" xpath="/Hexagrama/Traduccion" xmlDataType="string"/>
    </xmlCellPr>
  </singleXmlCell>
  <singleXmlCell id="7600" r="D43" connectionId="44">
    <xmlCellPr id="1" uniqueName="TrigInf">
      <xmlPr mapId="53" xpath="/Hexagrama/TrigInf" xmlDataType="string"/>
    </xmlCellPr>
  </singleXmlCell>
  <singleXmlCell id="7601" r="E43" connectionId="44">
    <xmlCellPr id="1" uniqueName="TrigSup">
      <xmlPr mapId="53" xpath="/Hexagrama/TrigSup" xmlDataType="string"/>
    </xmlCellPr>
  </singleXmlCell>
  <singleXmlCell id="7602" r="F43" connectionId="44">
    <xmlCellPr id="1" uniqueName="DICTAMEN">
      <xmlPr mapId="53" xpath="/Hexagrama/DICTAMEN" xmlDataType="string"/>
    </xmlCellPr>
  </singleXmlCell>
  <singleXmlCell id="7603" r="G43" connectionId="44">
    <xmlCellPr id="1" uniqueName="COMENTARIO">
      <xmlPr mapId="53" xpath="/Hexagrama/COMENTARIO" xmlDataType="string"/>
    </xmlCellPr>
  </singleXmlCell>
  <singleXmlCell id="7604" r="H43" connectionId="44">
    <xmlCellPr id="1" uniqueName="líneas">
      <xmlPr mapId="53" xpath="/Hexagrama/ELEMENTOS_TECNICOS_Y_DISTINTOS_CONSIDERANDOS/líneas" xmlDataType="string"/>
    </xmlCellPr>
  </singleXmlCell>
  <singleXmlCell id="7605" r="I43" connectionId="44">
    <xmlCellPr id="1" uniqueName="regencias">
      <xmlPr mapId="53" xpath="/Hexagrama/ELEMENTOS_TECNICOS_Y_DISTINTOS_CONSIDERANDOS/regencias" xmlDataType="string"/>
    </xmlCellPr>
  </singleXmlCell>
  <singleXmlCell id="7606" r="J43" connectionId="44">
    <xmlCellPr id="1" uniqueName="relaciones_entre_las_líneas">
      <xmlPr mapId="53" xpath="/Hexagrama/ELEMENTOS_TECNICOS_Y_DISTINTOS_CONSIDERANDOS/relaciones_entre_las_líneas" xmlDataType="string"/>
    </xmlCellPr>
  </singleXmlCell>
  <singleXmlCell id="7607" r="K43" connectionId="44">
    <xmlCellPr id="1" uniqueName="a">
      <xmlPr mapId="53" xpath="/Hexagrama/INTERPRETACION/a" xmlDataType="string"/>
    </xmlCellPr>
  </singleXmlCell>
  <singleXmlCell id="7608" r="L43" connectionId="44">
    <xmlCellPr id="1" uniqueName="sin_preguntar_nada">
      <xmlPr mapId="53" xpath="/Hexagrama/INTERPRETACION/d/sin_preguntar_nada" xmlDataType="string"/>
    </xmlCellPr>
  </singleXmlCell>
  <singleXmlCell id="7609" r="M43" connectionId="44">
    <xmlCellPr id="1" uniqueName="sobre_el_dia_hoy">
      <xmlPr mapId="53" xpath="/Hexagrama/INTERPRETACION/d/sobre_el_dia_hoy" xmlDataType="string"/>
    </xmlCellPr>
  </singleXmlCell>
  <singleXmlCell id="7610" r="N43" connectionId="44">
    <xmlCellPr id="1" uniqueName="sobre_la_conducta_espiritual">
      <xmlPr mapId="53" xpath="/Hexagrama/INTERPRETACION/d/sobre_la_conducta_espiritual" xmlDataType="string"/>
    </xmlCellPr>
  </singleXmlCell>
  <singleXmlCell id="7611" r="O43" connectionId="44">
    <xmlCellPr id="1" uniqueName="perspectiva_general_de_un_asunto_o_sobre_cómo_se_ve_al_consultante_entre_sus_asuntos">
      <xmlPr mapId="53" xpath="/Hexagrama/INTERPRETACION/d/perspectiva_general_de_un_asunto_o_sobre_cómo_se_ve_al_consultante_entre_sus_asuntos" xmlDataType="string"/>
    </xmlCellPr>
  </singleXmlCell>
  <singleXmlCell id="7612" r="P43" connectionId="44">
    <xmlCellPr id="1" uniqueName="sobre_una_enfermedad">
      <xmlPr mapId="53" xpath="/Hexagrama/INTERPRETACION/d/sobre_una_enfermedad" xmlDataType="string"/>
    </xmlCellPr>
  </singleXmlCell>
  <singleXmlCell id="7613" r="Q43" connectionId="44">
    <xmlCellPr id="1" uniqueName="remedios_soluciones_tratamientos_nuevos">
      <xmlPr mapId="53" xpath="/Hexagrama/INTERPRETACION/d/remedios_soluciones_tratamientos_nuevos" xmlDataType="string"/>
    </xmlCellPr>
  </singleXmlCell>
  <singleXmlCell id="7614" r="R43" connectionId="44">
    <xmlCellPr id="1" uniqueName="sobre_temas_o_teorías_espirituales">
      <xmlPr mapId="53" xpath="/Hexagrama/INTERPRETACION/d/sobre_temas_o_teorías_espirituales" xmlDataType="string"/>
    </xmlCellPr>
  </singleXmlCell>
  <singleXmlCell id="7615" r="S43" connectionId="44">
    <xmlCellPr id="1" uniqueName="sobre_una_época_tiempo_o_fecha_aproximada">
      <xmlPr mapId="53" xpath="/Hexagrama/INTERPRETACION/d/sobre_una_época_tiempo_o_fecha_aproximada" xmlDataType="string"/>
    </xmlCellPr>
  </singleXmlCell>
  <singleXmlCell id="7616" r="T43" connectionId="44">
    <xmlCellPr id="1" uniqueName="Bernard_Ducourant">
      <xmlPr mapId="53" xpath="/Hexagrama/OTRAS_INTERPRETACIONES_Y_COMENTARIOS_DE_LOS_TEXTOS/Bernard_Ducourant" xmlDataType="string"/>
    </xmlCellPr>
  </singleXmlCell>
  <singleXmlCell id="7617" r="U43" connectionId="44">
    <xmlCellPr id="1" uniqueName="Brian_Browne_Walker">
      <xmlPr mapId="53" xpath="/Hexagrama/OTRAS_INTERPRETACIONES_Y_COMENTARIOS_DE_LOS_TEXTOS/Brian_Browne_Walker" xmlDataType="string"/>
    </xmlCellPr>
  </singleXmlCell>
  <singleXmlCell id="7618" r="V43" connectionId="44">
    <xmlCellPr id="1" uniqueName="Carol_K_Anthony">
      <xmlPr mapId="53" xpath="/Hexagrama/OTRAS_INTERPRETACIONES_Y_COMENTARIOS_DE_LOS_TEXTOS/Carol_K_Anthony" xmlDataType="string"/>
    </xmlCellPr>
  </singleXmlCell>
  <singleXmlCell id="7619" r="W43" connectionId="44">
    <xmlCellPr id="1" uniqueName="Enrique_Zafra">
      <xmlPr mapId="53" xpath="/Hexagrama/OTRAS_INTERPRETACIONES_Y_COMENTARIOS_DE_LOS_TEXTOS/Enrique_Zafra" xmlDataType="string"/>
    </xmlCellPr>
  </singleXmlCell>
  <singleXmlCell id="7620" r="X43" connectionId="44">
    <xmlCellPr id="1" uniqueName="Gustavo_Andrés_Rocco">
      <xmlPr mapId="53" xpath="/Hexagrama/OTRAS_INTERPRETACIONES_Y_COMENTARIOS_DE_LOS_TEXTOS/Gustavo_Andrés_Rocco" xmlDataType="string"/>
    </xmlCellPr>
  </singleXmlCell>
  <singleXmlCell id="7621" r="Y43" connectionId="44">
    <xmlCellPr id="1" uniqueName="J_H_Brennan">
      <xmlPr mapId="53" xpath="/Hexagrama/OTRAS_INTERPRETACIONES_Y_COMENTARIOS_DE_LOS_TEXTOS/J_H_Brennan" xmlDataType="string"/>
    </xmlCellPr>
  </singleXmlCell>
  <singleXmlCell id="7622" r="Z43" connectionId="44">
    <xmlCellPr id="1" uniqueName="Judica_Cordiglia">
      <xmlPr mapId="53" xpath="/Hexagrama/OTRAS_INTERPRETACIONES_Y_COMENTARIOS_DE_LOS_TEXTOS/Judica_Cordiglia" xmlDataType="string"/>
    </xmlCellPr>
  </singleXmlCell>
  <singleXmlCell id="7623" r="AA43" connectionId="44">
    <xmlCellPr id="1" uniqueName="Maestro_Yüan-Kuang">
      <xmlPr mapId="53" xpath="/Hexagrama/OTRAS_INTERPRETACIONES_Y_COMENTARIOS_DE_LOS_TEXTOS/Maestro_Yüan-Kuang" xmlDataType="string"/>
    </xmlCellPr>
  </singleXmlCell>
  <singleXmlCell id="7624" r="AB43" connectionId="44">
    <xmlCellPr id="1" uniqueName="Michel_Gall">
      <xmlPr mapId="53" xpath="/Hexagrama/OTRAS_INTERPRETACIONES_Y_COMENTARIOS_DE_LOS_TEXTOS/Michel_Gall" xmlDataType="string"/>
    </xmlCellPr>
  </singleXmlCell>
  <singleXmlCell id="7625" r="AC43" connectionId="44">
    <xmlCellPr id="1" uniqueName="Stephen_Karcher">
      <xmlPr mapId="53" xpath="/Hexagrama/OTRAS_INTERPRETACIONES_Y_COMENTARIOS_DE_LOS_TEXTOS/Stephen_Karcher" xmlDataType="string"/>
    </xmlCellPr>
  </singleXmlCell>
  <singleXmlCell id="7626" r="AD43" connectionId="44">
    <xmlCellPr id="1" uniqueName="Rudolf_Ritsema">
      <xmlPr mapId="53" xpath="/Hexagrama/OTRAS_INTERPRETACIONES_Y_COMENTARIOS_DE_LOS_TEXTOS/Rudolf_Ritsema" xmlDataType="string"/>
    </xmlCellPr>
  </singleXmlCell>
  <singleXmlCell id="7627" r="AE43" connectionId="44">
    <xmlCellPr id="1" uniqueName="Thomas_Cleary">
      <xmlPr mapId="53" xpath="/Hexagrama/OTRAS_INTERPRETACIONES_Y_COMENTARIOS_DE_LOS_TEXTOS/Thomas_Cleary" xmlDataType="string"/>
    </xmlCellPr>
  </singleXmlCell>
  <singleXmlCell id="7628" r="AF43" connectionId="44">
    <xmlCellPr id="1" uniqueName="COMENTARIO_A_LA_IMAGEN">
      <xmlPr mapId="53" xpath="/Hexagrama/IMAGEN/COMENTARIO_A_LA_IMAGEN" xmlDataType="string"/>
    </xmlCellPr>
  </singleXmlCell>
  <singleXmlCell id="7629" r="AG43" connectionId="44">
    <xmlCellPr id="1" uniqueName="John_Tampion">
      <xmlPr mapId="53" xpath="/Hexagrama/IMAGEN/OTRAS_INTERPRETACIONES_Y_COMENTARIOS_DE_LOS_TEXTOS/John_Tampion" xmlDataType="string"/>
    </xmlCellPr>
  </singleXmlCell>
  <singleXmlCell id="7630" r="AH43" connectionId="44">
    <xmlCellPr id="1" uniqueName="Judica_Cordiglia">
      <xmlPr mapId="53" xpath="/Hexagrama/IMAGEN/OTRAS_INTERPRETACIONES_Y_COMENTARIOS_DE_LOS_TEXTOS/Judica_Cordiglia" xmlDataType="string"/>
    </xmlCellPr>
  </singleXmlCell>
  <singleXmlCell id="7631" r="AI43" connectionId="44">
    <xmlCellPr id="1" uniqueName="Ricardo_Andreé">
      <xmlPr mapId="53" xpath="/Hexagrama/IMAGEN/OTRAS_INTERPRETACIONES_Y_COMENTARIOS_DE_LOS_TEXTOS/Ricardo_Andreé" xmlDataType="string"/>
    </xmlCellPr>
  </singleXmlCell>
  <singleXmlCell id="7632" r="AJ43" connectionId="44">
    <xmlCellPr id="1" uniqueName="Richard_Wilhelm">
      <xmlPr mapId="53" xpath="/Hexagrama/IMAGEN/OTRAS_INTERPRETACIONES_Y_COMENTARIOS_DE_LOS_TEXTOS/Richard_Wilhelm" xmlDataType="string"/>
    </xmlCellPr>
  </singleXmlCell>
  <singleXmlCell id="7633" r="AK43" connectionId="44">
    <xmlCellPr id="1" uniqueName="COMENTARIO_A_LA_LINEA">
      <xmlPr mapId="53" xpath="/Hexagrama/LINEAS/PRIMERA/COMENTARIO_A_LA_LINEA" xmlDataType="string"/>
    </xmlCellPr>
  </singleXmlCell>
  <singleXmlCell id="7634" r="AL43" connectionId="44">
    <xmlCellPr id="1" uniqueName="a">
      <xmlPr mapId="53" xpath="/Hexagrama/LINEAS/PRIMERA/INTERPRETACION/a" xmlDataType="string"/>
    </xmlCellPr>
  </singleXmlCell>
  <singleXmlCell id="7635" r="AM43" connectionId="44">
    <xmlCellPr id="1" uniqueName="sin_preguntar_nada">
      <xmlPr mapId="53" xpath="/Hexagrama/LINEAS/PRIMERA/INTERPRETACION/d/sin_preguntar_nada" xmlDataType="string"/>
    </xmlCellPr>
  </singleXmlCell>
  <singleXmlCell id="7636" r="AN43" connectionId="44">
    <xmlCellPr id="1" uniqueName="sobre_el_dia_hoy">
      <xmlPr mapId="53" xpath="/Hexagrama/LINEAS/PRIMERA/INTERPRETACION/d/sobre_el_dia_hoy" xmlDataType="string"/>
    </xmlCellPr>
  </singleXmlCell>
  <singleXmlCell id="7637" r="AO43" connectionId="44">
    <xmlCellPr id="1" uniqueName="sobre_la_conducta_espiritual">
      <xmlPr mapId="53" xpath="/Hexagrama/LINEAS/PRIMERA/INTERPRETACION/d/sobre_la_conducta_espiritual" xmlDataType="string"/>
    </xmlCellPr>
  </singleXmlCell>
  <singleXmlCell id="7638" r="AP43" connectionId="44">
    <xmlCellPr id="1" uniqueName="perspectiva_general_de_un_asunto_o_sobre_cómo_se_ve_al_consultante_entre_sus_asuntos">
      <xmlPr mapId="53" xpath="/Hexagrama/LINEAS/PRIMERA/INTERPRETACION/d/perspectiva_general_de_un_asunto_o_sobre_cómo_se_ve_al_consultante_entre_sus_asuntos" xmlDataType="string"/>
    </xmlCellPr>
  </singleXmlCell>
  <singleXmlCell id="7639" r="AQ43" connectionId="44">
    <xmlCellPr id="1" uniqueName="sobre_una_enfermedad">
      <xmlPr mapId="53" xpath="/Hexagrama/LINEAS/PRIMERA/INTERPRETACION/d/sobre_una_enfermedad" xmlDataType="string"/>
    </xmlCellPr>
  </singleXmlCell>
  <singleXmlCell id="7640" r="AR43" connectionId="44">
    <xmlCellPr id="1" uniqueName="remedios_soluciones_tratamientos_nuevos">
      <xmlPr mapId="53" xpath="/Hexagrama/LINEAS/PRIMERA/INTERPRETACION/d/remedios_soluciones_tratamientos_nuevos" xmlDataType="string"/>
    </xmlCellPr>
  </singleXmlCell>
  <singleXmlCell id="7641" r="AS43" connectionId="44">
    <xmlCellPr id="1" uniqueName="sobre_temas_o_teorías_espirituales">
      <xmlPr mapId="53" xpath="/Hexagrama/LINEAS/PRIMERA/INTERPRETACION/d/sobre_temas_o_teorías_espirituales" xmlDataType="string"/>
    </xmlCellPr>
  </singleXmlCell>
  <singleXmlCell id="7642" r="AT43" connectionId="44">
    <xmlCellPr id="1" uniqueName="sobre_una_época_tiempo_o_fecha_aproximada">
      <xmlPr mapId="53" xpath="/Hexagrama/LINEAS/PRIMERA/INTERPRETACION/d/sobre_una_época_tiempo_o_fecha_aproximada" xmlDataType="string"/>
    </xmlCellPr>
  </singleXmlCell>
  <singleXmlCell id="7643" r="AU43" connectionId="44">
    <xmlCellPr id="1" uniqueName="Bernard_Ducourant">
      <xmlPr mapId="53" xpath="/Hexagrama/LINEAS/PRIMERA/OTRAS_INTERPRETACIONES_Y_COMENTARIOS_DE_LOS_TEXTOS/Bernard_Ducourant" xmlDataType="string"/>
    </xmlCellPr>
  </singleXmlCell>
  <singleXmlCell id="7644" r="AV43" connectionId="44">
    <xmlCellPr id="1" uniqueName="Brian_Browne_Walker">
      <xmlPr mapId="53" xpath="/Hexagrama/LINEAS/PRIMERA/OTRAS_INTERPRETACIONES_Y_COMENTARIOS_DE_LOS_TEXTOS/Brian_Browne_Walker" xmlDataType="string"/>
    </xmlCellPr>
  </singleXmlCell>
  <singleXmlCell id="7645" r="AW43" connectionId="44">
    <xmlCellPr id="1" uniqueName="Carol_K_Anthony">
      <xmlPr mapId="53" xpath="/Hexagrama/LINEAS/PRIMERA/OTRAS_INTERPRETACIONES_Y_COMENTARIOS_DE_LOS_TEXTOS/Carol_K_Anthony" xmlDataType="string"/>
    </xmlCellPr>
  </singleXmlCell>
  <singleXmlCell id="7646" r="AX43" connectionId="44">
    <xmlCellPr id="1" uniqueName="Enrique_Zafra">
      <xmlPr mapId="53" xpath="/Hexagrama/LINEAS/PRIMERA/OTRAS_INTERPRETACIONES_Y_COMENTARIOS_DE_LOS_TEXTOS/Enrique_Zafra" xmlDataType="string"/>
    </xmlCellPr>
  </singleXmlCell>
  <singleXmlCell id="7647" r="AY43" connectionId="44">
    <xmlCellPr id="1" uniqueName="J_H_Brennan">
      <xmlPr mapId="53" xpath="/Hexagrama/LINEAS/PRIMERA/OTRAS_INTERPRETACIONES_Y_COMENTARIOS_DE_LOS_TEXTOS/J_H_Brennan" xmlDataType="string"/>
    </xmlCellPr>
  </singleXmlCell>
  <singleXmlCell id="7648" r="AZ43" connectionId="44">
    <xmlCellPr id="1" uniqueName="John_Tampion">
      <xmlPr mapId="53" xpath="/Hexagrama/LINEAS/PRIMERA/OTRAS_INTERPRETACIONES_Y_COMENTARIOS_DE_LOS_TEXTOS/John_Tampion" xmlDataType="string"/>
    </xmlCellPr>
  </singleXmlCell>
  <singleXmlCell id="7649" r="BA43" connectionId="44">
    <xmlCellPr id="1" uniqueName="Judica_Cordiglia">
      <xmlPr mapId="53" xpath="/Hexagrama/LINEAS/PRIMERA/OTRAS_INTERPRETACIONES_Y_COMENTARIOS_DE_LOS_TEXTOS/Judica_Cordiglia" xmlDataType="string"/>
    </xmlCellPr>
  </singleXmlCell>
  <singleXmlCell id="7650" r="BB43" connectionId="44">
    <xmlCellPr id="1" uniqueName="Maestro_Yüan-Kuang">
      <xmlPr mapId="53" xpath="/Hexagrama/LINEAS/PRIMERA/OTRAS_INTERPRETACIONES_Y_COMENTARIOS_DE_LOS_TEXTOS/Maestro_Yüan-Kuang" xmlDataType="string"/>
    </xmlCellPr>
  </singleXmlCell>
  <singleXmlCell id="7651" r="BC43" connectionId="44">
    <xmlCellPr id="1" uniqueName="Michel_Gall">
      <xmlPr mapId="53" xpath="/Hexagrama/LINEAS/PRIMERA/OTRAS_INTERPRETACIONES_Y_COMENTARIOS_DE_LOS_TEXTOS/Michel_Gall" xmlDataType="string"/>
    </xmlCellPr>
  </singleXmlCell>
  <singleXmlCell id="7652" r="BD43" connectionId="44">
    <xmlCellPr id="1" uniqueName="R_L_Wing">
      <xmlPr mapId="53" xpath="/Hexagrama/LINEAS/PRIMERA/OTRAS_INTERPRETACIONES_Y_COMENTARIOS_DE_LOS_TEXTOS/R_L_Wing" xmlDataType="string"/>
    </xmlCellPr>
  </singleXmlCell>
  <singleXmlCell id="7653" r="BE43" connectionId="44">
    <xmlCellPr id="1" uniqueName="Ricardo_Andreé">
      <xmlPr mapId="53" xpath="/Hexagrama/LINEAS/PRIMERA/OTRAS_INTERPRETACIONES_Y_COMENTARIOS_DE_LOS_TEXTOS/Ricardo_Andreé" xmlDataType="string"/>
    </xmlCellPr>
  </singleXmlCell>
  <singleXmlCell id="7654" r="BF43" connectionId="44">
    <xmlCellPr id="1" uniqueName="Richard_Wilhelm">
      <xmlPr mapId="53" xpath="/Hexagrama/LINEAS/PRIMERA/OTRAS_INTERPRETACIONES_Y_COMENTARIOS_DE_LOS_TEXTOS/Richard_Wilhelm" xmlDataType="string"/>
    </xmlCellPr>
  </singleXmlCell>
  <singleXmlCell id="7655" r="BG43" connectionId="44">
    <xmlCellPr id="1" uniqueName="Stephen_Karcher">
      <xmlPr mapId="53" xpath="/Hexagrama/LINEAS/PRIMERA/OTRAS_INTERPRETACIONES_Y_COMENTARIOS_DE_LOS_TEXTOS/Stephen_Karcher" xmlDataType="string"/>
    </xmlCellPr>
  </singleXmlCell>
  <singleXmlCell id="7656" r="BH43" connectionId="44">
    <xmlCellPr id="1" uniqueName="Thomas_Cleary">
      <xmlPr mapId="53" xpath="/Hexagrama/LINEAS/PRIMERA/OTRAS_INTERPRETACIONES_Y_COMENTARIOS_DE_LOS_TEXTOS/Thomas_Cleary" xmlDataType="string"/>
    </xmlCellPr>
  </singleXmlCell>
  <singleXmlCell id="7657" r="BI43" connectionId="44">
    <xmlCellPr id="1" uniqueName="COMENTARIO_A_LA_LINEA">
      <xmlPr mapId="53" xpath="/Hexagrama/LINEAS/SEGUNDA/COMENTARIO_A_LA_LINEA" xmlDataType="string"/>
    </xmlCellPr>
  </singleXmlCell>
  <singleXmlCell id="7658" r="BJ43" connectionId="44">
    <xmlCellPr id="1" uniqueName="a">
      <xmlPr mapId="53" xpath="/Hexagrama/LINEAS/SEGUNDA/INTERPRETACION/a" xmlDataType="string"/>
    </xmlCellPr>
  </singleXmlCell>
  <singleXmlCell id="7659" r="BK43" connectionId="44">
    <xmlCellPr id="1" uniqueName="sin_preguntar_nada">
      <xmlPr mapId="53" xpath="/Hexagrama/LINEAS/SEGUNDA/INTERPRETACION/d/sin_preguntar_nada" xmlDataType="string"/>
    </xmlCellPr>
  </singleXmlCell>
  <singleXmlCell id="7660" r="BL43" connectionId="44">
    <xmlCellPr id="1" uniqueName="sobre_el_dia_hoy">
      <xmlPr mapId="53" xpath="/Hexagrama/LINEAS/SEGUNDA/INTERPRETACION/d/sobre_el_dia_hoy" xmlDataType="string"/>
    </xmlCellPr>
  </singleXmlCell>
  <singleXmlCell id="7661" r="BM43" connectionId="44">
    <xmlCellPr id="1" uniqueName="sobre_la_conducta_espiritual">
      <xmlPr mapId="53" xpath="/Hexagrama/LINEAS/SEGUNDA/INTERPRETACION/d/sobre_la_conducta_espiritual" xmlDataType="string"/>
    </xmlCellPr>
  </singleXmlCell>
  <singleXmlCell id="7662" r="BN43" connectionId="44">
    <xmlCellPr id="1" uniqueName="perspectiva_general_de_un_asunto_o_sobre_cómo_se_ve_al_consultante_entre_sus_asuntos">
      <xmlPr mapId="53" xpath="/Hexagrama/LINEAS/SEGUNDA/INTERPRETACION/d/perspectiva_general_de_un_asunto_o_sobre_cómo_se_ve_al_consultante_entre_sus_asuntos" xmlDataType="string"/>
    </xmlCellPr>
  </singleXmlCell>
  <singleXmlCell id="7663" r="BO43" connectionId="44">
    <xmlCellPr id="1" uniqueName="sobre_una_enfermedad">
      <xmlPr mapId="53" xpath="/Hexagrama/LINEAS/SEGUNDA/INTERPRETACION/d/sobre_una_enfermedad" xmlDataType="string"/>
    </xmlCellPr>
  </singleXmlCell>
  <singleXmlCell id="7664" r="BP43" connectionId="44">
    <xmlCellPr id="1" uniqueName="remedios_soluciones_tratamientos_nuevos">
      <xmlPr mapId="53" xpath="/Hexagrama/LINEAS/SEGUNDA/INTERPRETACION/d/remedios_soluciones_tratamientos_nuevos" xmlDataType="string"/>
    </xmlCellPr>
  </singleXmlCell>
  <singleXmlCell id="7665" r="BQ43" connectionId="44">
    <xmlCellPr id="1" uniqueName="sobre_temas_o_teorías_espirituales">
      <xmlPr mapId="53" xpath="/Hexagrama/LINEAS/SEGUNDA/INTERPRETACION/d/sobre_temas_o_teorías_espirituales" xmlDataType="string"/>
    </xmlCellPr>
  </singleXmlCell>
  <singleXmlCell id="7666" r="BR43" connectionId="44">
    <xmlCellPr id="1" uniqueName="sobre_una_época_tiempo_o_fecha_aproximada">
      <xmlPr mapId="53" xpath="/Hexagrama/LINEAS/SEGUNDA/INTERPRETACION/d/sobre_una_época_tiempo_o_fecha_aproximada" xmlDataType="string"/>
    </xmlCellPr>
  </singleXmlCell>
  <singleXmlCell id="7667" r="BS43" connectionId="44">
    <xmlCellPr id="1" uniqueName="Bernard_Ducourant">
      <xmlPr mapId="53" xpath="/Hexagrama/LINEAS/SEGUNDA/OTRAS_INTERPRETACIONES_Y_COMENTARIOS_DE_LOS_TEXTOS/Bernard_Ducourant" xmlDataType="string"/>
    </xmlCellPr>
  </singleXmlCell>
  <singleXmlCell id="7668" r="BT43" connectionId="44">
    <xmlCellPr id="1" uniqueName="Brian_Browne_Walker">
      <xmlPr mapId="53" xpath="/Hexagrama/LINEAS/SEGUNDA/OTRAS_INTERPRETACIONES_Y_COMENTARIOS_DE_LOS_TEXTOS/Brian_Browne_Walker" xmlDataType="string"/>
    </xmlCellPr>
  </singleXmlCell>
  <singleXmlCell id="7669" r="BU43" connectionId="44">
    <xmlCellPr id="1" uniqueName="Carol_K_Anthony">
      <xmlPr mapId="53" xpath="/Hexagrama/LINEAS/SEGUNDA/OTRAS_INTERPRETACIONES_Y_COMENTARIOS_DE_LOS_TEXTOS/Carol_K_Anthony" xmlDataType="string"/>
    </xmlCellPr>
  </singleXmlCell>
  <singleXmlCell id="7670" r="BV43" connectionId="44">
    <xmlCellPr id="1" uniqueName="Enrique_Zafra">
      <xmlPr mapId="53" xpath="/Hexagrama/LINEAS/SEGUNDA/OTRAS_INTERPRETACIONES_Y_COMENTARIOS_DE_LOS_TEXTOS/Enrique_Zafra" xmlDataType="string"/>
    </xmlCellPr>
  </singleXmlCell>
  <singleXmlCell id="7671" r="BW43" connectionId="44">
    <xmlCellPr id="1" uniqueName="J_H_Brennan">
      <xmlPr mapId="53" xpath="/Hexagrama/LINEAS/SEGUNDA/OTRAS_INTERPRETACIONES_Y_COMENTARIOS_DE_LOS_TEXTOS/J_H_Brennan" xmlDataType="string"/>
    </xmlCellPr>
  </singleXmlCell>
  <singleXmlCell id="7672" r="BX43" connectionId="44">
    <xmlCellPr id="1" uniqueName="John_Tampion">
      <xmlPr mapId="53" xpath="/Hexagrama/LINEAS/SEGUNDA/OTRAS_INTERPRETACIONES_Y_COMENTARIOS_DE_LOS_TEXTOS/John_Tampion" xmlDataType="string"/>
    </xmlCellPr>
  </singleXmlCell>
  <singleXmlCell id="7673" r="BY43" connectionId="44">
    <xmlCellPr id="1" uniqueName="Judica_Cordiglia">
      <xmlPr mapId="53" xpath="/Hexagrama/LINEAS/SEGUNDA/OTRAS_INTERPRETACIONES_Y_COMENTARIOS_DE_LOS_TEXTOS/Judica_Cordiglia" xmlDataType="string"/>
    </xmlCellPr>
  </singleXmlCell>
  <singleXmlCell id="7674" r="BZ43" connectionId="44">
    <xmlCellPr id="1" uniqueName="Maestro_Yüan-Kuang">
      <xmlPr mapId="53" xpath="/Hexagrama/LINEAS/SEGUNDA/OTRAS_INTERPRETACIONES_Y_COMENTARIOS_DE_LOS_TEXTOS/Maestro_Yüan-Kuang" xmlDataType="string"/>
    </xmlCellPr>
  </singleXmlCell>
  <singleXmlCell id="7675" r="CA43" connectionId="44">
    <xmlCellPr id="1" uniqueName="Michel_Gall">
      <xmlPr mapId="53" xpath="/Hexagrama/LINEAS/SEGUNDA/OTRAS_INTERPRETACIONES_Y_COMENTARIOS_DE_LOS_TEXTOS/Michel_Gall" xmlDataType="string"/>
    </xmlCellPr>
  </singleXmlCell>
  <singleXmlCell id="7676" r="CB43" connectionId="44">
    <xmlCellPr id="1" uniqueName="R_L_Wing">
      <xmlPr mapId="53" xpath="/Hexagrama/LINEAS/SEGUNDA/OTRAS_INTERPRETACIONES_Y_COMENTARIOS_DE_LOS_TEXTOS/R_L_Wing" xmlDataType="string"/>
    </xmlCellPr>
  </singleXmlCell>
  <singleXmlCell id="7677" r="CC43" connectionId="44">
    <xmlCellPr id="1" uniqueName="Ricardo_Andreé">
      <xmlPr mapId="53" xpath="/Hexagrama/LINEAS/SEGUNDA/OTRAS_INTERPRETACIONES_Y_COMENTARIOS_DE_LOS_TEXTOS/Ricardo_Andreé" xmlDataType="string"/>
    </xmlCellPr>
  </singleXmlCell>
  <singleXmlCell id="7678" r="CD43" connectionId="44">
    <xmlCellPr id="1" uniqueName="Richard_Wilhelm">
      <xmlPr mapId="53" xpath="/Hexagrama/LINEAS/SEGUNDA/OTRAS_INTERPRETACIONES_Y_COMENTARIOS_DE_LOS_TEXTOS/Richard_Wilhelm" xmlDataType="string"/>
    </xmlCellPr>
  </singleXmlCell>
  <singleXmlCell id="7679" r="CE43" connectionId="44">
    <xmlCellPr id="1" uniqueName="Stephen_Karcher">
      <xmlPr mapId="53" xpath="/Hexagrama/LINEAS/SEGUNDA/OTRAS_INTERPRETACIONES_Y_COMENTARIOS_DE_LOS_TEXTOS/Stephen_Karcher" xmlDataType="string"/>
    </xmlCellPr>
  </singleXmlCell>
  <singleXmlCell id="7680" r="CF43" connectionId="44">
    <xmlCellPr id="1" uniqueName="Thomas_Cleary">
      <xmlPr mapId="53" xpath="/Hexagrama/LINEAS/SEGUNDA/OTRAS_INTERPRETACIONES_Y_COMENTARIOS_DE_LOS_TEXTOS/Thomas_Cleary" xmlDataType="string"/>
    </xmlCellPr>
  </singleXmlCell>
  <singleXmlCell id="7681" r="CG43" connectionId="44">
    <xmlCellPr id="1" uniqueName="COMENTARIO_A_LA_LINEA">
      <xmlPr mapId="53" xpath="/Hexagrama/LINEAS/TERCERA/COMENTARIO_A_LA_LINEA" xmlDataType="string"/>
    </xmlCellPr>
  </singleXmlCell>
  <singleXmlCell id="7682" r="CH43" connectionId="44">
    <xmlCellPr id="1" uniqueName="a">
      <xmlPr mapId="53" xpath="/Hexagrama/LINEAS/TERCERA/INTERPRETACION/a" xmlDataType="string"/>
    </xmlCellPr>
  </singleXmlCell>
  <singleXmlCell id="7683" r="CI43" connectionId="44">
    <xmlCellPr id="1" uniqueName="sin_preguntar_nada">
      <xmlPr mapId="53" xpath="/Hexagrama/LINEAS/TERCERA/INTERPRETACION/d/sin_preguntar_nada" xmlDataType="string"/>
    </xmlCellPr>
  </singleXmlCell>
  <singleXmlCell id="7684" r="CJ43" connectionId="44">
    <xmlCellPr id="1" uniqueName="sobre_el_dia_hoy">
      <xmlPr mapId="53" xpath="/Hexagrama/LINEAS/TERCERA/INTERPRETACION/d/sobre_el_dia_hoy" xmlDataType="string"/>
    </xmlCellPr>
  </singleXmlCell>
  <singleXmlCell id="7685" r="CK43" connectionId="44">
    <xmlCellPr id="1" uniqueName="sobre_la_conducta_espiritual">
      <xmlPr mapId="53" xpath="/Hexagrama/LINEAS/TERCERA/INTERPRETACION/d/sobre_la_conducta_espiritual" xmlDataType="string"/>
    </xmlCellPr>
  </singleXmlCell>
  <singleXmlCell id="7686" r="CL43" connectionId="44">
    <xmlCellPr id="1" uniqueName="perspectiva_general_de_un_asunto_o_sobre_cómo_se_ve_al_consultante_entre_sus_asuntos">
      <xmlPr mapId="53" xpath="/Hexagrama/LINEAS/TERCERA/INTERPRETACION/d/perspectiva_general_de_un_asunto_o_sobre_cómo_se_ve_al_consultante_entre_sus_asuntos" xmlDataType="string"/>
    </xmlCellPr>
  </singleXmlCell>
  <singleXmlCell id="7687" r="CM43" connectionId="44">
    <xmlCellPr id="1" uniqueName="sobre_una_enfermedad">
      <xmlPr mapId="53" xpath="/Hexagrama/LINEAS/TERCERA/INTERPRETACION/d/sobre_una_enfermedad" xmlDataType="string"/>
    </xmlCellPr>
  </singleXmlCell>
  <singleXmlCell id="7688" r="CN43" connectionId="44">
    <xmlCellPr id="1" uniqueName="remedios_soluciones_tratamientos_nuevos">
      <xmlPr mapId="53" xpath="/Hexagrama/LINEAS/TERCERA/INTERPRETACION/d/remedios_soluciones_tratamientos_nuevos" xmlDataType="string"/>
    </xmlCellPr>
  </singleXmlCell>
  <singleXmlCell id="7689" r="CO43" connectionId="44">
    <xmlCellPr id="1" uniqueName="sobre_temas_o_teorías_espirituales">
      <xmlPr mapId="53" xpath="/Hexagrama/LINEAS/TERCERA/INTERPRETACION/d/sobre_temas_o_teorías_espirituales" xmlDataType="string"/>
    </xmlCellPr>
  </singleXmlCell>
  <singleXmlCell id="7690" r="CP43" connectionId="44">
    <xmlCellPr id="1" uniqueName="sobre_una_época_tiempo_o_fecha_aproximada">
      <xmlPr mapId="53" xpath="/Hexagrama/LINEAS/TERCERA/INTERPRETACION/d/sobre_una_época_tiempo_o_fecha_aproximada" xmlDataType="string"/>
    </xmlCellPr>
  </singleXmlCell>
  <singleXmlCell id="7691" r="CQ43" connectionId="44">
    <xmlCellPr id="1" uniqueName="Bernard_Ducourant">
      <xmlPr mapId="53" xpath="/Hexagrama/LINEAS/TERCERA/OTRAS_INTERPRETACIONES_Y_COMENTARIOS_DE_LOS_TEXTOS/Bernard_Ducourant" xmlDataType="string"/>
    </xmlCellPr>
  </singleXmlCell>
  <singleXmlCell id="7692" r="CR43" connectionId="44">
    <xmlCellPr id="1" uniqueName="Brian_Browne_Walker">
      <xmlPr mapId="53" xpath="/Hexagrama/LINEAS/TERCERA/OTRAS_INTERPRETACIONES_Y_COMENTARIOS_DE_LOS_TEXTOS/Brian_Browne_Walker" xmlDataType="string"/>
    </xmlCellPr>
  </singleXmlCell>
  <singleXmlCell id="7693" r="CS43" connectionId="44">
    <xmlCellPr id="1" uniqueName="Carol_K_Anthony">
      <xmlPr mapId="53" xpath="/Hexagrama/LINEAS/TERCERA/OTRAS_INTERPRETACIONES_Y_COMENTARIOS_DE_LOS_TEXTOS/Carol_K_Anthony" xmlDataType="string"/>
    </xmlCellPr>
  </singleXmlCell>
  <singleXmlCell id="7694" r="CT43" connectionId="44">
    <xmlCellPr id="1" uniqueName="Enrique_Zafra">
      <xmlPr mapId="53" xpath="/Hexagrama/LINEAS/TERCERA/OTRAS_INTERPRETACIONES_Y_COMENTARIOS_DE_LOS_TEXTOS/Enrique_Zafra" xmlDataType="string"/>
    </xmlCellPr>
  </singleXmlCell>
  <singleXmlCell id="7695" r="CU43" connectionId="44">
    <xmlCellPr id="1" uniqueName="J_H_Brennan">
      <xmlPr mapId="53" xpath="/Hexagrama/LINEAS/TERCERA/OTRAS_INTERPRETACIONES_Y_COMENTARIOS_DE_LOS_TEXTOS/J_H_Brennan" xmlDataType="string"/>
    </xmlCellPr>
  </singleXmlCell>
  <singleXmlCell id="7696" r="CV43" connectionId="44">
    <xmlCellPr id="1" uniqueName="John_Tampion">
      <xmlPr mapId="53" xpath="/Hexagrama/LINEAS/TERCERA/OTRAS_INTERPRETACIONES_Y_COMENTARIOS_DE_LOS_TEXTOS/John_Tampion" xmlDataType="string"/>
    </xmlCellPr>
  </singleXmlCell>
  <singleXmlCell id="7697" r="CW43" connectionId="44">
    <xmlCellPr id="1" uniqueName="Judica_Cordiglia">
      <xmlPr mapId="53" xpath="/Hexagrama/LINEAS/TERCERA/OTRAS_INTERPRETACIONES_Y_COMENTARIOS_DE_LOS_TEXTOS/Judica_Cordiglia" xmlDataType="string"/>
    </xmlCellPr>
  </singleXmlCell>
  <singleXmlCell id="7698" r="CX43" connectionId="44">
    <xmlCellPr id="1" uniqueName="Maestro_Yüan-Kuang">
      <xmlPr mapId="53" xpath="/Hexagrama/LINEAS/TERCERA/OTRAS_INTERPRETACIONES_Y_COMENTARIOS_DE_LOS_TEXTOS/Maestro_Yüan-Kuang" xmlDataType="string"/>
    </xmlCellPr>
  </singleXmlCell>
  <singleXmlCell id="7699" r="CY43" connectionId="44">
    <xmlCellPr id="1" uniqueName="Michel_Gall">
      <xmlPr mapId="53" xpath="/Hexagrama/LINEAS/TERCERA/OTRAS_INTERPRETACIONES_Y_COMENTARIOS_DE_LOS_TEXTOS/Michel_Gall" xmlDataType="string"/>
    </xmlCellPr>
  </singleXmlCell>
  <singleXmlCell id="7700" r="CZ43" connectionId="44">
    <xmlCellPr id="1" uniqueName="R_L_Wing">
      <xmlPr mapId="53" xpath="/Hexagrama/LINEAS/TERCERA/OTRAS_INTERPRETACIONES_Y_COMENTARIOS_DE_LOS_TEXTOS/R_L_Wing" xmlDataType="string"/>
    </xmlCellPr>
  </singleXmlCell>
  <singleXmlCell id="7701" r="DA43" connectionId="44">
    <xmlCellPr id="1" uniqueName="Ricardo_Andreé">
      <xmlPr mapId="53" xpath="/Hexagrama/LINEAS/TERCERA/OTRAS_INTERPRETACIONES_Y_COMENTARIOS_DE_LOS_TEXTOS/Ricardo_Andreé" xmlDataType="string"/>
    </xmlCellPr>
  </singleXmlCell>
  <singleXmlCell id="7702" r="DB43" connectionId="44">
    <xmlCellPr id="1" uniqueName="Richard_Wilhelm">
      <xmlPr mapId="53" xpath="/Hexagrama/LINEAS/TERCERA/OTRAS_INTERPRETACIONES_Y_COMENTARIOS_DE_LOS_TEXTOS/Richard_Wilhelm" xmlDataType="string"/>
    </xmlCellPr>
  </singleXmlCell>
  <singleXmlCell id="7703" r="DC43" connectionId="44">
    <xmlCellPr id="1" uniqueName="Stephen_Karcher">
      <xmlPr mapId="53" xpath="/Hexagrama/LINEAS/TERCERA/OTRAS_INTERPRETACIONES_Y_COMENTARIOS_DE_LOS_TEXTOS/Stephen_Karcher" xmlDataType="string"/>
    </xmlCellPr>
  </singleXmlCell>
  <singleXmlCell id="7704" r="DD43" connectionId="44">
    <xmlCellPr id="1" uniqueName="Thomas_Cleary">
      <xmlPr mapId="53" xpath="/Hexagrama/LINEAS/TERCERA/OTRAS_INTERPRETACIONES_Y_COMENTARIOS_DE_LOS_TEXTOS/Thomas_Cleary" xmlDataType="string"/>
    </xmlCellPr>
  </singleXmlCell>
  <singleXmlCell id="7705" r="DE43" connectionId="44">
    <xmlCellPr id="1" uniqueName="COMENTARIO_A_LA_LINEA">
      <xmlPr mapId="53" xpath="/Hexagrama/LINEAS/CUARTA/COMENTARIO_A_LA_LINEA" xmlDataType="string"/>
    </xmlCellPr>
  </singleXmlCell>
  <singleXmlCell id="7706" r="DF43" connectionId="44">
    <xmlCellPr id="1" uniqueName="a">
      <xmlPr mapId="53" xpath="/Hexagrama/LINEAS/CUARTA/INTERPRETACION/a" xmlDataType="string"/>
    </xmlCellPr>
  </singleXmlCell>
  <singleXmlCell id="7707" r="DG43" connectionId="44">
    <xmlCellPr id="1" uniqueName="sin_preguntar_nada">
      <xmlPr mapId="53" xpath="/Hexagrama/LINEAS/CUARTA/INTERPRETACION/d/sin_preguntar_nada" xmlDataType="string"/>
    </xmlCellPr>
  </singleXmlCell>
  <singleXmlCell id="7708" r="DH43" connectionId="44">
    <xmlCellPr id="1" uniqueName="sobre_el_dia_hoy">
      <xmlPr mapId="53" xpath="/Hexagrama/LINEAS/CUARTA/INTERPRETACION/d/sobre_el_dia_hoy" xmlDataType="string"/>
    </xmlCellPr>
  </singleXmlCell>
  <singleXmlCell id="7709" r="DI43" connectionId="44">
    <xmlCellPr id="1" uniqueName="sobre_la_conducta_espiritual">
      <xmlPr mapId="53" xpath="/Hexagrama/LINEAS/CUARTA/INTERPRETACION/d/sobre_la_conducta_espiritual" xmlDataType="string"/>
    </xmlCellPr>
  </singleXmlCell>
  <singleXmlCell id="7710" r="DJ43" connectionId="44">
    <xmlCellPr id="1" uniqueName="perspectiva_general_de_un_asunto_o_sobre_cómo_se_ve_al_consultante_entre_sus_asuntos">
      <xmlPr mapId="53" xpath="/Hexagrama/LINEAS/CUARTA/INTERPRETACION/d/perspectiva_general_de_un_asunto_o_sobre_cómo_se_ve_al_consultante_entre_sus_asuntos" xmlDataType="string"/>
    </xmlCellPr>
  </singleXmlCell>
  <singleXmlCell id="7711" r="DK43" connectionId="44">
    <xmlCellPr id="1" uniqueName="sobre_una_enfermedad">
      <xmlPr mapId="53" xpath="/Hexagrama/LINEAS/CUARTA/INTERPRETACION/d/sobre_una_enfermedad" xmlDataType="string"/>
    </xmlCellPr>
  </singleXmlCell>
  <singleXmlCell id="7712" r="DL43" connectionId="44">
    <xmlCellPr id="1" uniqueName="remedios_soluciones_tratamientos_nuevos">
      <xmlPr mapId="53" xpath="/Hexagrama/LINEAS/CUARTA/INTERPRETACION/d/remedios_soluciones_tratamientos_nuevos" xmlDataType="string"/>
    </xmlCellPr>
  </singleXmlCell>
  <singleXmlCell id="7713" r="DM43" connectionId="44">
    <xmlCellPr id="1" uniqueName="sobre_temas_o_teorías_espirituales">
      <xmlPr mapId="53" xpath="/Hexagrama/LINEAS/CUARTA/INTERPRETACION/d/sobre_temas_o_teorías_espirituales" xmlDataType="string"/>
    </xmlCellPr>
  </singleXmlCell>
  <singleXmlCell id="7714" r="DN43" connectionId="44">
    <xmlCellPr id="1" uniqueName="sobre_una_época_tiempo_o_fecha_aproximada">
      <xmlPr mapId="53" xpath="/Hexagrama/LINEAS/CUARTA/INTERPRETACION/d/sobre_una_época_tiempo_o_fecha_aproximada" xmlDataType="string"/>
    </xmlCellPr>
  </singleXmlCell>
  <singleXmlCell id="7715" r="DO43" connectionId="44">
    <xmlCellPr id="1" uniqueName="Bernard_Ducourant">
      <xmlPr mapId="53" xpath="/Hexagrama/LINEAS/CUARTA/OTRAS_INTERPRETACIONES_Y_COMENTARIOS_DE_LOS_TEXTOS/Bernard_Ducourant" xmlDataType="string"/>
    </xmlCellPr>
  </singleXmlCell>
  <singleXmlCell id="7716" r="DP43" connectionId="44">
    <xmlCellPr id="1" uniqueName="Brian_Browne_Walker">
      <xmlPr mapId="53" xpath="/Hexagrama/LINEAS/CUARTA/OTRAS_INTERPRETACIONES_Y_COMENTARIOS_DE_LOS_TEXTOS/Brian_Browne_Walker" xmlDataType="string"/>
    </xmlCellPr>
  </singleXmlCell>
  <singleXmlCell id="7717" r="DQ43" connectionId="44">
    <xmlCellPr id="1" uniqueName="Carol_K_Anthony">
      <xmlPr mapId="53" xpath="/Hexagrama/LINEAS/CUARTA/OTRAS_INTERPRETACIONES_Y_COMENTARIOS_DE_LOS_TEXTOS/Carol_K_Anthony" xmlDataType="string"/>
    </xmlCellPr>
  </singleXmlCell>
  <singleXmlCell id="7718" r="DR43" connectionId="44">
    <xmlCellPr id="1" uniqueName="Enrique_Zafra">
      <xmlPr mapId="53" xpath="/Hexagrama/LINEAS/CUARTA/OTRAS_INTERPRETACIONES_Y_COMENTARIOS_DE_LOS_TEXTOS/Enrique_Zafra" xmlDataType="string"/>
    </xmlCellPr>
  </singleXmlCell>
  <singleXmlCell id="7719" r="DS43" connectionId="44">
    <xmlCellPr id="1" uniqueName="J_H_Brennan">
      <xmlPr mapId="53" xpath="/Hexagrama/LINEAS/CUARTA/OTRAS_INTERPRETACIONES_Y_COMENTARIOS_DE_LOS_TEXTOS/J_H_Brennan" xmlDataType="string"/>
    </xmlCellPr>
  </singleXmlCell>
  <singleXmlCell id="7720" r="DT43" connectionId="44">
    <xmlCellPr id="1" uniqueName="John_Tampion">
      <xmlPr mapId="53" xpath="/Hexagrama/LINEAS/CUARTA/OTRAS_INTERPRETACIONES_Y_COMENTARIOS_DE_LOS_TEXTOS/John_Tampion" xmlDataType="string"/>
    </xmlCellPr>
  </singleXmlCell>
  <singleXmlCell id="7721" r="DU43" connectionId="44">
    <xmlCellPr id="1" uniqueName="Judica_Cordiglia">
      <xmlPr mapId="53" xpath="/Hexagrama/LINEAS/CUARTA/OTRAS_INTERPRETACIONES_Y_COMENTARIOS_DE_LOS_TEXTOS/Judica_Cordiglia" xmlDataType="string"/>
    </xmlCellPr>
  </singleXmlCell>
  <singleXmlCell id="7722" r="DV43" connectionId="44">
    <xmlCellPr id="1" uniqueName="Maestro_Yüan-Kuang">
      <xmlPr mapId="53" xpath="/Hexagrama/LINEAS/CUARTA/OTRAS_INTERPRETACIONES_Y_COMENTARIOS_DE_LOS_TEXTOS/Maestro_Yüan-Kuang" xmlDataType="string"/>
    </xmlCellPr>
  </singleXmlCell>
  <singleXmlCell id="7723" r="DW43" connectionId="44">
    <xmlCellPr id="1" uniqueName="Michel_Gall">
      <xmlPr mapId="53" xpath="/Hexagrama/LINEAS/CUARTA/OTRAS_INTERPRETACIONES_Y_COMENTARIOS_DE_LOS_TEXTOS/Michel_Gall" xmlDataType="string"/>
    </xmlCellPr>
  </singleXmlCell>
  <singleXmlCell id="7724" r="DX43" connectionId="44">
    <xmlCellPr id="1" uniqueName="R_L_Wing">
      <xmlPr mapId="53" xpath="/Hexagrama/LINEAS/CUARTA/OTRAS_INTERPRETACIONES_Y_COMENTARIOS_DE_LOS_TEXTOS/R_L_Wing" xmlDataType="string"/>
    </xmlCellPr>
  </singleXmlCell>
  <singleXmlCell id="7725" r="DY43" connectionId="44">
    <xmlCellPr id="1" uniqueName="Ricardo_Andreé">
      <xmlPr mapId="53" xpath="/Hexagrama/LINEAS/CUARTA/OTRAS_INTERPRETACIONES_Y_COMENTARIOS_DE_LOS_TEXTOS/Ricardo_Andreé" xmlDataType="string"/>
    </xmlCellPr>
  </singleXmlCell>
  <singleXmlCell id="7726" r="DZ43" connectionId="44">
    <xmlCellPr id="1" uniqueName="Richard_Wilhelm">
      <xmlPr mapId="53" xpath="/Hexagrama/LINEAS/CUARTA/OTRAS_INTERPRETACIONES_Y_COMENTARIOS_DE_LOS_TEXTOS/Richard_Wilhelm" xmlDataType="string"/>
    </xmlCellPr>
  </singleXmlCell>
  <singleXmlCell id="7727" r="EA43" connectionId="44">
    <xmlCellPr id="1" uniqueName="Stephen_Karcher">
      <xmlPr mapId="53" xpath="/Hexagrama/LINEAS/CUARTA/OTRAS_INTERPRETACIONES_Y_COMENTARIOS_DE_LOS_TEXTOS/Stephen_Karcher" xmlDataType="string"/>
    </xmlCellPr>
  </singleXmlCell>
  <singleXmlCell id="7728" r="EB43" connectionId="44">
    <xmlCellPr id="1" uniqueName="Thomas_Cleary">
      <xmlPr mapId="53" xpath="/Hexagrama/LINEAS/CUARTA/OTRAS_INTERPRETACIONES_Y_COMENTARIOS_DE_LOS_TEXTOS/Thomas_Cleary" xmlDataType="string"/>
    </xmlCellPr>
  </singleXmlCell>
  <singleXmlCell id="7729" r="EC43" connectionId="44">
    <xmlCellPr id="1" uniqueName="COMENTARIO_A_LA_LINEA">
      <xmlPr mapId="53" xpath="/Hexagrama/LINEAS/QUINTA/COMENTARIO_A_LA_LINEA" xmlDataType="string"/>
    </xmlCellPr>
  </singleXmlCell>
  <singleXmlCell id="7730" r="ED43" connectionId="44">
    <xmlCellPr id="1" uniqueName="a">
      <xmlPr mapId="53" xpath="/Hexagrama/LINEAS/QUINTA/INTERPRETACION/a" xmlDataType="string"/>
    </xmlCellPr>
  </singleXmlCell>
  <singleXmlCell id="7731" r="EE43" connectionId="44">
    <xmlCellPr id="1" uniqueName="sin_preguntar_nada">
      <xmlPr mapId="53" xpath="/Hexagrama/LINEAS/QUINTA/INTERPRETACION/d/sin_preguntar_nada" xmlDataType="string"/>
    </xmlCellPr>
  </singleXmlCell>
  <singleXmlCell id="7732" r="EF43" connectionId="44">
    <xmlCellPr id="1" uniqueName="sobre_el_dia_hoy">
      <xmlPr mapId="53" xpath="/Hexagrama/LINEAS/QUINTA/INTERPRETACION/d/sobre_el_dia_hoy" xmlDataType="string"/>
    </xmlCellPr>
  </singleXmlCell>
  <singleXmlCell id="7733" r="EG43" connectionId="44">
    <xmlCellPr id="1" uniqueName="sobre_la_conducta_espiritual">
      <xmlPr mapId="53" xpath="/Hexagrama/LINEAS/QUINTA/INTERPRETACION/d/sobre_la_conducta_espiritual" xmlDataType="string"/>
    </xmlCellPr>
  </singleXmlCell>
  <singleXmlCell id="7734" r="EH43" connectionId="44">
    <xmlCellPr id="1" uniqueName="perspectiva_general_de_un_asunto_o_sobre_cómo_se_ve_al_consultante_entre_sus_asuntos">
      <xmlPr mapId="53" xpath="/Hexagrama/LINEAS/QUINTA/INTERPRETACION/d/perspectiva_general_de_un_asunto_o_sobre_cómo_se_ve_al_consultante_entre_sus_asuntos" xmlDataType="string"/>
    </xmlCellPr>
  </singleXmlCell>
  <singleXmlCell id="7735" r="EI43" connectionId="44">
    <xmlCellPr id="1" uniqueName="sobre_una_enfermedad">
      <xmlPr mapId="53" xpath="/Hexagrama/LINEAS/QUINTA/INTERPRETACION/d/sobre_una_enfermedad" xmlDataType="string"/>
    </xmlCellPr>
  </singleXmlCell>
  <singleXmlCell id="7736" r="EJ43" connectionId="44">
    <xmlCellPr id="1" uniqueName="remedios_soluciones_tratamientos_nuevos">
      <xmlPr mapId="53" xpath="/Hexagrama/LINEAS/QUINTA/INTERPRETACION/d/remedios_soluciones_tratamientos_nuevos" xmlDataType="string"/>
    </xmlCellPr>
  </singleXmlCell>
  <singleXmlCell id="7737" r="EK43" connectionId="44">
    <xmlCellPr id="1" uniqueName="sobre_temas_o_teorías_espirituales">
      <xmlPr mapId="53" xpath="/Hexagrama/LINEAS/QUINTA/INTERPRETACION/d/sobre_temas_o_teorías_espirituales" xmlDataType="string"/>
    </xmlCellPr>
  </singleXmlCell>
  <singleXmlCell id="7738" r="EL43" connectionId="44">
    <xmlCellPr id="1" uniqueName="sobre_una_época_tiempo_o_fecha_aproximada">
      <xmlPr mapId="53" xpath="/Hexagrama/LINEAS/QUINTA/INTERPRETACION/d/sobre_una_época_tiempo_o_fecha_aproximada" xmlDataType="string"/>
    </xmlCellPr>
  </singleXmlCell>
  <singleXmlCell id="7739" r="EM43" connectionId="44">
    <xmlCellPr id="1" uniqueName="Bernard_Ducourant">
      <xmlPr mapId="53" xpath="/Hexagrama/LINEAS/QUINTA/OTRAS_INTERPRETACIONES_Y_COMENTARIOS_DE_LOS_TEXTOS/Bernard_Ducourant" xmlDataType="string"/>
    </xmlCellPr>
  </singleXmlCell>
  <singleXmlCell id="7740" r="EN43" connectionId="44">
    <xmlCellPr id="1" uniqueName="Brian_Browne_Walker">
      <xmlPr mapId="53" xpath="/Hexagrama/LINEAS/QUINTA/OTRAS_INTERPRETACIONES_Y_COMENTARIOS_DE_LOS_TEXTOS/Brian_Browne_Walker" xmlDataType="string"/>
    </xmlCellPr>
  </singleXmlCell>
  <singleXmlCell id="7741" r="EO43" connectionId="44">
    <xmlCellPr id="1" uniqueName="Carol_K_Anthony">
      <xmlPr mapId="53" xpath="/Hexagrama/LINEAS/QUINTA/OTRAS_INTERPRETACIONES_Y_COMENTARIOS_DE_LOS_TEXTOS/Carol_K_Anthony" xmlDataType="string"/>
    </xmlCellPr>
  </singleXmlCell>
  <singleXmlCell id="7742" r="EP43" connectionId="44">
    <xmlCellPr id="1" uniqueName="Enrique_Zafra">
      <xmlPr mapId="53" xpath="/Hexagrama/LINEAS/QUINTA/OTRAS_INTERPRETACIONES_Y_COMENTARIOS_DE_LOS_TEXTOS/Enrique_Zafra" xmlDataType="string"/>
    </xmlCellPr>
  </singleXmlCell>
  <singleXmlCell id="7743" r="EQ43" connectionId="44">
    <xmlCellPr id="1" uniqueName="J_H_Brennan">
      <xmlPr mapId="53" xpath="/Hexagrama/LINEAS/QUINTA/OTRAS_INTERPRETACIONES_Y_COMENTARIOS_DE_LOS_TEXTOS/J_H_Brennan" xmlDataType="string"/>
    </xmlCellPr>
  </singleXmlCell>
  <singleXmlCell id="7744" r="ER43" connectionId="44">
    <xmlCellPr id="1" uniqueName="John_Tampion">
      <xmlPr mapId="53" xpath="/Hexagrama/LINEAS/QUINTA/OTRAS_INTERPRETACIONES_Y_COMENTARIOS_DE_LOS_TEXTOS/John_Tampion" xmlDataType="string"/>
    </xmlCellPr>
  </singleXmlCell>
  <singleXmlCell id="7745" r="ES43" connectionId="44">
    <xmlCellPr id="1" uniqueName="Judica_Cordiglia">
      <xmlPr mapId="53" xpath="/Hexagrama/LINEAS/QUINTA/OTRAS_INTERPRETACIONES_Y_COMENTARIOS_DE_LOS_TEXTOS/Judica_Cordiglia" xmlDataType="string"/>
    </xmlCellPr>
  </singleXmlCell>
  <singleXmlCell id="7746" r="ET43" connectionId="44">
    <xmlCellPr id="1" uniqueName="Maestro_Yüan-Kuang">
      <xmlPr mapId="53" xpath="/Hexagrama/LINEAS/QUINTA/OTRAS_INTERPRETACIONES_Y_COMENTARIOS_DE_LOS_TEXTOS/Maestro_Yüan-Kuang" xmlDataType="string"/>
    </xmlCellPr>
  </singleXmlCell>
  <singleXmlCell id="7747" r="EU43" connectionId="44">
    <xmlCellPr id="1" uniqueName="Michel_Gall">
      <xmlPr mapId="53" xpath="/Hexagrama/LINEAS/QUINTA/OTRAS_INTERPRETACIONES_Y_COMENTARIOS_DE_LOS_TEXTOS/Michel_Gall" xmlDataType="string"/>
    </xmlCellPr>
  </singleXmlCell>
  <singleXmlCell id="7748" r="EV43" connectionId="44">
    <xmlCellPr id="1" uniqueName="R_L_Wing">
      <xmlPr mapId="53" xpath="/Hexagrama/LINEAS/QUINTA/OTRAS_INTERPRETACIONES_Y_COMENTARIOS_DE_LOS_TEXTOS/R_L_Wing" xmlDataType="string"/>
    </xmlCellPr>
  </singleXmlCell>
  <singleXmlCell id="7749" r="EW43" connectionId="44">
    <xmlCellPr id="1" uniqueName="Ricardo_Andreé">
      <xmlPr mapId="53" xpath="/Hexagrama/LINEAS/QUINTA/OTRAS_INTERPRETACIONES_Y_COMENTARIOS_DE_LOS_TEXTOS/Ricardo_Andreé" xmlDataType="string"/>
    </xmlCellPr>
  </singleXmlCell>
  <singleXmlCell id="7750" r="EX43" connectionId="44">
    <xmlCellPr id="1" uniqueName="Richard_Wilhelm">
      <xmlPr mapId="53" xpath="/Hexagrama/LINEAS/QUINTA/OTRAS_INTERPRETACIONES_Y_COMENTARIOS_DE_LOS_TEXTOS/Richard_Wilhelm" xmlDataType="string"/>
    </xmlCellPr>
  </singleXmlCell>
  <singleXmlCell id="7751" r="EY43" connectionId="44">
    <xmlCellPr id="1" uniqueName="Stephen_Karcher">
      <xmlPr mapId="53" xpath="/Hexagrama/LINEAS/QUINTA/OTRAS_INTERPRETACIONES_Y_COMENTARIOS_DE_LOS_TEXTOS/Stephen_Karcher" xmlDataType="string"/>
    </xmlCellPr>
  </singleXmlCell>
  <singleXmlCell id="7752" r="EZ43" connectionId="44">
    <xmlCellPr id="1" uniqueName="Thomas_Cleary">
      <xmlPr mapId="53" xpath="/Hexagrama/LINEAS/QUINTA/OTRAS_INTERPRETACIONES_Y_COMENTARIOS_DE_LOS_TEXTOS/Thomas_Cleary" xmlDataType="string"/>
    </xmlCellPr>
  </singleXmlCell>
  <singleXmlCell id="7753" r="FA43" connectionId="44">
    <xmlCellPr id="1" uniqueName="COMENTARIO_A_LA_LINEA">
      <xmlPr mapId="53" xpath="/Hexagrama/LINEAS/SEXTA/COMENTARIO_A_LA_LINEA" xmlDataType="string"/>
    </xmlCellPr>
  </singleXmlCell>
  <singleXmlCell id="7754" r="FB43" connectionId="44">
    <xmlCellPr id="1" uniqueName="a">
      <xmlPr mapId="53" xpath="/Hexagrama/LINEAS/SEXTA/INTERPRETACION/a" xmlDataType="string"/>
    </xmlCellPr>
  </singleXmlCell>
  <singleXmlCell id="7755" r="FC43" connectionId="44">
    <xmlCellPr id="1" uniqueName="sin_preguntar_nada">
      <xmlPr mapId="53" xpath="/Hexagrama/LINEAS/SEXTA/INTERPRETACION/d/sin_preguntar_nada" xmlDataType="string"/>
    </xmlCellPr>
  </singleXmlCell>
  <singleXmlCell id="7756" r="FD43" connectionId="44">
    <xmlCellPr id="1" uniqueName="sobre_el_dia_hoy">
      <xmlPr mapId="53" xpath="/Hexagrama/LINEAS/SEXTA/INTERPRETACION/d/sobre_el_dia_hoy" xmlDataType="string"/>
    </xmlCellPr>
  </singleXmlCell>
  <singleXmlCell id="7757" r="FE43" connectionId="44">
    <xmlCellPr id="1" uniqueName="sobre_la_conducta_espiritual">
      <xmlPr mapId="53" xpath="/Hexagrama/LINEAS/SEXTA/INTERPRETACION/d/sobre_la_conducta_espiritual" xmlDataType="string"/>
    </xmlCellPr>
  </singleXmlCell>
  <singleXmlCell id="7758" r="FF43" connectionId="44">
    <xmlCellPr id="1" uniqueName="perspectiva_general_de_un_asunto_o_sobre_cómo_se_ve_al_consultante_entre_sus_asuntos">
      <xmlPr mapId="53" xpath="/Hexagrama/LINEAS/SEXTA/INTERPRETACION/d/perspectiva_general_de_un_asunto_o_sobre_cómo_se_ve_al_consultante_entre_sus_asuntos" xmlDataType="string"/>
    </xmlCellPr>
  </singleXmlCell>
  <singleXmlCell id="7759" r="FG43" connectionId="44">
    <xmlCellPr id="1" uniqueName="sobre_una_enfermedad">
      <xmlPr mapId="53" xpath="/Hexagrama/LINEAS/SEXTA/INTERPRETACION/d/sobre_una_enfermedad" xmlDataType="string"/>
    </xmlCellPr>
  </singleXmlCell>
  <singleXmlCell id="7760" r="FH43" connectionId="44">
    <xmlCellPr id="1" uniqueName="remedios_soluciones_tratamientos_nuevos">
      <xmlPr mapId="53" xpath="/Hexagrama/LINEAS/SEXTA/INTERPRETACION/d/remedios_soluciones_tratamientos_nuevos" xmlDataType="string"/>
    </xmlCellPr>
  </singleXmlCell>
  <singleXmlCell id="7761" r="FI43" connectionId="44">
    <xmlCellPr id="1" uniqueName="sobre_temas_o_teorías_espirituales">
      <xmlPr mapId="53" xpath="/Hexagrama/LINEAS/SEXTA/INTERPRETACION/d/sobre_temas_o_teorías_espirituales" xmlDataType="string"/>
    </xmlCellPr>
  </singleXmlCell>
  <singleXmlCell id="7762" r="FJ43" connectionId="44">
    <xmlCellPr id="1" uniqueName="sobre_una_época_tiempo_o_fecha_aproximada">
      <xmlPr mapId="53" xpath="/Hexagrama/LINEAS/SEXTA/INTERPRETACION/d/sobre_una_época_tiempo_o_fecha_aproximada" xmlDataType="string"/>
    </xmlCellPr>
  </singleXmlCell>
  <singleXmlCell id="7763" r="FK43" connectionId="44">
    <xmlCellPr id="1" uniqueName="Bernard_Ducourant">
      <xmlPr mapId="53" xpath="/Hexagrama/LINEAS/SEXTA/OTRAS_INTERPRETACIONES_Y_COMENTARIOS_DE_LOS_TEXTOS/Bernard_Ducourant" xmlDataType="string"/>
    </xmlCellPr>
  </singleXmlCell>
  <singleXmlCell id="7764" r="FL43" connectionId="44">
    <xmlCellPr id="1" uniqueName="Brian_Browne_Walker">
      <xmlPr mapId="53" xpath="/Hexagrama/LINEAS/SEXTA/OTRAS_INTERPRETACIONES_Y_COMENTARIOS_DE_LOS_TEXTOS/Brian_Browne_Walker" xmlDataType="string"/>
    </xmlCellPr>
  </singleXmlCell>
  <singleXmlCell id="7765" r="FM43" connectionId="44">
    <xmlCellPr id="1" uniqueName="Carol_K_Anthony">
      <xmlPr mapId="53" xpath="/Hexagrama/LINEAS/SEXTA/OTRAS_INTERPRETACIONES_Y_COMENTARIOS_DE_LOS_TEXTOS/Carol_K_Anthony" xmlDataType="string"/>
    </xmlCellPr>
  </singleXmlCell>
  <singleXmlCell id="7766" r="FN43" connectionId="44">
    <xmlCellPr id="1" uniqueName="Enrique_Zafra">
      <xmlPr mapId="53" xpath="/Hexagrama/LINEAS/SEXTA/OTRAS_INTERPRETACIONES_Y_COMENTARIOS_DE_LOS_TEXTOS/Enrique_Zafra" xmlDataType="string"/>
    </xmlCellPr>
  </singleXmlCell>
  <singleXmlCell id="7767" r="FO43" connectionId="44">
    <xmlCellPr id="1" uniqueName="J_H_Brennan">
      <xmlPr mapId="53" xpath="/Hexagrama/LINEAS/SEXTA/OTRAS_INTERPRETACIONES_Y_COMENTARIOS_DE_LOS_TEXTOS/J_H_Brennan" xmlDataType="string"/>
    </xmlCellPr>
  </singleXmlCell>
  <singleXmlCell id="7768" r="FP43" connectionId="44">
    <xmlCellPr id="1" uniqueName="John_Tampion">
      <xmlPr mapId="53" xpath="/Hexagrama/LINEAS/SEXTA/OTRAS_INTERPRETACIONES_Y_COMENTARIOS_DE_LOS_TEXTOS/John_Tampion" xmlDataType="string"/>
    </xmlCellPr>
  </singleXmlCell>
  <singleXmlCell id="7769" r="FQ43" connectionId="44">
    <xmlCellPr id="1" uniqueName="Judica_Cordiglia">
      <xmlPr mapId="53" xpath="/Hexagrama/LINEAS/SEXTA/OTRAS_INTERPRETACIONES_Y_COMENTARIOS_DE_LOS_TEXTOS/Judica_Cordiglia" xmlDataType="string"/>
    </xmlCellPr>
  </singleXmlCell>
  <singleXmlCell id="7770" r="FR43" connectionId="44">
    <xmlCellPr id="1" uniqueName="Maestro_Yüan-Kuang">
      <xmlPr mapId="53" xpath="/Hexagrama/LINEAS/SEXTA/OTRAS_INTERPRETACIONES_Y_COMENTARIOS_DE_LOS_TEXTOS/Maestro_Yüan-Kuang" xmlDataType="string"/>
    </xmlCellPr>
  </singleXmlCell>
  <singleXmlCell id="7771" r="FS43" connectionId="44">
    <xmlCellPr id="1" uniqueName="Michel_Gall">
      <xmlPr mapId="53" xpath="/Hexagrama/LINEAS/SEXTA/OTRAS_INTERPRETACIONES_Y_COMENTARIOS_DE_LOS_TEXTOS/Michel_Gall" xmlDataType="string"/>
    </xmlCellPr>
  </singleXmlCell>
  <singleXmlCell id="7772" r="FT43" connectionId="44">
    <xmlCellPr id="1" uniqueName="R_L_Wing">
      <xmlPr mapId="53" xpath="/Hexagrama/LINEAS/SEXTA/OTRAS_INTERPRETACIONES_Y_COMENTARIOS_DE_LOS_TEXTOS/R_L_Wing" xmlDataType="string"/>
    </xmlCellPr>
  </singleXmlCell>
  <singleXmlCell id="7773" r="FU43" connectionId="44">
    <xmlCellPr id="1" uniqueName="Ricardo_Andreé">
      <xmlPr mapId="53" xpath="/Hexagrama/LINEAS/SEXTA/OTRAS_INTERPRETACIONES_Y_COMENTARIOS_DE_LOS_TEXTOS/Ricardo_Andreé" xmlDataType="string"/>
    </xmlCellPr>
  </singleXmlCell>
  <singleXmlCell id="7774" r="FV43" connectionId="44">
    <xmlCellPr id="1" uniqueName="Richard_Wilhelm">
      <xmlPr mapId="53" xpath="/Hexagrama/LINEAS/SEXTA/OTRAS_INTERPRETACIONES_Y_COMENTARIOS_DE_LOS_TEXTOS/Richard_Wilhelm" xmlDataType="string"/>
    </xmlCellPr>
  </singleXmlCell>
  <singleXmlCell id="7775" r="FW43" connectionId="44">
    <xmlCellPr id="1" uniqueName="Stephen_Karcher">
      <xmlPr mapId="53" xpath="/Hexagrama/LINEAS/SEXTA/OTRAS_INTERPRETACIONES_Y_COMENTARIOS_DE_LOS_TEXTOS/Stephen_Karcher" xmlDataType="string"/>
    </xmlCellPr>
  </singleXmlCell>
  <singleXmlCell id="7776" r="FX43" connectionId="44">
    <xmlCellPr id="1" uniqueName="Thomas_Cleary">
      <xmlPr mapId="53" xpath="/Hexagrama/LINEAS/SEXTA/OTRAS_INTERPRETACIONES_Y_COMENTARIOS_DE_LOS_TEXTOS/Thomas_Cleary" xmlDataType="string"/>
    </xmlCellPr>
  </singleXmlCell>
  <singleXmlCell id="7777" r="A44" connectionId="45">
    <xmlCellPr id="1" uniqueName="Numero">
      <xmlPr mapId="54" xpath="/Hexagrama/Numero" xmlDataType="integer"/>
    </xmlCellPr>
  </singleXmlCell>
  <singleXmlCell id="7778" r="B44" connectionId="45">
    <xmlCellPr id="1" uniqueName="Nombre">
      <xmlPr mapId="54" xpath="/Hexagrama/Nombre" xmlDataType="string"/>
    </xmlCellPr>
  </singleXmlCell>
  <singleXmlCell id="7779" r="C44" connectionId="45">
    <xmlCellPr id="1" uniqueName="Traduccion">
      <xmlPr mapId="54" xpath="/Hexagrama/Traduccion" xmlDataType="string"/>
    </xmlCellPr>
  </singleXmlCell>
  <singleXmlCell id="7780" r="D44" connectionId="45">
    <xmlCellPr id="1" uniqueName="TrigInf">
      <xmlPr mapId="54" xpath="/Hexagrama/TrigInf" xmlDataType="string"/>
    </xmlCellPr>
  </singleXmlCell>
  <singleXmlCell id="7781" r="E44" connectionId="45">
    <xmlCellPr id="1" uniqueName="TrigSup">
      <xmlPr mapId="54" xpath="/Hexagrama/TrigSup" xmlDataType="string"/>
    </xmlCellPr>
  </singleXmlCell>
  <singleXmlCell id="7782" r="F44" connectionId="45">
    <xmlCellPr id="1" uniqueName="DICTAMEN">
      <xmlPr mapId="54" xpath="/Hexagrama/DICTAMEN" xmlDataType="string"/>
    </xmlCellPr>
  </singleXmlCell>
  <singleXmlCell id="7783" r="G44" connectionId="45">
    <xmlCellPr id="1" uniqueName="COMENTARIO">
      <xmlPr mapId="54" xpath="/Hexagrama/COMENTARIO" xmlDataType="string"/>
    </xmlCellPr>
  </singleXmlCell>
  <singleXmlCell id="7784" r="H44" connectionId="45">
    <xmlCellPr id="1" uniqueName="líneas">
      <xmlPr mapId="54" xpath="/Hexagrama/ELEMENTOS_TECNICOS_Y_DISTINTOS_CONSIDERANDOS/líneas" xmlDataType="string"/>
    </xmlCellPr>
  </singleXmlCell>
  <singleXmlCell id="7785" r="I44" connectionId="45">
    <xmlCellPr id="1" uniqueName="regencias">
      <xmlPr mapId="54" xpath="/Hexagrama/ELEMENTOS_TECNICOS_Y_DISTINTOS_CONSIDERANDOS/regencias" xmlDataType="string"/>
    </xmlCellPr>
  </singleXmlCell>
  <singleXmlCell id="7786" r="J44" connectionId="45">
    <xmlCellPr id="1" uniqueName="relaciones_entre_las_líneas">
      <xmlPr mapId="54" xpath="/Hexagrama/ELEMENTOS_TECNICOS_Y_DISTINTOS_CONSIDERANDOS/relaciones_entre_las_líneas" xmlDataType="string"/>
    </xmlCellPr>
  </singleXmlCell>
  <singleXmlCell id="7787" r="K44" connectionId="45">
    <xmlCellPr id="1" uniqueName="a">
      <xmlPr mapId="54" xpath="/Hexagrama/INTERPRETACION/a" xmlDataType="string"/>
    </xmlCellPr>
  </singleXmlCell>
  <singleXmlCell id="7788" r="L44" connectionId="45">
    <xmlCellPr id="1" uniqueName="sin_preguntar_nada">
      <xmlPr mapId="54" xpath="/Hexagrama/INTERPRETACION/d/sin_preguntar_nada" xmlDataType="string"/>
    </xmlCellPr>
  </singleXmlCell>
  <singleXmlCell id="7789" r="M44" connectionId="45">
    <xmlCellPr id="1" uniqueName="sobre_el_dia_hoy">
      <xmlPr mapId="54" xpath="/Hexagrama/INTERPRETACION/d/sobre_el_dia_hoy" xmlDataType="string"/>
    </xmlCellPr>
  </singleXmlCell>
  <singleXmlCell id="7790" r="N44" connectionId="45">
    <xmlCellPr id="1" uniqueName="sobre_la_conducta_espiritual">
      <xmlPr mapId="54" xpath="/Hexagrama/INTERPRETACION/d/sobre_la_conducta_espiritual" xmlDataType="string"/>
    </xmlCellPr>
  </singleXmlCell>
  <singleXmlCell id="7791" r="O44" connectionId="45">
    <xmlCellPr id="1" uniqueName="perspectiva_general_de_un_asunto_o_sobre_cómo_se_ve_al_consultante_entre_sus_asuntos">
      <xmlPr mapId="54" xpath="/Hexagrama/INTERPRETACION/d/perspectiva_general_de_un_asunto_o_sobre_cómo_se_ve_al_consultante_entre_sus_asuntos" xmlDataType="string"/>
    </xmlCellPr>
  </singleXmlCell>
  <singleXmlCell id="7792" r="P44" connectionId="45">
    <xmlCellPr id="1" uniqueName="sobre_una_enfermedad">
      <xmlPr mapId="54" xpath="/Hexagrama/INTERPRETACION/d/sobre_una_enfermedad" xmlDataType="string"/>
    </xmlCellPr>
  </singleXmlCell>
  <singleXmlCell id="7793" r="Q44" connectionId="45">
    <xmlCellPr id="1" uniqueName="remedios_soluciones_tratamientos_nuevos">
      <xmlPr mapId="54" xpath="/Hexagrama/INTERPRETACION/d/remedios_soluciones_tratamientos_nuevos" xmlDataType="string"/>
    </xmlCellPr>
  </singleXmlCell>
  <singleXmlCell id="7794" r="R44" connectionId="45">
    <xmlCellPr id="1" uniqueName="sobre_temas_o_teorías_espirituales">
      <xmlPr mapId="54" xpath="/Hexagrama/INTERPRETACION/d/sobre_temas_o_teorías_espirituales" xmlDataType="string"/>
    </xmlCellPr>
  </singleXmlCell>
  <singleXmlCell id="7795" r="S44" connectionId="45">
    <xmlCellPr id="1" uniqueName="sobre_una_época_tiempo_o_fecha_aproximada">
      <xmlPr mapId="54" xpath="/Hexagrama/INTERPRETACION/d/sobre_una_época_tiempo_o_fecha_aproximada" xmlDataType="string"/>
    </xmlCellPr>
  </singleXmlCell>
  <singleXmlCell id="7796" r="T44" connectionId="45">
    <xmlCellPr id="1" uniqueName="Bernard_Ducourant">
      <xmlPr mapId="54" xpath="/Hexagrama/OTRAS_INTERPRETACIONES_Y_COMENTARIOS_DE_LOS_TEXTOS/Bernard_Ducourant" xmlDataType="string"/>
    </xmlCellPr>
  </singleXmlCell>
  <singleXmlCell id="7797" r="U44" connectionId="45">
    <xmlCellPr id="1" uniqueName="Brian_Browne_Walker">
      <xmlPr mapId="54" xpath="/Hexagrama/OTRAS_INTERPRETACIONES_Y_COMENTARIOS_DE_LOS_TEXTOS/Brian_Browne_Walker" xmlDataType="string"/>
    </xmlCellPr>
  </singleXmlCell>
  <singleXmlCell id="7798" r="V44" connectionId="45">
    <xmlCellPr id="1" uniqueName="Carol_K_Anthony">
      <xmlPr mapId="54" xpath="/Hexagrama/OTRAS_INTERPRETACIONES_Y_COMENTARIOS_DE_LOS_TEXTOS/Carol_K_Anthony" xmlDataType="string"/>
    </xmlCellPr>
  </singleXmlCell>
  <singleXmlCell id="7799" r="W44" connectionId="45">
    <xmlCellPr id="1" uniqueName="Enrique_Zafra">
      <xmlPr mapId="54" xpath="/Hexagrama/OTRAS_INTERPRETACIONES_Y_COMENTARIOS_DE_LOS_TEXTOS/Enrique_Zafra" xmlDataType="string"/>
    </xmlCellPr>
  </singleXmlCell>
  <singleXmlCell id="7800" r="X44" connectionId="45">
    <xmlCellPr id="1" uniqueName="Gustavo_Andrés_Rocco">
      <xmlPr mapId="54" xpath="/Hexagrama/OTRAS_INTERPRETACIONES_Y_COMENTARIOS_DE_LOS_TEXTOS/Gustavo_Andrés_Rocco" xmlDataType="string"/>
    </xmlCellPr>
  </singleXmlCell>
  <singleXmlCell id="7801" r="Y44" connectionId="45">
    <xmlCellPr id="1" uniqueName="J_H_Brennan">
      <xmlPr mapId="54" xpath="/Hexagrama/OTRAS_INTERPRETACIONES_Y_COMENTARIOS_DE_LOS_TEXTOS/J_H_Brennan" xmlDataType="string"/>
    </xmlCellPr>
  </singleXmlCell>
  <singleXmlCell id="7802" r="Z44" connectionId="45">
    <xmlCellPr id="1" uniqueName="Judica_Cordiglia">
      <xmlPr mapId="54" xpath="/Hexagrama/OTRAS_INTERPRETACIONES_Y_COMENTARIOS_DE_LOS_TEXTOS/Judica_Cordiglia" xmlDataType="string"/>
    </xmlCellPr>
  </singleXmlCell>
  <singleXmlCell id="7803" r="AA44" connectionId="45">
    <xmlCellPr id="1" uniqueName="Maestro_Yüan-Kuang">
      <xmlPr mapId="54" xpath="/Hexagrama/OTRAS_INTERPRETACIONES_Y_COMENTARIOS_DE_LOS_TEXTOS/Maestro_Yüan-Kuang" xmlDataType="string"/>
    </xmlCellPr>
  </singleXmlCell>
  <singleXmlCell id="7804" r="AB44" connectionId="45">
    <xmlCellPr id="1" uniqueName="Michel_Gall">
      <xmlPr mapId="54" xpath="/Hexagrama/OTRAS_INTERPRETACIONES_Y_COMENTARIOS_DE_LOS_TEXTOS/Michel_Gall" xmlDataType="string"/>
    </xmlCellPr>
  </singleXmlCell>
  <singleXmlCell id="7805" r="AC44" connectionId="45">
    <xmlCellPr id="1" uniqueName="Stephen_Karcher">
      <xmlPr mapId="54" xpath="/Hexagrama/OTRAS_INTERPRETACIONES_Y_COMENTARIOS_DE_LOS_TEXTOS/Stephen_Karcher" xmlDataType="string"/>
    </xmlCellPr>
  </singleXmlCell>
  <singleXmlCell id="7806" r="AD44" connectionId="45">
    <xmlCellPr id="1" uniqueName="Rudolf_Ritsema">
      <xmlPr mapId="54" xpath="/Hexagrama/OTRAS_INTERPRETACIONES_Y_COMENTARIOS_DE_LOS_TEXTOS/Rudolf_Ritsema" xmlDataType="string"/>
    </xmlCellPr>
  </singleXmlCell>
  <singleXmlCell id="7807" r="AE44" connectionId="45">
    <xmlCellPr id="1" uniqueName="Thomas_Cleary">
      <xmlPr mapId="54" xpath="/Hexagrama/OTRAS_INTERPRETACIONES_Y_COMENTARIOS_DE_LOS_TEXTOS/Thomas_Cleary" xmlDataType="string"/>
    </xmlCellPr>
  </singleXmlCell>
  <singleXmlCell id="7808" r="AF44" connectionId="45">
    <xmlCellPr id="1" uniqueName="COMENTARIO_A_LA_IMAGEN">
      <xmlPr mapId="54" xpath="/Hexagrama/IMAGEN/COMENTARIO_A_LA_IMAGEN" xmlDataType="string"/>
    </xmlCellPr>
  </singleXmlCell>
  <singleXmlCell id="7809" r="AG44" connectionId="45">
    <xmlCellPr id="1" uniqueName="John_Tampion">
      <xmlPr mapId="54" xpath="/Hexagrama/IMAGEN/OTRAS_INTERPRETACIONES_Y_COMENTARIOS_DE_LOS_TEXTOS/John_Tampion" xmlDataType="string"/>
    </xmlCellPr>
  </singleXmlCell>
  <singleXmlCell id="7810" r="AH44" connectionId="45">
    <xmlCellPr id="1" uniqueName="Judica_Cordiglia">
      <xmlPr mapId="54" xpath="/Hexagrama/IMAGEN/OTRAS_INTERPRETACIONES_Y_COMENTARIOS_DE_LOS_TEXTOS/Judica_Cordiglia" xmlDataType="string"/>
    </xmlCellPr>
  </singleXmlCell>
  <singleXmlCell id="7811" r="AI44" connectionId="45">
    <xmlCellPr id="1" uniqueName="Ricardo_Andreé">
      <xmlPr mapId="54" xpath="/Hexagrama/IMAGEN/OTRAS_INTERPRETACIONES_Y_COMENTARIOS_DE_LOS_TEXTOS/Ricardo_Andreé" xmlDataType="string"/>
    </xmlCellPr>
  </singleXmlCell>
  <singleXmlCell id="7812" r="AJ44" connectionId="45">
    <xmlCellPr id="1" uniqueName="Richard_Wilhelm">
      <xmlPr mapId="54" xpath="/Hexagrama/IMAGEN/OTRAS_INTERPRETACIONES_Y_COMENTARIOS_DE_LOS_TEXTOS/Richard_Wilhelm" xmlDataType="string"/>
    </xmlCellPr>
  </singleXmlCell>
  <singleXmlCell id="7813" r="AK44" connectionId="45">
    <xmlCellPr id="1" uniqueName="COMENTARIO_A_LA_LINEA">
      <xmlPr mapId="54" xpath="/Hexagrama/LINEAS/PRIMERA/COMENTARIO_A_LA_LINEA" xmlDataType="string"/>
    </xmlCellPr>
  </singleXmlCell>
  <singleXmlCell id="7814" r="AL44" connectionId="45">
    <xmlCellPr id="1" uniqueName="a">
      <xmlPr mapId="54" xpath="/Hexagrama/LINEAS/PRIMERA/INTERPRETACION/a" xmlDataType="string"/>
    </xmlCellPr>
  </singleXmlCell>
  <singleXmlCell id="7815" r="AM44" connectionId="45">
    <xmlCellPr id="1" uniqueName="sin_preguntar_nada">
      <xmlPr mapId="54" xpath="/Hexagrama/LINEAS/PRIMERA/INTERPRETACION/d/sin_preguntar_nada" xmlDataType="string"/>
    </xmlCellPr>
  </singleXmlCell>
  <singleXmlCell id="7816" r="AN44" connectionId="45">
    <xmlCellPr id="1" uniqueName="sobre_el_dia_hoy">
      <xmlPr mapId="54" xpath="/Hexagrama/LINEAS/PRIMERA/INTERPRETACION/d/sobre_el_dia_hoy" xmlDataType="string"/>
    </xmlCellPr>
  </singleXmlCell>
  <singleXmlCell id="7817" r="AO44" connectionId="45">
    <xmlCellPr id="1" uniqueName="sobre_la_conducta_espiritual">
      <xmlPr mapId="54" xpath="/Hexagrama/LINEAS/PRIMERA/INTERPRETACION/d/sobre_la_conducta_espiritual" xmlDataType="string"/>
    </xmlCellPr>
  </singleXmlCell>
  <singleXmlCell id="7818" r="AP44" connectionId="45">
    <xmlCellPr id="1" uniqueName="perspectiva_general_de_un_asunto_o_sobre_cómo_se_ve_al_consultante_entre_sus_asuntos">
      <xmlPr mapId="54" xpath="/Hexagrama/LINEAS/PRIMERA/INTERPRETACION/d/perspectiva_general_de_un_asunto_o_sobre_cómo_se_ve_al_consultante_entre_sus_asuntos" xmlDataType="string"/>
    </xmlCellPr>
  </singleXmlCell>
  <singleXmlCell id="7819" r="AQ44" connectionId="45">
    <xmlCellPr id="1" uniqueName="sobre_una_enfermedad">
      <xmlPr mapId="54" xpath="/Hexagrama/LINEAS/PRIMERA/INTERPRETACION/d/sobre_una_enfermedad" xmlDataType="string"/>
    </xmlCellPr>
  </singleXmlCell>
  <singleXmlCell id="7820" r="AR44" connectionId="45">
    <xmlCellPr id="1" uniqueName="remedios_soluciones_tratamientos_nuevos">
      <xmlPr mapId="54" xpath="/Hexagrama/LINEAS/PRIMERA/INTERPRETACION/d/remedios_soluciones_tratamientos_nuevos" xmlDataType="string"/>
    </xmlCellPr>
  </singleXmlCell>
  <singleXmlCell id="7821" r="AS44" connectionId="45">
    <xmlCellPr id="1" uniqueName="sobre_temas_o_teorías_espirituales">
      <xmlPr mapId="54" xpath="/Hexagrama/LINEAS/PRIMERA/INTERPRETACION/d/sobre_temas_o_teorías_espirituales" xmlDataType="string"/>
    </xmlCellPr>
  </singleXmlCell>
  <singleXmlCell id="7822" r="AT44" connectionId="45">
    <xmlCellPr id="1" uniqueName="sobre_una_época_tiempo_o_fecha_aproximada">
      <xmlPr mapId="54" xpath="/Hexagrama/LINEAS/PRIMERA/INTERPRETACION/d/sobre_una_época_tiempo_o_fecha_aproximada" xmlDataType="string"/>
    </xmlCellPr>
  </singleXmlCell>
  <singleXmlCell id="7823" r="AU44" connectionId="45">
    <xmlCellPr id="1" uniqueName="Bernard_Ducourant">
      <xmlPr mapId="54" xpath="/Hexagrama/LINEAS/PRIMERA/OTRAS_INTERPRETACIONES_Y_COMENTARIOS_DE_LOS_TEXTOS/Bernard_Ducourant" xmlDataType="string"/>
    </xmlCellPr>
  </singleXmlCell>
  <singleXmlCell id="7824" r="AV44" connectionId="45">
    <xmlCellPr id="1" uniqueName="Brian_Browne_Walker">
      <xmlPr mapId="54" xpath="/Hexagrama/LINEAS/PRIMERA/OTRAS_INTERPRETACIONES_Y_COMENTARIOS_DE_LOS_TEXTOS/Brian_Browne_Walker" xmlDataType="string"/>
    </xmlCellPr>
  </singleXmlCell>
  <singleXmlCell id="7825" r="AW44" connectionId="45">
    <xmlCellPr id="1" uniqueName="Carol_K_Anthony">
      <xmlPr mapId="54" xpath="/Hexagrama/LINEAS/PRIMERA/OTRAS_INTERPRETACIONES_Y_COMENTARIOS_DE_LOS_TEXTOS/Carol_K_Anthony" xmlDataType="string"/>
    </xmlCellPr>
  </singleXmlCell>
  <singleXmlCell id="7826" r="AX44" connectionId="45">
    <xmlCellPr id="1" uniqueName="Enrique_Zafra">
      <xmlPr mapId="54" xpath="/Hexagrama/LINEAS/PRIMERA/OTRAS_INTERPRETACIONES_Y_COMENTARIOS_DE_LOS_TEXTOS/Enrique_Zafra" xmlDataType="string"/>
    </xmlCellPr>
  </singleXmlCell>
  <singleXmlCell id="7827" r="AY44" connectionId="45">
    <xmlCellPr id="1" uniqueName="J_H_Brennan">
      <xmlPr mapId="54" xpath="/Hexagrama/LINEAS/PRIMERA/OTRAS_INTERPRETACIONES_Y_COMENTARIOS_DE_LOS_TEXTOS/J_H_Brennan" xmlDataType="string"/>
    </xmlCellPr>
  </singleXmlCell>
  <singleXmlCell id="7828" r="AZ44" connectionId="45">
    <xmlCellPr id="1" uniqueName="John_Tampion">
      <xmlPr mapId="54" xpath="/Hexagrama/LINEAS/PRIMERA/OTRAS_INTERPRETACIONES_Y_COMENTARIOS_DE_LOS_TEXTOS/John_Tampion" xmlDataType="string"/>
    </xmlCellPr>
  </singleXmlCell>
  <singleXmlCell id="7829" r="BA44" connectionId="45">
    <xmlCellPr id="1" uniqueName="Judica_Cordiglia">
      <xmlPr mapId="54" xpath="/Hexagrama/LINEAS/PRIMERA/OTRAS_INTERPRETACIONES_Y_COMENTARIOS_DE_LOS_TEXTOS/Judica_Cordiglia" xmlDataType="string"/>
    </xmlCellPr>
  </singleXmlCell>
  <singleXmlCell id="7830" r="BB44" connectionId="45">
    <xmlCellPr id="1" uniqueName="Maestro_Yüan-Kuang">
      <xmlPr mapId="54" xpath="/Hexagrama/LINEAS/PRIMERA/OTRAS_INTERPRETACIONES_Y_COMENTARIOS_DE_LOS_TEXTOS/Maestro_Yüan-Kuang" xmlDataType="string"/>
    </xmlCellPr>
  </singleXmlCell>
  <singleXmlCell id="7831" r="BC44" connectionId="45">
    <xmlCellPr id="1" uniqueName="Michel_Gall">
      <xmlPr mapId="54" xpath="/Hexagrama/LINEAS/PRIMERA/OTRAS_INTERPRETACIONES_Y_COMENTARIOS_DE_LOS_TEXTOS/Michel_Gall" xmlDataType="string"/>
    </xmlCellPr>
  </singleXmlCell>
  <singleXmlCell id="7832" r="BD44" connectionId="45">
    <xmlCellPr id="1" uniqueName="R_L_Wing">
      <xmlPr mapId="54" xpath="/Hexagrama/LINEAS/PRIMERA/OTRAS_INTERPRETACIONES_Y_COMENTARIOS_DE_LOS_TEXTOS/R_L_Wing" xmlDataType="string"/>
    </xmlCellPr>
  </singleXmlCell>
  <singleXmlCell id="7833" r="BE44" connectionId="45">
    <xmlCellPr id="1" uniqueName="Ricardo_Andreé">
      <xmlPr mapId="54" xpath="/Hexagrama/LINEAS/PRIMERA/OTRAS_INTERPRETACIONES_Y_COMENTARIOS_DE_LOS_TEXTOS/Ricardo_Andreé" xmlDataType="string"/>
    </xmlCellPr>
  </singleXmlCell>
  <singleXmlCell id="7834" r="BF44" connectionId="45">
    <xmlCellPr id="1" uniqueName="Richard_Wilhelm">
      <xmlPr mapId="54" xpath="/Hexagrama/LINEAS/PRIMERA/OTRAS_INTERPRETACIONES_Y_COMENTARIOS_DE_LOS_TEXTOS/Richard_Wilhelm" xmlDataType="string"/>
    </xmlCellPr>
  </singleXmlCell>
  <singleXmlCell id="7835" r="BG44" connectionId="45">
    <xmlCellPr id="1" uniqueName="Stephen_Karcher">
      <xmlPr mapId="54" xpath="/Hexagrama/LINEAS/PRIMERA/OTRAS_INTERPRETACIONES_Y_COMENTARIOS_DE_LOS_TEXTOS/Stephen_Karcher" xmlDataType="string"/>
    </xmlCellPr>
  </singleXmlCell>
  <singleXmlCell id="7836" r="BH44" connectionId="45">
    <xmlCellPr id="1" uniqueName="Thomas_Cleary">
      <xmlPr mapId="54" xpath="/Hexagrama/LINEAS/PRIMERA/OTRAS_INTERPRETACIONES_Y_COMENTARIOS_DE_LOS_TEXTOS/Thomas_Cleary" xmlDataType="string"/>
    </xmlCellPr>
  </singleXmlCell>
  <singleXmlCell id="7837" r="BI44" connectionId="45">
    <xmlCellPr id="1" uniqueName="COMENTARIO_A_LA_LINEA">
      <xmlPr mapId="54" xpath="/Hexagrama/LINEAS/SEGUNDA/COMENTARIO_A_LA_LINEA" xmlDataType="string"/>
    </xmlCellPr>
  </singleXmlCell>
  <singleXmlCell id="7838" r="BJ44" connectionId="45">
    <xmlCellPr id="1" uniqueName="a">
      <xmlPr mapId="54" xpath="/Hexagrama/LINEAS/SEGUNDA/INTERPRETACION/a" xmlDataType="string"/>
    </xmlCellPr>
  </singleXmlCell>
  <singleXmlCell id="7839" r="BK44" connectionId="45">
    <xmlCellPr id="1" uniqueName="sin_preguntar_nada">
      <xmlPr mapId="54" xpath="/Hexagrama/LINEAS/SEGUNDA/INTERPRETACION/d/sin_preguntar_nada" xmlDataType="string"/>
    </xmlCellPr>
  </singleXmlCell>
  <singleXmlCell id="7840" r="BL44" connectionId="45">
    <xmlCellPr id="1" uniqueName="sobre_el_dia_hoy">
      <xmlPr mapId="54" xpath="/Hexagrama/LINEAS/SEGUNDA/INTERPRETACION/d/sobre_el_dia_hoy" xmlDataType="string"/>
    </xmlCellPr>
  </singleXmlCell>
  <singleXmlCell id="7841" r="BM44" connectionId="45">
    <xmlCellPr id="1" uniqueName="sobre_la_conducta_espiritual">
      <xmlPr mapId="54" xpath="/Hexagrama/LINEAS/SEGUNDA/INTERPRETACION/d/sobre_la_conducta_espiritual" xmlDataType="string"/>
    </xmlCellPr>
  </singleXmlCell>
  <singleXmlCell id="7842" r="BN44" connectionId="45">
    <xmlCellPr id="1" uniqueName="perspectiva_general_de_un_asunto_o_sobre_cómo_se_ve_al_consultante_entre_sus_asuntos">
      <xmlPr mapId="54" xpath="/Hexagrama/LINEAS/SEGUNDA/INTERPRETACION/d/perspectiva_general_de_un_asunto_o_sobre_cómo_se_ve_al_consultante_entre_sus_asuntos" xmlDataType="string"/>
    </xmlCellPr>
  </singleXmlCell>
  <singleXmlCell id="7843" r="BO44" connectionId="45">
    <xmlCellPr id="1" uniqueName="sobre_una_enfermedad">
      <xmlPr mapId="54" xpath="/Hexagrama/LINEAS/SEGUNDA/INTERPRETACION/d/sobre_una_enfermedad" xmlDataType="string"/>
    </xmlCellPr>
  </singleXmlCell>
  <singleXmlCell id="7844" r="BP44" connectionId="45">
    <xmlCellPr id="1" uniqueName="remedios_soluciones_tratamientos_nuevos">
      <xmlPr mapId="54" xpath="/Hexagrama/LINEAS/SEGUNDA/INTERPRETACION/d/remedios_soluciones_tratamientos_nuevos" xmlDataType="string"/>
    </xmlCellPr>
  </singleXmlCell>
  <singleXmlCell id="7845" r="BQ44" connectionId="45">
    <xmlCellPr id="1" uniqueName="sobre_temas_o_teorías_espirituales">
      <xmlPr mapId="54" xpath="/Hexagrama/LINEAS/SEGUNDA/INTERPRETACION/d/sobre_temas_o_teorías_espirituales" xmlDataType="string"/>
    </xmlCellPr>
  </singleXmlCell>
  <singleXmlCell id="7846" r="BR44" connectionId="45">
    <xmlCellPr id="1" uniqueName="sobre_una_época_tiempo_o_fecha_aproximada">
      <xmlPr mapId="54" xpath="/Hexagrama/LINEAS/SEGUNDA/INTERPRETACION/d/sobre_una_época_tiempo_o_fecha_aproximada" xmlDataType="string"/>
    </xmlCellPr>
  </singleXmlCell>
  <singleXmlCell id="7847" r="BS44" connectionId="45">
    <xmlCellPr id="1" uniqueName="Bernard_Ducourant">
      <xmlPr mapId="54" xpath="/Hexagrama/LINEAS/SEGUNDA/OTRAS_INTERPRETACIONES_Y_COMENTARIOS_DE_LOS_TEXTOS/Bernard_Ducourant" xmlDataType="string"/>
    </xmlCellPr>
  </singleXmlCell>
  <singleXmlCell id="7848" r="BT44" connectionId="45">
    <xmlCellPr id="1" uniqueName="Brian_Browne_Walker">
      <xmlPr mapId="54" xpath="/Hexagrama/LINEAS/SEGUNDA/OTRAS_INTERPRETACIONES_Y_COMENTARIOS_DE_LOS_TEXTOS/Brian_Browne_Walker" xmlDataType="string"/>
    </xmlCellPr>
  </singleXmlCell>
  <singleXmlCell id="7849" r="BU44" connectionId="45">
    <xmlCellPr id="1" uniqueName="Carol_K_Anthony">
      <xmlPr mapId="54" xpath="/Hexagrama/LINEAS/SEGUNDA/OTRAS_INTERPRETACIONES_Y_COMENTARIOS_DE_LOS_TEXTOS/Carol_K_Anthony" xmlDataType="string"/>
    </xmlCellPr>
  </singleXmlCell>
  <singleXmlCell id="7850" r="BV44" connectionId="45">
    <xmlCellPr id="1" uniqueName="Enrique_Zafra">
      <xmlPr mapId="54" xpath="/Hexagrama/LINEAS/SEGUNDA/OTRAS_INTERPRETACIONES_Y_COMENTARIOS_DE_LOS_TEXTOS/Enrique_Zafra" xmlDataType="string"/>
    </xmlCellPr>
  </singleXmlCell>
  <singleXmlCell id="7851" r="BW44" connectionId="45">
    <xmlCellPr id="1" uniqueName="J_H_Brennan">
      <xmlPr mapId="54" xpath="/Hexagrama/LINEAS/SEGUNDA/OTRAS_INTERPRETACIONES_Y_COMENTARIOS_DE_LOS_TEXTOS/J_H_Brennan" xmlDataType="string"/>
    </xmlCellPr>
  </singleXmlCell>
  <singleXmlCell id="7852" r="BX44" connectionId="45">
    <xmlCellPr id="1" uniqueName="John_Tampion">
      <xmlPr mapId="54" xpath="/Hexagrama/LINEAS/SEGUNDA/OTRAS_INTERPRETACIONES_Y_COMENTARIOS_DE_LOS_TEXTOS/John_Tampion" xmlDataType="string"/>
    </xmlCellPr>
  </singleXmlCell>
  <singleXmlCell id="7853" r="BY44" connectionId="45">
    <xmlCellPr id="1" uniqueName="Judica_Cordiglia">
      <xmlPr mapId="54" xpath="/Hexagrama/LINEAS/SEGUNDA/OTRAS_INTERPRETACIONES_Y_COMENTARIOS_DE_LOS_TEXTOS/Judica_Cordiglia" xmlDataType="string"/>
    </xmlCellPr>
  </singleXmlCell>
  <singleXmlCell id="7854" r="BZ44" connectionId="45">
    <xmlCellPr id="1" uniqueName="Maestro_Yüan-Kuang">
      <xmlPr mapId="54" xpath="/Hexagrama/LINEAS/SEGUNDA/OTRAS_INTERPRETACIONES_Y_COMENTARIOS_DE_LOS_TEXTOS/Maestro_Yüan-Kuang" xmlDataType="string"/>
    </xmlCellPr>
  </singleXmlCell>
  <singleXmlCell id="7855" r="CA44" connectionId="45">
    <xmlCellPr id="1" uniqueName="Michel_Gall">
      <xmlPr mapId="54" xpath="/Hexagrama/LINEAS/SEGUNDA/OTRAS_INTERPRETACIONES_Y_COMENTARIOS_DE_LOS_TEXTOS/Michel_Gall" xmlDataType="string"/>
    </xmlCellPr>
  </singleXmlCell>
  <singleXmlCell id="7856" r="CB44" connectionId="45">
    <xmlCellPr id="1" uniqueName="R_L_Wing">
      <xmlPr mapId="54" xpath="/Hexagrama/LINEAS/SEGUNDA/OTRAS_INTERPRETACIONES_Y_COMENTARIOS_DE_LOS_TEXTOS/R_L_Wing" xmlDataType="string"/>
    </xmlCellPr>
  </singleXmlCell>
  <singleXmlCell id="7857" r="CC44" connectionId="45">
    <xmlCellPr id="1" uniqueName="Ricardo_Andreé">
      <xmlPr mapId="54" xpath="/Hexagrama/LINEAS/SEGUNDA/OTRAS_INTERPRETACIONES_Y_COMENTARIOS_DE_LOS_TEXTOS/Ricardo_Andreé" xmlDataType="string"/>
    </xmlCellPr>
  </singleXmlCell>
  <singleXmlCell id="7858" r="CD44" connectionId="45">
    <xmlCellPr id="1" uniqueName="Richard_Wilhelm">
      <xmlPr mapId="54" xpath="/Hexagrama/LINEAS/SEGUNDA/OTRAS_INTERPRETACIONES_Y_COMENTARIOS_DE_LOS_TEXTOS/Richard_Wilhelm" xmlDataType="string"/>
    </xmlCellPr>
  </singleXmlCell>
  <singleXmlCell id="7859" r="CE44" connectionId="45">
    <xmlCellPr id="1" uniqueName="Stephen_Karcher">
      <xmlPr mapId="54" xpath="/Hexagrama/LINEAS/SEGUNDA/OTRAS_INTERPRETACIONES_Y_COMENTARIOS_DE_LOS_TEXTOS/Stephen_Karcher" xmlDataType="string"/>
    </xmlCellPr>
  </singleXmlCell>
  <singleXmlCell id="7860" r="CF44" connectionId="45">
    <xmlCellPr id="1" uniqueName="Thomas_Cleary">
      <xmlPr mapId="54" xpath="/Hexagrama/LINEAS/SEGUNDA/OTRAS_INTERPRETACIONES_Y_COMENTARIOS_DE_LOS_TEXTOS/Thomas_Cleary" xmlDataType="string"/>
    </xmlCellPr>
  </singleXmlCell>
  <singleXmlCell id="7861" r="CG44" connectionId="45">
    <xmlCellPr id="1" uniqueName="COMENTARIO_A_LA_LINEA">
      <xmlPr mapId="54" xpath="/Hexagrama/LINEAS/TERCERA/COMENTARIO_A_LA_LINEA" xmlDataType="string"/>
    </xmlCellPr>
  </singleXmlCell>
  <singleXmlCell id="7862" r="CH44" connectionId="45">
    <xmlCellPr id="1" uniqueName="a">
      <xmlPr mapId="54" xpath="/Hexagrama/LINEAS/TERCERA/INTERPRETACION/a" xmlDataType="string"/>
    </xmlCellPr>
  </singleXmlCell>
  <singleXmlCell id="7863" r="CI44" connectionId="45">
    <xmlCellPr id="1" uniqueName="sin_preguntar_nada">
      <xmlPr mapId="54" xpath="/Hexagrama/LINEAS/TERCERA/INTERPRETACION/d/sin_preguntar_nada" xmlDataType="string"/>
    </xmlCellPr>
  </singleXmlCell>
  <singleXmlCell id="7864" r="CJ44" connectionId="45">
    <xmlCellPr id="1" uniqueName="sobre_el_dia_hoy">
      <xmlPr mapId="54" xpath="/Hexagrama/LINEAS/TERCERA/INTERPRETACION/d/sobre_el_dia_hoy" xmlDataType="string"/>
    </xmlCellPr>
  </singleXmlCell>
  <singleXmlCell id="7865" r="CK44" connectionId="45">
    <xmlCellPr id="1" uniqueName="sobre_la_conducta_espiritual">
      <xmlPr mapId="54" xpath="/Hexagrama/LINEAS/TERCERA/INTERPRETACION/d/sobre_la_conducta_espiritual" xmlDataType="string"/>
    </xmlCellPr>
  </singleXmlCell>
  <singleXmlCell id="7866" r="CL44" connectionId="45">
    <xmlCellPr id="1" uniqueName="perspectiva_general_de_un_asunto_o_sobre_cómo_se_ve_al_consultante_entre_sus_asuntos">
      <xmlPr mapId="54" xpath="/Hexagrama/LINEAS/TERCERA/INTERPRETACION/d/perspectiva_general_de_un_asunto_o_sobre_cómo_se_ve_al_consultante_entre_sus_asuntos" xmlDataType="string"/>
    </xmlCellPr>
  </singleXmlCell>
  <singleXmlCell id="7867" r="CM44" connectionId="45">
    <xmlCellPr id="1" uniqueName="sobre_una_enfermedad">
      <xmlPr mapId="54" xpath="/Hexagrama/LINEAS/TERCERA/INTERPRETACION/d/sobre_una_enfermedad" xmlDataType="string"/>
    </xmlCellPr>
  </singleXmlCell>
  <singleXmlCell id="7868" r="CN44" connectionId="45">
    <xmlCellPr id="1" uniqueName="remedios_soluciones_tratamientos_nuevos">
      <xmlPr mapId="54" xpath="/Hexagrama/LINEAS/TERCERA/INTERPRETACION/d/remedios_soluciones_tratamientos_nuevos" xmlDataType="string"/>
    </xmlCellPr>
  </singleXmlCell>
  <singleXmlCell id="7869" r="CO44" connectionId="45">
    <xmlCellPr id="1" uniqueName="sobre_temas_o_teorías_espirituales">
      <xmlPr mapId="54" xpath="/Hexagrama/LINEAS/TERCERA/INTERPRETACION/d/sobre_temas_o_teorías_espirituales" xmlDataType="string"/>
    </xmlCellPr>
  </singleXmlCell>
  <singleXmlCell id="7870" r="CP44" connectionId="45">
    <xmlCellPr id="1" uniqueName="sobre_una_época_tiempo_o_fecha_aproximada">
      <xmlPr mapId="54" xpath="/Hexagrama/LINEAS/TERCERA/INTERPRETACION/d/sobre_una_época_tiempo_o_fecha_aproximada" xmlDataType="string"/>
    </xmlCellPr>
  </singleXmlCell>
  <singleXmlCell id="7871" r="CQ44" connectionId="45">
    <xmlCellPr id="1" uniqueName="Bernard_Ducourant">
      <xmlPr mapId="54" xpath="/Hexagrama/LINEAS/TERCERA/OTRAS_INTERPRETACIONES_Y_COMENTARIOS_DE_LOS_TEXTOS/Bernard_Ducourant" xmlDataType="string"/>
    </xmlCellPr>
  </singleXmlCell>
  <singleXmlCell id="7872" r="CR44" connectionId="45">
    <xmlCellPr id="1" uniqueName="Brian_Browne_Walker">
      <xmlPr mapId="54" xpath="/Hexagrama/LINEAS/TERCERA/OTRAS_INTERPRETACIONES_Y_COMENTARIOS_DE_LOS_TEXTOS/Brian_Browne_Walker" xmlDataType="string"/>
    </xmlCellPr>
  </singleXmlCell>
  <singleXmlCell id="7873" r="CS44" connectionId="45">
    <xmlCellPr id="1" uniqueName="Carol_K_Anthony">
      <xmlPr mapId="54" xpath="/Hexagrama/LINEAS/TERCERA/OTRAS_INTERPRETACIONES_Y_COMENTARIOS_DE_LOS_TEXTOS/Carol_K_Anthony" xmlDataType="string"/>
    </xmlCellPr>
  </singleXmlCell>
  <singleXmlCell id="7874" r="CT44" connectionId="45">
    <xmlCellPr id="1" uniqueName="Enrique_Zafra">
      <xmlPr mapId="54" xpath="/Hexagrama/LINEAS/TERCERA/OTRAS_INTERPRETACIONES_Y_COMENTARIOS_DE_LOS_TEXTOS/Enrique_Zafra" xmlDataType="string"/>
    </xmlCellPr>
  </singleXmlCell>
  <singleXmlCell id="7875" r="CU44" connectionId="45">
    <xmlCellPr id="1" uniqueName="J_H_Brennan">
      <xmlPr mapId="54" xpath="/Hexagrama/LINEAS/TERCERA/OTRAS_INTERPRETACIONES_Y_COMENTARIOS_DE_LOS_TEXTOS/J_H_Brennan" xmlDataType="string"/>
    </xmlCellPr>
  </singleXmlCell>
  <singleXmlCell id="7876" r="CV44" connectionId="45">
    <xmlCellPr id="1" uniqueName="John_Tampion">
      <xmlPr mapId="54" xpath="/Hexagrama/LINEAS/TERCERA/OTRAS_INTERPRETACIONES_Y_COMENTARIOS_DE_LOS_TEXTOS/John_Tampion" xmlDataType="string"/>
    </xmlCellPr>
  </singleXmlCell>
  <singleXmlCell id="7877" r="CW44" connectionId="45">
    <xmlCellPr id="1" uniqueName="Judica_Cordiglia">
      <xmlPr mapId="54" xpath="/Hexagrama/LINEAS/TERCERA/OTRAS_INTERPRETACIONES_Y_COMENTARIOS_DE_LOS_TEXTOS/Judica_Cordiglia" xmlDataType="string"/>
    </xmlCellPr>
  </singleXmlCell>
  <singleXmlCell id="7878" r="CX44" connectionId="45">
    <xmlCellPr id="1" uniqueName="Maestro_Yüan-Kuang">
      <xmlPr mapId="54" xpath="/Hexagrama/LINEAS/TERCERA/OTRAS_INTERPRETACIONES_Y_COMENTARIOS_DE_LOS_TEXTOS/Maestro_Yüan-Kuang" xmlDataType="string"/>
    </xmlCellPr>
  </singleXmlCell>
  <singleXmlCell id="7879" r="CY44" connectionId="45">
    <xmlCellPr id="1" uniqueName="Michel_Gall">
      <xmlPr mapId="54" xpath="/Hexagrama/LINEAS/TERCERA/OTRAS_INTERPRETACIONES_Y_COMENTARIOS_DE_LOS_TEXTOS/Michel_Gall" xmlDataType="string"/>
    </xmlCellPr>
  </singleXmlCell>
  <singleXmlCell id="7880" r="CZ44" connectionId="45">
    <xmlCellPr id="1" uniqueName="R_L_Wing">
      <xmlPr mapId="54" xpath="/Hexagrama/LINEAS/TERCERA/OTRAS_INTERPRETACIONES_Y_COMENTARIOS_DE_LOS_TEXTOS/R_L_Wing" xmlDataType="string"/>
    </xmlCellPr>
  </singleXmlCell>
  <singleXmlCell id="7881" r="DA44" connectionId="45">
    <xmlCellPr id="1" uniqueName="Ricardo_Andreé">
      <xmlPr mapId="54" xpath="/Hexagrama/LINEAS/TERCERA/OTRAS_INTERPRETACIONES_Y_COMENTARIOS_DE_LOS_TEXTOS/Ricardo_Andreé" xmlDataType="string"/>
    </xmlCellPr>
  </singleXmlCell>
  <singleXmlCell id="7882" r="DB44" connectionId="45">
    <xmlCellPr id="1" uniqueName="Richard_Wilhelm">
      <xmlPr mapId="54" xpath="/Hexagrama/LINEAS/TERCERA/OTRAS_INTERPRETACIONES_Y_COMENTARIOS_DE_LOS_TEXTOS/Richard_Wilhelm" xmlDataType="string"/>
    </xmlCellPr>
  </singleXmlCell>
  <singleXmlCell id="7883" r="DC44" connectionId="45">
    <xmlCellPr id="1" uniqueName="Stephen_Karcher">
      <xmlPr mapId="54" xpath="/Hexagrama/LINEAS/TERCERA/OTRAS_INTERPRETACIONES_Y_COMENTARIOS_DE_LOS_TEXTOS/Stephen_Karcher" xmlDataType="string"/>
    </xmlCellPr>
  </singleXmlCell>
  <singleXmlCell id="7884" r="DD44" connectionId="45">
    <xmlCellPr id="1" uniqueName="Thomas_Cleary">
      <xmlPr mapId="54" xpath="/Hexagrama/LINEAS/TERCERA/OTRAS_INTERPRETACIONES_Y_COMENTARIOS_DE_LOS_TEXTOS/Thomas_Cleary" xmlDataType="string"/>
    </xmlCellPr>
  </singleXmlCell>
  <singleXmlCell id="7885" r="DE44" connectionId="45">
    <xmlCellPr id="1" uniqueName="COMENTARIO_A_LA_LINEA">
      <xmlPr mapId="54" xpath="/Hexagrama/LINEAS/CUARTA/COMENTARIO_A_LA_LINEA" xmlDataType="string"/>
    </xmlCellPr>
  </singleXmlCell>
  <singleXmlCell id="7886" r="DF44" connectionId="45">
    <xmlCellPr id="1" uniqueName="a">
      <xmlPr mapId="54" xpath="/Hexagrama/LINEAS/CUARTA/INTERPRETACION/a" xmlDataType="string"/>
    </xmlCellPr>
  </singleXmlCell>
  <singleXmlCell id="7887" r="DG44" connectionId="45">
    <xmlCellPr id="1" uniqueName="sin_preguntar_nada">
      <xmlPr mapId="54" xpath="/Hexagrama/LINEAS/CUARTA/INTERPRETACION/d/sin_preguntar_nada" xmlDataType="string"/>
    </xmlCellPr>
  </singleXmlCell>
  <singleXmlCell id="7888" r="DH44" connectionId="45">
    <xmlCellPr id="1" uniqueName="sobre_el_dia_hoy">
      <xmlPr mapId="54" xpath="/Hexagrama/LINEAS/CUARTA/INTERPRETACION/d/sobre_el_dia_hoy" xmlDataType="string"/>
    </xmlCellPr>
  </singleXmlCell>
  <singleXmlCell id="7889" r="DI44" connectionId="45">
    <xmlCellPr id="1" uniqueName="sobre_la_conducta_espiritual">
      <xmlPr mapId="54" xpath="/Hexagrama/LINEAS/CUARTA/INTERPRETACION/d/sobre_la_conducta_espiritual" xmlDataType="string"/>
    </xmlCellPr>
  </singleXmlCell>
  <singleXmlCell id="7890" r="DJ44" connectionId="45">
    <xmlCellPr id="1" uniqueName="perspectiva_general_de_un_asunto_o_sobre_cómo_se_ve_al_consultante_entre_sus_asuntos">
      <xmlPr mapId="54" xpath="/Hexagrama/LINEAS/CUARTA/INTERPRETACION/d/perspectiva_general_de_un_asunto_o_sobre_cómo_se_ve_al_consultante_entre_sus_asuntos" xmlDataType="string"/>
    </xmlCellPr>
  </singleXmlCell>
  <singleXmlCell id="7891" r="DK44" connectionId="45">
    <xmlCellPr id="1" uniqueName="sobre_una_enfermedad">
      <xmlPr mapId="54" xpath="/Hexagrama/LINEAS/CUARTA/INTERPRETACION/d/sobre_una_enfermedad" xmlDataType="string"/>
    </xmlCellPr>
  </singleXmlCell>
  <singleXmlCell id="7892" r="DL44" connectionId="45">
    <xmlCellPr id="1" uniqueName="remedios_soluciones_tratamientos_nuevos">
      <xmlPr mapId="54" xpath="/Hexagrama/LINEAS/CUARTA/INTERPRETACION/d/remedios_soluciones_tratamientos_nuevos" xmlDataType="string"/>
    </xmlCellPr>
  </singleXmlCell>
  <singleXmlCell id="7893" r="DM44" connectionId="45">
    <xmlCellPr id="1" uniqueName="sobre_temas_o_teorías_espirituales">
      <xmlPr mapId="54" xpath="/Hexagrama/LINEAS/CUARTA/INTERPRETACION/d/sobre_temas_o_teorías_espirituales" xmlDataType="string"/>
    </xmlCellPr>
  </singleXmlCell>
  <singleXmlCell id="7894" r="DN44" connectionId="45">
    <xmlCellPr id="1" uniqueName="sobre_una_época_tiempo_o_fecha_aproximada">
      <xmlPr mapId="54" xpath="/Hexagrama/LINEAS/CUARTA/INTERPRETACION/d/sobre_una_época_tiempo_o_fecha_aproximada" xmlDataType="string"/>
    </xmlCellPr>
  </singleXmlCell>
  <singleXmlCell id="7895" r="DO44" connectionId="45">
    <xmlCellPr id="1" uniqueName="Bernard_Ducourant">
      <xmlPr mapId="54" xpath="/Hexagrama/LINEAS/CUARTA/OTRAS_INTERPRETACIONES_Y_COMENTARIOS_DE_LOS_TEXTOS/Bernard_Ducourant" xmlDataType="string"/>
    </xmlCellPr>
  </singleXmlCell>
  <singleXmlCell id="7896" r="DP44" connectionId="45">
    <xmlCellPr id="1" uniqueName="Brian_Browne_Walker">
      <xmlPr mapId="54" xpath="/Hexagrama/LINEAS/CUARTA/OTRAS_INTERPRETACIONES_Y_COMENTARIOS_DE_LOS_TEXTOS/Brian_Browne_Walker" xmlDataType="string"/>
    </xmlCellPr>
  </singleXmlCell>
  <singleXmlCell id="7897" r="DQ44" connectionId="45">
    <xmlCellPr id="1" uniqueName="Carol_K_Anthony">
      <xmlPr mapId="54" xpath="/Hexagrama/LINEAS/CUARTA/OTRAS_INTERPRETACIONES_Y_COMENTARIOS_DE_LOS_TEXTOS/Carol_K_Anthony" xmlDataType="string"/>
    </xmlCellPr>
  </singleXmlCell>
  <singleXmlCell id="7898" r="DR44" connectionId="45">
    <xmlCellPr id="1" uniqueName="Enrique_Zafra">
      <xmlPr mapId="54" xpath="/Hexagrama/LINEAS/CUARTA/OTRAS_INTERPRETACIONES_Y_COMENTARIOS_DE_LOS_TEXTOS/Enrique_Zafra" xmlDataType="string"/>
    </xmlCellPr>
  </singleXmlCell>
  <singleXmlCell id="7899" r="DS44" connectionId="45">
    <xmlCellPr id="1" uniqueName="J_H_Brennan">
      <xmlPr mapId="54" xpath="/Hexagrama/LINEAS/CUARTA/OTRAS_INTERPRETACIONES_Y_COMENTARIOS_DE_LOS_TEXTOS/J_H_Brennan" xmlDataType="string"/>
    </xmlCellPr>
  </singleXmlCell>
  <singleXmlCell id="7900" r="DT44" connectionId="45">
    <xmlCellPr id="1" uniqueName="John_Tampion">
      <xmlPr mapId="54" xpath="/Hexagrama/LINEAS/CUARTA/OTRAS_INTERPRETACIONES_Y_COMENTARIOS_DE_LOS_TEXTOS/John_Tampion" xmlDataType="string"/>
    </xmlCellPr>
  </singleXmlCell>
  <singleXmlCell id="7901" r="DU44" connectionId="45">
    <xmlCellPr id="1" uniqueName="Judica_Cordiglia">
      <xmlPr mapId="54" xpath="/Hexagrama/LINEAS/CUARTA/OTRAS_INTERPRETACIONES_Y_COMENTARIOS_DE_LOS_TEXTOS/Judica_Cordiglia" xmlDataType="string"/>
    </xmlCellPr>
  </singleXmlCell>
  <singleXmlCell id="7902" r="DV44" connectionId="45">
    <xmlCellPr id="1" uniqueName="Maestro_Yüan-Kuang">
      <xmlPr mapId="54" xpath="/Hexagrama/LINEAS/CUARTA/OTRAS_INTERPRETACIONES_Y_COMENTARIOS_DE_LOS_TEXTOS/Maestro_Yüan-Kuang" xmlDataType="string"/>
    </xmlCellPr>
  </singleXmlCell>
  <singleXmlCell id="7903" r="DW44" connectionId="45">
    <xmlCellPr id="1" uniqueName="Michel_Gall">
      <xmlPr mapId="54" xpath="/Hexagrama/LINEAS/CUARTA/OTRAS_INTERPRETACIONES_Y_COMENTARIOS_DE_LOS_TEXTOS/Michel_Gall" xmlDataType="string"/>
    </xmlCellPr>
  </singleXmlCell>
  <singleXmlCell id="7904" r="DX44" connectionId="45">
    <xmlCellPr id="1" uniqueName="R_L_Wing">
      <xmlPr mapId="54" xpath="/Hexagrama/LINEAS/CUARTA/OTRAS_INTERPRETACIONES_Y_COMENTARIOS_DE_LOS_TEXTOS/R_L_Wing" xmlDataType="string"/>
    </xmlCellPr>
  </singleXmlCell>
  <singleXmlCell id="7905" r="DY44" connectionId="45">
    <xmlCellPr id="1" uniqueName="Ricardo_Andreé">
      <xmlPr mapId="54" xpath="/Hexagrama/LINEAS/CUARTA/OTRAS_INTERPRETACIONES_Y_COMENTARIOS_DE_LOS_TEXTOS/Ricardo_Andreé" xmlDataType="string"/>
    </xmlCellPr>
  </singleXmlCell>
  <singleXmlCell id="7906" r="DZ44" connectionId="45">
    <xmlCellPr id="1" uniqueName="Richard_Wilhelm">
      <xmlPr mapId="54" xpath="/Hexagrama/LINEAS/CUARTA/OTRAS_INTERPRETACIONES_Y_COMENTARIOS_DE_LOS_TEXTOS/Richard_Wilhelm" xmlDataType="string"/>
    </xmlCellPr>
  </singleXmlCell>
  <singleXmlCell id="7907" r="EA44" connectionId="45">
    <xmlCellPr id="1" uniqueName="Stephen_Karcher">
      <xmlPr mapId="54" xpath="/Hexagrama/LINEAS/CUARTA/OTRAS_INTERPRETACIONES_Y_COMENTARIOS_DE_LOS_TEXTOS/Stephen_Karcher" xmlDataType="string"/>
    </xmlCellPr>
  </singleXmlCell>
  <singleXmlCell id="7908" r="EB44" connectionId="45">
    <xmlCellPr id="1" uniqueName="Thomas_Cleary">
      <xmlPr mapId="54" xpath="/Hexagrama/LINEAS/CUARTA/OTRAS_INTERPRETACIONES_Y_COMENTARIOS_DE_LOS_TEXTOS/Thomas_Cleary" xmlDataType="string"/>
    </xmlCellPr>
  </singleXmlCell>
  <singleXmlCell id="7909" r="EC44" connectionId="45">
    <xmlCellPr id="1" uniqueName="COMENTARIO_A_LA_LINEA">
      <xmlPr mapId="54" xpath="/Hexagrama/LINEAS/QUINTA/COMENTARIO_A_LA_LINEA" xmlDataType="string"/>
    </xmlCellPr>
  </singleXmlCell>
  <singleXmlCell id="7910" r="ED44" connectionId="45">
    <xmlCellPr id="1" uniqueName="a">
      <xmlPr mapId="54" xpath="/Hexagrama/LINEAS/QUINTA/INTERPRETACION/a" xmlDataType="string"/>
    </xmlCellPr>
  </singleXmlCell>
  <singleXmlCell id="7911" r="EE44" connectionId="45">
    <xmlCellPr id="1" uniqueName="sin_preguntar_nada">
      <xmlPr mapId="54" xpath="/Hexagrama/LINEAS/QUINTA/INTERPRETACION/d/sin_preguntar_nada" xmlDataType="string"/>
    </xmlCellPr>
  </singleXmlCell>
  <singleXmlCell id="7912" r="EF44" connectionId="45">
    <xmlCellPr id="1" uniqueName="sobre_el_dia_hoy">
      <xmlPr mapId="54" xpath="/Hexagrama/LINEAS/QUINTA/INTERPRETACION/d/sobre_el_dia_hoy" xmlDataType="string"/>
    </xmlCellPr>
  </singleXmlCell>
  <singleXmlCell id="7913" r="EG44" connectionId="45">
    <xmlCellPr id="1" uniqueName="sobre_la_conducta_espiritual">
      <xmlPr mapId="54" xpath="/Hexagrama/LINEAS/QUINTA/INTERPRETACION/d/sobre_la_conducta_espiritual" xmlDataType="string"/>
    </xmlCellPr>
  </singleXmlCell>
  <singleXmlCell id="7914" r="EH44" connectionId="45">
    <xmlCellPr id="1" uniqueName="perspectiva_general_de_un_asunto_o_sobre_cómo_se_ve_al_consultante_entre_sus_asuntos">
      <xmlPr mapId="54" xpath="/Hexagrama/LINEAS/QUINTA/INTERPRETACION/d/perspectiva_general_de_un_asunto_o_sobre_cómo_se_ve_al_consultante_entre_sus_asuntos" xmlDataType="string"/>
    </xmlCellPr>
  </singleXmlCell>
  <singleXmlCell id="7915" r="EI44" connectionId="45">
    <xmlCellPr id="1" uniqueName="sobre_una_enfermedad">
      <xmlPr mapId="54" xpath="/Hexagrama/LINEAS/QUINTA/INTERPRETACION/d/sobre_una_enfermedad" xmlDataType="string"/>
    </xmlCellPr>
  </singleXmlCell>
  <singleXmlCell id="7916" r="EJ44" connectionId="45">
    <xmlCellPr id="1" uniqueName="remedios_soluciones_tratamientos_nuevos">
      <xmlPr mapId="54" xpath="/Hexagrama/LINEAS/QUINTA/INTERPRETACION/d/remedios_soluciones_tratamientos_nuevos" xmlDataType="string"/>
    </xmlCellPr>
  </singleXmlCell>
  <singleXmlCell id="7917" r="EK44" connectionId="45">
    <xmlCellPr id="1" uniqueName="sobre_temas_o_teorías_espirituales">
      <xmlPr mapId="54" xpath="/Hexagrama/LINEAS/QUINTA/INTERPRETACION/d/sobre_temas_o_teorías_espirituales" xmlDataType="string"/>
    </xmlCellPr>
  </singleXmlCell>
  <singleXmlCell id="7918" r="EL44" connectionId="45">
    <xmlCellPr id="1" uniqueName="sobre_una_época_tiempo_o_fecha_aproximada">
      <xmlPr mapId="54" xpath="/Hexagrama/LINEAS/QUINTA/INTERPRETACION/d/sobre_una_época_tiempo_o_fecha_aproximada" xmlDataType="string"/>
    </xmlCellPr>
  </singleXmlCell>
  <singleXmlCell id="7919" r="EM44" connectionId="45">
    <xmlCellPr id="1" uniqueName="Bernard_Ducourant">
      <xmlPr mapId="54" xpath="/Hexagrama/LINEAS/QUINTA/OTRAS_INTERPRETACIONES_Y_COMENTARIOS_DE_LOS_TEXTOS/Bernard_Ducourant" xmlDataType="string"/>
    </xmlCellPr>
  </singleXmlCell>
  <singleXmlCell id="7920" r="EN44" connectionId="45">
    <xmlCellPr id="1" uniqueName="Brian_Browne_Walker">
      <xmlPr mapId="54" xpath="/Hexagrama/LINEAS/QUINTA/OTRAS_INTERPRETACIONES_Y_COMENTARIOS_DE_LOS_TEXTOS/Brian_Browne_Walker" xmlDataType="string"/>
    </xmlCellPr>
  </singleXmlCell>
  <singleXmlCell id="7921" r="EO44" connectionId="45">
    <xmlCellPr id="1" uniqueName="Carol_K_Anthony">
      <xmlPr mapId="54" xpath="/Hexagrama/LINEAS/QUINTA/OTRAS_INTERPRETACIONES_Y_COMENTARIOS_DE_LOS_TEXTOS/Carol_K_Anthony" xmlDataType="string"/>
    </xmlCellPr>
  </singleXmlCell>
  <singleXmlCell id="7922" r="EP44" connectionId="45">
    <xmlCellPr id="1" uniqueName="Enrique_Zafra">
      <xmlPr mapId="54" xpath="/Hexagrama/LINEAS/QUINTA/OTRAS_INTERPRETACIONES_Y_COMENTARIOS_DE_LOS_TEXTOS/Enrique_Zafra" xmlDataType="string"/>
    </xmlCellPr>
  </singleXmlCell>
  <singleXmlCell id="7923" r="EQ44" connectionId="45">
    <xmlCellPr id="1" uniqueName="J_H_Brennan">
      <xmlPr mapId="54" xpath="/Hexagrama/LINEAS/QUINTA/OTRAS_INTERPRETACIONES_Y_COMENTARIOS_DE_LOS_TEXTOS/J_H_Brennan" xmlDataType="string"/>
    </xmlCellPr>
  </singleXmlCell>
  <singleXmlCell id="7924" r="ER44" connectionId="45">
    <xmlCellPr id="1" uniqueName="John_Tampion">
      <xmlPr mapId="54" xpath="/Hexagrama/LINEAS/QUINTA/OTRAS_INTERPRETACIONES_Y_COMENTARIOS_DE_LOS_TEXTOS/John_Tampion" xmlDataType="string"/>
    </xmlCellPr>
  </singleXmlCell>
  <singleXmlCell id="7925" r="ES44" connectionId="45">
    <xmlCellPr id="1" uniqueName="Judica_Cordiglia">
      <xmlPr mapId="54" xpath="/Hexagrama/LINEAS/QUINTA/OTRAS_INTERPRETACIONES_Y_COMENTARIOS_DE_LOS_TEXTOS/Judica_Cordiglia" xmlDataType="string"/>
    </xmlCellPr>
  </singleXmlCell>
  <singleXmlCell id="7926" r="ET44" connectionId="45">
    <xmlCellPr id="1" uniqueName="Maestro_Yüan-Kuang">
      <xmlPr mapId="54" xpath="/Hexagrama/LINEAS/QUINTA/OTRAS_INTERPRETACIONES_Y_COMENTARIOS_DE_LOS_TEXTOS/Maestro_Yüan-Kuang" xmlDataType="string"/>
    </xmlCellPr>
  </singleXmlCell>
  <singleXmlCell id="7927" r="EU44" connectionId="45">
    <xmlCellPr id="1" uniqueName="Michel_Gall">
      <xmlPr mapId="54" xpath="/Hexagrama/LINEAS/QUINTA/OTRAS_INTERPRETACIONES_Y_COMENTARIOS_DE_LOS_TEXTOS/Michel_Gall" xmlDataType="string"/>
    </xmlCellPr>
  </singleXmlCell>
  <singleXmlCell id="7928" r="EV44" connectionId="45">
    <xmlCellPr id="1" uniqueName="R_L_Wing">
      <xmlPr mapId="54" xpath="/Hexagrama/LINEAS/QUINTA/OTRAS_INTERPRETACIONES_Y_COMENTARIOS_DE_LOS_TEXTOS/R_L_Wing" xmlDataType="string"/>
    </xmlCellPr>
  </singleXmlCell>
  <singleXmlCell id="7929" r="EW44" connectionId="45">
    <xmlCellPr id="1" uniqueName="Ricardo_Andreé">
      <xmlPr mapId="54" xpath="/Hexagrama/LINEAS/QUINTA/OTRAS_INTERPRETACIONES_Y_COMENTARIOS_DE_LOS_TEXTOS/Ricardo_Andreé" xmlDataType="string"/>
    </xmlCellPr>
  </singleXmlCell>
  <singleXmlCell id="7930" r="EX44" connectionId="45">
    <xmlCellPr id="1" uniqueName="Richard_Wilhelm">
      <xmlPr mapId="54" xpath="/Hexagrama/LINEAS/QUINTA/OTRAS_INTERPRETACIONES_Y_COMENTARIOS_DE_LOS_TEXTOS/Richard_Wilhelm" xmlDataType="string"/>
    </xmlCellPr>
  </singleXmlCell>
  <singleXmlCell id="7931" r="EY44" connectionId="45">
    <xmlCellPr id="1" uniqueName="Stephen_Karcher">
      <xmlPr mapId="54" xpath="/Hexagrama/LINEAS/QUINTA/OTRAS_INTERPRETACIONES_Y_COMENTARIOS_DE_LOS_TEXTOS/Stephen_Karcher" xmlDataType="string"/>
    </xmlCellPr>
  </singleXmlCell>
  <singleXmlCell id="7932" r="EZ44" connectionId="45">
    <xmlCellPr id="1" uniqueName="Thomas_Cleary">
      <xmlPr mapId="54" xpath="/Hexagrama/LINEAS/QUINTA/OTRAS_INTERPRETACIONES_Y_COMENTARIOS_DE_LOS_TEXTOS/Thomas_Cleary" xmlDataType="string"/>
    </xmlCellPr>
  </singleXmlCell>
  <singleXmlCell id="7933" r="FA44" connectionId="45">
    <xmlCellPr id="1" uniqueName="COMENTARIO_A_LA_LINEA">
      <xmlPr mapId="54" xpath="/Hexagrama/LINEAS/SEXTA/COMENTARIO_A_LA_LINEA" xmlDataType="string"/>
    </xmlCellPr>
  </singleXmlCell>
  <singleXmlCell id="7934" r="FB44" connectionId="45">
    <xmlCellPr id="1" uniqueName="a">
      <xmlPr mapId="54" xpath="/Hexagrama/LINEAS/SEXTA/INTERPRETACION/a" xmlDataType="string"/>
    </xmlCellPr>
  </singleXmlCell>
  <singleXmlCell id="7935" r="FC44" connectionId="45">
    <xmlCellPr id="1" uniqueName="sin_preguntar_nada">
      <xmlPr mapId="54" xpath="/Hexagrama/LINEAS/SEXTA/INTERPRETACION/d/sin_preguntar_nada" xmlDataType="string"/>
    </xmlCellPr>
  </singleXmlCell>
  <singleXmlCell id="7936" r="FD44" connectionId="45">
    <xmlCellPr id="1" uniqueName="sobre_el_dia_hoy">
      <xmlPr mapId="54" xpath="/Hexagrama/LINEAS/SEXTA/INTERPRETACION/d/sobre_el_dia_hoy" xmlDataType="string"/>
    </xmlCellPr>
  </singleXmlCell>
  <singleXmlCell id="7937" r="FE44" connectionId="45">
    <xmlCellPr id="1" uniqueName="sobre_la_conducta_espiritual">
      <xmlPr mapId="54" xpath="/Hexagrama/LINEAS/SEXTA/INTERPRETACION/d/sobre_la_conducta_espiritual" xmlDataType="string"/>
    </xmlCellPr>
  </singleXmlCell>
  <singleXmlCell id="7938" r="FF44" connectionId="45">
    <xmlCellPr id="1" uniqueName="perspectiva_general_de_un_asunto_o_sobre_cómo_se_ve_al_consultante_entre_sus_asuntos">
      <xmlPr mapId="54" xpath="/Hexagrama/LINEAS/SEXTA/INTERPRETACION/d/perspectiva_general_de_un_asunto_o_sobre_cómo_se_ve_al_consultante_entre_sus_asuntos" xmlDataType="string"/>
    </xmlCellPr>
  </singleXmlCell>
  <singleXmlCell id="7939" r="FG44" connectionId="45">
    <xmlCellPr id="1" uniqueName="sobre_una_enfermedad">
      <xmlPr mapId="54" xpath="/Hexagrama/LINEAS/SEXTA/INTERPRETACION/d/sobre_una_enfermedad" xmlDataType="string"/>
    </xmlCellPr>
  </singleXmlCell>
  <singleXmlCell id="7940" r="FH44" connectionId="45">
    <xmlCellPr id="1" uniqueName="remedios_soluciones_tratamientos_nuevos">
      <xmlPr mapId="54" xpath="/Hexagrama/LINEAS/SEXTA/INTERPRETACION/d/remedios_soluciones_tratamientos_nuevos" xmlDataType="string"/>
    </xmlCellPr>
  </singleXmlCell>
  <singleXmlCell id="7941" r="FI44" connectionId="45">
    <xmlCellPr id="1" uniqueName="sobre_temas_o_teorías_espirituales">
      <xmlPr mapId="54" xpath="/Hexagrama/LINEAS/SEXTA/INTERPRETACION/d/sobre_temas_o_teorías_espirituales" xmlDataType="string"/>
    </xmlCellPr>
  </singleXmlCell>
  <singleXmlCell id="7942" r="FJ44" connectionId="45">
    <xmlCellPr id="1" uniqueName="sobre_una_época_tiempo_o_fecha_aproximada">
      <xmlPr mapId="54" xpath="/Hexagrama/LINEAS/SEXTA/INTERPRETACION/d/sobre_una_época_tiempo_o_fecha_aproximada" xmlDataType="string"/>
    </xmlCellPr>
  </singleXmlCell>
  <singleXmlCell id="7943" r="FK44" connectionId="45">
    <xmlCellPr id="1" uniqueName="Bernard_Ducourant">
      <xmlPr mapId="54" xpath="/Hexagrama/LINEAS/SEXTA/OTRAS_INTERPRETACIONES_Y_COMENTARIOS_DE_LOS_TEXTOS/Bernard_Ducourant" xmlDataType="string"/>
    </xmlCellPr>
  </singleXmlCell>
  <singleXmlCell id="7944" r="FL44" connectionId="45">
    <xmlCellPr id="1" uniqueName="Brian_Browne_Walker">
      <xmlPr mapId="54" xpath="/Hexagrama/LINEAS/SEXTA/OTRAS_INTERPRETACIONES_Y_COMENTARIOS_DE_LOS_TEXTOS/Brian_Browne_Walker" xmlDataType="string"/>
    </xmlCellPr>
  </singleXmlCell>
  <singleXmlCell id="7945" r="FM44" connectionId="45">
    <xmlCellPr id="1" uniqueName="Carol_K_Anthony">
      <xmlPr mapId="54" xpath="/Hexagrama/LINEAS/SEXTA/OTRAS_INTERPRETACIONES_Y_COMENTARIOS_DE_LOS_TEXTOS/Carol_K_Anthony" xmlDataType="string"/>
    </xmlCellPr>
  </singleXmlCell>
  <singleXmlCell id="7946" r="FN44" connectionId="45">
    <xmlCellPr id="1" uniqueName="Enrique_Zafra">
      <xmlPr mapId="54" xpath="/Hexagrama/LINEAS/SEXTA/OTRAS_INTERPRETACIONES_Y_COMENTARIOS_DE_LOS_TEXTOS/Enrique_Zafra" xmlDataType="string"/>
    </xmlCellPr>
  </singleXmlCell>
  <singleXmlCell id="7947" r="FO44" connectionId="45">
    <xmlCellPr id="1" uniqueName="J_H_Brennan">
      <xmlPr mapId="54" xpath="/Hexagrama/LINEAS/SEXTA/OTRAS_INTERPRETACIONES_Y_COMENTARIOS_DE_LOS_TEXTOS/J_H_Brennan" xmlDataType="string"/>
    </xmlCellPr>
  </singleXmlCell>
  <singleXmlCell id="7948" r="FP44" connectionId="45">
    <xmlCellPr id="1" uniqueName="John_Tampion">
      <xmlPr mapId="54" xpath="/Hexagrama/LINEAS/SEXTA/OTRAS_INTERPRETACIONES_Y_COMENTARIOS_DE_LOS_TEXTOS/John_Tampion" xmlDataType="string"/>
    </xmlCellPr>
  </singleXmlCell>
  <singleXmlCell id="7949" r="FQ44" connectionId="45">
    <xmlCellPr id="1" uniqueName="Judica_Cordiglia">
      <xmlPr mapId="54" xpath="/Hexagrama/LINEAS/SEXTA/OTRAS_INTERPRETACIONES_Y_COMENTARIOS_DE_LOS_TEXTOS/Judica_Cordiglia" xmlDataType="string"/>
    </xmlCellPr>
  </singleXmlCell>
  <singleXmlCell id="7950" r="FR44" connectionId="45">
    <xmlCellPr id="1" uniqueName="Maestro_Yüan-Kuang">
      <xmlPr mapId="54" xpath="/Hexagrama/LINEAS/SEXTA/OTRAS_INTERPRETACIONES_Y_COMENTARIOS_DE_LOS_TEXTOS/Maestro_Yüan-Kuang" xmlDataType="string"/>
    </xmlCellPr>
  </singleXmlCell>
  <singleXmlCell id="7951" r="FS44" connectionId="45">
    <xmlCellPr id="1" uniqueName="Michel_Gall">
      <xmlPr mapId="54" xpath="/Hexagrama/LINEAS/SEXTA/OTRAS_INTERPRETACIONES_Y_COMENTARIOS_DE_LOS_TEXTOS/Michel_Gall" xmlDataType="string"/>
    </xmlCellPr>
  </singleXmlCell>
  <singleXmlCell id="7952" r="FT44" connectionId="45">
    <xmlCellPr id="1" uniqueName="R_L_Wing">
      <xmlPr mapId="54" xpath="/Hexagrama/LINEAS/SEXTA/OTRAS_INTERPRETACIONES_Y_COMENTARIOS_DE_LOS_TEXTOS/R_L_Wing" xmlDataType="string"/>
    </xmlCellPr>
  </singleXmlCell>
  <singleXmlCell id="7953" r="FU44" connectionId="45">
    <xmlCellPr id="1" uniqueName="Ricardo_Andreé">
      <xmlPr mapId="54" xpath="/Hexagrama/LINEAS/SEXTA/OTRAS_INTERPRETACIONES_Y_COMENTARIOS_DE_LOS_TEXTOS/Ricardo_Andreé" xmlDataType="string"/>
    </xmlCellPr>
  </singleXmlCell>
  <singleXmlCell id="7954" r="FV44" connectionId="45">
    <xmlCellPr id="1" uniqueName="Richard_Wilhelm">
      <xmlPr mapId="54" xpath="/Hexagrama/LINEAS/SEXTA/OTRAS_INTERPRETACIONES_Y_COMENTARIOS_DE_LOS_TEXTOS/Richard_Wilhelm" xmlDataType="string"/>
    </xmlCellPr>
  </singleXmlCell>
  <singleXmlCell id="7955" r="FW44" connectionId="45">
    <xmlCellPr id="1" uniqueName="Stephen_Karcher">
      <xmlPr mapId="54" xpath="/Hexagrama/LINEAS/SEXTA/OTRAS_INTERPRETACIONES_Y_COMENTARIOS_DE_LOS_TEXTOS/Stephen_Karcher" xmlDataType="string"/>
    </xmlCellPr>
  </singleXmlCell>
  <singleXmlCell id="7956" r="FX44" connectionId="45">
    <xmlCellPr id="1" uniqueName="Thomas_Cleary">
      <xmlPr mapId="54" xpath="/Hexagrama/LINEAS/SEXTA/OTRAS_INTERPRETACIONES_Y_COMENTARIOS_DE_LOS_TEXTOS/Thomas_Cleary" xmlDataType="string"/>
    </xmlCellPr>
  </singleXmlCell>
  <singleXmlCell id="7957" r="A45" connectionId="46">
    <xmlCellPr id="1" uniqueName="Numero">
      <xmlPr mapId="55" xpath="/Hexagrama/Numero" xmlDataType="integer"/>
    </xmlCellPr>
  </singleXmlCell>
  <singleXmlCell id="7958" r="B45" connectionId="46">
    <xmlCellPr id="1" uniqueName="Nombre">
      <xmlPr mapId="55" xpath="/Hexagrama/Nombre" xmlDataType="string"/>
    </xmlCellPr>
  </singleXmlCell>
  <singleXmlCell id="7959" r="C45" connectionId="46">
    <xmlCellPr id="1" uniqueName="Traduccion">
      <xmlPr mapId="55" xpath="/Hexagrama/Traduccion" xmlDataType="string"/>
    </xmlCellPr>
  </singleXmlCell>
  <singleXmlCell id="7960" r="D45" connectionId="46">
    <xmlCellPr id="1" uniqueName="TrigInf">
      <xmlPr mapId="55" xpath="/Hexagrama/TrigInf" xmlDataType="string"/>
    </xmlCellPr>
  </singleXmlCell>
  <singleXmlCell id="7961" r="E45" connectionId="46">
    <xmlCellPr id="1" uniqueName="TrigSup">
      <xmlPr mapId="55" xpath="/Hexagrama/TrigSup" xmlDataType="string"/>
    </xmlCellPr>
  </singleXmlCell>
  <singleXmlCell id="7962" r="F45" connectionId="46">
    <xmlCellPr id="1" uniqueName="DICTAMEN">
      <xmlPr mapId="55" xpath="/Hexagrama/DICTAMEN" xmlDataType="string"/>
    </xmlCellPr>
  </singleXmlCell>
  <singleXmlCell id="7963" r="G45" connectionId="46">
    <xmlCellPr id="1" uniqueName="COMENTARIO">
      <xmlPr mapId="55" xpath="/Hexagrama/COMENTARIO" xmlDataType="string"/>
    </xmlCellPr>
  </singleXmlCell>
  <singleXmlCell id="7964" r="H45" connectionId="46">
    <xmlCellPr id="1" uniqueName="líneas">
      <xmlPr mapId="55" xpath="/Hexagrama/ELEMENTOS_TECNICOS_Y_DISTINTOS_CONSIDERANDOS/líneas" xmlDataType="string"/>
    </xmlCellPr>
  </singleXmlCell>
  <singleXmlCell id="7965" r="I45" connectionId="46">
    <xmlCellPr id="1" uniqueName="regencias">
      <xmlPr mapId="55" xpath="/Hexagrama/ELEMENTOS_TECNICOS_Y_DISTINTOS_CONSIDERANDOS/regencias" xmlDataType="string"/>
    </xmlCellPr>
  </singleXmlCell>
  <singleXmlCell id="7966" r="J45" connectionId="46">
    <xmlCellPr id="1" uniqueName="relaciones_entre_las_líneas">
      <xmlPr mapId="55" xpath="/Hexagrama/ELEMENTOS_TECNICOS_Y_DISTINTOS_CONSIDERANDOS/relaciones_entre_las_líneas" xmlDataType="string"/>
    </xmlCellPr>
  </singleXmlCell>
  <singleXmlCell id="7967" r="K45" connectionId="46">
    <xmlCellPr id="1" uniqueName="a">
      <xmlPr mapId="55" xpath="/Hexagrama/INTERPRETACION/a" xmlDataType="string"/>
    </xmlCellPr>
  </singleXmlCell>
  <singleXmlCell id="7968" r="L45" connectionId="46">
    <xmlCellPr id="1" uniqueName="sin_preguntar_nada">
      <xmlPr mapId="55" xpath="/Hexagrama/INTERPRETACION/d/sin_preguntar_nada" xmlDataType="string"/>
    </xmlCellPr>
  </singleXmlCell>
  <singleXmlCell id="7969" r="M45" connectionId="46">
    <xmlCellPr id="1" uniqueName="sobre_el_dia_hoy">
      <xmlPr mapId="55" xpath="/Hexagrama/INTERPRETACION/d/sobre_el_dia_hoy" xmlDataType="string"/>
    </xmlCellPr>
  </singleXmlCell>
  <singleXmlCell id="7970" r="N45" connectionId="46">
    <xmlCellPr id="1" uniqueName="sobre_la_conducta_espiritual">
      <xmlPr mapId="55" xpath="/Hexagrama/INTERPRETACION/d/sobre_la_conducta_espiritual" xmlDataType="string"/>
    </xmlCellPr>
  </singleXmlCell>
  <singleXmlCell id="7971" r="O45" connectionId="46">
    <xmlCellPr id="1" uniqueName="perspectiva_general_de_un_asunto_o_sobre_cómo_se_ve_al_consultante_entre_sus_asuntos">
      <xmlPr mapId="55" xpath="/Hexagrama/INTERPRETACION/d/perspectiva_general_de_un_asunto_o_sobre_cómo_se_ve_al_consultante_entre_sus_asuntos" xmlDataType="string"/>
    </xmlCellPr>
  </singleXmlCell>
  <singleXmlCell id="7972" r="P45" connectionId="46">
    <xmlCellPr id="1" uniqueName="sobre_una_enfermedad">
      <xmlPr mapId="55" xpath="/Hexagrama/INTERPRETACION/d/sobre_una_enfermedad" xmlDataType="string"/>
    </xmlCellPr>
  </singleXmlCell>
  <singleXmlCell id="7973" r="Q45" connectionId="46">
    <xmlCellPr id="1" uniqueName="remedios_soluciones_tratamientos_nuevos">
      <xmlPr mapId="55" xpath="/Hexagrama/INTERPRETACION/d/remedios_soluciones_tratamientos_nuevos" xmlDataType="string"/>
    </xmlCellPr>
  </singleXmlCell>
  <singleXmlCell id="7974" r="R45" connectionId="46">
    <xmlCellPr id="1" uniqueName="sobre_temas_o_teorías_espirituales">
      <xmlPr mapId="55" xpath="/Hexagrama/INTERPRETACION/d/sobre_temas_o_teorías_espirituales" xmlDataType="string"/>
    </xmlCellPr>
  </singleXmlCell>
  <singleXmlCell id="7975" r="S45" connectionId="46">
    <xmlCellPr id="1" uniqueName="sobre_una_época_tiempo_o_fecha_aproximada">
      <xmlPr mapId="55" xpath="/Hexagrama/INTERPRETACION/d/sobre_una_época_tiempo_o_fecha_aproximada" xmlDataType="string"/>
    </xmlCellPr>
  </singleXmlCell>
  <singleXmlCell id="7976" r="T45" connectionId="46">
    <xmlCellPr id="1" uniqueName="Bernard_Ducourant">
      <xmlPr mapId="55" xpath="/Hexagrama/OTRAS_INTERPRETACIONES_Y_COMENTARIOS_DE_LOS_TEXTOS/Bernard_Ducourant" xmlDataType="string"/>
    </xmlCellPr>
  </singleXmlCell>
  <singleXmlCell id="7977" r="U45" connectionId="46">
    <xmlCellPr id="1" uniqueName="Brian_Browne_Walker">
      <xmlPr mapId="55" xpath="/Hexagrama/OTRAS_INTERPRETACIONES_Y_COMENTARIOS_DE_LOS_TEXTOS/Brian_Browne_Walker" xmlDataType="string"/>
    </xmlCellPr>
  </singleXmlCell>
  <singleXmlCell id="7978" r="V45" connectionId="46">
    <xmlCellPr id="1" uniqueName="Carol_K_Anthony">
      <xmlPr mapId="55" xpath="/Hexagrama/OTRAS_INTERPRETACIONES_Y_COMENTARIOS_DE_LOS_TEXTOS/Carol_K_Anthony" xmlDataType="string"/>
    </xmlCellPr>
  </singleXmlCell>
  <singleXmlCell id="7979" r="W45" connectionId="46">
    <xmlCellPr id="1" uniqueName="Enrique_Zafra">
      <xmlPr mapId="55" xpath="/Hexagrama/OTRAS_INTERPRETACIONES_Y_COMENTARIOS_DE_LOS_TEXTOS/Enrique_Zafra" xmlDataType="string"/>
    </xmlCellPr>
  </singleXmlCell>
  <singleXmlCell id="7980" r="X45" connectionId="46">
    <xmlCellPr id="1" uniqueName="Gustavo_Andrés_Rocco">
      <xmlPr mapId="55" xpath="/Hexagrama/OTRAS_INTERPRETACIONES_Y_COMENTARIOS_DE_LOS_TEXTOS/Gustavo_Andrés_Rocco" xmlDataType="string"/>
    </xmlCellPr>
  </singleXmlCell>
  <singleXmlCell id="7981" r="Y45" connectionId="46">
    <xmlCellPr id="1" uniqueName="J_H_Brennan">
      <xmlPr mapId="55" xpath="/Hexagrama/OTRAS_INTERPRETACIONES_Y_COMENTARIOS_DE_LOS_TEXTOS/J_H_Brennan" xmlDataType="string"/>
    </xmlCellPr>
  </singleXmlCell>
  <singleXmlCell id="7982" r="Z45" connectionId="46">
    <xmlCellPr id="1" uniqueName="Judica_Cordiglia">
      <xmlPr mapId="55" xpath="/Hexagrama/OTRAS_INTERPRETACIONES_Y_COMENTARIOS_DE_LOS_TEXTOS/Judica_Cordiglia" xmlDataType="string"/>
    </xmlCellPr>
  </singleXmlCell>
  <singleXmlCell id="7983" r="AA45" connectionId="46">
    <xmlCellPr id="1" uniqueName="Maestro_Yüan-Kuang">
      <xmlPr mapId="55" xpath="/Hexagrama/OTRAS_INTERPRETACIONES_Y_COMENTARIOS_DE_LOS_TEXTOS/Maestro_Yüan-Kuang" xmlDataType="string"/>
    </xmlCellPr>
  </singleXmlCell>
  <singleXmlCell id="7984" r="AB45" connectionId="46">
    <xmlCellPr id="1" uniqueName="Michel_Gall">
      <xmlPr mapId="55" xpath="/Hexagrama/OTRAS_INTERPRETACIONES_Y_COMENTARIOS_DE_LOS_TEXTOS/Michel_Gall" xmlDataType="string"/>
    </xmlCellPr>
  </singleXmlCell>
  <singleXmlCell id="7985" r="AC45" connectionId="46">
    <xmlCellPr id="1" uniqueName="Stephen_Karcher">
      <xmlPr mapId="55" xpath="/Hexagrama/OTRAS_INTERPRETACIONES_Y_COMENTARIOS_DE_LOS_TEXTOS/Stephen_Karcher" xmlDataType="string"/>
    </xmlCellPr>
  </singleXmlCell>
  <singleXmlCell id="7986" r="AD45" connectionId="46">
    <xmlCellPr id="1" uniqueName="Rudolf_Ritsema">
      <xmlPr mapId="55" xpath="/Hexagrama/OTRAS_INTERPRETACIONES_Y_COMENTARIOS_DE_LOS_TEXTOS/Rudolf_Ritsema" xmlDataType="string"/>
    </xmlCellPr>
  </singleXmlCell>
  <singleXmlCell id="7987" r="AE45" connectionId="46">
    <xmlCellPr id="1" uniqueName="Thomas_Cleary">
      <xmlPr mapId="55" xpath="/Hexagrama/OTRAS_INTERPRETACIONES_Y_COMENTARIOS_DE_LOS_TEXTOS/Thomas_Cleary" xmlDataType="string"/>
    </xmlCellPr>
  </singleXmlCell>
  <singleXmlCell id="7988" r="AF45" connectionId="46">
    <xmlCellPr id="1" uniqueName="COMENTARIO_A_LA_IMAGEN">
      <xmlPr mapId="55" xpath="/Hexagrama/IMAGEN/COMENTARIO_A_LA_IMAGEN" xmlDataType="string"/>
    </xmlCellPr>
  </singleXmlCell>
  <singleXmlCell id="7989" r="AG45" connectionId="46">
    <xmlCellPr id="1" uniqueName="John_Tampion">
      <xmlPr mapId="55" xpath="/Hexagrama/IMAGEN/OTRAS_INTERPRETACIONES_Y_COMENTARIOS_DE_LOS_TEXTOS/John_Tampion" xmlDataType="string"/>
    </xmlCellPr>
  </singleXmlCell>
  <singleXmlCell id="7990" r="AH45" connectionId="46">
    <xmlCellPr id="1" uniqueName="Judica_Cordiglia">
      <xmlPr mapId="55" xpath="/Hexagrama/IMAGEN/OTRAS_INTERPRETACIONES_Y_COMENTARIOS_DE_LOS_TEXTOS/Judica_Cordiglia" xmlDataType="string"/>
    </xmlCellPr>
  </singleXmlCell>
  <singleXmlCell id="7991" r="AI45" connectionId="46">
    <xmlCellPr id="1" uniqueName="Ricardo_Andreé">
      <xmlPr mapId="55" xpath="/Hexagrama/IMAGEN/OTRAS_INTERPRETACIONES_Y_COMENTARIOS_DE_LOS_TEXTOS/Ricardo_Andreé" xmlDataType="string"/>
    </xmlCellPr>
  </singleXmlCell>
  <singleXmlCell id="7992" r="AJ45" connectionId="46">
    <xmlCellPr id="1" uniqueName="Richard_Wilhelm">
      <xmlPr mapId="55" xpath="/Hexagrama/IMAGEN/OTRAS_INTERPRETACIONES_Y_COMENTARIOS_DE_LOS_TEXTOS/Richard_Wilhelm" xmlDataType="string"/>
    </xmlCellPr>
  </singleXmlCell>
  <singleXmlCell id="7993" r="AK45" connectionId="46">
    <xmlCellPr id="1" uniqueName="COMENTARIO_A_LA_LINEA">
      <xmlPr mapId="55" xpath="/Hexagrama/LINEAS/PRIMERA/COMENTARIO_A_LA_LINEA" xmlDataType="string"/>
    </xmlCellPr>
  </singleXmlCell>
  <singleXmlCell id="7994" r="AL45" connectionId="46">
    <xmlCellPr id="1" uniqueName="a">
      <xmlPr mapId="55" xpath="/Hexagrama/LINEAS/PRIMERA/INTERPRETACION/a" xmlDataType="string"/>
    </xmlCellPr>
  </singleXmlCell>
  <singleXmlCell id="7995" r="AM45" connectionId="46">
    <xmlCellPr id="1" uniqueName="sin_preguntar_nada">
      <xmlPr mapId="55" xpath="/Hexagrama/LINEAS/PRIMERA/INTERPRETACION/d/sin_preguntar_nada" xmlDataType="string"/>
    </xmlCellPr>
  </singleXmlCell>
  <singleXmlCell id="7996" r="AN45" connectionId="46">
    <xmlCellPr id="1" uniqueName="sobre_el_dia_hoy">
      <xmlPr mapId="55" xpath="/Hexagrama/LINEAS/PRIMERA/INTERPRETACION/d/sobre_el_dia_hoy" xmlDataType="string"/>
    </xmlCellPr>
  </singleXmlCell>
  <singleXmlCell id="7997" r="AO45" connectionId="46">
    <xmlCellPr id="1" uniqueName="sobre_la_conducta_espiritual">
      <xmlPr mapId="55" xpath="/Hexagrama/LINEAS/PRIMERA/INTERPRETACION/d/sobre_la_conducta_espiritual" xmlDataType="string"/>
    </xmlCellPr>
  </singleXmlCell>
  <singleXmlCell id="7998" r="AP45" connectionId="46">
    <xmlCellPr id="1" uniqueName="perspectiva_general_de_un_asunto_o_sobre_cómo_se_ve_al_consultante_entre_sus_asuntos">
      <xmlPr mapId="55" xpath="/Hexagrama/LINEAS/PRIMERA/INTERPRETACION/d/perspectiva_general_de_un_asunto_o_sobre_cómo_se_ve_al_consultante_entre_sus_asuntos" xmlDataType="string"/>
    </xmlCellPr>
  </singleXmlCell>
  <singleXmlCell id="7999" r="AQ45" connectionId="46">
    <xmlCellPr id="1" uniqueName="sobre_una_enfermedad">
      <xmlPr mapId="55" xpath="/Hexagrama/LINEAS/PRIMERA/INTERPRETACION/d/sobre_una_enfermedad" xmlDataType="string"/>
    </xmlCellPr>
  </singleXmlCell>
  <singleXmlCell id="8000" r="AR45" connectionId="46">
    <xmlCellPr id="1" uniqueName="remedios_soluciones_tratamientos_nuevos">
      <xmlPr mapId="55" xpath="/Hexagrama/LINEAS/PRIMERA/INTERPRETACION/d/remedios_soluciones_tratamientos_nuevos" xmlDataType="string"/>
    </xmlCellPr>
  </singleXmlCell>
  <singleXmlCell id="8001" r="AS45" connectionId="46">
    <xmlCellPr id="1" uniqueName="sobre_temas_o_teorías_espirituales">
      <xmlPr mapId="55" xpath="/Hexagrama/LINEAS/PRIMERA/INTERPRETACION/d/sobre_temas_o_teorías_espirituales" xmlDataType="string"/>
    </xmlCellPr>
  </singleXmlCell>
  <singleXmlCell id="8002" r="AT45" connectionId="46">
    <xmlCellPr id="1" uniqueName="sobre_una_época_tiempo_o_fecha_aproximada">
      <xmlPr mapId="55" xpath="/Hexagrama/LINEAS/PRIMERA/INTERPRETACION/d/sobre_una_época_tiempo_o_fecha_aproximada" xmlDataType="string"/>
    </xmlCellPr>
  </singleXmlCell>
  <singleXmlCell id="8003" r="AU45" connectionId="46">
    <xmlCellPr id="1" uniqueName="Bernard_Ducourant">
      <xmlPr mapId="55" xpath="/Hexagrama/LINEAS/PRIMERA/OTRAS_INTERPRETACIONES_Y_COMENTARIOS_DE_LOS_TEXTOS/Bernard_Ducourant" xmlDataType="string"/>
    </xmlCellPr>
  </singleXmlCell>
  <singleXmlCell id="8004" r="AV45" connectionId="46">
    <xmlCellPr id="1" uniqueName="Brian_Browne_Walker">
      <xmlPr mapId="55" xpath="/Hexagrama/LINEAS/PRIMERA/OTRAS_INTERPRETACIONES_Y_COMENTARIOS_DE_LOS_TEXTOS/Brian_Browne_Walker" xmlDataType="string"/>
    </xmlCellPr>
  </singleXmlCell>
  <singleXmlCell id="8005" r="AW45" connectionId="46">
    <xmlCellPr id="1" uniqueName="Carol_K_Anthony">
      <xmlPr mapId="55" xpath="/Hexagrama/LINEAS/PRIMERA/OTRAS_INTERPRETACIONES_Y_COMENTARIOS_DE_LOS_TEXTOS/Carol_K_Anthony" xmlDataType="string"/>
    </xmlCellPr>
  </singleXmlCell>
  <singleXmlCell id="8006" r="AX45" connectionId="46">
    <xmlCellPr id="1" uniqueName="Enrique_Zafra">
      <xmlPr mapId="55" xpath="/Hexagrama/LINEAS/PRIMERA/OTRAS_INTERPRETACIONES_Y_COMENTARIOS_DE_LOS_TEXTOS/Enrique_Zafra" xmlDataType="string"/>
    </xmlCellPr>
  </singleXmlCell>
  <singleXmlCell id="8007" r="AY45" connectionId="46">
    <xmlCellPr id="1" uniqueName="J_H_Brennan">
      <xmlPr mapId="55" xpath="/Hexagrama/LINEAS/PRIMERA/OTRAS_INTERPRETACIONES_Y_COMENTARIOS_DE_LOS_TEXTOS/J_H_Brennan" xmlDataType="string"/>
    </xmlCellPr>
  </singleXmlCell>
  <singleXmlCell id="8008" r="AZ45" connectionId="46">
    <xmlCellPr id="1" uniqueName="John_Tampion">
      <xmlPr mapId="55" xpath="/Hexagrama/LINEAS/PRIMERA/OTRAS_INTERPRETACIONES_Y_COMENTARIOS_DE_LOS_TEXTOS/John_Tampion" xmlDataType="string"/>
    </xmlCellPr>
  </singleXmlCell>
  <singleXmlCell id="8009" r="BA45" connectionId="46">
    <xmlCellPr id="1" uniqueName="Judica_Cordiglia">
      <xmlPr mapId="55" xpath="/Hexagrama/LINEAS/PRIMERA/OTRAS_INTERPRETACIONES_Y_COMENTARIOS_DE_LOS_TEXTOS/Judica_Cordiglia" xmlDataType="string"/>
    </xmlCellPr>
  </singleXmlCell>
  <singleXmlCell id="8010" r="BB45" connectionId="46">
    <xmlCellPr id="1" uniqueName="Maestro_Yüan-Kuang">
      <xmlPr mapId="55" xpath="/Hexagrama/LINEAS/PRIMERA/OTRAS_INTERPRETACIONES_Y_COMENTARIOS_DE_LOS_TEXTOS/Maestro_Yüan-Kuang" xmlDataType="string"/>
    </xmlCellPr>
  </singleXmlCell>
  <singleXmlCell id="8011" r="BC45" connectionId="46">
    <xmlCellPr id="1" uniqueName="Michel_Gall">
      <xmlPr mapId="55" xpath="/Hexagrama/LINEAS/PRIMERA/OTRAS_INTERPRETACIONES_Y_COMENTARIOS_DE_LOS_TEXTOS/Michel_Gall" xmlDataType="string"/>
    </xmlCellPr>
  </singleXmlCell>
  <singleXmlCell id="8012" r="BD45" connectionId="46">
    <xmlCellPr id="1" uniqueName="R_L_Wing">
      <xmlPr mapId="55" xpath="/Hexagrama/LINEAS/PRIMERA/OTRAS_INTERPRETACIONES_Y_COMENTARIOS_DE_LOS_TEXTOS/R_L_Wing" xmlDataType="string"/>
    </xmlCellPr>
  </singleXmlCell>
  <singleXmlCell id="8013" r="BE45" connectionId="46">
    <xmlCellPr id="1" uniqueName="Ricardo_Andreé">
      <xmlPr mapId="55" xpath="/Hexagrama/LINEAS/PRIMERA/OTRAS_INTERPRETACIONES_Y_COMENTARIOS_DE_LOS_TEXTOS/Ricardo_Andreé" xmlDataType="string"/>
    </xmlCellPr>
  </singleXmlCell>
  <singleXmlCell id="8014" r="BF45" connectionId="46">
    <xmlCellPr id="1" uniqueName="Richard_Wilhelm">
      <xmlPr mapId="55" xpath="/Hexagrama/LINEAS/PRIMERA/OTRAS_INTERPRETACIONES_Y_COMENTARIOS_DE_LOS_TEXTOS/Richard_Wilhelm" xmlDataType="string"/>
    </xmlCellPr>
  </singleXmlCell>
  <singleXmlCell id="8015" r="BG45" connectionId="46">
    <xmlCellPr id="1" uniqueName="Stephen_Karcher">
      <xmlPr mapId="55" xpath="/Hexagrama/LINEAS/PRIMERA/OTRAS_INTERPRETACIONES_Y_COMENTARIOS_DE_LOS_TEXTOS/Stephen_Karcher" xmlDataType="string"/>
    </xmlCellPr>
  </singleXmlCell>
  <singleXmlCell id="8016" r="BH45" connectionId="46">
    <xmlCellPr id="1" uniqueName="Thomas_Cleary">
      <xmlPr mapId="55" xpath="/Hexagrama/LINEAS/PRIMERA/OTRAS_INTERPRETACIONES_Y_COMENTARIOS_DE_LOS_TEXTOS/Thomas_Cleary" xmlDataType="string"/>
    </xmlCellPr>
  </singleXmlCell>
  <singleXmlCell id="8017" r="BI45" connectionId="46">
    <xmlCellPr id="1" uniqueName="COMENTARIO_A_LA_LINEA">
      <xmlPr mapId="55" xpath="/Hexagrama/LINEAS/SEGUNDA/COMENTARIO_A_LA_LINEA" xmlDataType="string"/>
    </xmlCellPr>
  </singleXmlCell>
  <singleXmlCell id="8018" r="BJ45" connectionId="46">
    <xmlCellPr id="1" uniqueName="a">
      <xmlPr mapId="55" xpath="/Hexagrama/LINEAS/SEGUNDA/INTERPRETACION/a" xmlDataType="string"/>
    </xmlCellPr>
  </singleXmlCell>
  <singleXmlCell id="8019" r="BK45" connectionId="46">
    <xmlCellPr id="1" uniqueName="sin_preguntar_nada">
      <xmlPr mapId="55" xpath="/Hexagrama/LINEAS/SEGUNDA/INTERPRETACION/d/sin_preguntar_nada" xmlDataType="string"/>
    </xmlCellPr>
  </singleXmlCell>
  <singleXmlCell id="8020" r="BL45" connectionId="46">
    <xmlCellPr id="1" uniqueName="sobre_el_dia_hoy">
      <xmlPr mapId="55" xpath="/Hexagrama/LINEAS/SEGUNDA/INTERPRETACION/d/sobre_el_dia_hoy" xmlDataType="string"/>
    </xmlCellPr>
  </singleXmlCell>
  <singleXmlCell id="8021" r="BM45" connectionId="46">
    <xmlCellPr id="1" uniqueName="sobre_la_conducta_espiritual">
      <xmlPr mapId="55" xpath="/Hexagrama/LINEAS/SEGUNDA/INTERPRETACION/d/sobre_la_conducta_espiritual" xmlDataType="string"/>
    </xmlCellPr>
  </singleXmlCell>
  <singleXmlCell id="8022" r="BN45" connectionId="46">
    <xmlCellPr id="1" uniqueName="perspectiva_general_de_un_asunto_o_sobre_cómo_se_ve_al_consultante_entre_sus_asuntos">
      <xmlPr mapId="55" xpath="/Hexagrama/LINEAS/SEGUNDA/INTERPRETACION/d/perspectiva_general_de_un_asunto_o_sobre_cómo_se_ve_al_consultante_entre_sus_asuntos" xmlDataType="string"/>
    </xmlCellPr>
  </singleXmlCell>
  <singleXmlCell id="8023" r="BO45" connectionId="46">
    <xmlCellPr id="1" uniqueName="sobre_una_enfermedad">
      <xmlPr mapId="55" xpath="/Hexagrama/LINEAS/SEGUNDA/INTERPRETACION/d/sobre_una_enfermedad" xmlDataType="string"/>
    </xmlCellPr>
  </singleXmlCell>
  <singleXmlCell id="8024" r="BP45" connectionId="46">
    <xmlCellPr id="1" uniqueName="remedios_soluciones_tratamientos_nuevos">
      <xmlPr mapId="55" xpath="/Hexagrama/LINEAS/SEGUNDA/INTERPRETACION/d/remedios_soluciones_tratamientos_nuevos" xmlDataType="string"/>
    </xmlCellPr>
  </singleXmlCell>
  <singleXmlCell id="8025" r="BQ45" connectionId="46">
    <xmlCellPr id="1" uniqueName="sobre_temas_o_teorías_espirituales">
      <xmlPr mapId="55" xpath="/Hexagrama/LINEAS/SEGUNDA/INTERPRETACION/d/sobre_temas_o_teorías_espirituales" xmlDataType="string"/>
    </xmlCellPr>
  </singleXmlCell>
  <singleXmlCell id="8026" r="BR45" connectionId="46">
    <xmlCellPr id="1" uniqueName="sobre_una_época_tiempo_o_fecha_aproximada">
      <xmlPr mapId="55" xpath="/Hexagrama/LINEAS/SEGUNDA/INTERPRETACION/d/sobre_una_época_tiempo_o_fecha_aproximada" xmlDataType="string"/>
    </xmlCellPr>
  </singleXmlCell>
  <singleXmlCell id="8027" r="BS45" connectionId="46">
    <xmlCellPr id="1" uniqueName="Bernard_Ducourant">
      <xmlPr mapId="55" xpath="/Hexagrama/LINEAS/SEGUNDA/OTRAS_INTERPRETACIONES_Y_COMENTARIOS_DE_LOS_TEXTOS/Bernard_Ducourant" xmlDataType="string"/>
    </xmlCellPr>
  </singleXmlCell>
  <singleXmlCell id="8028" r="BT45" connectionId="46">
    <xmlCellPr id="1" uniqueName="Brian_Browne_Walker">
      <xmlPr mapId="55" xpath="/Hexagrama/LINEAS/SEGUNDA/OTRAS_INTERPRETACIONES_Y_COMENTARIOS_DE_LOS_TEXTOS/Brian_Browne_Walker" xmlDataType="string"/>
    </xmlCellPr>
  </singleXmlCell>
  <singleXmlCell id="8029" r="BU45" connectionId="46">
    <xmlCellPr id="1" uniqueName="Carol_K_Anthony">
      <xmlPr mapId="55" xpath="/Hexagrama/LINEAS/SEGUNDA/OTRAS_INTERPRETACIONES_Y_COMENTARIOS_DE_LOS_TEXTOS/Carol_K_Anthony" xmlDataType="string"/>
    </xmlCellPr>
  </singleXmlCell>
  <singleXmlCell id="8030" r="BV45" connectionId="46">
    <xmlCellPr id="1" uniqueName="Enrique_Zafra">
      <xmlPr mapId="55" xpath="/Hexagrama/LINEAS/SEGUNDA/OTRAS_INTERPRETACIONES_Y_COMENTARIOS_DE_LOS_TEXTOS/Enrique_Zafra" xmlDataType="string"/>
    </xmlCellPr>
  </singleXmlCell>
  <singleXmlCell id="8031" r="BW45" connectionId="46">
    <xmlCellPr id="1" uniqueName="J_H_Brennan">
      <xmlPr mapId="55" xpath="/Hexagrama/LINEAS/SEGUNDA/OTRAS_INTERPRETACIONES_Y_COMENTARIOS_DE_LOS_TEXTOS/J_H_Brennan" xmlDataType="string"/>
    </xmlCellPr>
  </singleXmlCell>
  <singleXmlCell id="8032" r="BX45" connectionId="46">
    <xmlCellPr id="1" uniqueName="John_Tampion">
      <xmlPr mapId="55" xpath="/Hexagrama/LINEAS/SEGUNDA/OTRAS_INTERPRETACIONES_Y_COMENTARIOS_DE_LOS_TEXTOS/John_Tampion" xmlDataType="string"/>
    </xmlCellPr>
  </singleXmlCell>
  <singleXmlCell id="8033" r="BY45" connectionId="46">
    <xmlCellPr id="1" uniqueName="Judica_Cordiglia">
      <xmlPr mapId="55" xpath="/Hexagrama/LINEAS/SEGUNDA/OTRAS_INTERPRETACIONES_Y_COMENTARIOS_DE_LOS_TEXTOS/Judica_Cordiglia" xmlDataType="string"/>
    </xmlCellPr>
  </singleXmlCell>
  <singleXmlCell id="8034" r="BZ45" connectionId="46">
    <xmlCellPr id="1" uniqueName="Maestro_Yüan-Kuang">
      <xmlPr mapId="55" xpath="/Hexagrama/LINEAS/SEGUNDA/OTRAS_INTERPRETACIONES_Y_COMENTARIOS_DE_LOS_TEXTOS/Maestro_Yüan-Kuang" xmlDataType="string"/>
    </xmlCellPr>
  </singleXmlCell>
  <singleXmlCell id="8035" r="CA45" connectionId="46">
    <xmlCellPr id="1" uniqueName="Michel_Gall">
      <xmlPr mapId="55" xpath="/Hexagrama/LINEAS/SEGUNDA/OTRAS_INTERPRETACIONES_Y_COMENTARIOS_DE_LOS_TEXTOS/Michel_Gall" xmlDataType="string"/>
    </xmlCellPr>
  </singleXmlCell>
  <singleXmlCell id="8036" r="CB45" connectionId="46">
    <xmlCellPr id="1" uniqueName="R_L_Wing">
      <xmlPr mapId="55" xpath="/Hexagrama/LINEAS/SEGUNDA/OTRAS_INTERPRETACIONES_Y_COMENTARIOS_DE_LOS_TEXTOS/R_L_Wing" xmlDataType="string"/>
    </xmlCellPr>
  </singleXmlCell>
  <singleXmlCell id="8037" r="CC45" connectionId="46">
    <xmlCellPr id="1" uniqueName="Ricardo_Andreé">
      <xmlPr mapId="55" xpath="/Hexagrama/LINEAS/SEGUNDA/OTRAS_INTERPRETACIONES_Y_COMENTARIOS_DE_LOS_TEXTOS/Ricardo_Andreé" xmlDataType="string"/>
    </xmlCellPr>
  </singleXmlCell>
  <singleXmlCell id="8038" r="CD45" connectionId="46">
    <xmlCellPr id="1" uniqueName="Richard_Wilhelm">
      <xmlPr mapId="55" xpath="/Hexagrama/LINEAS/SEGUNDA/OTRAS_INTERPRETACIONES_Y_COMENTARIOS_DE_LOS_TEXTOS/Richard_Wilhelm" xmlDataType="string"/>
    </xmlCellPr>
  </singleXmlCell>
  <singleXmlCell id="8039" r="CE45" connectionId="46">
    <xmlCellPr id="1" uniqueName="Stephen_Karcher">
      <xmlPr mapId="55" xpath="/Hexagrama/LINEAS/SEGUNDA/OTRAS_INTERPRETACIONES_Y_COMENTARIOS_DE_LOS_TEXTOS/Stephen_Karcher" xmlDataType="string"/>
    </xmlCellPr>
  </singleXmlCell>
  <singleXmlCell id="8040" r="CF45" connectionId="46">
    <xmlCellPr id="1" uniqueName="Thomas_Cleary">
      <xmlPr mapId="55" xpath="/Hexagrama/LINEAS/SEGUNDA/OTRAS_INTERPRETACIONES_Y_COMENTARIOS_DE_LOS_TEXTOS/Thomas_Cleary" xmlDataType="string"/>
    </xmlCellPr>
  </singleXmlCell>
  <singleXmlCell id="8041" r="CG45" connectionId="46">
    <xmlCellPr id="1" uniqueName="COMENTARIO_A_LA_LINEA">
      <xmlPr mapId="55" xpath="/Hexagrama/LINEAS/TERCERA/COMENTARIO_A_LA_LINEA" xmlDataType="string"/>
    </xmlCellPr>
  </singleXmlCell>
  <singleXmlCell id="8042" r="CH45" connectionId="46">
    <xmlCellPr id="1" uniqueName="a">
      <xmlPr mapId="55" xpath="/Hexagrama/LINEAS/TERCERA/INTERPRETACION/a" xmlDataType="string"/>
    </xmlCellPr>
  </singleXmlCell>
  <singleXmlCell id="8043" r="CI45" connectionId="46">
    <xmlCellPr id="1" uniqueName="sin_preguntar_nada">
      <xmlPr mapId="55" xpath="/Hexagrama/LINEAS/TERCERA/INTERPRETACION/d/sin_preguntar_nada" xmlDataType="string"/>
    </xmlCellPr>
  </singleXmlCell>
  <singleXmlCell id="8044" r="CJ45" connectionId="46">
    <xmlCellPr id="1" uniqueName="sobre_el_dia_hoy">
      <xmlPr mapId="55" xpath="/Hexagrama/LINEAS/TERCERA/INTERPRETACION/d/sobre_el_dia_hoy" xmlDataType="string"/>
    </xmlCellPr>
  </singleXmlCell>
  <singleXmlCell id="8045" r="CK45" connectionId="46">
    <xmlCellPr id="1" uniqueName="sobre_la_conducta_espiritual">
      <xmlPr mapId="55" xpath="/Hexagrama/LINEAS/TERCERA/INTERPRETACION/d/sobre_la_conducta_espiritual" xmlDataType="string"/>
    </xmlCellPr>
  </singleXmlCell>
  <singleXmlCell id="8046" r="CL45" connectionId="46">
    <xmlCellPr id="1" uniqueName="perspectiva_general_de_un_asunto_o_sobre_cómo_se_ve_al_consultante_entre_sus_asuntos">
      <xmlPr mapId="55" xpath="/Hexagrama/LINEAS/TERCERA/INTERPRETACION/d/perspectiva_general_de_un_asunto_o_sobre_cómo_se_ve_al_consultante_entre_sus_asuntos" xmlDataType="string"/>
    </xmlCellPr>
  </singleXmlCell>
  <singleXmlCell id="8047" r="CM45" connectionId="46">
    <xmlCellPr id="1" uniqueName="sobre_una_enfermedad">
      <xmlPr mapId="55" xpath="/Hexagrama/LINEAS/TERCERA/INTERPRETACION/d/sobre_una_enfermedad" xmlDataType="string"/>
    </xmlCellPr>
  </singleXmlCell>
  <singleXmlCell id="8048" r="CN45" connectionId="46">
    <xmlCellPr id="1" uniqueName="remedios_soluciones_tratamientos_nuevos">
      <xmlPr mapId="55" xpath="/Hexagrama/LINEAS/TERCERA/INTERPRETACION/d/remedios_soluciones_tratamientos_nuevos" xmlDataType="string"/>
    </xmlCellPr>
  </singleXmlCell>
  <singleXmlCell id="8049" r="CO45" connectionId="46">
    <xmlCellPr id="1" uniqueName="sobre_temas_o_teorías_espirituales">
      <xmlPr mapId="55" xpath="/Hexagrama/LINEAS/TERCERA/INTERPRETACION/d/sobre_temas_o_teorías_espirituales" xmlDataType="string"/>
    </xmlCellPr>
  </singleXmlCell>
  <singleXmlCell id="8050" r="CP45" connectionId="46">
    <xmlCellPr id="1" uniqueName="sobre_una_época_tiempo_o_fecha_aproximada">
      <xmlPr mapId="55" xpath="/Hexagrama/LINEAS/TERCERA/INTERPRETACION/d/sobre_una_época_tiempo_o_fecha_aproximada" xmlDataType="string"/>
    </xmlCellPr>
  </singleXmlCell>
  <singleXmlCell id="8051" r="CQ45" connectionId="46">
    <xmlCellPr id="1" uniqueName="Bernard_Ducourant">
      <xmlPr mapId="55" xpath="/Hexagrama/LINEAS/TERCERA/OTRAS_INTERPRETACIONES_Y_COMENTARIOS_DE_LOS_TEXTOS/Bernard_Ducourant" xmlDataType="string"/>
    </xmlCellPr>
  </singleXmlCell>
  <singleXmlCell id="8052" r="CR45" connectionId="46">
    <xmlCellPr id="1" uniqueName="Brian_Browne_Walker">
      <xmlPr mapId="55" xpath="/Hexagrama/LINEAS/TERCERA/OTRAS_INTERPRETACIONES_Y_COMENTARIOS_DE_LOS_TEXTOS/Brian_Browne_Walker" xmlDataType="string"/>
    </xmlCellPr>
  </singleXmlCell>
  <singleXmlCell id="8053" r="CS45" connectionId="46">
    <xmlCellPr id="1" uniqueName="Carol_K_Anthony">
      <xmlPr mapId="55" xpath="/Hexagrama/LINEAS/TERCERA/OTRAS_INTERPRETACIONES_Y_COMENTARIOS_DE_LOS_TEXTOS/Carol_K_Anthony" xmlDataType="string"/>
    </xmlCellPr>
  </singleXmlCell>
  <singleXmlCell id="8054" r="CT45" connectionId="46">
    <xmlCellPr id="1" uniqueName="Enrique_Zafra">
      <xmlPr mapId="55" xpath="/Hexagrama/LINEAS/TERCERA/OTRAS_INTERPRETACIONES_Y_COMENTARIOS_DE_LOS_TEXTOS/Enrique_Zafra" xmlDataType="string"/>
    </xmlCellPr>
  </singleXmlCell>
  <singleXmlCell id="8055" r="CU45" connectionId="46">
    <xmlCellPr id="1" uniqueName="J_H_Brennan">
      <xmlPr mapId="55" xpath="/Hexagrama/LINEAS/TERCERA/OTRAS_INTERPRETACIONES_Y_COMENTARIOS_DE_LOS_TEXTOS/J_H_Brennan" xmlDataType="string"/>
    </xmlCellPr>
  </singleXmlCell>
  <singleXmlCell id="8056" r="CV45" connectionId="46">
    <xmlCellPr id="1" uniqueName="John_Tampion">
      <xmlPr mapId="55" xpath="/Hexagrama/LINEAS/TERCERA/OTRAS_INTERPRETACIONES_Y_COMENTARIOS_DE_LOS_TEXTOS/John_Tampion" xmlDataType="string"/>
    </xmlCellPr>
  </singleXmlCell>
  <singleXmlCell id="8057" r="CW45" connectionId="46">
    <xmlCellPr id="1" uniqueName="Judica_Cordiglia">
      <xmlPr mapId="55" xpath="/Hexagrama/LINEAS/TERCERA/OTRAS_INTERPRETACIONES_Y_COMENTARIOS_DE_LOS_TEXTOS/Judica_Cordiglia" xmlDataType="string"/>
    </xmlCellPr>
  </singleXmlCell>
  <singleXmlCell id="8058" r="CX45" connectionId="46">
    <xmlCellPr id="1" uniqueName="Maestro_Yüan-Kuang">
      <xmlPr mapId="55" xpath="/Hexagrama/LINEAS/TERCERA/OTRAS_INTERPRETACIONES_Y_COMENTARIOS_DE_LOS_TEXTOS/Maestro_Yüan-Kuang" xmlDataType="string"/>
    </xmlCellPr>
  </singleXmlCell>
  <singleXmlCell id="8059" r="CY45" connectionId="46">
    <xmlCellPr id="1" uniqueName="Michel_Gall">
      <xmlPr mapId="55" xpath="/Hexagrama/LINEAS/TERCERA/OTRAS_INTERPRETACIONES_Y_COMENTARIOS_DE_LOS_TEXTOS/Michel_Gall" xmlDataType="string"/>
    </xmlCellPr>
  </singleXmlCell>
  <singleXmlCell id="8060" r="CZ45" connectionId="46">
    <xmlCellPr id="1" uniqueName="R_L_Wing">
      <xmlPr mapId="55" xpath="/Hexagrama/LINEAS/TERCERA/OTRAS_INTERPRETACIONES_Y_COMENTARIOS_DE_LOS_TEXTOS/R_L_Wing" xmlDataType="string"/>
    </xmlCellPr>
  </singleXmlCell>
  <singleXmlCell id="8061" r="DA45" connectionId="46">
    <xmlCellPr id="1" uniqueName="Ricardo_Andreé">
      <xmlPr mapId="55" xpath="/Hexagrama/LINEAS/TERCERA/OTRAS_INTERPRETACIONES_Y_COMENTARIOS_DE_LOS_TEXTOS/Ricardo_Andreé" xmlDataType="string"/>
    </xmlCellPr>
  </singleXmlCell>
  <singleXmlCell id="8062" r="DB45" connectionId="46">
    <xmlCellPr id="1" uniqueName="Richard_Wilhelm">
      <xmlPr mapId="55" xpath="/Hexagrama/LINEAS/TERCERA/OTRAS_INTERPRETACIONES_Y_COMENTARIOS_DE_LOS_TEXTOS/Richard_Wilhelm" xmlDataType="string"/>
    </xmlCellPr>
  </singleXmlCell>
  <singleXmlCell id="8063" r="DC45" connectionId="46">
    <xmlCellPr id="1" uniqueName="Stephen_Karcher">
      <xmlPr mapId="55" xpath="/Hexagrama/LINEAS/TERCERA/OTRAS_INTERPRETACIONES_Y_COMENTARIOS_DE_LOS_TEXTOS/Stephen_Karcher" xmlDataType="string"/>
    </xmlCellPr>
  </singleXmlCell>
  <singleXmlCell id="8064" r="DD45" connectionId="46">
    <xmlCellPr id="1" uniqueName="Thomas_Cleary">
      <xmlPr mapId="55" xpath="/Hexagrama/LINEAS/TERCERA/OTRAS_INTERPRETACIONES_Y_COMENTARIOS_DE_LOS_TEXTOS/Thomas_Cleary" xmlDataType="string"/>
    </xmlCellPr>
  </singleXmlCell>
  <singleXmlCell id="8065" r="DE45" connectionId="46">
    <xmlCellPr id="1" uniqueName="COMENTARIO_A_LA_LINEA">
      <xmlPr mapId="55" xpath="/Hexagrama/LINEAS/CUARTA/COMENTARIO_A_LA_LINEA" xmlDataType="string"/>
    </xmlCellPr>
  </singleXmlCell>
  <singleXmlCell id="8066" r="DF45" connectionId="46">
    <xmlCellPr id="1" uniqueName="a">
      <xmlPr mapId="55" xpath="/Hexagrama/LINEAS/CUARTA/INTERPRETACION/a" xmlDataType="string"/>
    </xmlCellPr>
  </singleXmlCell>
  <singleXmlCell id="8067" r="DG45" connectionId="46">
    <xmlCellPr id="1" uniqueName="sin_preguntar_nada">
      <xmlPr mapId="55" xpath="/Hexagrama/LINEAS/CUARTA/INTERPRETACION/d/sin_preguntar_nada" xmlDataType="string"/>
    </xmlCellPr>
  </singleXmlCell>
  <singleXmlCell id="8068" r="DH45" connectionId="46">
    <xmlCellPr id="1" uniqueName="sobre_el_dia_hoy">
      <xmlPr mapId="55" xpath="/Hexagrama/LINEAS/CUARTA/INTERPRETACION/d/sobre_el_dia_hoy" xmlDataType="string"/>
    </xmlCellPr>
  </singleXmlCell>
  <singleXmlCell id="8069" r="DI45" connectionId="46">
    <xmlCellPr id="1" uniqueName="sobre_la_conducta_espiritual">
      <xmlPr mapId="55" xpath="/Hexagrama/LINEAS/CUARTA/INTERPRETACION/d/sobre_la_conducta_espiritual" xmlDataType="string"/>
    </xmlCellPr>
  </singleXmlCell>
  <singleXmlCell id="8070" r="DJ45" connectionId="46">
    <xmlCellPr id="1" uniqueName="perspectiva_general_de_un_asunto_o_sobre_cómo_se_ve_al_consultante_entre_sus_asuntos">
      <xmlPr mapId="55" xpath="/Hexagrama/LINEAS/CUARTA/INTERPRETACION/d/perspectiva_general_de_un_asunto_o_sobre_cómo_se_ve_al_consultante_entre_sus_asuntos" xmlDataType="string"/>
    </xmlCellPr>
  </singleXmlCell>
  <singleXmlCell id="8071" r="DK45" connectionId="46">
    <xmlCellPr id="1" uniqueName="sobre_una_enfermedad">
      <xmlPr mapId="55" xpath="/Hexagrama/LINEAS/CUARTA/INTERPRETACION/d/sobre_una_enfermedad" xmlDataType="string"/>
    </xmlCellPr>
  </singleXmlCell>
  <singleXmlCell id="8072" r="DL45" connectionId="46">
    <xmlCellPr id="1" uniqueName="remedios_soluciones_tratamientos_nuevos">
      <xmlPr mapId="55" xpath="/Hexagrama/LINEAS/CUARTA/INTERPRETACION/d/remedios_soluciones_tratamientos_nuevos" xmlDataType="string"/>
    </xmlCellPr>
  </singleXmlCell>
  <singleXmlCell id="8073" r="DM45" connectionId="46">
    <xmlCellPr id="1" uniqueName="sobre_temas_o_teorías_espirituales">
      <xmlPr mapId="55" xpath="/Hexagrama/LINEAS/CUARTA/INTERPRETACION/d/sobre_temas_o_teorías_espirituales" xmlDataType="string"/>
    </xmlCellPr>
  </singleXmlCell>
  <singleXmlCell id="8074" r="DN45" connectionId="46">
    <xmlCellPr id="1" uniqueName="sobre_una_época_tiempo_o_fecha_aproximada">
      <xmlPr mapId="55" xpath="/Hexagrama/LINEAS/CUARTA/INTERPRETACION/d/sobre_una_época_tiempo_o_fecha_aproximada" xmlDataType="string"/>
    </xmlCellPr>
  </singleXmlCell>
  <singleXmlCell id="8075" r="DO45" connectionId="46">
    <xmlCellPr id="1" uniqueName="Bernard_Ducourant">
      <xmlPr mapId="55" xpath="/Hexagrama/LINEAS/CUARTA/OTRAS_INTERPRETACIONES_Y_COMENTARIOS_DE_LOS_TEXTOS/Bernard_Ducourant" xmlDataType="string"/>
    </xmlCellPr>
  </singleXmlCell>
  <singleXmlCell id="8076" r="DP45" connectionId="46">
    <xmlCellPr id="1" uniqueName="Brian_Browne_Walker">
      <xmlPr mapId="55" xpath="/Hexagrama/LINEAS/CUARTA/OTRAS_INTERPRETACIONES_Y_COMENTARIOS_DE_LOS_TEXTOS/Brian_Browne_Walker" xmlDataType="string"/>
    </xmlCellPr>
  </singleXmlCell>
  <singleXmlCell id="8077" r="DQ45" connectionId="46">
    <xmlCellPr id="1" uniqueName="Carol_K_Anthony">
      <xmlPr mapId="55" xpath="/Hexagrama/LINEAS/CUARTA/OTRAS_INTERPRETACIONES_Y_COMENTARIOS_DE_LOS_TEXTOS/Carol_K_Anthony" xmlDataType="string"/>
    </xmlCellPr>
  </singleXmlCell>
  <singleXmlCell id="8078" r="DR45" connectionId="46">
    <xmlCellPr id="1" uniqueName="Enrique_Zafra">
      <xmlPr mapId="55" xpath="/Hexagrama/LINEAS/CUARTA/OTRAS_INTERPRETACIONES_Y_COMENTARIOS_DE_LOS_TEXTOS/Enrique_Zafra" xmlDataType="string"/>
    </xmlCellPr>
  </singleXmlCell>
  <singleXmlCell id="8079" r="DS45" connectionId="46">
    <xmlCellPr id="1" uniqueName="J_H_Brennan">
      <xmlPr mapId="55" xpath="/Hexagrama/LINEAS/CUARTA/OTRAS_INTERPRETACIONES_Y_COMENTARIOS_DE_LOS_TEXTOS/J_H_Brennan" xmlDataType="string"/>
    </xmlCellPr>
  </singleXmlCell>
  <singleXmlCell id="8080" r="DT45" connectionId="46">
    <xmlCellPr id="1" uniqueName="John_Tampion">
      <xmlPr mapId="55" xpath="/Hexagrama/LINEAS/CUARTA/OTRAS_INTERPRETACIONES_Y_COMENTARIOS_DE_LOS_TEXTOS/John_Tampion" xmlDataType="string"/>
    </xmlCellPr>
  </singleXmlCell>
  <singleXmlCell id="8081" r="DU45" connectionId="46">
    <xmlCellPr id="1" uniqueName="Judica_Cordiglia">
      <xmlPr mapId="55" xpath="/Hexagrama/LINEAS/CUARTA/OTRAS_INTERPRETACIONES_Y_COMENTARIOS_DE_LOS_TEXTOS/Judica_Cordiglia" xmlDataType="string"/>
    </xmlCellPr>
  </singleXmlCell>
  <singleXmlCell id="8082" r="DV45" connectionId="46">
    <xmlCellPr id="1" uniqueName="Maestro_Yüan-Kuang">
      <xmlPr mapId="55" xpath="/Hexagrama/LINEAS/CUARTA/OTRAS_INTERPRETACIONES_Y_COMENTARIOS_DE_LOS_TEXTOS/Maestro_Yüan-Kuang" xmlDataType="string"/>
    </xmlCellPr>
  </singleXmlCell>
  <singleXmlCell id="8083" r="DW45" connectionId="46">
    <xmlCellPr id="1" uniqueName="Michel_Gall">
      <xmlPr mapId="55" xpath="/Hexagrama/LINEAS/CUARTA/OTRAS_INTERPRETACIONES_Y_COMENTARIOS_DE_LOS_TEXTOS/Michel_Gall" xmlDataType="string"/>
    </xmlCellPr>
  </singleXmlCell>
  <singleXmlCell id="8084" r="DX45" connectionId="46">
    <xmlCellPr id="1" uniqueName="R_L_Wing">
      <xmlPr mapId="55" xpath="/Hexagrama/LINEAS/CUARTA/OTRAS_INTERPRETACIONES_Y_COMENTARIOS_DE_LOS_TEXTOS/R_L_Wing" xmlDataType="string"/>
    </xmlCellPr>
  </singleXmlCell>
  <singleXmlCell id="8085" r="DY45" connectionId="46">
    <xmlCellPr id="1" uniqueName="Ricardo_Andreé">
      <xmlPr mapId="55" xpath="/Hexagrama/LINEAS/CUARTA/OTRAS_INTERPRETACIONES_Y_COMENTARIOS_DE_LOS_TEXTOS/Ricardo_Andreé" xmlDataType="string"/>
    </xmlCellPr>
  </singleXmlCell>
  <singleXmlCell id="8086" r="DZ45" connectionId="46">
    <xmlCellPr id="1" uniqueName="Richard_Wilhelm">
      <xmlPr mapId="55" xpath="/Hexagrama/LINEAS/CUARTA/OTRAS_INTERPRETACIONES_Y_COMENTARIOS_DE_LOS_TEXTOS/Richard_Wilhelm" xmlDataType="string"/>
    </xmlCellPr>
  </singleXmlCell>
  <singleXmlCell id="8087" r="EA45" connectionId="46">
    <xmlCellPr id="1" uniqueName="Stephen_Karcher">
      <xmlPr mapId="55" xpath="/Hexagrama/LINEAS/CUARTA/OTRAS_INTERPRETACIONES_Y_COMENTARIOS_DE_LOS_TEXTOS/Stephen_Karcher" xmlDataType="string"/>
    </xmlCellPr>
  </singleXmlCell>
  <singleXmlCell id="8088" r="EB45" connectionId="46">
    <xmlCellPr id="1" uniqueName="Thomas_Cleary">
      <xmlPr mapId="55" xpath="/Hexagrama/LINEAS/CUARTA/OTRAS_INTERPRETACIONES_Y_COMENTARIOS_DE_LOS_TEXTOS/Thomas_Cleary" xmlDataType="string"/>
    </xmlCellPr>
  </singleXmlCell>
  <singleXmlCell id="8089" r="EC45" connectionId="46">
    <xmlCellPr id="1" uniqueName="COMENTARIO_A_LA_LINEA">
      <xmlPr mapId="55" xpath="/Hexagrama/LINEAS/QUINTA/COMENTARIO_A_LA_LINEA" xmlDataType="string"/>
    </xmlCellPr>
  </singleXmlCell>
  <singleXmlCell id="8090" r="ED45" connectionId="46">
    <xmlCellPr id="1" uniqueName="a">
      <xmlPr mapId="55" xpath="/Hexagrama/LINEAS/QUINTA/INTERPRETACION/a" xmlDataType="string"/>
    </xmlCellPr>
  </singleXmlCell>
  <singleXmlCell id="8091" r="EE45" connectionId="46">
    <xmlCellPr id="1" uniqueName="sin_preguntar_nada">
      <xmlPr mapId="55" xpath="/Hexagrama/LINEAS/QUINTA/INTERPRETACION/d/sin_preguntar_nada" xmlDataType="string"/>
    </xmlCellPr>
  </singleXmlCell>
  <singleXmlCell id="8092" r="EF45" connectionId="46">
    <xmlCellPr id="1" uniqueName="sobre_el_dia_hoy">
      <xmlPr mapId="55" xpath="/Hexagrama/LINEAS/QUINTA/INTERPRETACION/d/sobre_el_dia_hoy" xmlDataType="string"/>
    </xmlCellPr>
  </singleXmlCell>
  <singleXmlCell id="8093" r="EG45" connectionId="46">
    <xmlCellPr id="1" uniqueName="sobre_la_conducta_espiritual">
      <xmlPr mapId="55" xpath="/Hexagrama/LINEAS/QUINTA/INTERPRETACION/d/sobre_la_conducta_espiritual" xmlDataType="string"/>
    </xmlCellPr>
  </singleXmlCell>
  <singleXmlCell id="8094" r="EH45" connectionId="46">
    <xmlCellPr id="1" uniqueName="perspectiva_general_de_un_asunto_o_sobre_cómo_se_ve_al_consultante_entre_sus_asuntos">
      <xmlPr mapId="55" xpath="/Hexagrama/LINEAS/QUINTA/INTERPRETACION/d/perspectiva_general_de_un_asunto_o_sobre_cómo_se_ve_al_consultante_entre_sus_asuntos" xmlDataType="string"/>
    </xmlCellPr>
  </singleXmlCell>
  <singleXmlCell id="8095" r="EI45" connectionId="46">
    <xmlCellPr id="1" uniqueName="sobre_una_enfermedad">
      <xmlPr mapId="55" xpath="/Hexagrama/LINEAS/QUINTA/INTERPRETACION/d/sobre_una_enfermedad" xmlDataType="string"/>
    </xmlCellPr>
  </singleXmlCell>
  <singleXmlCell id="8096" r="EJ45" connectionId="46">
    <xmlCellPr id="1" uniqueName="remedios_soluciones_tratamientos_nuevos">
      <xmlPr mapId="55" xpath="/Hexagrama/LINEAS/QUINTA/INTERPRETACION/d/remedios_soluciones_tratamientos_nuevos" xmlDataType="string"/>
    </xmlCellPr>
  </singleXmlCell>
  <singleXmlCell id="8097" r="EK45" connectionId="46">
    <xmlCellPr id="1" uniqueName="sobre_temas_o_teorías_espirituales">
      <xmlPr mapId="55" xpath="/Hexagrama/LINEAS/QUINTA/INTERPRETACION/d/sobre_temas_o_teorías_espirituales" xmlDataType="string"/>
    </xmlCellPr>
  </singleXmlCell>
  <singleXmlCell id="8098" r="EL45" connectionId="46">
    <xmlCellPr id="1" uniqueName="sobre_una_época_tiempo_o_fecha_aproximada">
      <xmlPr mapId="55" xpath="/Hexagrama/LINEAS/QUINTA/INTERPRETACION/d/sobre_una_época_tiempo_o_fecha_aproximada" xmlDataType="string"/>
    </xmlCellPr>
  </singleXmlCell>
  <singleXmlCell id="8099" r="EM45" connectionId="46">
    <xmlCellPr id="1" uniqueName="Bernard_Ducourant">
      <xmlPr mapId="55" xpath="/Hexagrama/LINEAS/QUINTA/OTRAS_INTERPRETACIONES_Y_COMENTARIOS_DE_LOS_TEXTOS/Bernard_Ducourant" xmlDataType="string"/>
    </xmlCellPr>
  </singleXmlCell>
  <singleXmlCell id="8100" r="EN45" connectionId="46">
    <xmlCellPr id="1" uniqueName="Brian_Browne_Walker">
      <xmlPr mapId="55" xpath="/Hexagrama/LINEAS/QUINTA/OTRAS_INTERPRETACIONES_Y_COMENTARIOS_DE_LOS_TEXTOS/Brian_Browne_Walker" xmlDataType="string"/>
    </xmlCellPr>
  </singleXmlCell>
  <singleXmlCell id="8101" r="EO45" connectionId="46">
    <xmlCellPr id="1" uniqueName="Carol_K_Anthony">
      <xmlPr mapId="55" xpath="/Hexagrama/LINEAS/QUINTA/OTRAS_INTERPRETACIONES_Y_COMENTARIOS_DE_LOS_TEXTOS/Carol_K_Anthony" xmlDataType="string"/>
    </xmlCellPr>
  </singleXmlCell>
  <singleXmlCell id="8102" r="EP45" connectionId="46">
    <xmlCellPr id="1" uniqueName="Enrique_Zafra">
      <xmlPr mapId="55" xpath="/Hexagrama/LINEAS/QUINTA/OTRAS_INTERPRETACIONES_Y_COMENTARIOS_DE_LOS_TEXTOS/Enrique_Zafra" xmlDataType="string"/>
    </xmlCellPr>
  </singleXmlCell>
  <singleXmlCell id="8103" r="EQ45" connectionId="46">
    <xmlCellPr id="1" uniqueName="J_H_Brennan">
      <xmlPr mapId="55" xpath="/Hexagrama/LINEAS/QUINTA/OTRAS_INTERPRETACIONES_Y_COMENTARIOS_DE_LOS_TEXTOS/J_H_Brennan" xmlDataType="string"/>
    </xmlCellPr>
  </singleXmlCell>
  <singleXmlCell id="8104" r="ER45" connectionId="46">
    <xmlCellPr id="1" uniqueName="John_Tampion">
      <xmlPr mapId="55" xpath="/Hexagrama/LINEAS/QUINTA/OTRAS_INTERPRETACIONES_Y_COMENTARIOS_DE_LOS_TEXTOS/John_Tampion" xmlDataType="string"/>
    </xmlCellPr>
  </singleXmlCell>
  <singleXmlCell id="8105" r="ES45" connectionId="46">
    <xmlCellPr id="1" uniqueName="Judica_Cordiglia">
      <xmlPr mapId="55" xpath="/Hexagrama/LINEAS/QUINTA/OTRAS_INTERPRETACIONES_Y_COMENTARIOS_DE_LOS_TEXTOS/Judica_Cordiglia" xmlDataType="string"/>
    </xmlCellPr>
  </singleXmlCell>
  <singleXmlCell id="8106" r="ET45" connectionId="46">
    <xmlCellPr id="1" uniqueName="Maestro_Yüan-Kuang">
      <xmlPr mapId="55" xpath="/Hexagrama/LINEAS/QUINTA/OTRAS_INTERPRETACIONES_Y_COMENTARIOS_DE_LOS_TEXTOS/Maestro_Yüan-Kuang" xmlDataType="string"/>
    </xmlCellPr>
  </singleXmlCell>
  <singleXmlCell id="8107" r="EU45" connectionId="46">
    <xmlCellPr id="1" uniqueName="Michel_Gall">
      <xmlPr mapId="55" xpath="/Hexagrama/LINEAS/QUINTA/OTRAS_INTERPRETACIONES_Y_COMENTARIOS_DE_LOS_TEXTOS/Michel_Gall" xmlDataType="string"/>
    </xmlCellPr>
  </singleXmlCell>
  <singleXmlCell id="8108" r="EV45" connectionId="46">
    <xmlCellPr id="1" uniqueName="R_L_Wing">
      <xmlPr mapId="55" xpath="/Hexagrama/LINEAS/QUINTA/OTRAS_INTERPRETACIONES_Y_COMENTARIOS_DE_LOS_TEXTOS/R_L_Wing" xmlDataType="string"/>
    </xmlCellPr>
  </singleXmlCell>
  <singleXmlCell id="8109" r="EW45" connectionId="46">
    <xmlCellPr id="1" uniqueName="Ricardo_Andreé">
      <xmlPr mapId="55" xpath="/Hexagrama/LINEAS/QUINTA/OTRAS_INTERPRETACIONES_Y_COMENTARIOS_DE_LOS_TEXTOS/Ricardo_Andreé" xmlDataType="string"/>
    </xmlCellPr>
  </singleXmlCell>
  <singleXmlCell id="8110" r="EX45" connectionId="46">
    <xmlCellPr id="1" uniqueName="Richard_Wilhelm">
      <xmlPr mapId="55" xpath="/Hexagrama/LINEAS/QUINTA/OTRAS_INTERPRETACIONES_Y_COMENTARIOS_DE_LOS_TEXTOS/Richard_Wilhelm" xmlDataType="string"/>
    </xmlCellPr>
  </singleXmlCell>
  <singleXmlCell id="8111" r="EY45" connectionId="46">
    <xmlCellPr id="1" uniqueName="Stephen_Karcher">
      <xmlPr mapId="55" xpath="/Hexagrama/LINEAS/QUINTA/OTRAS_INTERPRETACIONES_Y_COMENTARIOS_DE_LOS_TEXTOS/Stephen_Karcher" xmlDataType="string"/>
    </xmlCellPr>
  </singleXmlCell>
  <singleXmlCell id="8112" r="EZ45" connectionId="46">
    <xmlCellPr id="1" uniqueName="Thomas_Cleary">
      <xmlPr mapId="55" xpath="/Hexagrama/LINEAS/QUINTA/OTRAS_INTERPRETACIONES_Y_COMENTARIOS_DE_LOS_TEXTOS/Thomas_Cleary" xmlDataType="string"/>
    </xmlCellPr>
  </singleXmlCell>
  <singleXmlCell id="8113" r="FA45" connectionId="46">
    <xmlCellPr id="1" uniqueName="COMENTARIO_A_LA_LINEA">
      <xmlPr mapId="55" xpath="/Hexagrama/LINEAS/SEXTA/COMENTARIO_A_LA_LINEA" xmlDataType="string"/>
    </xmlCellPr>
  </singleXmlCell>
  <singleXmlCell id="8114" r="FB45" connectionId="46">
    <xmlCellPr id="1" uniqueName="a">
      <xmlPr mapId="55" xpath="/Hexagrama/LINEAS/SEXTA/INTERPRETACION/a" xmlDataType="string"/>
    </xmlCellPr>
  </singleXmlCell>
  <singleXmlCell id="8115" r="FC45" connectionId="46">
    <xmlCellPr id="1" uniqueName="sin_preguntar_nada">
      <xmlPr mapId="55" xpath="/Hexagrama/LINEAS/SEXTA/INTERPRETACION/d/sin_preguntar_nada" xmlDataType="string"/>
    </xmlCellPr>
  </singleXmlCell>
  <singleXmlCell id="8116" r="FD45" connectionId="46">
    <xmlCellPr id="1" uniqueName="sobre_el_dia_hoy">
      <xmlPr mapId="55" xpath="/Hexagrama/LINEAS/SEXTA/INTERPRETACION/d/sobre_el_dia_hoy" xmlDataType="string"/>
    </xmlCellPr>
  </singleXmlCell>
  <singleXmlCell id="8117" r="FE45" connectionId="46">
    <xmlCellPr id="1" uniqueName="sobre_la_conducta_espiritual">
      <xmlPr mapId="55" xpath="/Hexagrama/LINEAS/SEXTA/INTERPRETACION/d/sobre_la_conducta_espiritual" xmlDataType="string"/>
    </xmlCellPr>
  </singleXmlCell>
  <singleXmlCell id="8118" r="FF45" connectionId="46">
    <xmlCellPr id="1" uniqueName="perspectiva_general_de_un_asunto_o_sobre_cómo_se_ve_al_consultante_entre_sus_asuntos">
      <xmlPr mapId="55" xpath="/Hexagrama/LINEAS/SEXTA/INTERPRETACION/d/perspectiva_general_de_un_asunto_o_sobre_cómo_se_ve_al_consultante_entre_sus_asuntos" xmlDataType="string"/>
    </xmlCellPr>
  </singleXmlCell>
  <singleXmlCell id="8119" r="FG45" connectionId="46">
    <xmlCellPr id="1" uniqueName="sobre_una_enfermedad">
      <xmlPr mapId="55" xpath="/Hexagrama/LINEAS/SEXTA/INTERPRETACION/d/sobre_una_enfermedad" xmlDataType="string"/>
    </xmlCellPr>
  </singleXmlCell>
  <singleXmlCell id="8120" r="FH45" connectionId="46">
    <xmlCellPr id="1" uniqueName="remedios_soluciones_tratamientos_nuevos">
      <xmlPr mapId="55" xpath="/Hexagrama/LINEAS/SEXTA/INTERPRETACION/d/remedios_soluciones_tratamientos_nuevos" xmlDataType="string"/>
    </xmlCellPr>
  </singleXmlCell>
  <singleXmlCell id="8121" r="FI45" connectionId="46">
    <xmlCellPr id="1" uniqueName="sobre_temas_o_teorías_espirituales">
      <xmlPr mapId="55" xpath="/Hexagrama/LINEAS/SEXTA/INTERPRETACION/d/sobre_temas_o_teorías_espirituales" xmlDataType="string"/>
    </xmlCellPr>
  </singleXmlCell>
  <singleXmlCell id="8122" r="FJ45" connectionId="46">
    <xmlCellPr id="1" uniqueName="sobre_una_época_tiempo_o_fecha_aproximada">
      <xmlPr mapId="55" xpath="/Hexagrama/LINEAS/SEXTA/INTERPRETACION/d/sobre_una_época_tiempo_o_fecha_aproximada" xmlDataType="string"/>
    </xmlCellPr>
  </singleXmlCell>
  <singleXmlCell id="8123" r="FK45" connectionId="46">
    <xmlCellPr id="1" uniqueName="Bernard_Ducourant">
      <xmlPr mapId="55" xpath="/Hexagrama/LINEAS/SEXTA/OTRAS_INTERPRETACIONES_Y_COMENTARIOS_DE_LOS_TEXTOS/Bernard_Ducourant" xmlDataType="string"/>
    </xmlCellPr>
  </singleXmlCell>
  <singleXmlCell id="8124" r="FL45" connectionId="46">
    <xmlCellPr id="1" uniqueName="Brian_Browne_Walker">
      <xmlPr mapId="55" xpath="/Hexagrama/LINEAS/SEXTA/OTRAS_INTERPRETACIONES_Y_COMENTARIOS_DE_LOS_TEXTOS/Brian_Browne_Walker" xmlDataType="string"/>
    </xmlCellPr>
  </singleXmlCell>
  <singleXmlCell id="8125" r="FM45" connectionId="46">
    <xmlCellPr id="1" uniqueName="Carol_K_Anthony">
      <xmlPr mapId="55" xpath="/Hexagrama/LINEAS/SEXTA/OTRAS_INTERPRETACIONES_Y_COMENTARIOS_DE_LOS_TEXTOS/Carol_K_Anthony" xmlDataType="string"/>
    </xmlCellPr>
  </singleXmlCell>
  <singleXmlCell id="8126" r="FN45" connectionId="46">
    <xmlCellPr id="1" uniqueName="Enrique_Zafra">
      <xmlPr mapId="55" xpath="/Hexagrama/LINEAS/SEXTA/OTRAS_INTERPRETACIONES_Y_COMENTARIOS_DE_LOS_TEXTOS/Enrique_Zafra" xmlDataType="string"/>
    </xmlCellPr>
  </singleXmlCell>
  <singleXmlCell id="8127" r="FO45" connectionId="46">
    <xmlCellPr id="1" uniqueName="J_H_Brennan">
      <xmlPr mapId="55" xpath="/Hexagrama/LINEAS/SEXTA/OTRAS_INTERPRETACIONES_Y_COMENTARIOS_DE_LOS_TEXTOS/J_H_Brennan" xmlDataType="string"/>
    </xmlCellPr>
  </singleXmlCell>
  <singleXmlCell id="8128" r="FP45" connectionId="46">
    <xmlCellPr id="1" uniqueName="John_Tampion">
      <xmlPr mapId="55" xpath="/Hexagrama/LINEAS/SEXTA/OTRAS_INTERPRETACIONES_Y_COMENTARIOS_DE_LOS_TEXTOS/John_Tampion" xmlDataType="string"/>
    </xmlCellPr>
  </singleXmlCell>
  <singleXmlCell id="8129" r="FQ45" connectionId="46">
    <xmlCellPr id="1" uniqueName="Judica_Cordiglia">
      <xmlPr mapId="55" xpath="/Hexagrama/LINEAS/SEXTA/OTRAS_INTERPRETACIONES_Y_COMENTARIOS_DE_LOS_TEXTOS/Judica_Cordiglia" xmlDataType="string"/>
    </xmlCellPr>
  </singleXmlCell>
  <singleXmlCell id="8130" r="FR45" connectionId="46">
    <xmlCellPr id="1" uniqueName="Maestro_Yüan-Kuang">
      <xmlPr mapId="55" xpath="/Hexagrama/LINEAS/SEXTA/OTRAS_INTERPRETACIONES_Y_COMENTARIOS_DE_LOS_TEXTOS/Maestro_Yüan-Kuang" xmlDataType="string"/>
    </xmlCellPr>
  </singleXmlCell>
  <singleXmlCell id="8131" r="FS45" connectionId="46">
    <xmlCellPr id="1" uniqueName="Michel_Gall">
      <xmlPr mapId="55" xpath="/Hexagrama/LINEAS/SEXTA/OTRAS_INTERPRETACIONES_Y_COMENTARIOS_DE_LOS_TEXTOS/Michel_Gall" xmlDataType="string"/>
    </xmlCellPr>
  </singleXmlCell>
  <singleXmlCell id="8132" r="FT45" connectionId="46">
    <xmlCellPr id="1" uniqueName="R_L_Wing">
      <xmlPr mapId="55" xpath="/Hexagrama/LINEAS/SEXTA/OTRAS_INTERPRETACIONES_Y_COMENTARIOS_DE_LOS_TEXTOS/R_L_Wing" xmlDataType="string"/>
    </xmlCellPr>
  </singleXmlCell>
  <singleXmlCell id="8133" r="FU45" connectionId="46">
    <xmlCellPr id="1" uniqueName="Ricardo_Andreé">
      <xmlPr mapId="55" xpath="/Hexagrama/LINEAS/SEXTA/OTRAS_INTERPRETACIONES_Y_COMENTARIOS_DE_LOS_TEXTOS/Ricardo_Andreé" xmlDataType="string"/>
    </xmlCellPr>
  </singleXmlCell>
  <singleXmlCell id="8134" r="FV45" connectionId="46">
    <xmlCellPr id="1" uniqueName="Richard_Wilhelm">
      <xmlPr mapId="55" xpath="/Hexagrama/LINEAS/SEXTA/OTRAS_INTERPRETACIONES_Y_COMENTARIOS_DE_LOS_TEXTOS/Richard_Wilhelm" xmlDataType="string"/>
    </xmlCellPr>
  </singleXmlCell>
  <singleXmlCell id="8135" r="FW45" connectionId="46">
    <xmlCellPr id="1" uniqueName="Stephen_Karcher">
      <xmlPr mapId="55" xpath="/Hexagrama/LINEAS/SEXTA/OTRAS_INTERPRETACIONES_Y_COMENTARIOS_DE_LOS_TEXTOS/Stephen_Karcher" xmlDataType="string"/>
    </xmlCellPr>
  </singleXmlCell>
  <singleXmlCell id="8136" r="FX45" connectionId="46">
    <xmlCellPr id="1" uniqueName="Thomas_Cleary">
      <xmlPr mapId="55" xpath="/Hexagrama/LINEAS/SEXTA/OTRAS_INTERPRETACIONES_Y_COMENTARIOS_DE_LOS_TEXTOS/Thomas_Cleary" xmlDataType="string"/>
    </xmlCellPr>
  </singleXmlCell>
  <singleXmlCell id="8137" r="A46" connectionId="47">
    <xmlCellPr id="1" uniqueName="Numero">
      <xmlPr mapId="56" xpath="/Hexagrama/Numero" xmlDataType="integer"/>
    </xmlCellPr>
  </singleXmlCell>
  <singleXmlCell id="8138" r="B46" connectionId="47">
    <xmlCellPr id="1" uniqueName="Nombre">
      <xmlPr mapId="56" xpath="/Hexagrama/Nombre" xmlDataType="string"/>
    </xmlCellPr>
  </singleXmlCell>
  <singleXmlCell id="8139" r="C46" connectionId="47">
    <xmlCellPr id="1" uniqueName="Traduccion">
      <xmlPr mapId="56" xpath="/Hexagrama/Traduccion" xmlDataType="string"/>
    </xmlCellPr>
  </singleXmlCell>
  <singleXmlCell id="8140" r="D46" connectionId="47">
    <xmlCellPr id="1" uniqueName="TrigInf">
      <xmlPr mapId="56" xpath="/Hexagrama/TrigInf" xmlDataType="string"/>
    </xmlCellPr>
  </singleXmlCell>
  <singleXmlCell id="8141" r="E46" connectionId="47">
    <xmlCellPr id="1" uniqueName="TrigSup">
      <xmlPr mapId="56" xpath="/Hexagrama/TrigSup" xmlDataType="string"/>
    </xmlCellPr>
  </singleXmlCell>
  <singleXmlCell id="8142" r="F46" connectionId="47">
    <xmlCellPr id="1" uniqueName="DICTAMEN">
      <xmlPr mapId="56" xpath="/Hexagrama/DICTAMEN" xmlDataType="string"/>
    </xmlCellPr>
  </singleXmlCell>
  <singleXmlCell id="8143" r="G46" connectionId="47">
    <xmlCellPr id="1" uniqueName="COMENTARIO">
      <xmlPr mapId="56" xpath="/Hexagrama/COMENTARIO" xmlDataType="string"/>
    </xmlCellPr>
  </singleXmlCell>
  <singleXmlCell id="8144" r="H46" connectionId="47">
    <xmlCellPr id="1" uniqueName="líneas">
      <xmlPr mapId="56" xpath="/Hexagrama/ELEMENTOS_TECNICOS_Y_DISTINTOS_CONSIDERANDOS/líneas" xmlDataType="string"/>
    </xmlCellPr>
  </singleXmlCell>
  <singleXmlCell id="8145" r="I46" connectionId="47">
    <xmlCellPr id="1" uniqueName="regencias">
      <xmlPr mapId="56" xpath="/Hexagrama/ELEMENTOS_TECNICOS_Y_DISTINTOS_CONSIDERANDOS/regencias" xmlDataType="string"/>
    </xmlCellPr>
  </singleXmlCell>
  <singleXmlCell id="8146" r="J46" connectionId="47">
    <xmlCellPr id="1" uniqueName="relaciones_entre_las_líneas">
      <xmlPr mapId="56" xpath="/Hexagrama/ELEMENTOS_TECNICOS_Y_DISTINTOS_CONSIDERANDOS/relaciones_entre_las_líneas" xmlDataType="string"/>
    </xmlCellPr>
  </singleXmlCell>
  <singleXmlCell id="8147" r="K46" connectionId="47">
    <xmlCellPr id="1" uniqueName="a">
      <xmlPr mapId="56" xpath="/Hexagrama/INTERPRETACION/a" xmlDataType="string"/>
    </xmlCellPr>
  </singleXmlCell>
  <singleXmlCell id="8148" r="L46" connectionId="47">
    <xmlCellPr id="1" uniqueName="sin_preguntar_nada">
      <xmlPr mapId="56" xpath="/Hexagrama/INTERPRETACION/d/sin_preguntar_nada" xmlDataType="string"/>
    </xmlCellPr>
  </singleXmlCell>
  <singleXmlCell id="8149" r="M46" connectionId="47">
    <xmlCellPr id="1" uniqueName="sobre_el_dia_hoy">
      <xmlPr mapId="56" xpath="/Hexagrama/INTERPRETACION/d/sobre_el_dia_hoy" xmlDataType="string"/>
    </xmlCellPr>
  </singleXmlCell>
  <singleXmlCell id="8150" r="N46" connectionId="47">
    <xmlCellPr id="1" uniqueName="sobre_la_conducta_espiritual">
      <xmlPr mapId="56" xpath="/Hexagrama/INTERPRETACION/d/sobre_la_conducta_espiritual" xmlDataType="string"/>
    </xmlCellPr>
  </singleXmlCell>
  <singleXmlCell id="8151" r="O46" connectionId="47">
    <xmlCellPr id="1" uniqueName="perspectiva_general_de_un_asunto_o_sobre_cómo_se_ve_al_consultante_entre_sus_asuntos">
      <xmlPr mapId="56" xpath="/Hexagrama/INTERPRETACION/d/perspectiva_general_de_un_asunto_o_sobre_cómo_se_ve_al_consultante_entre_sus_asuntos" xmlDataType="string"/>
    </xmlCellPr>
  </singleXmlCell>
  <singleXmlCell id="8152" r="P46" connectionId="47">
    <xmlCellPr id="1" uniqueName="sobre_una_enfermedad">
      <xmlPr mapId="56" xpath="/Hexagrama/INTERPRETACION/d/sobre_una_enfermedad" xmlDataType="string"/>
    </xmlCellPr>
  </singleXmlCell>
  <singleXmlCell id="8153" r="Q46" connectionId="47">
    <xmlCellPr id="1" uniqueName="remedios_soluciones_tratamientos_nuevos">
      <xmlPr mapId="56" xpath="/Hexagrama/INTERPRETACION/d/remedios_soluciones_tratamientos_nuevos" xmlDataType="string"/>
    </xmlCellPr>
  </singleXmlCell>
  <singleXmlCell id="8154" r="R46" connectionId="47">
    <xmlCellPr id="1" uniqueName="sobre_temas_o_teorías_espirituales">
      <xmlPr mapId="56" xpath="/Hexagrama/INTERPRETACION/d/sobre_temas_o_teorías_espirituales" xmlDataType="string"/>
    </xmlCellPr>
  </singleXmlCell>
  <singleXmlCell id="8155" r="S46" connectionId="47">
    <xmlCellPr id="1" uniqueName="sobre_una_época_tiempo_o_fecha_aproximada">
      <xmlPr mapId="56" xpath="/Hexagrama/INTERPRETACION/d/sobre_una_época_tiempo_o_fecha_aproximada" xmlDataType="string"/>
    </xmlCellPr>
  </singleXmlCell>
  <singleXmlCell id="8156" r="T46" connectionId="47">
    <xmlCellPr id="1" uniqueName="Bernard_Ducourant">
      <xmlPr mapId="56" xpath="/Hexagrama/OTRAS_INTERPRETACIONES_Y_COMENTARIOS_DE_LOS_TEXTOS/Bernard_Ducourant" xmlDataType="string"/>
    </xmlCellPr>
  </singleXmlCell>
  <singleXmlCell id="8157" r="U46" connectionId="47">
    <xmlCellPr id="1" uniqueName="Brian_Browne_Walker">
      <xmlPr mapId="56" xpath="/Hexagrama/OTRAS_INTERPRETACIONES_Y_COMENTARIOS_DE_LOS_TEXTOS/Brian_Browne_Walker" xmlDataType="string"/>
    </xmlCellPr>
  </singleXmlCell>
  <singleXmlCell id="8158" r="V46" connectionId="47">
    <xmlCellPr id="1" uniqueName="Carol_K_Anthony">
      <xmlPr mapId="56" xpath="/Hexagrama/OTRAS_INTERPRETACIONES_Y_COMENTARIOS_DE_LOS_TEXTOS/Carol_K_Anthony" xmlDataType="string"/>
    </xmlCellPr>
  </singleXmlCell>
  <singleXmlCell id="8159" r="W46" connectionId="47">
    <xmlCellPr id="1" uniqueName="Enrique_Zafra">
      <xmlPr mapId="56" xpath="/Hexagrama/OTRAS_INTERPRETACIONES_Y_COMENTARIOS_DE_LOS_TEXTOS/Enrique_Zafra" xmlDataType="string"/>
    </xmlCellPr>
  </singleXmlCell>
  <singleXmlCell id="8160" r="X46" connectionId="47">
    <xmlCellPr id="1" uniqueName="Gustavo_Andrés_Rocco">
      <xmlPr mapId="56" xpath="/Hexagrama/OTRAS_INTERPRETACIONES_Y_COMENTARIOS_DE_LOS_TEXTOS/Gustavo_Andrés_Rocco" xmlDataType="string"/>
    </xmlCellPr>
  </singleXmlCell>
  <singleXmlCell id="8161" r="Y46" connectionId="47">
    <xmlCellPr id="1" uniqueName="J_H_Brennan">
      <xmlPr mapId="56" xpath="/Hexagrama/OTRAS_INTERPRETACIONES_Y_COMENTARIOS_DE_LOS_TEXTOS/J_H_Brennan" xmlDataType="string"/>
    </xmlCellPr>
  </singleXmlCell>
  <singleXmlCell id="8162" r="Z46" connectionId="47">
    <xmlCellPr id="1" uniqueName="Judica_Cordiglia">
      <xmlPr mapId="56" xpath="/Hexagrama/OTRAS_INTERPRETACIONES_Y_COMENTARIOS_DE_LOS_TEXTOS/Judica_Cordiglia" xmlDataType="string"/>
    </xmlCellPr>
  </singleXmlCell>
  <singleXmlCell id="8163" r="AA46" connectionId="47">
    <xmlCellPr id="1" uniqueName="Maestro_Yüan-Kuang">
      <xmlPr mapId="56" xpath="/Hexagrama/OTRAS_INTERPRETACIONES_Y_COMENTARIOS_DE_LOS_TEXTOS/Maestro_Yüan-Kuang" xmlDataType="string"/>
    </xmlCellPr>
  </singleXmlCell>
  <singleXmlCell id="8164" r="AB46" connectionId="47">
    <xmlCellPr id="1" uniqueName="Michel_Gall">
      <xmlPr mapId="56" xpath="/Hexagrama/OTRAS_INTERPRETACIONES_Y_COMENTARIOS_DE_LOS_TEXTOS/Michel_Gall" xmlDataType="string"/>
    </xmlCellPr>
  </singleXmlCell>
  <singleXmlCell id="8165" r="AC46" connectionId="47">
    <xmlCellPr id="1" uniqueName="Stephen_Karcher">
      <xmlPr mapId="56" xpath="/Hexagrama/OTRAS_INTERPRETACIONES_Y_COMENTARIOS_DE_LOS_TEXTOS/Stephen_Karcher" xmlDataType="string"/>
    </xmlCellPr>
  </singleXmlCell>
  <singleXmlCell id="8166" r="AD46" connectionId="47">
    <xmlCellPr id="1" uniqueName="Rudolf_Ritsema">
      <xmlPr mapId="56" xpath="/Hexagrama/OTRAS_INTERPRETACIONES_Y_COMENTARIOS_DE_LOS_TEXTOS/Rudolf_Ritsema" xmlDataType="string"/>
    </xmlCellPr>
  </singleXmlCell>
  <singleXmlCell id="8167" r="AE46" connectionId="47">
    <xmlCellPr id="1" uniqueName="Thomas_Cleary">
      <xmlPr mapId="56" xpath="/Hexagrama/OTRAS_INTERPRETACIONES_Y_COMENTARIOS_DE_LOS_TEXTOS/Thomas_Cleary" xmlDataType="string"/>
    </xmlCellPr>
  </singleXmlCell>
  <singleXmlCell id="8168" r="AF46" connectionId="47">
    <xmlCellPr id="1" uniqueName="COMENTARIO_A_LA_IMAGEN">
      <xmlPr mapId="56" xpath="/Hexagrama/IMAGEN/COMENTARIO_A_LA_IMAGEN" xmlDataType="string"/>
    </xmlCellPr>
  </singleXmlCell>
  <singleXmlCell id="8169" r="AG46" connectionId="47">
    <xmlCellPr id="1" uniqueName="John_Tampion">
      <xmlPr mapId="56" xpath="/Hexagrama/IMAGEN/OTRAS_INTERPRETACIONES_Y_COMENTARIOS_DE_LOS_TEXTOS/John_Tampion" xmlDataType="string"/>
    </xmlCellPr>
  </singleXmlCell>
  <singleXmlCell id="8170" r="AH46" connectionId="47">
    <xmlCellPr id="1" uniqueName="Judica_Cordiglia">
      <xmlPr mapId="56" xpath="/Hexagrama/IMAGEN/OTRAS_INTERPRETACIONES_Y_COMENTARIOS_DE_LOS_TEXTOS/Judica_Cordiglia" xmlDataType="string"/>
    </xmlCellPr>
  </singleXmlCell>
  <singleXmlCell id="8171" r="AI46" connectionId="47">
    <xmlCellPr id="1" uniqueName="Ricardo_Andreé">
      <xmlPr mapId="56" xpath="/Hexagrama/IMAGEN/OTRAS_INTERPRETACIONES_Y_COMENTARIOS_DE_LOS_TEXTOS/Ricardo_Andreé" xmlDataType="string"/>
    </xmlCellPr>
  </singleXmlCell>
  <singleXmlCell id="8172" r="AJ46" connectionId="47">
    <xmlCellPr id="1" uniqueName="Richard_Wilhelm">
      <xmlPr mapId="56" xpath="/Hexagrama/IMAGEN/OTRAS_INTERPRETACIONES_Y_COMENTARIOS_DE_LOS_TEXTOS/Richard_Wilhelm" xmlDataType="string"/>
    </xmlCellPr>
  </singleXmlCell>
  <singleXmlCell id="8173" r="AK46" connectionId="47">
    <xmlCellPr id="1" uniqueName="COMENTARIO_A_LA_LINEA">
      <xmlPr mapId="56" xpath="/Hexagrama/LINEAS/PRIMERA/COMENTARIO_A_LA_LINEA" xmlDataType="string"/>
    </xmlCellPr>
  </singleXmlCell>
  <singleXmlCell id="8174" r="AL46" connectionId="47">
    <xmlCellPr id="1" uniqueName="a">
      <xmlPr mapId="56" xpath="/Hexagrama/LINEAS/PRIMERA/INTERPRETACION/a" xmlDataType="string"/>
    </xmlCellPr>
  </singleXmlCell>
  <singleXmlCell id="8175" r="AM46" connectionId="47">
    <xmlCellPr id="1" uniqueName="sin_preguntar_nada">
      <xmlPr mapId="56" xpath="/Hexagrama/LINEAS/PRIMERA/INTERPRETACION/d/sin_preguntar_nada" xmlDataType="string"/>
    </xmlCellPr>
  </singleXmlCell>
  <singleXmlCell id="8176" r="AN46" connectionId="47">
    <xmlCellPr id="1" uniqueName="sobre_el_dia_hoy">
      <xmlPr mapId="56" xpath="/Hexagrama/LINEAS/PRIMERA/INTERPRETACION/d/sobre_el_dia_hoy" xmlDataType="string"/>
    </xmlCellPr>
  </singleXmlCell>
  <singleXmlCell id="8177" r="AO46" connectionId="47">
    <xmlCellPr id="1" uniqueName="sobre_la_conducta_espiritual">
      <xmlPr mapId="56" xpath="/Hexagrama/LINEAS/PRIMERA/INTERPRETACION/d/sobre_la_conducta_espiritual" xmlDataType="string"/>
    </xmlCellPr>
  </singleXmlCell>
  <singleXmlCell id="8178" r="AP46" connectionId="47">
    <xmlCellPr id="1" uniqueName="perspectiva_general_de_un_asunto_o_sobre_cómo_se_ve_al_consultante_entre_sus_asuntos">
      <xmlPr mapId="56" xpath="/Hexagrama/LINEAS/PRIMERA/INTERPRETACION/d/perspectiva_general_de_un_asunto_o_sobre_cómo_se_ve_al_consultante_entre_sus_asuntos" xmlDataType="string"/>
    </xmlCellPr>
  </singleXmlCell>
  <singleXmlCell id="8179" r="AQ46" connectionId="47">
    <xmlCellPr id="1" uniqueName="sobre_una_enfermedad">
      <xmlPr mapId="56" xpath="/Hexagrama/LINEAS/PRIMERA/INTERPRETACION/d/sobre_una_enfermedad" xmlDataType="string"/>
    </xmlCellPr>
  </singleXmlCell>
  <singleXmlCell id="8180" r="AR46" connectionId="47">
    <xmlCellPr id="1" uniqueName="remedios_soluciones_tratamientos_nuevos">
      <xmlPr mapId="56" xpath="/Hexagrama/LINEAS/PRIMERA/INTERPRETACION/d/remedios_soluciones_tratamientos_nuevos" xmlDataType="string"/>
    </xmlCellPr>
  </singleXmlCell>
  <singleXmlCell id="8181" r="AS46" connectionId="47">
    <xmlCellPr id="1" uniqueName="sobre_temas_o_teorías_espirituales">
      <xmlPr mapId="56" xpath="/Hexagrama/LINEAS/PRIMERA/INTERPRETACION/d/sobre_temas_o_teorías_espirituales" xmlDataType="string"/>
    </xmlCellPr>
  </singleXmlCell>
  <singleXmlCell id="8182" r="AT46" connectionId="47">
    <xmlCellPr id="1" uniqueName="sobre_una_época_tiempo_o_fecha_aproximada">
      <xmlPr mapId="56" xpath="/Hexagrama/LINEAS/PRIMERA/INTERPRETACION/d/sobre_una_época_tiempo_o_fecha_aproximada" xmlDataType="string"/>
    </xmlCellPr>
  </singleXmlCell>
  <singleXmlCell id="8183" r="AU46" connectionId="47">
    <xmlCellPr id="1" uniqueName="Bernard_Ducourant">
      <xmlPr mapId="56" xpath="/Hexagrama/LINEAS/PRIMERA/OTRAS_INTERPRETACIONES_Y_COMENTARIOS_DE_LOS_TEXTOS/Bernard_Ducourant" xmlDataType="string"/>
    </xmlCellPr>
  </singleXmlCell>
  <singleXmlCell id="8184" r="AV46" connectionId="47">
    <xmlCellPr id="1" uniqueName="Brian_Browne_Walker">
      <xmlPr mapId="56" xpath="/Hexagrama/LINEAS/PRIMERA/OTRAS_INTERPRETACIONES_Y_COMENTARIOS_DE_LOS_TEXTOS/Brian_Browne_Walker" xmlDataType="string"/>
    </xmlCellPr>
  </singleXmlCell>
  <singleXmlCell id="8185" r="AW46" connectionId="47">
    <xmlCellPr id="1" uniqueName="Carol_K_Anthony">
      <xmlPr mapId="56" xpath="/Hexagrama/LINEAS/PRIMERA/OTRAS_INTERPRETACIONES_Y_COMENTARIOS_DE_LOS_TEXTOS/Carol_K_Anthony" xmlDataType="string"/>
    </xmlCellPr>
  </singleXmlCell>
  <singleXmlCell id="8186" r="AX46" connectionId="47">
    <xmlCellPr id="1" uniqueName="Enrique_Zafra">
      <xmlPr mapId="56" xpath="/Hexagrama/LINEAS/PRIMERA/OTRAS_INTERPRETACIONES_Y_COMENTARIOS_DE_LOS_TEXTOS/Enrique_Zafra" xmlDataType="string"/>
    </xmlCellPr>
  </singleXmlCell>
  <singleXmlCell id="8187" r="AY46" connectionId="47">
    <xmlCellPr id="1" uniqueName="J_H_Brennan">
      <xmlPr mapId="56" xpath="/Hexagrama/LINEAS/PRIMERA/OTRAS_INTERPRETACIONES_Y_COMENTARIOS_DE_LOS_TEXTOS/J_H_Brennan" xmlDataType="string"/>
    </xmlCellPr>
  </singleXmlCell>
  <singleXmlCell id="8188" r="AZ46" connectionId="47">
    <xmlCellPr id="1" uniqueName="John_Tampion">
      <xmlPr mapId="56" xpath="/Hexagrama/LINEAS/PRIMERA/OTRAS_INTERPRETACIONES_Y_COMENTARIOS_DE_LOS_TEXTOS/John_Tampion" xmlDataType="string"/>
    </xmlCellPr>
  </singleXmlCell>
  <singleXmlCell id="8189" r="BA46" connectionId="47">
    <xmlCellPr id="1" uniqueName="Judica_Cordiglia">
      <xmlPr mapId="56" xpath="/Hexagrama/LINEAS/PRIMERA/OTRAS_INTERPRETACIONES_Y_COMENTARIOS_DE_LOS_TEXTOS/Judica_Cordiglia" xmlDataType="string"/>
    </xmlCellPr>
  </singleXmlCell>
  <singleXmlCell id="8190" r="BB46" connectionId="47">
    <xmlCellPr id="1" uniqueName="Maestro_Yüan-Kuang">
      <xmlPr mapId="56" xpath="/Hexagrama/LINEAS/PRIMERA/OTRAS_INTERPRETACIONES_Y_COMENTARIOS_DE_LOS_TEXTOS/Maestro_Yüan-Kuang" xmlDataType="string"/>
    </xmlCellPr>
  </singleXmlCell>
  <singleXmlCell id="8191" r="BC46" connectionId="47">
    <xmlCellPr id="1" uniqueName="Michel_Gall">
      <xmlPr mapId="56" xpath="/Hexagrama/LINEAS/PRIMERA/OTRAS_INTERPRETACIONES_Y_COMENTARIOS_DE_LOS_TEXTOS/Michel_Gall" xmlDataType="string"/>
    </xmlCellPr>
  </singleXmlCell>
  <singleXmlCell id="8192" r="BD46" connectionId="47">
    <xmlCellPr id="1" uniqueName="R_L_Wing">
      <xmlPr mapId="56" xpath="/Hexagrama/LINEAS/PRIMERA/OTRAS_INTERPRETACIONES_Y_COMENTARIOS_DE_LOS_TEXTOS/R_L_Wing" xmlDataType="string"/>
    </xmlCellPr>
  </singleXmlCell>
  <singleXmlCell id="8193" r="BE46" connectionId="47">
    <xmlCellPr id="1" uniqueName="Ricardo_Andreé">
      <xmlPr mapId="56" xpath="/Hexagrama/LINEAS/PRIMERA/OTRAS_INTERPRETACIONES_Y_COMENTARIOS_DE_LOS_TEXTOS/Ricardo_Andreé" xmlDataType="string"/>
    </xmlCellPr>
  </singleXmlCell>
  <singleXmlCell id="8194" r="BF46" connectionId="47">
    <xmlCellPr id="1" uniqueName="Richard_Wilhelm">
      <xmlPr mapId="56" xpath="/Hexagrama/LINEAS/PRIMERA/OTRAS_INTERPRETACIONES_Y_COMENTARIOS_DE_LOS_TEXTOS/Richard_Wilhelm" xmlDataType="string"/>
    </xmlCellPr>
  </singleXmlCell>
  <singleXmlCell id="8195" r="BG46" connectionId="47">
    <xmlCellPr id="1" uniqueName="Stephen_Karcher">
      <xmlPr mapId="56" xpath="/Hexagrama/LINEAS/PRIMERA/OTRAS_INTERPRETACIONES_Y_COMENTARIOS_DE_LOS_TEXTOS/Stephen_Karcher" xmlDataType="string"/>
    </xmlCellPr>
  </singleXmlCell>
  <singleXmlCell id="8196" r="BH46" connectionId="47">
    <xmlCellPr id="1" uniqueName="Thomas_Cleary">
      <xmlPr mapId="56" xpath="/Hexagrama/LINEAS/PRIMERA/OTRAS_INTERPRETACIONES_Y_COMENTARIOS_DE_LOS_TEXTOS/Thomas_Cleary" xmlDataType="string"/>
    </xmlCellPr>
  </singleXmlCell>
  <singleXmlCell id="8197" r="BI46" connectionId="47">
    <xmlCellPr id="1" uniqueName="COMENTARIO_A_LA_LINEA">
      <xmlPr mapId="56" xpath="/Hexagrama/LINEAS/SEGUNDA/COMENTARIO_A_LA_LINEA" xmlDataType="string"/>
    </xmlCellPr>
  </singleXmlCell>
  <singleXmlCell id="8198" r="BJ46" connectionId="47">
    <xmlCellPr id="1" uniqueName="a">
      <xmlPr mapId="56" xpath="/Hexagrama/LINEAS/SEGUNDA/INTERPRETACION/a" xmlDataType="string"/>
    </xmlCellPr>
  </singleXmlCell>
  <singleXmlCell id="8199" r="BK46" connectionId="47">
    <xmlCellPr id="1" uniqueName="sin_preguntar_nada">
      <xmlPr mapId="56" xpath="/Hexagrama/LINEAS/SEGUNDA/INTERPRETACION/d/sin_preguntar_nada" xmlDataType="string"/>
    </xmlCellPr>
  </singleXmlCell>
  <singleXmlCell id="8200" r="BL46" connectionId="47">
    <xmlCellPr id="1" uniqueName="sobre_el_dia_hoy">
      <xmlPr mapId="56" xpath="/Hexagrama/LINEAS/SEGUNDA/INTERPRETACION/d/sobre_el_dia_hoy" xmlDataType="string"/>
    </xmlCellPr>
  </singleXmlCell>
  <singleXmlCell id="8201" r="BM46" connectionId="47">
    <xmlCellPr id="1" uniqueName="sobre_la_conducta_espiritual">
      <xmlPr mapId="56" xpath="/Hexagrama/LINEAS/SEGUNDA/INTERPRETACION/d/sobre_la_conducta_espiritual" xmlDataType="string"/>
    </xmlCellPr>
  </singleXmlCell>
  <singleXmlCell id="8202" r="BN46" connectionId="47">
    <xmlCellPr id="1" uniqueName="perspectiva_general_de_un_asunto_o_sobre_cómo_se_ve_al_consultante_entre_sus_asuntos">
      <xmlPr mapId="56" xpath="/Hexagrama/LINEAS/SEGUNDA/INTERPRETACION/d/perspectiva_general_de_un_asunto_o_sobre_cómo_se_ve_al_consultante_entre_sus_asuntos" xmlDataType="string"/>
    </xmlCellPr>
  </singleXmlCell>
  <singleXmlCell id="8203" r="BO46" connectionId="47">
    <xmlCellPr id="1" uniqueName="sobre_una_enfermedad">
      <xmlPr mapId="56" xpath="/Hexagrama/LINEAS/SEGUNDA/INTERPRETACION/d/sobre_una_enfermedad" xmlDataType="string"/>
    </xmlCellPr>
  </singleXmlCell>
  <singleXmlCell id="8204" r="BP46" connectionId="47">
    <xmlCellPr id="1" uniqueName="remedios_soluciones_tratamientos_nuevos">
      <xmlPr mapId="56" xpath="/Hexagrama/LINEAS/SEGUNDA/INTERPRETACION/d/remedios_soluciones_tratamientos_nuevos" xmlDataType="string"/>
    </xmlCellPr>
  </singleXmlCell>
  <singleXmlCell id="8205" r="BQ46" connectionId="47">
    <xmlCellPr id="1" uniqueName="sobre_temas_o_teorías_espirituales">
      <xmlPr mapId="56" xpath="/Hexagrama/LINEAS/SEGUNDA/INTERPRETACION/d/sobre_temas_o_teorías_espirituales" xmlDataType="string"/>
    </xmlCellPr>
  </singleXmlCell>
  <singleXmlCell id="8206" r="BR46" connectionId="47">
    <xmlCellPr id="1" uniqueName="sobre_una_época_tiempo_o_fecha_aproximada">
      <xmlPr mapId="56" xpath="/Hexagrama/LINEAS/SEGUNDA/INTERPRETACION/d/sobre_una_época_tiempo_o_fecha_aproximada" xmlDataType="string"/>
    </xmlCellPr>
  </singleXmlCell>
  <singleXmlCell id="8207" r="BS46" connectionId="47">
    <xmlCellPr id="1" uniqueName="Bernard_Ducourant">
      <xmlPr mapId="56" xpath="/Hexagrama/LINEAS/SEGUNDA/OTRAS_INTERPRETACIONES_Y_COMENTARIOS_DE_LOS_TEXTOS/Bernard_Ducourant" xmlDataType="string"/>
    </xmlCellPr>
  </singleXmlCell>
  <singleXmlCell id="8208" r="BT46" connectionId="47">
    <xmlCellPr id="1" uniqueName="Brian_Browne_Walker">
      <xmlPr mapId="56" xpath="/Hexagrama/LINEAS/SEGUNDA/OTRAS_INTERPRETACIONES_Y_COMENTARIOS_DE_LOS_TEXTOS/Brian_Browne_Walker" xmlDataType="string"/>
    </xmlCellPr>
  </singleXmlCell>
  <singleXmlCell id="8209" r="BU46" connectionId="47">
    <xmlCellPr id="1" uniqueName="Carol_K_Anthony">
      <xmlPr mapId="56" xpath="/Hexagrama/LINEAS/SEGUNDA/OTRAS_INTERPRETACIONES_Y_COMENTARIOS_DE_LOS_TEXTOS/Carol_K_Anthony" xmlDataType="string"/>
    </xmlCellPr>
  </singleXmlCell>
  <singleXmlCell id="8210" r="BV46" connectionId="47">
    <xmlCellPr id="1" uniqueName="Enrique_Zafra">
      <xmlPr mapId="56" xpath="/Hexagrama/LINEAS/SEGUNDA/OTRAS_INTERPRETACIONES_Y_COMENTARIOS_DE_LOS_TEXTOS/Enrique_Zafra" xmlDataType="string"/>
    </xmlCellPr>
  </singleXmlCell>
  <singleXmlCell id="8211" r="BW46" connectionId="47">
    <xmlCellPr id="1" uniqueName="J_H_Brennan">
      <xmlPr mapId="56" xpath="/Hexagrama/LINEAS/SEGUNDA/OTRAS_INTERPRETACIONES_Y_COMENTARIOS_DE_LOS_TEXTOS/J_H_Brennan" xmlDataType="string"/>
    </xmlCellPr>
  </singleXmlCell>
  <singleXmlCell id="8212" r="BX46" connectionId="47">
    <xmlCellPr id="1" uniqueName="John_Tampion">
      <xmlPr mapId="56" xpath="/Hexagrama/LINEAS/SEGUNDA/OTRAS_INTERPRETACIONES_Y_COMENTARIOS_DE_LOS_TEXTOS/John_Tampion" xmlDataType="string"/>
    </xmlCellPr>
  </singleXmlCell>
  <singleXmlCell id="8213" r="BY46" connectionId="47">
    <xmlCellPr id="1" uniqueName="Judica_Cordiglia">
      <xmlPr mapId="56" xpath="/Hexagrama/LINEAS/SEGUNDA/OTRAS_INTERPRETACIONES_Y_COMENTARIOS_DE_LOS_TEXTOS/Judica_Cordiglia" xmlDataType="string"/>
    </xmlCellPr>
  </singleXmlCell>
  <singleXmlCell id="8214" r="BZ46" connectionId="47">
    <xmlCellPr id="1" uniqueName="Maestro_Yüan-Kuang">
      <xmlPr mapId="56" xpath="/Hexagrama/LINEAS/SEGUNDA/OTRAS_INTERPRETACIONES_Y_COMENTARIOS_DE_LOS_TEXTOS/Maestro_Yüan-Kuang" xmlDataType="string"/>
    </xmlCellPr>
  </singleXmlCell>
  <singleXmlCell id="8215" r="CA46" connectionId="47">
    <xmlCellPr id="1" uniqueName="Michel_Gall">
      <xmlPr mapId="56" xpath="/Hexagrama/LINEAS/SEGUNDA/OTRAS_INTERPRETACIONES_Y_COMENTARIOS_DE_LOS_TEXTOS/Michel_Gall" xmlDataType="string"/>
    </xmlCellPr>
  </singleXmlCell>
  <singleXmlCell id="8216" r="CB46" connectionId="47">
    <xmlCellPr id="1" uniqueName="R_L_Wing">
      <xmlPr mapId="56" xpath="/Hexagrama/LINEAS/SEGUNDA/OTRAS_INTERPRETACIONES_Y_COMENTARIOS_DE_LOS_TEXTOS/R_L_Wing" xmlDataType="string"/>
    </xmlCellPr>
  </singleXmlCell>
  <singleXmlCell id="8217" r="CC46" connectionId="47">
    <xmlCellPr id="1" uniqueName="Ricardo_Andreé">
      <xmlPr mapId="56" xpath="/Hexagrama/LINEAS/SEGUNDA/OTRAS_INTERPRETACIONES_Y_COMENTARIOS_DE_LOS_TEXTOS/Ricardo_Andreé" xmlDataType="string"/>
    </xmlCellPr>
  </singleXmlCell>
  <singleXmlCell id="8218" r="CD46" connectionId="47">
    <xmlCellPr id="1" uniqueName="Richard_Wilhelm">
      <xmlPr mapId="56" xpath="/Hexagrama/LINEAS/SEGUNDA/OTRAS_INTERPRETACIONES_Y_COMENTARIOS_DE_LOS_TEXTOS/Richard_Wilhelm" xmlDataType="string"/>
    </xmlCellPr>
  </singleXmlCell>
  <singleXmlCell id="8219" r="CE46" connectionId="47">
    <xmlCellPr id="1" uniqueName="Stephen_Karcher">
      <xmlPr mapId="56" xpath="/Hexagrama/LINEAS/SEGUNDA/OTRAS_INTERPRETACIONES_Y_COMENTARIOS_DE_LOS_TEXTOS/Stephen_Karcher" xmlDataType="string"/>
    </xmlCellPr>
  </singleXmlCell>
  <singleXmlCell id="8220" r="CF46" connectionId="47">
    <xmlCellPr id="1" uniqueName="Thomas_Cleary">
      <xmlPr mapId="56" xpath="/Hexagrama/LINEAS/SEGUNDA/OTRAS_INTERPRETACIONES_Y_COMENTARIOS_DE_LOS_TEXTOS/Thomas_Cleary" xmlDataType="string"/>
    </xmlCellPr>
  </singleXmlCell>
  <singleXmlCell id="8221" r="CG46" connectionId="47">
    <xmlCellPr id="1" uniqueName="COMENTARIO_A_LA_LINEA">
      <xmlPr mapId="56" xpath="/Hexagrama/LINEAS/TERCERA/COMENTARIO_A_LA_LINEA" xmlDataType="string"/>
    </xmlCellPr>
  </singleXmlCell>
  <singleXmlCell id="8222" r="CH46" connectionId="47">
    <xmlCellPr id="1" uniqueName="a">
      <xmlPr mapId="56" xpath="/Hexagrama/LINEAS/TERCERA/INTERPRETACION/a" xmlDataType="string"/>
    </xmlCellPr>
  </singleXmlCell>
  <singleXmlCell id="8223" r="CI46" connectionId="47">
    <xmlCellPr id="1" uniqueName="sin_preguntar_nada">
      <xmlPr mapId="56" xpath="/Hexagrama/LINEAS/TERCERA/INTERPRETACION/d/sin_preguntar_nada" xmlDataType="string"/>
    </xmlCellPr>
  </singleXmlCell>
  <singleXmlCell id="8224" r="CJ46" connectionId="47">
    <xmlCellPr id="1" uniqueName="sobre_el_dia_hoy">
      <xmlPr mapId="56" xpath="/Hexagrama/LINEAS/TERCERA/INTERPRETACION/d/sobre_el_dia_hoy" xmlDataType="string"/>
    </xmlCellPr>
  </singleXmlCell>
  <singleXmlCell id="8225" r="CK46" connectionId="47">
    <xmlCellPr id="1" uniqueName="sobre_la_conducta_espiritual">
      <xmlPr mapId="56" xpath="/Hexagrama/LINEAS/TERCERA/INTERPRETACION/d/sobre_la_conducta_espiritual" xmlDataType="string"/>
    </xmlCellPr>
  </singleXmlCell>
  <singleXmlCell id="8226" r="CL46" connectionId="47">
    <xmlCellPr id="1" uniqueName="perspectiva_general_de_un_asunto_o_sobre_cómo_se_ve_al_consultante_entre_sus_asuntos">
      <xmlPr mapId="56" xpath="/Hexagrama/LINEAS/TERCERA/INTERPRETACION/d/perspectiva_general_de_un_asunto_o_sobre_cómo_se_ve_al_consultante_entre_sus_asuntos" xmlDataType="string"/>
    </xmlCellPr>
  </singleXmlCell>
  <singleXmlCell id="8227" r="CM46" connectionId="47">
    <xmlCellPr id="1" uniqueName="sobre_una_enfermedad">
      <xmlPr mapId="56" xpath="/Hexagrama/LINEAS/TERCERA/INTERPRETACION/d/sobre_una_enfermedad" xmlDataType="string"/>
    </xmlCellPr>
  </singleXmlCell>
  <singleXmlCell id="8228" r="CN46" connectionId="47">
    <xmlCellPr id="1" uniqueName="remedios_soluciones_tratamientos_nuevos">
      <xmlPr mapId="56" xpath="/Hexagrama/LINEAS/TERCERA/INTERPRETACION/d/remedios_soluciones_tratamientos_nuevos" xmlDataType="string"/>
    </xmlCellPr>
  </singleXmlCell>
  <singleXmlCell id="8229" r="CO46" connectionId="47">
    <xmlCellPr id="1" uniqueName="sobre_temas_o_teorías_espirituales">
      <xmlPr mapId="56" xpath="/Hexagrama/LINEAS/TERCERA/INTERPRETACION/d/sobre_temas_o_teorías_espirituales" xmlDataType="string"/>
    </xmlCellPr>
  </singleXmlCell>
  <singleXmlCell id="8230" r="CP46" connectionId="47">
    <xmlCellPr id="1" uniqueName="sobre_una_época_tiempo_o_fecha_aproximada">
      <xmlPr mapId="56" xpath="/Hexagrama/LINEAS/TERCERA/INTERPRETACION/d/sobre_una_época_tiempo_o_fecha_aproximada" xmlDataType="string"/>
    </xmlCellPr>
  </singleXmlCell>
  <singleXmlCell id="8231" r="CQ46" connectionId="47">
    <xmlCellPr id="1" uniqueName="Bernard_Ducourant">
      <xmlPr mapId="56" xpath="/Hexagrama/LINEAS/TERCERA/OTRAS_INTERPRETACIONES_Y_COMENTARIOS_DE_LOS_TEXTOS/Bernard_Ducourant" xmlDataType="string"/>
    </xmlCellPr>
  </singleXmlCell>
  <singleXmlCell id="8232" r="CR46" connectionId="47">
    <xmlCellPr id="1" uniqueName="Brian_Browne_Walker">
      <xmlPr mapId="56" xpath="/Hexagrama/LINEAS/TERCERA/OTRAS_INTERPRETACIONES_Y_COMENTARIOS_DE_LOS_TEXTOS/Brian_Browne_Walker" xmlDataType="string"/>
    </xmlCellPr>
  </singleXmlCell>
  <singleXmlCell id="8233" r="CS46" connectionId="47">
    <xmlCellPr id="1" uniqueName="Carol_K_Anthony">
      <xmlPr mapId="56" xpath="/Hexagrama/LINEAS/TERCERA/OTRAS_INTERPRETACIONES_Y_COMENTARIOS_DE_LOS_TEXTOS/Carol_K_Anthony" xmlDataType="string"/>
    </xmlCellPr>
  </singleXmlCell>
  <singleXmlCell id="8234" r="CT46" connectionId="47">
    <xmlCellPr id="1" uniqueName="Enrique_Zafra">
      <xmlPr mapId="56" xpath="/Hexagrama/LINEAS/TERCERA/OTRAS_INTERPRETACIONES_Y_COMENTARIOS_DE_LOS_TEXTOS/Enrique_Zafra" xmlDataType="string"/>
    </xmlCellPr>
  </singleXmlCell>
  <singleXmlCell id="8235" r="CU46" connectionId="47">
    <xmlCellPr id="1" uniqueName="J_H_Brennan">
      <xmlPr mapId="56" xpath="/Hexagrama/LINEAS/TERCERA/OTRAS_INTERPRETACIONES_Y_COMENTARIOS_DE_LOS_TEXTOS/J_H_Brennan" xmlDataType="string"/>
    </xmlCellPr>
  </singleXmlCell>
  <singleXmlCell id="8236" r="CV46" connectionId="47">
    <xmlCellPr id="1" uniqueName="John_Tampion">
      <xmlPr mapId="56" xpath="/Hexagrama/LINEAS/TERCERA/OTRAS_INTERPRETACIONES_Y_COMENTARIOS_DE_LOS_TEXTOS/John_Tampion" xmlDataType="string"/>
    </xmlCellPr>
  </singleXmlCell>
  <singleXmlCell id="8237" r="CW46" connectionId="47">
    <xmlCellPr id="1" uniqueName="Judica_Cordiglia">
      <xmlPr mapId="56" xpath="/Hexagrama/LINEAS/TERCERA/OTRAS_INTERPRETACIONES_Y_COMENTARIOS_DE_LOS_TEXTOS/Judica_Cordiglia" xmlDataType="string"/>
    </xmlCellPr>
  </singleXmlCell>
  <singleXmlCell id="8238" r="CX46" connectionId="47">
    <xmlCellPr id="1" uniqueName="Maestro_Yüan-Kuang">
      <xmlPr mapId="56" xpath="/Hexagrama/LINEAS/TERCERA/OTRAS_INTERPRETACIONES_Y_COMENTARIOS_DE_LOS_TEXTOS/Maestro_Yüan-Kuang" xmlDataType="string"/>
    </xmlCellPr>
  </singleXmlCell>
  <singleXmlCell id="8239" r="CY46" connectionId="47">
    <xmlCellPr id="1" uniqueName="Michel_Gall">
      <xmlPr mapId="56" xpath="/Hexagrama/LINEAS/TERCERA/OTRAS_INTERPRETACIONES_Y_COMENTARIOS_DE_LOS_TEXTOS/Michel_Gall" xmlDataType="string"/>
    </xmlCellPr>
  </singleXmlCell>
  <singleXmlCell id="8240" r="CZ46" connectionId="47">
    <xmlCellPr id="1" uniqueName="R_L_Wing">
      <xmlPr mapId="56" xpath="/Hexagrama/LINEAS/TERCERA/OTRAS_INTERPRETACIONES_Y_COMENTARIOS_DE_LOS_TEXTOS/R_L_Wing" xmlDataType="string"/>
    </xmlCellPr>
  </singleXmlCell>
  <singleXmlCell id="8241" r="DA46" connectionId="47">
    <xmlCellPr id="1" uniqueName="Ricardo_Andreé">
      <xmlPr mapId="56" xpath="/Hexagrama/LINEAS/TERCERA/OTRAS_INTERPRETACIONES_Y_COMENTARIOS_DE_LOS_TEXTOS/Ricardo_Andreé" xmlDataType="string"/>
    </xmlCellPr>
  </singleXmlCell>
  <singleXmlCell id="8242" r="DB46" connectionId="47">
    <xmlCellPr id="1" uniqueName="Richard_Wilhelm">
      <xmlPr mapId="56" xpath="/Hexagrama/LINEAS/TERCERA/OTRAS_INTERPRETACIONES_Y_COMENTARIOS_DE_LOS_TEXTOS/Richard_Wilhelm" xmlDataType="string"/>
    </xmlCellPr>
  </singleXmlCell>
  <singleXmlCell id="8243" r="DC46" connectionId="47">
    <xmlCellPr id="1" uniqueName="Stephen_Karcher">
      <xmlPr mapId="56" xpath="/Hexagrama/LINEAS/TERCERA/OTRAS_INTERPRETACIONES_Y_COMENTARIOS_DE_LOS_TEXTOS/Stephen_Karcher" xmlDataType="string"/>
    </xmlCellPr>
  </singleXmlCell>
  <singleXmlCell id="8244" r="DD46" connectionId="47">
    <xmlCellPr id="1" uniqueName="Thomas_Cleary">
      <xmlPr mapId="56" xpath="/Hexagrama/LINEAS/TERCERA/OTRAS_INTERPRETACIONES_Y_COMENTARIOS_DE_LOS_TEXTOS/Thomas_Cleary" xmlDataType="string"/>
    </xmlCellPr>
  </singleXmlCell>
  <singleXmlCell id="8245" r="DE46" connectionId="47">
    <xmlCellPr id="1" uniqueName="COMENTARIO_A_LA_LINEA">
      <xmlPr mapId="56" xpath="/Hexagrama/LINEAS/CUARTA/COMENTARIO_A_LA_LINEA" xmlDataType="string"/>
    </xmlCellPr>
  </singleXmlCell>
  <singleXmlCell id="8246" r="DF46" connectionId="47">
    <xmlCellPr id="1" uniqueName="a">
      <xmlPr mapId="56" xpath="/Hexagrama/LINEAS/CUARTA/INTERPRETACION/a" xmlDataType="string"/>
    </xmlCellPr>
  </singleXmlCell>
  <singleXmlCell id="8247" r="DG46" connectionId="47">
    <xmlCellPr id="1" uniqueName="sin_preguntar_nada">
      <xmlPr mapId="56" xpath="/Hexagrama/LINEAS/CUARTA/INTERPRETACION/d/sin_preguntar_nada" xmlDataType="string"/>
    </xmlCellPr>
  </singleXmlCell>
  <singleXmlCell id="8248" r="DH46" connectionId="47">
    <xmlCellPr id="1" uniqueName="sobre_el_dia_hoy">
      <xmlPr mapId="56" xpath="/Hexagrama/LINEAS/CUARTA/INTERPRETACION/d/sobre_el_dia_hoy" xmlDataType="string"/>
    </xmlCellPr>
  </singleXmlCell>
  <singleXmlCell id="8249" r="DI46" connectionId="47">
    <xmlCellPr id="1" uniqueName="sobre_la_conducta_espiritual">
      <xmlPr mapId="56" xpath="/Hexagrama/LINEAS/CUARTA/INTERPRETACION/d/sobre_la_conducta_espiritual" xmlDataType="string"/>
    </xmlCellPr>
  </singleXmlCell>
  <singleXmlCell id="8250" r="DJ46" connectionId="47">
    <xmlCellPr id="1" uniqueName="perspectiva_general_de_un_asunto_o_sobre_cómo_se_ve_al_consultante_entre_sus_asuntos">
      <xmlPr mapId="56" xpath="/Hexagrama/LINEAS/CUARTA/INTERPRETACION/d/perspectiva_general_de_un_asunto_o_sobre_cómo_se_ve_al_consultante_entre_sus_asuntos" xmlDataType="string"/>
    </xmlCellPr>
  </singleXmlCell>
  <singleXmlCell id="8251" r="DK46" connectionId="47">
    <xmlCellPr id="1" uniqueName="sobre_una_enfermedad">
      <xmlPr mapId="56" xpath="/Hexagrama/LINEAS/CUARTA/INTERPRETACION/d/sobre_una_enfermedad" xmlDataType="string"/>
    </xmlCellPr>
  </singleXmlCell>
  <singleXmlCell id="8252" r="DL46" connectionId="47">
    <xmlCellPr id="1" uniqueName="remedios_soluciones_tratamientos_nuevos">
      <xmlPr mapId="56" xpath="/Hexagrama/LINEAS/CUARTA/INTERPRETACION/d/remedios_soluciones_tratamientos_nuevos" xmlDataType="string"/>
    </xmlCellPr>
  </singleXmlCell>
  <singleXmlCell id="8253" r="DM46" connectionId="47">
    <xmlCellPr id="1" uniqueName="sobre_temas_o_teorías_espirituales">
      <xmlPr mapId="56" xpath="/Hexagrama/LINEAS/CUARTA/INTERPRETACION/d/sobre_temas_o_teorías_espirituales" xmlDataType="string"/>
    </xmlCellPr>
  </singleXmlCell>
  <singleXmlCell id="8254" r="DN46" connectionId="47">
    <xmlCellPr id="1" uniqueName="sobre_una_época_tiempo_o_fecha_aproximada">
      <xmlPr mapId="56" xpath="/Hexagrama/LINEAS/CUARTA/INTERPRETACION/d/sobre_una_época_tiempo_o_fecha_aproximada" xmlDataType="string"/>
    </xmlCellPr>
  </singleXmlCell>
  <singleXmlCell id="8255" r="DO46" connectionId="47">
    <xmlCellPr id="1" uniqueName="Bernard_Ducourant">
      <xmlPr mapId="56" xpath="/Hexagrama/LINEAS/CUARTA/OTRAS_INTERPRETACIONES_Y_COMENTARIOS_DE_LOS_TEXTOS/Bernard_Ducourant" xmlDataType="string"/>
    </xmlCellPr>
  </singleXmlCell>
  <singleXmlCell id="8256" r="DP46" connectionId="47">
    <xmlCellPr id="1" uniqueName="Brian_Browne_Walker">
      <xmlPr mapId="56" xpath="/Hexagrama/LINEAS/CUARTA/OTRAS_INTERPRETACIONES_Y_COMENTARIOS_DE_LOS_TEXTOS/Brian_Browne_Walker" xmlDataType="string"/>
    </xmlCellPr>
  </singleXmlCell>
  <singleXmlCell id="8257" r="DQ46" connectionId="47">
    <xmlCellPr id="1" uniqueName="Carol_K_Anthony">
      <xmlPr mapId="56" xpath="/Hexagrama/LINEAS/CUARTA/OTRAS_INTERPRETACIONES_Y_COMENTARIOS_DE_LOS_TEXTOS/Carol_K_Anthony" xmlDataType="string"/>
    </xmlCellPr>
  </singleXmlCell>
  <singleXmlCell id="8258" r="DR46" connectionId="47">
    <xmlCellPr id="1" uniqueName="Enrique_Zafra">
      <xmlPr mapId="56" xpath="/Hexagrama/LINEAS/CUARTA/OTRAS_INTERPRETACIONES_Y_COMENTARIOS_DE_LOS_TEXTOS/Enrique_Zafra" xmlDataType="string"/>
    </xmlCellPr>
  </singleXmlCell>
  <singleXmlCell id="8259" r="DS46" connectionId="47">
    <xmlCellPr id="1" uniqueName="J_H_Brennan">
      <xmlPr mapId="56" xpath="/Hexagrama/LINEAS/CUARTA/OTRAS_INTERPRETACIONES_Y_COMENTARIOS_DE_LOS_TEXTOS/J_H_Brennan" xmlDataType="string"/>
    </xmlCellPr>
  </singleXmlCell>
  <singleXmlCell id="8260" r="DT46" connectionId="47">
    <xmlCellPr id="1" uniqueName="John_Tampion">
      <xmlPr mapId="56" xpath="/Hexagrama/LINEAS/CUARTA/OTRAS_INTERPRETACIONES_Y_COMENTARIOS_DE_LOS_TEXTOS/John_Tampion" xmlDataType="string"/>
    </xmlCellPr>
  </singleXmlCell>
  <singleXmlCell id="8261" r="DU46" connectionId="47">
    <xmlCellPr id="1" uniqueName="Judica_Cordiglia">
      <xmlPr mapId="56" xpath="/Hexagrama/LINEAS/CUARTA/OTRAS_INTERPRETACIONES_Y_COMENTARIOS_DE_LOS_TEXTOS/Judica_Cordiglia" xmlDataType="string"/>
    </xmlCellPr>
  </singleXmlCell>
  <singleXmlCell id="8262" r="DV46" connectionId="47">
    <xmlCellPr id="1" uniqueName="Maestro_Yüan-Kuang">
      <xmlPr mapId="56" xpath="/Hexagrama/LINEAS/CUARTA/OTRAS_INTERPRETACIONES_Y_COMENTARIOS_DE_LOS_TEXTOS/Maestro_Yüan-Kuang" xmlDataType="string"/>
    </xmlCellPr>
  </singleXmlCell>
  <singleXmlCell id="8263" r="DW46" connectionId="47">
    <xmlCellPr id="1" uniqueName="Michel_Gall">
      <xmlPr mapId="56" xpath="/Hexagrama/LINEAS/CUARTA/OTRAS_INTERPRETACIONES_Y_COMENTARIOS_DE_LOS_TEXTOS/Michel_Gall" xmlDataType="string"/>
    </xmlCellPr>
  </singleXmlCell>
  <singleXmlCell id="8264" r="DX46" connectionId="47">
    <xmlCellPr id="1" uniqueName="R_L_Wing">
      <xmlPr mapId="56" xpath="/Hexagrama/LINEAS/CUARTA/OTRAS_INTERPRETACIONES_Y_COMENTARIOS_DE_LOS_TEXTOS/R_L_Wing" xmlDataType="string"/>
    </xmlCellPr>
  </singleXmlCell>
  <singleXmlCell id="8265" r="DY46" connectionId="47">
    <xmlCellPr id="1" uniqueName="Ricardo_Andreé">
      <xmlPr mapId="56" xpath="/Hexagrama/LINEAS/CUARTA/OTRAS_INTERPRETACIONES_Y_COMENTARIOS_DE_LOS_TEXTOS/Ricardo_Andreé" xmlDataType="string"/>
    </xmlCellPr>
  </singleXmlCell>
  <singleXmlCell id="8266" r="DZ46" connectionId="47">
    <xmlCellPr id="1" uniqueName="Richard_Wilhelm">
      <xmlPr mapId="56" xpath="/Hexagrama/LINEAS/CUARTA/OTRAS_INTERPRETACIONES_Y_COMENTARIOS_DE_LOS_TEXTOS/Richard_Wilhelm" xmlDataType="string"/>
    </xmlCellPr>
  </singleXmlCell>
  <singleXmlCell id="8267" r="EA46" connectionId="47">
    <xmlCellPr id="1" uniqueName="Stephen_Karcher">
      <xmlPr mapId="56" xpath="/Hexagrama/LINEAS/CUARTA/OTRAS_INTERPRETACIONES_Y_COMENTARIOS_DE_LOS_TEXTOS/Stephen_Karcher" xmlDataType="string"/>
    </xmlCellPr>
  </singleXmlCell>
  <singleXmlCell id="8268" r="EB46" connectionId="47">
    <xmlCellPr id="1" uniqueName="Thomas_Cleary">
      <xmlPr mapId="56" xpath="/Hexagrama/LINEAS/CUARTA/OTRAS_INTERPRETACIONES_Y_COMENTARIOS_DE_LOS_TEXTOS/Thomas_Cleary" xmlDataType="string"/>
    </xmlCellPr>
  </singleXmlCell>
  <singleXmlCell id="8269" r="EC46" connectionId="47">
    <xmlCellPr id="1" uniqueName="COMENTARIO_A_LA_LINEA">
      <xmlPr mapId="56" xpath="/Hexagrama/LINEAS/QUINTA/COMENTARIO_A_LA_LINEA" xmlDataType="string"/>
    </xmlCellPr>
  </singleXmlCell>
  <singleXmlCell id="8270" r="ED46" connectionId="47">
    <xmlCellPr id="1" uniqueName="a">
      <xmlPr mapId="56" xpath="/Hexagrama/LINEAS/QUINTA/INTERPRETACION/a" xmlDataType="string"/>
    </xmlCellPr>
  </singleXmlCell>
  <singleXmlCell id="8271" r="EE46" connectionId="47">
    <xmlCellPr id="1" uniqueName="sin_preguntar_nada">
      <xmlPr mapId="56" xpath="/Hexagrama/LINEAS/QUINTA/INTERPRETACION/d/sin_preguntar_nada" xmlDataType="string"/>
    </xmlCellPr>
  </singleXmlCell>
  <singleXmlCell id="8272" r="EF46" connectionId="47">
    <xmlCellPr id="1" uniqueName="sobre_el_dia_hoy">
      <xmlPr mapId="56" xpath="/Hexagrama/LINEAS/QUINTA/INTERPRETACION/d/sobre_el_dia_hoy" xmlDataType="string"/>
    </xmlCellPr>
  </singleXmlCell>
  <singleXmlCell id="8273" r="EG46" connectionId="47">
    <xmlCellPr id="1" uniqueName="sobre_la_conducta_espiritual">
      <xmlPr mapId="56" xpath="/Hexagrama/LINEAS/QUINTA/INTERPRETACION/d/sobre_la_conducta_espiritual" xmlDataType="string"/>
    </xmlCellPr>
  </singleXmlCell>
  <singleXmlCell id="8274" r="EH46" connectionId="47">
    <xmlCellPr id="1" uniqueName="perspectiva_general_de_un_asunto_o_sobre_cómo_se_ve_al_consultante_entre_sus_asuntos">
      <xmlPr mapId="56" xpath="/Hexagrama/LINEAS/QUINTA/INTERPRETACION/d/perspectiva_general_de_un_asunto_o_sobre_cómo_se_ve_al_consultante_entre_sus_asuntos" xmlDataType="string"/>
    </xmlCellPr>
  </singleXmlCell>
  <singleXmlCell id="8275" r="EI46" connectionId="47">
    <xmlCellPr id="1" uniqueName="sobre_una_enfermedad">
      <xmlPr mapId="56" xpath="/Hexagrama/LINEAS/QUINTA/INTERPRETACION/d/sobre_una_enfermedad" xmlDataType="string"/>
    </xmlCellPr>
  </singleXmlCell>
  <singleXmlCell id="8276" r="EJ46" connectionId="47">
    <xmlCellPr id="1" uniqueName="remedios_soluciones_tratamientos_nuevos">
      <xmlPr mapId="56" xpath="/Hexagrama/LINEAS/QUINTA/INTERPRETACION/d/remedios_soluciones_tratamientos_nuevos" xmlDataType="string"/>
    </xmlCellPr>
  </singleXmlCell>
  <singleXmlCell id="8277" r="EK46" connectionId="47">
    <xmlCellPr id="1" uniqueName="sobre_temas_o_teorías_espirituales">
      <xmlPr mapId="56" xpath="/Hexagrama/LINEAS/QUINTA/INTERPRETACION/d/sobre_temas_o_teorías_espirituales" xmlDataType="string"/>
    </xmlCellPr>
  </singleXmlCell>
  <singleXmlCell id="8278" r="EL46" connectionId="47">
    <xmlCellPr id="1" uniqueName="sobre_una_época_tiempo_o_fecha_aproximada">
      <xmlPr mapId="56" xpath="/Hexagrama/LINEAS/QUINTA/INTERPRETACION/d/sobre_una_época_tiempo_o_fecha_aproximada" xmlDataType="string"/>
    </xmlCellPr>
  </singleXmlCell>
  <singleXmlCell id="8279" r="EM46" connectionId="47">
    <xmlCellPr id="1" uniqueName="Bernard_Ducourant">
      <xmlPr mapId="56" xpath="/Hexagrama/LINEAS/QUINTA/OTRAS_INTERPRETACIONES_Y_COMENTARIOS_DE_LOS_TEXTOS/Bernard_Ducourant" xmlDataType="string"/>
    </xmlCellPr>
  </singleXmlCell>
  <singleXmlCell id="8280" r="EN46" connectionId="47">
    <xmlCellPr id="1" uniqueName="Brian_Browne_Walker">
      <xmlPr mapId="56" xpath="/Hexagrama/LINEAS/QUINTA/OTRAS_INTERPRETACIONES_Y_COMENTARIOS_DE_LOS_TEXTOS/Brian_Browne_Walker" xmlDataType="string"/>
    </xmlCellPr>
  </singleXmlCell>
  <singleXmlCell id="8281" r="EO46" connectionId="47">
    <xmlCellPr id="1" uniqueName="Carol_K_Anthony">
      <xmlPr mapId="56" xpath="/Hexagrama/LINEAS/QUINTA/OTRAS_INTERPRETACIONES_Y_COMENTARIOS_DE_LOS_TEXTOS/Carol_K_Anthony" xmlDataType="string"/>
    </xmlCellPr>
  </singleXmlCell>
  <singleXmlCell id="8282" r="EP46" connectionId="47">
    <xmlCellPr id="1" uniqueName="Enrique_Zafra">
      <xmlPr mapId="56" xpath="/Hexagrama/LINEAS/QUINTA/OTRAS_INTERPRETACIONES_Y_COMENTARIOS_DE_LOS_TEXTOS/Enrique_Zafra" xmlDataType="string"/>
    </xmlCellPr>
  </singleXmlCell>
  <singleXmlCell id="8283" r="EQ46" connectionId="47">
    <xmlCellPr id="1" uniqueName="J_H_Brennan">
      <xmlPr mapId="56" xpath="/Hexagrama/LINEAS/QUINTA/OTRAS_INTERPRETACIONES_Y_COMENTARIOS_DE_LOS_TEXTOS/J_H_Brennan" xmlDataType="string"/>
    </xmlCellPr>
  </singleXmlCell>
  <singleXmlCell id="8284" r="ER46" connectionId="47">
    <xmlCellPr id="1" uniqueName="John_Tampion">
      <xmlPr mapId="56" xpath="/Hexagrama/LINEAS/QUINTA/OTRAS_INTERPRETACIONES_Y_COMENTARIOS_DE_LOS_TEXTOS/John_Tampion" xmlDataType="string"/>
    </xmlCellPr>
  </singleXmlCell>
  <singleXmlCell id="8285" r="ES46" connectionId="47">
    <xmlCellPr id="1" uniqueName="Judica_Cordiglia">
      <xmlPr mapId="56" xpath="/Hexagrama/LINEAS/QUINTA/OTRAS_INTERPRETACIONES_Y_COMENTARIOS_DE_LOS_TEXTOS/Judica_Cordiglia" xmlDataType="string"/>
    </xmlCellPr>
  </singleXmlCell>
  <singleXmlCell id="8286" r="ET46" connectionId="47">
    <xmlCellPr id="1" uniqueName="Maestro_Yüan-Kuang">
      <xmlPr mapId="56" xpath="/Hexagrama/LINEAS/QUINTA/OTRAS_INTERPRETACIONES_Y_COMENTARIOS_DE_LOS_TEXTOS/Maestro_Yüan-Kuang" xmlDataType="string"/>
    </xmlCellPr>
  </singleXmlCell>
  <singleXmlCell id="8287" r="EU46" connectionId="47">
    <xmlCellPr id="1" uniqueName="Michel_Gall">
      <xmlPr mapId="56" xpath="/Hexagrama/LINEAS/QUINTA/OTRAS_INTERPRETACIONES_Y_COMENTARIOS_DE_LOS_TEXTOS/Michel_Gall" xmlDataType="string"/>
    </xmlCellPr>
  </singleXmlCell>
  <singleXmlCell id="8288" r="EV46" connectionId="47">
    <xmlCellPr id="1" uniqueName="R_L_Wing">
      <xmlPr mapId="56" xpath="/Hexagrama/LINEAS/QUINTA/OTRAS_INTERPRETACIONES_Y_COMENTARIOS_DE_LOS_TEXTOS/R_L_Wing" xmlDataType="string"/>
    </xmlCellPr>
  </singleXmlCell>
  <singleXmlCell id="8289" r="EW46" connectionId="47">
    <xmlCellPr id="1" uniqueName="Ricardo_Andreé">
      <xmlPr mapId="56" xpath="/Hexagrama/LINEAS/QUINTA/OTRAS_INTERPRETACIONES_Y_COMENTARIOS_DE_LOS_TEXTOS/Ricardo_Andreé" xmlDataType="string"/>
    </xmlCellPr>
  </singleXmlCell>
  <singleXmlCell id="8290" r="EX46" connectionId="47">
    <xmlCellPr id="1" uniqueName="Richard_Wilhelm">
      <xmlPr mapId="56" xpath="/Hexagrama/LINEAS/QUINTA/OTRAS_INTERPRETACIONES_Y_COMENTARIOS_DE_LOS_TEXTOS/Richard_Wilhelm" xmlDataType="string"/>
    </xmlCellPr>
  </singleXmlCell>
  <singleXmlCell id="8291" r="EY46" connectionId="47">
    <xmlCellPr id="1" uniqueName="Stephen_Karcher">
      <xmlPr mapId="56" xpath="/Hexagrama/LINEAS/QUINTA/OTRAS_INTERPRETACIONES_Y_COMENTARIOS_DE_LOS_TEXTOS/Stephen_Karcher" xmlDataType="string"/>
    </xmlCellPr>
  </singleXmlCell>
  <singleXmlCell id="8292" r="EZ46" connectionId="47">
    <xmlCellPr id="1" uniqueName="Thomas_Cleary">
      <xmlPr mapId="56" xpath="/Hexagrama/LINEAS/QUINTA/OTRAS_INTERPRETACIONES_Y_COMENTARIOS_DE_LOS_TEXTOS/Thomas_Cleary" xmlDataType="string"/>
    </xmlCellPr>
  </singleXmlCell>
  <singleXmlCell id="8293" r="FA46" connectionId="47">
    <xmlCellPr id="1" uniqueName="COMENTARIO_A_LA_LINEA">
      <xmlPr mapId="56" xpath="/Hexagrama/LINEAS/SEXTA/COMENTARIO_A_LA_LINEA" xmlDataType="string"/>
    </xmlCellPr>
  </singleXmlCell>
  <singleXmlCell id="8294" r="FB46" connectionId="47">
    <xmlCellPr id="1" uniqueName="a">
      <xmlPr mapId="56" xpath="/Hexagrama/LINEAS/SEXTA/INTERPRETACION/a" xmlDataType="string"/>
    </xmlCellPr>
  </singleXmlCell>
  <singleXmlCell id="8295" r="FC46" connectionId="47">
    <xmlCellPr id="1" uniqueName="sin_preguntar_nada">
      <xmlPr mapId="56" xpath="/Hexagrama/LINEAS/SEXTA/INTERPRETACION/d/sin_preguntar_nada" xmlDataType="string"/>
    </xmlCellPr>
  </singleXmlCell>
  <singleXmlCell id="8296" r="FD46" connectionId="47">
    <xmlCellPr id="1" uniqueName="sobre_el_dia_hoy">
      <xmlPr mapId="56" xpath="/Hexagrama/LINEAS/SEXTA/INTERPRETACION/d/sobre_el_dia_hoy" xmlDataType="string"/>
    </xmlCellPr>
  </singleXmlCell>
  <singleXmlCell id="8297" r="FE46" connectionId="47">
    <xmlCellPr id="1" uniqueName="sobre_la_conducta_espiritual">
      <xmlPr mapId="56" xpath="/Hexagrama/LINEAS/SEXTA/INTERPRETACION/d/sobre_la_conducta_espiritual" xmlDataType="string"/>
    </xmlCellPr>
  </singleXmlCell>
  <singleXmlCell id="8298" r="FF46" connectionId="47">
    <xmlCellPr id="1" uniqueName="perspectiva_general_de_un_asunto_o_sobre_cómo_se_ve_al_consultante_entre_sus_asuntos">
      <xmlPr mapId="56" xpath="/Hexagrama/LINEAS/SEXTA/INTERPRETACION/d/perspectiva_general_de_un_asunto_o_sobre_cómo_se_ve_al_consultante_entre_sus_asuntos" xmlDataType="string"/>
    </xmlCellPr>
  </singleXmlCell>
  <singleXmlCell id="8299" r="FG46" connectionId="47">
    <xmlCellPr id="1" uniqueName="sobre_una_enfermedad">
      <xmlPr mapId="56" xpath="/Hexagrama/LINEAS/SEXTA/INTERPRETACION/d/sobre_una_enfermedad" xmlDataType="string"/>
    </xmlCellPr>
  </singleXmlCell>
  <singleXmlCell id="8300" r="FH46" connectionId="47">
    <xmlCellPr id="1" uniqueName="remedios_soluciones_tratamientos_nuevos">
      <xmlPr mapId="56" xpath="/Hexagrama/LINEAS/SEXTA/INTERPRETACION/d/remedios_soluciones_tratamientos_nuevos" xmlDataType="string"/>
    </xmlCellPr>
  </singleXmlCell>
  <singleXmlCell id="8301" r="FI46" connectionId="47">
    <xmlCellPr id="1" uniqueName="sobre_temas_o_teorías_espirituales">
      <xmlPr mapId="56" xpath="/Hexagrama/LINEAS/SEXTA/INTERPRETACION/d/sobre_temas_o_teorías_espirituales" xmlDataType="string"/>
    </xmlCellPr>
  </singleXmlCell>
  <singleXmlCell id="8302" r="FJ46" connectionId="47">
    <xmlCellPr id="1" uniqueName="sobre_una_época_tiempo_o_fecha_aproximada">
      <xmlPr mapId="56" xpath="/Hexagrama/LINEAS/SEXTA/INTERPRETACION/d/sobre_una_época_tiempo_o_fecha_aproximada" xmlDataType="string"/>
    </xmlCellPr>
  </singleXmlCell>
  <singleXmlCell id="8303" r="FK46" connectionId="47">
    <xmlCellPr id="1" uniqueName="Bernard_Ducourant">
      <xmlPr mapId="56" xpath="/Hexagrama/LINEAS/SEXTA/OTRAS_INTERPRETACIONES_Y_COMENTARIOS_DE_LOS_TEXTOS/Bernard_Ducourant" xmlDataType="string"/>
    </xmlCellPr>
  </singleXmlCell>
  <singleXmlCell id="8304" r="FL46" connectionId="47">
    <xmlCellPr id="1" uniqueName="Brian_Browne_Walker">
      <xmlPr mapId="56" xpath="/Hexagrama/LINEAS/SEXTA/OTRAS_INTERPRETACIONES_Y_COMENTARIOS_DE_LOS_TEXTOS/Brian_Browne_Walker" xmlDataType="string"/>
    </xmlCellPr>
  </singleXmlCell>
  <singleXmlCell id="8305" r="FM46" connectionId="47">
    <xmlCellPr id="1" uniqueName="Carol_K_Anthony">
      <xmlPr mapId="56" xpath="/Hexagrama/LINEAS/SEXTA/OTRAS_INTERPRETACIONES_Y_COMENTARIOS_DE_LOS_TEXTOS/Carol_K_Anthony" xmlDataType="string"/>
    </xmlCellPr>
  </singleXmlCell>
  <singleXmlCell id="8306" r="FN46" connectionId="47">
    <xmlCellPr id="1" uniqueName="Enrique_Zafra">
      <xmlPr mapId="56" xpath="/Hexagrama/LINEAS/SEXTA/OTRAS_INTERPRETACIONES_Y_COMENTARIOS_DE_LOS_TEXTOS/Enrique_Zafra" xmlDataType="string"/>
    </xmlCellPr>
  </singleXmlCell>
  <singleXmlCell id="8307" r="FO46" connectionId="47">
    <xmlCellPr id="1" uniqueName="J_H_Brennan">
      <xmlPr mapId="56" xpath="/Hexagrama/LINEAS/SEXTA/OTRAS_INTERPRETACIONES_Y_COMENTARIOS_DE_LOS_TEXTOS/J_H_Brennan" xmlDataType="string"/>
    </xmlCellPr>
  </singleXmlCell>
  <singleXmlCell id="8308" r="FP46" connectionId="47">
    <xmlCellPr id="1" uniqueName="John_Tampion">
      <xmlPr mapId="56" xpath="/Hexagrama/LINEAS/SEXTA/OTRAS_INTERPRETACIONES_Y_COMENTARIOS_DE_LOS_TEXTOS/John_Tampion" xmlDataType="string"/>
    </xmlCellPr>
  </singleXmlCell>
  <singleXmlCell id="8309" r="FQ46" connectionId="47">
    <xmlCellPr id="1" uniqueName="Judica_Cordiglia">
      <xmlPr mapId="56" xpath="/Hexagrama/LINEAS/SEXTA/OTRAS_INTERPRETACIONES_Y_COMENTARIOS_DE_LOS_TEXTOS/Judica_Cordiglia" xmlDataType="string"/>
    </xmlCellPr>
  </singleXmlCell>
  <singleXmlCell id="8310" r="FR46" connectionId="47">
    <xmlCellPr id="1" uniqueName="Maestro_Yüan-Kuang">
      <xmlPr mapId="56" xpath="/Hexagrama/LINEAS/SEXTA/OTRAS_INTERPRETACIONES_Y_COMENTARIOS_DE_LOS_TEXTOS/Maestro_Yüan-Kuang" xmlDataType="string"/>
    </xmlCellPr>
  </singleXmlCell>
  <singleXmlCell id="8311" r="FS46" connectionId="47">
    <xmlCellPr id="1" uniqueName="Michel_Gall">
      <xmlPr mapId="56" xpath="/Hexagrama/LINEAS/SEXTA/OTRAS_INTERPRETACIONES_Y_COMENTARIOS_DE_LOS_TEXTOS/Michel_Gall" xmlDataType="string"/>
    </xmlCellPr>
  </singleXmlCell>
  <singleXmlCell id="8312" r="FT46" connectionId="47">
    <xmlCellPr id="1" uniqueName="R_L_Wing">
      <xmlPr mapId="56" xpath="/Hexagrama/LINEAS/SEXTA/OTRAS_INTERPRETACIONES_Y_COMENTARIOS_DE_LOS_TEXTOS/R_L_Wing" xmlDataType="string"/>
    </xmlCellPr>
  </singleXmlCell>
  <singleXmlCell id="8313" r="FU46" connectionId="47">
    <xmlCellPr id="1" uniqueName="Ricardo_Andreé">
      <xmlPr mapId="56" xpath="/Hexagrama/LINEAS/SEXTA/OTRAS_INTERPRETACIONES_Y_COMENTARIOS_DE_LOS_TEXTOS/Ricardo_Andreé" xmlDataType="string"/>
    </xmlCellPr>
  </singleXmlCell>
  <singleXmlCell id="8314" r="FV46" connectionId="47">
    <xmlCellPr id="1" uniqueName="Richard_Wilhelm">
      <xmlPr mapId="56" xpath="/Hexagrama/LINEAS/SEXTA/OTRAS_INTERPRETACIONES_Y_COMENTARIOS_DE_LOS_TEXTOS/Richard_Wilhelm" xmlDataType="string"/>
    </xmlCellPr>
  </singleXmlCell>
  <singleXmlCell id="8315" r="FW46" connectionId="47">
    <xmlCellPr id="1" uniqueName="Stephen_Karcher">
      <xmlPr mapId="56" xpath="/Hexagrama/LINEAS/SEXTA/OTRAS_INTERPRETACIONES_Y_COMENTARIOS_DE_LOS_TEXTOS/Stephen_Karcher" xmlDataType="string"/>
    </xmlCellPr>
  </singleXmlCell>
  <singleXmlCell id="8316" r="FX46" connectionId="47">
    <xmlCellPr id="1" uniqueName="Thomas_Cleary">
      <xmlPr mapId="56" xpath="/Hexagrama/LINEAS/SEXTA/OTRAS_INTERPRETACIONES_Y_COMENTARIOS_DE_LOS_TEXTOS/Thomas_Cleary" xmlDataType="string"/>
    </xmlCellPr>
  </singleXmlCell>
  <singleXmlCell id="8317" r="A47" connectionId="48">
    <xmlCellPr id="1" uniqueName="Numero">
      <xmlPr mapId="57" xpath="/Hexagrama/Numero" xmlDataType="integer"/>
    </xmlCellPr>
  </singleXmlCell>
  <singleXmlCell id="8318" r="B47" connectionId="48">
    <xmlCellPr id="1" uniqueName="Nombre">
      <xmlPr mapId="57" xpath="/Hexagrama/Nombre" xmlDataType="string"/>
    </xmlCellPr>
  </singleXmlCell>
  <singleXmlCell id="8319" r="C47" connectionId="48">
    <xmlCellPr id="1" uniqueName="Traduccion">
      <xmlPr mapId="57" xpath="/Hexagrama/Traduccion" xmlDataType="string"/>
    </xmlCellPr>
  </singleXmlCell>
  <singleXmlCell id="8320" r="D47" connectionId="48">
    <xmlCellPr id="1" uniqueName="TrigInf">
      <xmlPr mapId="57" xpath="/Hexagrama/TrigInf" xmlDataType="string"/>
    </xmlCellPr>
  </singleXmlCell>
  <singleXmlCell id="8321" r="E47" connectionId="48">
    <xmlCellPr id="1" uniqueName="TrigSup">
      <xmlPr mapId="57" xpath="/Hexagrama/TrigSup" xmlDataType="string"/>
    </xmlCellPr>
  </singleXmlCell>
  <singleXmlCell id="8322" r="F47" connectionId="48">
    <xmlCellPr id="1" uniqueName="DICTAMEN">
      <xmlPr mapId="57" xpath="/Hexagrama/DICTAMEN" xmlDataType="string"/>
    </xmlCellPr>
  </singleXmlCell>
  <singleXmlCell id="8323" r="G47" connectionId="48">
    <xmlCellPr id="1" uniqueName="COMENTARIO">
      <xmlPr mapId="57" xpath="/Hexagrama/COMENTARIO" xmlDataType="string"/>
    </xmlCellPr>
  </singleXmlCell>
  <singleXmlCell id="8324" r="H47" connectionId="48">
    <xmlCellPr id="1" uniqueName="líneas">
      <xmlPr mapId="57" xpath="/Hexagrama/ELEMENTOS_TECNICOS_Y_DISTINTOS_CONSIDERANDOS/líneas" xmlDataType="string"/>
    </xmlCellPr>
  </singleXmlCell>
  <singleXmlCell id="8325" r="I47" connectionId="48">
    <xmlCellPr id="1" uniqueName="regencias">
      <xmlPr mapId="57" xpath="/Hexagrama/ELEMENTOS_TECNICOS_Y_DISTINTOS_CONSIDERANDOS/regencias" xmlDataType="string"/>
    </xmlCellPr>
  </singleXmlCell>
  <singleXmlCell id="8326" r="J47" connectionId="48">
    <xmlCellPr id="1" uniqueName="relaciones_entre_las_líneas">
      <xmlPr mapId="57" xpath="/Hexagrama/ELEMENTOS_TECNICOS_Y_DISTINTOS_CONSIDERANDOS/relaciones_entre_las_líneas" xmlDataType="string"/>
    </xmlCellPr>
  </singleXmlCell>
  <singleXmlCell id="8327" r="K47" connectionId="48">
    <xmlCellPr id="1" uniqueName="a">
      <xmlPr mapId="57" xpath="/Hexagrama/INTERPRETACION/a" xmlDataType="string"/>
    </xmlCellPr>
  </singleXmlCell>
  <singleXmlCell id="8328" r="L47" connectionId="48">
    <xmlCellPr id="1" uniqueName="sin_preguntar_nada">
      <xmlPr mapId="57" xpath="/Hexagrama/INTERPRETACION/d/sin_preguntar_nada" xmlDataType="string"/>
    </xmlCellPr>
  </singleXmlCell>
  <singleXmlCell id="8329" r="M47" connectionId="48">
    <xmlCellPr id="1" uniqueName="sobre_el_dia_hoy">
      <xmlPr mapId="57" xpath="/Hexagrama/INTERPRETACION/d/sobre_el_dia_hoy" xmlDataType="string"/>
    </xmlCellPr>
  </singleXmlCell>
  <singleXmlCell id="8330" r="N47" connectionId="48">
    <xmlCellPr id="1" uniqueName="sobre_la_conducta_espiritual">
      <xmlPr mapId="57" xpath="/Hexagrama/INTERPRETACION/d/sobre_la_conducta_espiritual" xmlDataType="string"/>
    </xmlCellPr>
  </singleXmlCell>
  <singleXmlCell id="8331" r="O47" connectionId="48">
    <xmlCellPr id="1" uniqueName="perspectiva_general_de_un_asunto_o_sobre_cómo_se_ve_al_consultante_entre_sus_asuntos">
      <xmlPr mapId="57" xpath="/Hexagrama/INTERPRETACION/d/perspectiva_general_de_un_asunto_o_sobre_cómo_se_ve_al_consultante_entre_sus_asuntos" xmlDataType="string"/>
    </xmlCellPr>
  </singleXmlCell>
  <singleXmlCell id="8332" r="P47" connectionId="48">
    <xmlCellPr id="1" uniqueName="sobre_una_enfermedad">
      <xmlPr mapId="57" xpath="/Hexagrama/INTERPRETACION/d/sobre_una_enfermedad" xmlDataType="string"/>
    </xmlCellPr>
  </singleXmlCell>
  <singleXmlCell id="8333" r="Q47" connectionId="48">
    <xmlCellPr id="1" uniqueName="remedios_soluciones_tratamientos_nuevos">
      <xmlPr mapId="57" xpath="/Hexagrama/INTERPRETACION/d/remedios_soluciones_tratamientos_nuevos" xmlDataType="string"/>
    </xmlCellPr>
  </singleXmlCell>
  <singleXmlCell id="8334" r="R47" connectionId="48">
    <xmlCellPr id="1" uniqueName="sobre_temas_o_teorías_espirituales">
      <xmlPr mapId="57" xpath="/Hexagrama/INTERPRETACION/d/sobre_temas_o_teorías_espirituales" xmlDataType="string"/>
    </xmlCellPr>
  </singleXmlCell>
  <singleXmlCell id="8335" r="S47" connectionId="48">
    <xmlCellPr id="1" uniqueName="sobre_una_época_tiempo_o_fecha_aproximada">
      <xmlPr mapId="57" xpath="/Hexagrama/INTERPRETACION/d/sobre_una_época_tiempo_o_fecha_aproximada" xmlDataType="string"/>
    </xmlCellPr>
  </singleXmlCell>
  <singleXmlCell id="8336" r="T47" connectionId="48">
    <xmlCellPr id="1" uniqueName="Bernard_Ducourant">
      <xmlPr mapId="57" xpath="/Hexagrama/OTRAS_INTERPRETACIONES_Y_COMENTARIOS_DE_LOS_TEXTOS/Bernard_Ducourant" xmlDataType="string"/>
    </xmlCellPr>
  </singleXmlCell>
  <singleXmlCell id="8337" r="U47" connectionId="48">
    <xmlCellPr id="1" uniqueName="Brian_Browne_Walker">
      <xmlPr mapId="57" xpath="/Hexagrama/OTRAS_INTERPRETACIONES_Y_COMENTARIOS_DE_LOS_TEXTOS/Brian_Browne_Walker" xmlDataType="string"/>
    </xmlCellPr>
  </singleXmlCell>
  <singleXmlCell id="8338" r="V47" connectionId="48">
    <xmlCellPr id="1" uniqueName="Carol_K_Anthony">
      <xmlPr mapId="57" xpath="/Hexagrama/OTRAS_INTERPRETACIONES_Y_COMENTARIOS_DE_LOS_TEXTOS/Carol_K_Anthony" xmlDataType="string"/>
    </xmlCellPr>
  </singleXmlCell>
  <singleXmlCell id="8339" r="W47" connectionId="48">
    <xmlCellPr id="1" uniqueName="Enrique_Zafra">
      <xmlPr mapId="57" xpath="/Hexagrama/OTRAS_INTERPRETACIONES_Y_COMENTARIOS_DE_LOS_TEXTOS/Enrique_Zafra" xmlDataType="string"/>
    </xmlCellPr>
  </singleXmlCell>
  <singleXmlCell id="8340" r="X47" connectionId="48">
    <xmlCellPr id="1" uniqueName="Gustavo_Andrés_Rocco">
      <xmlPr mapId="57" xpath="/Hexagrama/OTRAS_INTERPRETACIONES_Y_COMENTARIOS_DE_LOS_TEXTOS/Gustavo_Andrés_Rocco" xmlDataType="string"/>
    </xmlCellPr>
  </singleXmlCell>
  <singleXmlCell id="8341" r="Y47" connectionId="48">
    <xmlCellPr id="1" uniqueName="J_H_Brennan">
      <xmlPr mapId="57" xpath="/Hexagrama/OTRAS_INTERPRETACIONES_Y_COMENTARIOS_DE_LOS_TEXTOS/J_H_Brennan" xmlDataType="string"/>
    </xmlCellPr>
  </singleXmlCell>
  <singleXmlCell id="8342" r="Z47" connectionId="48">
    <xmlCellPr id="1" uniqueName="Judica_Cordiglia">
      <xmlPr mapId="57" xpath="/Hexagrama/OTRAS_INTERPRETACIONES_Y_COMENTARIOS_DE_LOS_TEXTOS/Judica_Cordiglia" xmlDataType="string"/>
    </xmlCellPr>
  </singleXmlCell>
  <singleXmlCell id="8343" r="AA47" connectionId="48">
    <xmlCellPr id="1" uniqueName="Maestro_Yüan-Kuang">
      <xmlPr mapId="57" xpath="/Hexagrama/OTRAS_INTERPRETACIONES_Y_COMENTARIOS_DE_LOS_TEXTOS/Maestro_Yüan-Kuang" xmlDataType="string"/>
    </xmlCellPr>
  </singleXmlCell>
  <singleXmlCell id="8344" r="AB47" connectionId="48">
    <xmlCellPr id="1" uniqueName="Michel_Gall">
      <xmlPr mapId="57" xpath="/Hexagrama/OTRAS_INTERPRETACIONES_Y_COMENTARIOS_DE_LOS_TEXTOS/Michel_Gall" xmlDataType="string"/>
    </xmlCellPr>
  </singleXmlCell>
  <singleXmlCell id="8345" r="AC47" connectionId="48">
    <xmlCellPr id="1" uniqueName="Stephen_Karcher">
      <xmlPr mapId="57" xpath="/Hexagrama/OTRAS_INTERPRETACIONES_Y_COMENTARIOS_DE_LOS_TEXTOS/Stephen_Karcher" xmlDataType="string"/>
    </xmlCellPr>
  </singleXmlCell>
  <singleXmlCell id="8346" r="AD47" connectionId="48">
    <xmlCellPr id="1" uniqueName="Rudolf_Ritsema">
      <xmlPr mapId="57" xpath="/Hexagrama/OTRAS_INTERPRETACIONES_Y_COMENTARIOS_DE_LOS_TEXTOS/Rudolf_Ritsema" xmlDataType="string"/>
    </xmlCellPr>
  </singleXmlCell>
  <singleXmlCell id="8347" r="AE47" connectionId="48">
    <xmlCellPr id="1" uniqueName="Thomas_Cleary">
      <xmlPr mapId="57" xpath="/Hexagrama/OTRAS_INTERPRETACIONES_Y_COMENTARIOS_DE_LOS_TEXTOS/Thomas_Cleary" xmlDataType="string"/>
    </xmlCellPr>
  </singleXmlCell>
  <singleXmlCell id="8348" r="AF47" connectionId="48">
    <xmlCellPr id="1" uniqueName="COMENTARIO_A_LA_IMAGEN">
      <xmlPr mapId="57" xpath="/Hexagrama/IMAGEN/COMENTARIO_A_LA_IMAGEN" xmlDataType="string"/>
    </xmlCellPr>
  </singleXmlCell>
  <singleXmlCell id="8349" r="AG47" connectionId="48">
    <xmlCellPr id="1" uniqueName="John_Tampion">
      <xmlPr mapId="57" xpath="/Hexagrama/IMAGEN/OTRAS_INTERPRETACIONES_Y_COMENTARIOS_DE_LOS_TEXTOS/John_Tampion" xmlDataType="string"/>
    </xmlCellPr>
  </singleXmlCell>
  <singleXmlCell id="8350" r="AH47" connectionId="48">
    <xmlCellPr id="1" uniqueName="Judica_Cordiglia">
      <xmlPr mapId="57" xpath="/Hexagrama/IMAGEN/OTRAS_INTERPRETACIONES_Y_COMENTARIOS_DE_LOS_TEXTOS/Judica_Cordiglia" xmlDataType="string"/>
    </xmlCellPr>
  </singleXmlCell>
  <singleXmlCell id="8351" r="AI47" connectionId="48">
    <xmlCellPr id="1" uniqueName="Ricardo_Andreé">
      <xmlPr mapId="57" xpath="/Hexagrama/IMAGEN/OTRAS_INTERPRETACIONES_Y_COMENTARIOS_DE_LOS_TEXTOS/Ricardo_Andreé" xmlDataType="string"/>
    </xmlCellPr>
  </singleXmlCell>
  <singleXmlCell id="8352" r="AJ47" connectionId="48">
    <xmlCellPr id="1" uniqueName="Richard_Wilhelm">
      <xmlPr mapId="57" xpath="/Hexagrama/IMAGEN/OTRAS_INTERPRETACIONES_Y_COMENTARIOS_DE_LOS_TEXTOS/Richard_Wilhelm" xmlDataType="string"/>
    </xmlCellPr>
  </singleXmlCell>
  <singleXmlCell id="8353" r="AK47" connectionId="48">
    <xmlCellPr id="1" uniqueName="COMENTARIO_A_LA_LINEA">
      <xmlPr mapId="57" xpath="/Hexagrama/LINEAS/PRIMERA/COMENTARIO_A_LA_LINEA" xmlDataType="string"/>
    </xmlCellPr>
  </singleXmlCell>
  <singleXmlCell id="8354" r="AL47" connectionId="48">
    <xmlCellPr id="1" uniqueName="a">
      <xmlPr mapId="57" xpath="/Hexagrama/LINEAS/PRIMERA/INTERPRETACION/a" xmlDataType="string"/>
    </xmlCellPr>
  </singleXmlCell>
  <singleXmlCell id="8355" r="AM47" connectionId="48">
    <xmlCellPr id="1" uniqueName="sin_preguntar_nada">
      <xmlPr mapId="57" xpath="/Hexagrama/LINEAS/PRIMERA/INTERPRETACION/d/sin_preguntar_nada" xmlDataType="string"/>
    </xmlCellPr>
  </singleXmlCell>
  <singleXmlCell id="8356" r="AN47" connectionId="48">
    <xmlCellPr id="1" uniqueName="sobre_el_dia_hoy">
      <xmlPr mapId="57" xpath="/Hexagrama/LINEAS/PRIMERA/INTERPRETACION/d/sobre_el_dia_hoy" xmlDataType="string"/>
    </xmlCellPr>
  </singleXmlCell>
  <singleXmlCell id="8357" r="AO47" connectionId="48">
    <xmlCellPr id="1" uniqueName="sobre_la_conducta_espiritual">
      <xmlPr mapId="57" xpath="/Hexagrama/LINEAS/PRIMERA/INTERPRETACION/d/sobre_la_conducta_espiritual" xmlDataType="string"/>
    </xmlCellPr>
  </singleXmlCell>
  <singleXmlCell id="8358" r="AP47" connectionId="48">
    <xmlCellPr id="1" uniqueName="perspectiva_general_de_un_asunto_o_sobre_cómo_se_ve_al_consultante_entre_sus_asuntos">
      <xmlPr mapId="57" xpath="/Hexagrama/LINEAS/PRIMERA/INTERPRETACION/d/perspectiva_general_de_un_asunto_o_sobre_cómo_se_ve_al_consultante_entre_sus_asuntos" xmlDataType="string"/>
    </xmlCellPr>
  </singleXmlCell>
  <singleXmlCell id="8359" r="AQ47" connectionId="48">
    <xmlCellPr id="1" uniqueName="sobre_una_enfermedad">
      <xmlPr mapId="57" xpath="/Hexagrama/LINEAS/PRIMERA/INTERPRETACION/d/sobre_una_enfermedad" xmlDataType="string"/>
    </xmlCellPr>
  </singleXmlCell>
  <singleXmlCell id="8360" r="AR47" connectionId="48">
    <xmlCellPr id="1" uniqueName="remedios_soluciones_tratamientos_nuevos">
      <xmlPr mapId="57" xpath="/Hexagrama/LINEAS/PRIMERA/INTERPRETACION/d/remedios_soluciones_tratamientos_nuevos" xmlDataType="string"/>
    </xmlCellPr>
  </singleXmlCell>
  <singleXmlCell id="8361" r="AS47" connectionId="48">
    <xmlCellPr id="1" uniqueName="sobre_temas_o_teorías_espirituales">
      <xmlPr mapId="57" xpath="/Hexagrama/LINEAS/PRIMERA/INTERPRETACION/d/sobre_temas_o_teorías_espirituales" xmlDataType="string"/>
    </xmlCellPr>
  </singleXmlCell>
  <singleXmlCell id="8362" r="AT47" connectionId="48">
    <xmlCellPr id="1" uniqueName="sobre_una_época_tiempo_o_fecha_aproximada">
      <xmlPr mapId="57" xpath="/Hexagrama/LINEAS/PRIMERA/INTERPRETACION/d/sobre_una_época_tiempo_o_fecha_aproximada" xmlDataType="string"/>
    </xmlCellPr>
  </singleXmlCell>
  <singleXmlCell id="8363" r="AU47" connectionId="48">
    <xmlCellPr id="1" uniqueName="Bernard_Ducourant">
      <xmlPr mapId="57" xpath="/Hexagrama/LINEAS/PRIMERA/OTRAS_INTERPRETACIONES_Y_COMENTARIOS_DE_LOS_TEXTOS/Bernard_Ducourant" xmlDataType="string"/>
    </xmlCellPr>
  </singleXmlCell>
  <singleXmlCell id="8364" r="AV47" connectionId="48">
    <xmlCellPr id="1" uniqueName="Brian_Browne_Walker">
      <xmlPr mapId="57" xpath="/Hexagrama/LINEAS/PRIMERA/OTRAS_INTERPRETACIONES_Y_COMENTARIOS_DE_LOS_TEXTOS/Brian_Browne_Walker" xmlDataType="string"/>
    </xmlCellPr>
  </singleXmlCell>
  <singleXmlCell id="8365" r="AW47" connectionId="48">
    <xmlCellPr id="1" uniqueName="Carol_K_Anthony">
      <xmlPr mapId="57" xpath="/Hexagrama/LINEAS/PRIMERA/OTRAS_INTERPRETACIONES_Y_COMENTARIOS_DE_LOS_TEXTOS/Carol_K_Anthony" xmlDataType="string"/>
    </xmlCellPr>
  </singleXmlCell>
  <singleXmlCell id="8366" r="AX47" connectionId="48">
    <xmlCellPr id="1" uniqueName="Enrique_Zafra">
      <xmlPr mapId="57" xpath="/Hexagrama/LINEAS/PRIMERA/OTRAS_INTERPRETACIONES_Y_COMENTARIOS_DE_LOS_TEXTOS/Enrique_Zafra" xmlDataType="string"/>
    </xmlCellPr>
  </singleXmlCell>
  <singleXmlCell id="8367" r="AY47" connectionId="48">
    <xmlCellPr id="1" uniqueName="J_H_Brennan">
      <xmlPr mapId="57" xpath="/Hexagrama/LINEAS/PRIMERA/OTRAS_INTERPRETACIONES_Y_COMENTARIOS_DE_LOS_TEXTOS/J_H_Brennan" xmlDataType="string"/>
    </xmlCellPr>
  </singleXmlCell>
  <singleXmlCell id="8368" r="AZ47" connectionId="48">
    <xmlCellPr id="1" uniqueName="John_Tampion">
      <xmlPr mapId="57" xpath="/Hexagrama/LINEAS/PRIMERA/OTRAS_INTERPRETACIONES_Y_COMENTARIOS_DE_LOS_TEXTOS/John_Tampion" xmlDataType="string"/>
    </xmlCellPr>
  </singleXmlCell>
  <singleXmlCell id="8369" r="BA47" connectionId="48">
    <xmlCellPr id="1" uniqueName="Judica_Cordiglia">
      <xmlPr mapId="57" xpath="/Hexagrama/LINEAS/PRIMERA/OTRAS_INTERPRETACIONES_Y_COMENTARIOS_DE_LOS_TEXTOS/Judica_Cordiglia" xmlDataType="string"/>
    </xmlCellPr>
  </singleXmlCell>
  <singleXmlCell id="8370" r="BB47" connectionId="48">
    <xmlCellPr id="1" uniqueName="Maestro_Yüan-Kuang">
      <xmlPr mapId="57" xpath="/Hexagrama/LINEAS/PRIMERA/OTRAS_INTERPRETACIONES_Y_COMENTARIOS_DE_LOS_TEXTOS/Maestro_Yüan-Kuang" xmlDataType="string"/>
    </xmlCellPr>
  </singleXmlCell>
  <singleXmlCell id="8371" r="BC47" connectionId="48">
    <xmlCellPr id="1" uniqueName="Michel_Gall">
      <xmlPr mapId="57" xpath="/Hexagrama/LINEAS/PRIMERA/OTRAS_INTERPRETACIONES_Y_COMENTARIOS_DE_LOS_TEXTOS/Michel_Gall" xmlDataType="string"/>
    </xmlCellPr>
  </singleXmlCell>
  <singleXmlCell id="8372" r="BD47" connectionId="48">
    <xmlCellPr id="1" uniqueName="R_L_Wing">
      <xmlPr mapId="57" xpath="/Hexagrama/LINEAS/PRIMERA/OTRAS_INTERPRETACIONES_Y_COMENTARIOS_DE_LOS_TEXTOS/R_L_Wing" xmlDataType="string"/>
    </xmlCellPr>
  </singleXmlCell>
  <singleXmlCell id="8373" r="BE47" connectionId="48">
    <xmlCellPr id="1" uniqueName="Ricardo_Andreé">
      <xmlPr mapId="57" xpath="/Hexagrama/LINEAS/PRIMERA/OTRAS_INTERPRETACIONES_Y_COMENTARIOS_DE_LOS_TEXTOS/Ricardo_Andreé" xmlDataType="string"/>
    </xmlCellPr>
  </singleXmlCell>
  <singleXmlCell id="8374" r="BF47" connectionId="48">
    <xmlCellPr id="1" uniqueName="Richard_Wilhelm">
      <xmlPr mapId="57" xpath="/Hexagrama/LINEAS/PRIMERA/OTRAS_INTERPRETACIONES_Y_COMENTARIOS_DE_LOS_TEXTOS/Richard_Wilhelm" xmlDataType="string"/>
    </xmlCellPr>
  </singleXmlCell>
  <singleXmlCell id="8375" r="BG47" connectionId="48">
    <xmlCellPr id="1" uniqueName="Stephen_Karcher">
      <xmlPr mapId="57" xpath="/Hexagrama/LINEAS/PRIMERA/OTRAS_INTERPRETACIONES_Y_COMENTARIOS_DE_LOS_TEXTOS/Stephen_Karcher" xmlDataType="string"/>
    </xmlCellPr>
  </singleXmlCell>
  <singleXmlCell id="8376" r="BH47" connectionId="48">
    <xmlCellPr id="1" uniqueName="Thomas_Cleary">
      <xmlPr mapId="57" xpath="/Hexagrama/LINEAS/PRIMERA/OTRAS_INTERPRETACIONES_Y_COMENTARIOS_DE_LOS_TEXTOS/Thomas_Cleary" xmlDataType="string"/>
    </xmlCellPr>
  </singleXmlCell>
  <singleXmlCell id="8377" r="BI47" connectionId="48">
    <xmlCellPr id="1" uniqueName="COMENTARIO_A_LA_LINEA">
      <xmlPr mapId="57" xpath="/Hexagrama/LINEAS/SEGUNDA/COMENTARIO_A_LA_LINEA" xmlDataType="string"/>
    </xmlCellPr>
  </singleXmlCell>
  <singleXmlCell id="8378" r="BJ47" connectionId="48">
    <xmlCellPr id="1" uniqueName="a">
      <xmlPr mapId="57" xpath="/Hexagrama/LINEAS/SEGUNDA/INTERPRETACION/a" xmlDataType="string"/>
    </xmlCellPr>
  </singleXmlCell>
  <singleXmlCell id="8379" r="BK47" connectionId="48">
    <xmlCellPr id="1" uniqueName="sin_preguntar_nada">
      <xmlPr mapId="57" xpath="/Hexagrama/LINEAS/SEGUNDA/INTERPRETACION/d/sin_preguntar_nada" xmlDataType="string"/>
    </xmlCellPr>
  </singleXmlCell>
  <singleXmlCell id="8380" r="BL47" connectionId="48">
    <xmlCellPr id="1" uniqueName="sobre_el_dia_hoy">
      <xmlPr mapId="57" xpath="/Hexagrama/LINEAS/SEGUNDA/INTERPRETACION/d/sobre_el_dia_hoy" xmlDataType="string"/>
    </xmlCellPr>
  </singleXmlCell>
  <singleXmlCell id="8381" r="BM47" connectionId="48">
    <xmlCellPr id="1" uniqueName="sobre_la_conducta_espiritual">
      <xmlPr mapId="57" xpath="/Hexagrama/LINEAS/SEGUNDA/INTERPRETACION/d/sobre_la_conducta_espiritual" xmlDataType="string"/>
    </xmlCellPr>
  </singleXmlCell>
  <singleXmlCell id="8382" r="BN47" connectionId="48">
    <xmlCellPr id="1" uniqueName="perspectiva_general_de_un_asunto_o_sobre_cómo_se_ve_al_consultante_entre_sus_asuntos">
      <xmlPr mapId="57" xpath="/Hexagrama/LINEAS/SEGUNDA/INTERPRETACION/d/perspectiva_general_de_un_asunto_o_sobre_cómo_se_ve_al_consultante_entre_sus_asuntos" xmlDataType="string"/>
    </xmlCellPr>
  </singleXmlCell>
  <singleXmlCell id="8383" r="BO47" connectionId="48">
    <xmlCellPr id="1" uniqueName="sobre_una_enfermedad">
      <xmlPr mapId="57" xpath="/Hexagrama/LINEAS/SEGUNDA/INTERPRETACION/d/sobre_una_enfermedad" xmlDataType="string"/>
    </xmlCellPr>
  </singleXmlCell>
  <singleXmlCell id="8384" r="BP47" connectionId="48">
    <xmlCellPr id="1" uniqueName="remedios_soluciones_tratamientos_nuevos">
      <xmlPr mapId="57" xpath="/Hexagrama/LINEAS/SEGUNDA/INTERPRETACION/d/remedios_soluciones_tratamientos_nuevos" xmlDataType="string"/>
    </xmlCellPr>
  </singleXmlCell>
  <singleXmlCell id="8385" r="BQ47" connectionId="48">
    <xmlCellPr id="1" uniqueName="sobre_temas_o_teorías_espirituales">
      <xmlPr mapId="57" xpath="/Hexagrama/LINEAS/SEGUNDA/INTERPRETACION/d/sobre_temas_o_teorías_espirituales" xmlDataType="string"/>
    </xmlCellPr>
  </singleXmlCell>
  <singleXmlCell id="8386" r="BR47" connectionId="48">
    <xmlCellPr id="1" uniqueName="sobre_una_época_tiempo_o_fecha_aproximada">
      <xmlPr mapId="57" xpath="/Hexagrama/LINEAS/SEGUNDA/INTERPRETACION/d/sobre_una_época_tiempo_o_fecha_aproximada" xmlDataType="string"/>
    </xmlCellPr>
  </singleXmlCell>
  <singleXmlCell id="8387" r="BS47" connectionId="48">
    <xmlCellPr id="1" uniqueName="Bernard_Ducourant">
      <xmlPr mapId="57" xpath="/Hexagrama/LINEAS/SEGUNDA/OTRAS_INTERPRETACIONES_Y_COMENTARIOS_DE_LOS_TEXTOS/Bernard_Ducourant" xmlDataType="string"/>
    </xmlCellPr>
  </singleXmlCell>
  <singleXmlCell id="8388" r="BT47" connectionId="48">
    <xmlCellPr id="1" uniqueName="Brian_Browne_Walker">
      <xmlPr mapId="57" xpath="/Hexagrama/LINEAS/SEGUNDA/OTRAS_INTERPRETACIONES_Y_COMENTARIOS_DE_LOS_TEXTOS/Brian_Browne_Walker" xmlDataType="string"/>
    </xmlCellPr>
  </singleXmlCell>
  <singleXmlCell id="8389" r="BU47" connectionId="48">
    <xmlCellPr id="1" uniqueName="Carol_K_Anthony">
      <xmlPr mapId="57" xpath="/Hexagrama/LINEAS/SEGUNDA/OTRAS_INTERPRETACIONES_Y_COMENTARIOS_DE_LOS_TEXTOS/Carol_K_Anthony" xmlDataType="string"/>
    </xmlCellPr>
  </singleXmlCell>
  <singleXmlCell id="8390" r="BV47" connectionId="48">
    <xmlCellPr id="1" uniqueName="Enrique_Zafra">
      <xmlPr mapId="57" xpath="/Hexagrama/LINEAS/SEGUNDA/OTRAS_INTERPRETACIONES_Y_COMENTARIOS_DE_LOS_TEXTOS/Enrique_Zafra" xmlDataType="string"/>
    </xmlCellPr>
  </singleXmlCell>
  <singleXmlCell id="8391" r="BW47" connectionId="48">
    <xmlCellPr id="1" uniqueName="J_H_Brennan">
      <xmlPr mapId="57" xpath="/Hexagrama/LINEAS/SEGUNDA/OTRAS_INTERPRETACIONES_Y_COMENTARIOS_DE_LOS_TEXTOS/J_H_Brennan" xmlDataType="string"/>
    </xmlCellPr>
  </singleXmlCell>
  <singleXmlCell id="8392" r="BX47" connectionId="48">
    <xmlCellPr id="1" uniqueName="John_Tampion">
      <xmlPr mapId="57" xpath="/Hexagrama/LINEAS/SEGUNDA/OTRAS_INTERPRETACIONES_Y_COMENTARIOS_DE_LOS_TEXTOS/John_Tampion" xmlDataType="string"/>
    </xmlCellPr>
  </singleXmlCell>
  <singleXmlCell id="8393" r="BY47" connectionId="48">
    <xmlCellPr id="1" uniqueName="Judica_Cordiglia">
      <xmlPr mapId="57" xpath="/Hexagrama/LINEAS/SEGUNDA/OTRAS_INTERPRETACIONES_Y_COMENTARIOS_DE_LOS_TEXTOS/Judica_Cordiglia" xmlDataType="string"/>
    </xmlCellPr>
  </singleXmlCell>
  <singleXmlCell id="8394" r="BZ47" connectionId="48">
    <xmlCellPr id="1" uniqueName="Maestro_Yüan-Kuang">
      <xmlPr mapId="57" xpath="/Hexagrama/LINEAS/SEGUNDA/OTRAS_INTERPRETACIONES_Y_COMENTARIOS_DE_LOS_TEXTOS/Maestro_Yüan-Kuang" xmlDataType="string"/>
    </xmlCellPr>
  </singleXmlCell>
  <singleXmlCell id="8395" r="CA47" connectionId="48">
    <xmlCellPr id="1" uniqueName="Michel_Gall">
      <xmlPr mapId="57" xpath="/Hexagrama/LINEAS/SEGUNDA/OTRAS_INTERPRETACIONES_Y_COMENTARIOS_DE_LOS_TEXTOS/Michel_Gall" xmlDataType="string"/>
    </xmlCellPr>
  </singleXmlCell>
  <singleXmlCell id="8396" r="CB47" connectionId="48">
    <xmlCellPr id="1" uniqueName="R_L_Wing">
      <xmlPr mapId="57" xpath="/Hexagrama/LINEAS/SEGUNDA/OTRAS_INTERPRETACIONES_Y_COMENTARIOS_DE_LOS_TEXTOS/R_L_Wing" xmlDataType="string"/>
    </xmlCellPr>
  </singleXmlCell>
  <singleXmlCell id="8397" r="CC47" connectionId="48">
    <xmlCellPr id="1" uniqueName="Ricardo_Andreé">
      <xmlPr mapId="57" xpath="/Hexagrama/LINEAS/SEGUNDA/OTRAS_INTERPRETACIONES_Y_COMENTARIOS_DE_LOS_TEXTOS/Ricardo_Andreé" xmlDataType="string"/>
    </xmlCellPr>
  </singleXmlCell>
  <singleXmlCell id="8398" r="CD47" connectionId="48">
    <xmlCellPr id="1" uniqueName="Richard_Wilhelm">
      <xmlPr mapId="57" xpath="/Hexagrama/LINEAS/SEGUNDA/OTRAS_INTERPRETACIONES_Y_COMENTARIOS_DE_LOS_TEXTOS/Richard_Wilhelm" xmlDataType="string"/>
    </xmlCellPr>
  </singleXmlCell>
  <singleXmlCell id="8399" r="CE47" connectionId="48">
    <xmlCellPr id="1" uniqueName="Stephen_Karcher">
      <xmlPr mapId="57" xpath="/Hexagrama/LINEAS/SEGUNDA/OTRAS_INTERPRETACIONES_Y_COMENTARIOS_DE_LOS_TEXTOS/Stephen_Karcher" xmlDataType="string"/>
    </xmlCellPr>
  </singleXmlCell>
  <singleXmlCell id="8400" r="CF47" connectionId="48">
    <xmlCellPr id="1" uniqueName="Thomas_Cleary">
      <xmlPr mapId="57" xpath="/Hexagrama/LINEAS/SEGUNDA/OTRAS_INTERPRETACIONES_Y_COMENTARIOS_DE_LOS_TEXTOS/Thomas_Cleary" xmlDataType="string"/>
    </xmlCellPr>
  </singleXmlCell>
  <singleXmlCell id="8401" r="CG47" connectionId="48">
    <xmlCellPr id="1" uniqueName="COMENTARIO_A_LA_LINEA">
      <xmlPr mapId="57" xpath="/Hexagrama/LINEAS/TERCERA/COMENTARIO_A_LA_LINEA" xmlDataType="string"/>
    </xmlCellPr>
  </singleXmlCell>
  <singleXmlCell id="8402" r="CH47" connectionId="48">
    <xmlCellPr id="1" uniqueName="a">
      <xmlPr mapId="57" xpath="/Hexagrama/LINEAS/TERCERA/INTERPRETACION/a" xmlDataType="string"/>
    </xmlCellPr>
  </singleXmlCell>
  <singleXmlCell id="8403" r="CI47" connectionId="48">
    <xmlCellPr id="1" uniqueName="sin_preguntar_nada">
      <xmlPr mapId="57" xpath="/Hexagrama/LINEAS/TERCERA/INTERPRETACION/d/sin_preguntar_nada" xmlDataType="string"/>
    </xmlCellPr>
  </singleXmlCell>
  <singleXmlCell id="8404" r="CJ47" connectionId="48">
    <xmlCellPr id="1" uniqueName="sobre_el_dia_hoy">
      <xmlPr mapId="57" xpath="/Hexagrama/LINEAS/TERCERA/INTERPRETACION/d/sobre_el_dia_hoy" xmlDataType="string"/>
    </xmlCellPr>
  </singleXmlCell>
  <singleXmlCell id="8405" r="CK47" connectionId="48">
    <xmlCellPr id="1" uniqueName="sobre_la_conducta_espiritual">
      <xmlPr mapId="57" xpath="/Hexagrama/LINEAS/TERCERA/INTERPRETACION/d/sobre_la_conducta_espiritual" xmlDataType="string"/>
    </xmlCellPr>
  </singleXmlCell>
  <singleXmlCell id="8406" r="CL47" connectionId="48">
    <xmlCellPr id="1" uniqueName="perspectiva_general_de_un_asunto_o_sobre_cómo_se_ve_al_consultante_entre_sus_asuntos">
      <xmlPr mapId="57" xpath="/Hexagrama/LINEAS/TERCERA/INTERPRETACION/d/perspectiva_general_de_un_asunto_o_sobre_cómo_se_ve_al_consultante_entre_sus_asuntos" xmlDataType="string"/>
    </xmlCellPr>
  </singleXmlCell>
  <singleXmlCell id="8407" r="CM47" connectionId="48">
    <xmlCellPr id="1" uniqueName="sobre_una_enfermedad">
      <xmlPr mapId="57" xpath="/Hexagrama/LINEAS/TERCERA/INTERPRETACION/d/sobre_una_enfermedad" xmlDataType="string"/>
    </xmlCellPr>
  </singleXmlCell>
  <singleXmlCell id="8408" r="CN47" connectionId="48">
    <xmlCellPr id="1" uniqueName="remedios_soluciones_tratamientos_nuevos">
      <xmlPr mapId="57" xpath="/Hexagrama/LINEAS/TERCERA/INTERPRETACION/d/remedios_soluciones_tratamientos_nuevos" xmlDataType="string"/>
    </xmlCellPr>
  </singleXmlCell>
  <singleXmlCell id="8409" r="CO47" connectionId="48">
    <xmlCellPr id="1" uniqueName="sobre_temas_o_teorías_espirituales">
      <xmlPr mapId="57" xpath="/Hexagrama/LINEAS/TERCERA/INTERPRETACION/d/sobre_temas_o_teorías_espirituales" xmlDataType="string"/>
    </xmlCellPr>
  </singleXmlCell>
  <singleXmlCell id="8410" r="CP47" connectionId="48">
    <xmlCellPr id="1" uniqueName="sobre_una_época_tiempo_o_fecha_aproximada">
      <xmlPr mapId="57" xpath="/Hexagrama/LINEAS/TERCERA/INTERPRETACION/d/sobre_una_época_tiempo_o_fecha_aproximada" xmlDataType="string"/>
    </xmlCellPr>
  </singleXmlCell>
  <singleXmlCell id="8411" r="CQ47" connectionId="48">
    <xmlCellPr id="1" uniqueName="Bernard_Ducourant">
      <xmlPr mapId="57" xpath="/Hexagrama/LINEAS/TERCERA/OTRAS_INTERPRETACIONES_Y_COMENTARIOS_DE_LOS_TEXTOS/Bernard_Ducourant" xmlDataType="string"/>
    </xmlCellPr>
  </singleXmlCell>
  <singleXmlCell id="8412" r="CR47" connectionId="48">
    <xmlCellPr id="1" uniqueName="Brian_Browne_Walker">
      <xmlPr mapId="57" xpath="/Hexagrama/LINEAS/TERCERA/OTRAS_INTERPRETACIONES_Y_COMENTARIOS_DE_LOS_TEXTOS/Brian_Browne_Walker" xmlDataType="string"/>
    </xmlCellPr>
  </singleXmlCell>
  <singleXmlCell id="8413" r="CS47" connectionId="48">
    <xmlCellPr id="1" uniqueName="Carol_K_Anthony">
      <xmlPr mapId="57" xpath="/Hexagrama/LINEAS/TERCERA/OTRAS_INTERPRETACIONES_Y_COMENTARIOS_DE_LOS_TEXTOS/Carol_K_Anthony" xmlDataType="string"/>
    </xmlCellPr>
  </singleXmlCell>
  <singleXmlCell id="8414" r="CT47" connectionId="48">
    <xmlCellPr id="1" uniqueName="Enrique_Zafra">
      <xmlPr mapId="57" xpath="/Hexagrama/LINEAS/TERCERA/OTRAS_INTERPRETACIONES_Y_COMENTARIOS_DE_LOS_TEXTOS/Enrique_Zafra" xmlDataType="string"/>
    </xmlCellPr>
  </singleXmlCell>
  <singleXmlCell id="8415" r="CU47" connectionId="48">
    <xmlCellPr id="1" uniqueName="J_H_Brennan">
      <xmlPr mapId="57" xpath="/Hexagrama/LINEAS/TERCERA/OTRAS_INTERPRETACIONES_Y_COMENTARIOS_DE_LOS_TEXTOS/J_H_Brennan" xmlDataType="string"/>
    </xmlCellPr>
  </singleXmlCell>
  <singleXmlCell id="8416" r="CV47" connectionId="48">
    <xmlCellPr id="1" uniqueName="John_Tampion">
      <xmlPr mapId="57" xpath="/Hexagrama/LINEAS/TERCERA/OTRAS_INTERPRETACIONES_Y_COMENTARIOS_DE_LOS_TEXTOS/John_Tampion" xmlDataType="string"/>
    </xmlCellPr>
  </singleXmlCell>
  <singleXmlCell id="8417" r="CW47" connectionId="48">
    <xmlCellPr id="1" uniqueName="Judica_Cordiglia">
      <xmlPr mapId="57" xpath="/Hexagrama/LINEAS/TERCERA/OTRAS_INTERPRETACIONES_Y_COMENTARIOS_DE_LOS_TEXTOS/Judica_Cordiglia" xmlDataType="string"/>
    </xmlCellPr>
  </singleXmlCell>
  <singleXmlCell id="8418" r="CX47" connectionId="48">
    <xmlCellPr id="1" uniqueName="Maestro_Yüan-Kuang">
      <xmlPr mapId="57" xpath="/Hexagrama/LINEAS/TERCERA/OTRAS_INTERPRETACIONES_Y_COMENTARIOS_DE_LOS_TEXTOS/Maestro_Yüan-Kuang" xmlDataType="string"/>
    </xmlCellPr>
  </singleXmlCell>
  <singleXmlCell id="8419" r="CY47" connectionId="48">
    <xmlCellPr id="1" uniqueName="Michel_Gall">
      <xmlPr mapId="57" xpath="/Hexagrama/LINEAS/TERCERA/OTRAS_INTERPRETACIONES_Y_COMENTARIOS_DE_LOS_TEXTOS/Michel_Gall" xmlDataType="string"/>
    </xmlCellPr>
  </singleXmlCell>
  <singleXmlCell id="8420" r="CZ47" connectionId="48">
    <xmlCellPr id="1" uniqueName="R_L_Wing">
      <xmlPr mapId="57" xpath="/Hexagrama/LINEAS/TERCERA/OTRAS_INTERPRETACIONES_Y_COMENTARIOS_DE_LOS_TEXTOS/R_L_Wing" xmlDataType="string"/>
    </xmlCellPr>
  </singleXmlCell>
  <singleXmlCell id="8421" r="DA47" connectionId="48">
    <xmlCellPr id="1" uniqueName="Ricardo_Andreé">
      <xmlPr mapId="57" xpath="/Hexagrama/LINEAS/TERCERA/OTRAS_INTERPRETACIONES_Y_COMENTARIOS_DE_LOS_TEXTOS/Ricardo_Andreé" xmlDataType="string"/>
    </xmlCellPr>
  </singleXmlCell>
  <singleXmlCell id="8422" r="DB47" connectionId="48">
    <xmlCellPr id="1" uniqueName="Richard_Wilhelm">
      <xmlPr mapId="57" xpath="/Hexagrama/LINEAS/TERCERA/OTRAS_INTERPRETACIONES_Y_COMENTARIOS_DE_LOS_TEXTOS/Richard_Wilhelm" xmlDataType="string"/>
    </xmlCellPr>
  </singleXmlCell>
  <singleXmlCell id="8423" r="DC47" connectionId="48">
    <xmlCellPr id="1" uniqueName="Stephen_Karcher">
      <xmlPr mapId="57" xpath="/Hexagrama/LINEAS/TERCERA/OTRAS_INTERPRETACIONES_Y_COMENTARIOS_DE_LOS_TEXTOS/Stephen_Karcher" xmlDataType="string"/>
    </xmlCellPr>
  </singleXmlCell>
  <singleXmlCell id="8424" r="DD47" connectionId="48">
    <xmlCellPr id="1" uniqueName="Thomas_Cleary">
      <xmlPr mapId="57" xpath="/Hexagrama/LINEAS/TERCERA/OTRAS_INTERPRETACIONES_Y_COMENTARIOS_DE_LOS_TEXTOS/Thomas_Cleary" xmlDataType="string"/>
    </xmlCellPr>
  </singleXmlCell>
  <singleXmlCell id="8425" r="DE47" connectionId="48">
    <xmlCellPr id="1" uniqueName="COMENTARIO_A_LA_LINEA">
      <xmlPr mapId="57" xpath="/Hexagrama/LINEAS/CUARTA/COMENTARIO_A_LA_LINEA" xmlDataType="string"/>
    </xmlCellPr>
  </singleXmlCell>
  <singleXmlCell id="8426" r="DF47" connectionId="48">
    <xmlCellPr id="1" uniqueName="a">
      <xmlPr mapId="57" xpath="/Hexagrama/LINEAS/CUARTA/INTERPRETACION/a" xmlDataType="string"/>
    </xmlCellPr>
  </singleXmlCell>
  <singleXmlCell id="8427" r="DG47" connectionId="48">
    <xmlCellPr id="1" uniqueName="sin_preguntar_nada">
      <xmlPr mapId="57" xpath="/Hexagrama/LINEAS/CUARTA/INTERPRETACION/d/sin_preguntar_nada" xmlDataType="string"/>
    </xmlCellPr>
  </singleXmlCell>
  <singleXmlCell id="8428" r="DH47" connectionId="48">
    <xmlCellPr id="1" uniqueName="sobre_el_dia_hoy">
      <xmlPr mapId="57" xpath="/Hexagrama/LINEAS/CUARTA/INTERPRETACION/d/sobre_el_dia_hoy" xmlDataType="string"/>
    </xmlCellPr>
  </singleXmlCell>
  <singleXmlCell id="8429" r="DI47" connectionId="48">
    <xmlCellPr id="1" uniqueName="sobre_la_conducta_espiritual">
      <xmlPr mapId="57" xpath="/Hexagrama/LINEAS/CUARTA/INTERPRETACION/d/sobre_la_conducta_espiritual" xmlDataType="string"/>
    </xmlCellPr>
  </singleXmlCell>
  <singleXmlCell id="8430" r="DJ47" connectionId="48">
    <xmlCellPr id="1" uniqueName="perspectiva_general_de_un_asunto_o_sobre_cómo_se_ve_al_consultante_entre_sus_asuntos">
      <xmlPr mapId="57" xpath="/Hexagrama/LINEAS/CUARTA/INTERPRETACION/d/perspectiva_general_de_un_asunto_o_sobre_cómo_se_ve_al_consultante_entre_sus_asuntos" xmlDataType="string"/>
    </xmlCellPr>
  </singleXmlCell>
  <singleXmlCell id="8431" r="DK47" connectionId="48">
    <xmlCellPr id="1" uniqueName="sobre_una_enfermedad">
      <xmlPr mapId="57" xpath="/Hexagrama/LINEAS/CUARTA/INTERPRETACION/d/sobre_una_enfermedad" xmlDataType="string"/>
    </xmlCellPr>
  </singleXmlCell>
  <singleXmlCell id="8432" r="DL47" connectionId="48">
    <xmlCellPr id="1" uniqueName="remedios_soluciones_tratamientos_nuevos">
      <xmlPr mapId="57" xpath="/Hexagrama/LINEAS/CUARTA/INTERPRETACION/d/remedios_soluciones_tratamientos_nuevos" xmlDataType="string"/>
    </xmlCellPr>
  </singleXmlCell>
  <singleXmlCell id="8433" r="DM47" connectionId="48">
    <xmlCellPr id="1" uniqueName="sobre_temas_o_teorías_espirituales">
      <xmlPr mapId="57" xpath="/Hexagrama/LINEAS/CUARTA/INTERPRETACION/d/sobre_temas_o_teorías_espirituales" xmlDataType="string"/>
    </xmlCellPr>
  </singleXmlCell>
  <singleXmlCell id="8434" r="DN47" connectionId="48">
    <xmlCellPr id="1" uniqueName="sobre_una_época_tiempo_o_fecha_aproximada">
      <xmlPr mapId="57" xpath="/Hexagrama/LINEAS/CUARTA/INTERPRETACION/d/sobre_una_época_tiempo_o_fecha_aproximada" xmlDataType="string"/>
    </xmlCellPr>
  </singleXmlCell>
  <singleXmlCell id="8435" r="DO47" connectionId="48">
    <xmlCellPr id="1" uniqueName="Bernard_Ducourant">
      <xmlPr mapId="57" xpath="/Hexagrama/LINEAS/CUARTA/OTRAS_INTERPRETACIONES_Y_COMENTARIOS_DE_LOS_TEXTOS/Bernard_Ducourant" xmlDataType="string"/>
    </xmlCellPr>
  </singleXmlCell>
  <singleXmlCell id="8436" r="DP47" connectionId="48">
    <xmlCellPr id="1" uniqueName="Brian_Browne_Walker">
      <xmlPr mapId="57" xpath="/Hexagrama/LINEAS/CUARTA/OTRAS_INTERPRETACIONES_Y_COMENTARIOS_DE_LOS_TEXTOS/Brian_Browne_Walker" xmlDataType="string"/>
    </xmlCellPr>
  </singleXmlCell>
  <singleXmlCell id="8437" r="DQ47" connectionId="48">
    <xmlCellPr id="1" uniqueName="Carol_K_Anthony">
      <xmlPr mapId="57" xpath="/Hexagrama/LINEAS/CUARTA/OTRAS_INTERPRETACIONES_Y_COMENTARIOS_DE_LOS_TEXTOS/Carol_K_Anthony" xmlDataType="string"/>
    </xmlCellPr>
  </singleXmlCell>
  <singleXmlCell id="8438" r="DR47" connectionId="48">
    <xmlCellPr id="1" uniqueName="Enrique_Zafra">
      <xmlPr mapId="57" xpath="/Hexagrama/LINEAS/CUARTA/OTRAS_INTERPRETACIONES_Y_COMENTARIOS_DE_LOS_TEXTOS/Enrique_Zafra" xmlDataType="string"/>
    </xmlCellPr>
  </singleXmlCell>
  <singleXmlCell id="8439" r="DS47" connectionId="48">
    <xmlCellPr id="1" uniqueName="J_H_Brennan">
      <xmlPr mapId="57" xpath="/Hexagrama/LINEAS/CUARTA/OTRAS_INTERPRETACIONES_Y_COMENTARIOS_DE_LOS_TEXTOS/J_H_Brennan" xmlDataType="string"/>
    </xmlCellPr>
  </singleXmlCell>
  <singleXmlCell id="8440" r="DT47" connectionId="48">
    <xmlCellPr id="1" uniqueName="John_Tampion">
      <xmlPr mapId="57" xpath="/Hexagrama/LINEAS/CUARTA/OTRAS_INTERPRETACIONES_Y_COMENTARIOS_DE_LOS_TEXTOS/John_Tampion" xmlDataType="string"/>
    </xmlCellPr>
  </singleXmlCell>
  <singleXmlCell id="8441" r="DU47" connectionId="48">
    <xmlCellPr id="1" uniqueName="Judica_Cordiglia">
      <xmlPr mapId="57" xpath="/Hexagrama/LINEAS/CUARTA/OTRAS_INTERPRETACIONES_Y_COMENTARIOS_DE_LOS_TEXTOS/Judica_Cordiglia" xmlDataType="string"/>
    </xmlCellPr>
  </singleXmlCell>
  <singleXmlCell id="8442" r="DV47" connectionId="48">
    <xmlCellPr id="1" uniqueName="Maestro_Yüan-Kuang">
      <xmlPr mapId="57" xpath="/Hexagrama/LINEAS/CUARTA/OTRAS_INTERPRETACIONES_Y_COMENTARIOS_DE_LOS_TEXTOS/Maestro_Yüan-Kuang" xmlDataType="string"/>
    </xmlCellPr>
  </singleXmlCell>
  <singleXmlCell id="8443" r="DW47" connectionId="48">
    <xmlCellPr id="1" uniqueName="Michel_Gall">
      <xmlPr mapId="57" xpath="/Hexagrama/LINEAS/CUARTA/OTRAS_INTERPRETACIONES_Y_COMENTARIOS_DE_LOS_TEXTOS/Michel_Gall" xmlDataType="string"/>
    </xmlCellPr>
  </singleXmlCell>
  <singleXmlCell id="8444" r="DX47" connectionId="48">
    <xmlCellPr id="1" uniqueName="R_L_Wing">
      <xmlPr mapId="57" xpath="/Hexagrama/LINEAS/CUARTA/OTRAS_INTERPRETACIONES_Y_COMENTARIOS_DE_LOS_TEXTOS/R_L_Wing" xmlDataType="string"/>
    </xmlCellPr>
  </singleXmlCell>
  <singleXmlCell id="8445" r="DY47" connectionId="48">
    <xmlCellPr id="1" uniqueName="Ricardo_Andreé">
      <xmlPr mapId="57" xpath="/Hexagrama/LINEAS/CUARTA/OTRAS_INTERPRETACIONES_Y_COMENTARIOS_DE_LOS_TEXTOS/Ricardo_Andreé" xmlDataType="string"/>
    </xmlCellPr>
  </singleXmlCell>
  <singleXmlCell id="8446" r="DZ47" connectionId="48">
    <xmlCellPr id="1" uniqueName="Richard_Wilhelm">
      <xmlPr mapId="57" xpath="/Hexagrama/LINEAS/CUARTA/OTRAS_INTERPRETACIONES_Y_COMENTARIOS_DE_LOS_TEXTOS/Richard_Wilhelm" xmlDataType="string"/>
    </xmlCellPr>
  </singleXmlCell>
  <singleXmlCell id="8447" r="EA47" connectionId="48">
    <xmlCellPr id="1" uniqueName="Stephen_Karcher">
      <xmlPr mapId="57" xpath="/Hexagrama/LINEAS/CUARTA/OTRAS_INTERPRETACIONES_Y_COMENTARIOS_DE_LOS_TEXTOS/Stephen_Karcher" xmlDataType="string"/>
    </xmlCellPr>
  </singleXmlCell>
  <singleXmlCell id="8448" r="EB47" connectionId="48">
    <xmlCellPr id="1" uniqueName="Thomas_Cleary">
      <xmlPr mapId="57" xpath="/Hexagrama/LINEAS/CUARTA/OTRAS_INTERPRETACIONES_Y_COMENTARIOS_DE_LOS_TEXTOS/Thomas_Cleary" xmlDataType="string"/>
    </xmlCellPr>
  </singleXmlCell>
  <singleXmlCell id="8449" r="EC47" connectionId="48">
    <xmlCellPr id="1" uniqueName="COMENTARIO_A_LA_LINEA">
      <xmlPr mapId="57" xpath="/Hexagrama/LINEAS/QUINTA/COMENTARIO_A_LA_LINEA" xmlDataType="string"/>
    </xmlCellPr>
  </singleXmlCell>
  <singleXmlCell id="8450" r="ED47" connectionId="48">
    <xmlCellPr id="1" uniqueName="a">
      <xmlPr mapId="57" xpath="/Hexagrama/LINEAS/QUINTA/INTERPRETACION/a" xmlDataType="string"/>
    </xmlCellPr>
  </singleXmlCell>
  <singleXmlCell id="8451" r="EE47" connectionId="48">
    <xmlCellPr id="1" uniqueName="sin_preguntar_nada">
      <xmlPr mapId="57" xpath="/Hexagrama/LINEAS/QUINTA/INTERPRETACION/d/sin_preguntar_nada" xmlDataType="string"/>
    </xmlCellPr>
  </singleXmlCell>
  <singleXmlCell id="8452" r="EF47" connectionId="48">
    <xmlCellPr id="1" uniqueName="sobre_el_dia_hoy">
      <xmlPr mapId="57" xpath="/Hexagrama/LINEAS/QUINTA/INTERPRETACION/d/sobre_el_dia_hoy" xmlDataType="string"/>
    </xmlCellPr>
  </singleXmlCell>
  <singleXmlCell id="8453" r="EG47" connectionId="48">
    <xmlCellPr id="1" uniqueName="sobre_la_conducta_espiritual">
      <xmlPr mapId="57" xpath="/Hexagrama/LINEAS/QUINTA/INTERPRETACION/d/sobre_la_conducta_espiritual" xmlDataType="string"/>
    </xmlCellPr>
  </singleXmlCell>
  <singleXmlCell id="8454" r="EH47" connectionId="48">
    <xmlCellPr id="1" uniqueName="perspectiva_general_de_un_asunto_o_sobre_cómo_se_ve_al_consultante_entre_sus_asuntos">
      <xmlPr mapId="57" xpath="/Hexagrama/LINEAS/QUINTA/INTERPRETACION/d/perspectiva_general_de_un_asunto_o_sobre_cómo_se_ve_al_consultante_entre_sus_asuntos" xmlDataType="string"/>
    </xmlCellPr>
  </singleXmlCell>
  <singleXmlCell id="8455" r="EI47" connectionId="48">
    <xmlCellPr id="1" uniqueName="sobre_una_enfermedad">
      <xmlPr mapId="57" xpath="/Hexagrama/LINEAS/QUINTA/INTERPRETACION/d/sobre_una_enfermedad" xmlDataType="string"/>
    </xmlCellPr>
  </singleXmlCell>
  <singleXmlCell id="8456" r="EJ47" connectionId="48">
    <xmlCellPr id="1" uniqueName="remedios_soluciones_tratamientos_nuevos">
      <xmlPr mapId="57" xpath="/Hexagrama/LINEAS/QUINTA/INTERPRETACION/d/remedios_soluciones_tratamientos_nuevos" xmlDataType="string"/>
    </xmlCellPr>
  </singleXmlCell>
  <singleXmlCell id="8457" r="EK47" connectionId="48">
    <xmlCellPr id="1" uniqueName="sobre_temas_o_teorías_espirituales">
      <xmlPr mapId="57" xpath="/Hexagrama/LINEAS/QUINTA/INTERPRETACION/d/sobre_temas_o_teorías_espirituales" xmlDataType="string"/>
    </xmlCellPr>
  </singleXmlCell>
  <singleXmlCell id="8458" r="EL47" connectionId="48">
    <xmlCellPr id="1" uniqueName="sobre_una_época_tiempo_o_fecha_aproximada">
      <xmlPr mapId="57" xpath="/Hexagrama/LINEAS/QUINTA/INTERPRETACION/d/sobre_una_época_tiempo_o_fecha_aproximada" xmlDataType="string"/>
    </xmlCellPr>
  </singleXmlCell>
  <singleXmlCell id="8459" r="EM47" connectionId="48">
    <xmlCellPr id="1" uniqueName="Bernard_Ducourant">
      <xmlPr mapId="57" xpath="/Hexagrama/LINEAS/QUINTA/OTRAS_INTERPRETACIONES_Y_COMENTARIOS_DE_LOS_TEXTOS/Bernard_Ducourant" xmlDataType="string"/>
    </xmlCellPr>
  </singleXmlCell>
  <singleXmlCell id="8460" r="EN47" connectionId="48">
    <xmlCellPr id="1" uniqueName="Brian_Browne_Walker">
      <xmlPr mapId="57" xpath="/Hexagrama/LINEAS/QUINTA/OTRAS_INTERPRETACIONES_Y_COMENTARIOS_DE_LOS_TEXTOS/Brian_Browne_Walker" xmlDataType="string"/>
    </xmlCellPr>
  </singleXmlCell>
  <singleXmlCell id="8461" r="EO47" connectionId="48">
    <xmlCellPr id="1" uniqueName="Carol_K_Anthony">
      <xmlPr mapId="57" xpath="/Hexagrama/LINEAS/QUINTA/OTRAS_INTERPRETACIONES_Y_COMENTARIOS_DE_LOS_TEXTOS/Carol_K_Anthony" xmlDataType="string"/>
    </xmlCellPr>
  </singleXmlCell>
  <singleXmlCell id="8462" r="EP47" connectionId="48">
    <xmlCellPr id="1" uniqueName="Enrique_Zafra">
      <xmlPr mapId="57" xpath="/Hexagrama/LINEAS/QUINTA/OTRAS_INTERPRETACIONES_Y_COMENTARIOS_DE_LOS_TEXTOS/Enrique_Zafra" xmlDataType="string"/>
    </xmlCellPr>
  </singleXmlCell>
  <singleXmlCell id="8463" r="EQ47" connectionId="48">
    <xmlCellPr id="1" uniqueName="J_H_Brennan">
      <xmlPr mapId="57" xpath="/Hexagrama/LINEAS/QUINTA/OTRAS_INTERPRETACIONES_Y_COMENTARIOS_DE_LOS_TEXTOS/J_H_Brennan" xmlDataType="string"/>
    </xmlCellPr>
  </singleXmlCell>
  <singleXmlCell id="8464" r="ER47" connectionId="48">
    <xmlCellPr id="1" uniqueName="John_Tampion">
      <xmlPr mapId="57" xpath="/Hexagrama/LINEAS/QUINTA/OTRAS_INTERPRETACIONES_Y_COMENTARIOS_DE_LOS_TEXTOS/John_Tampion" xmlDataType="string"/>
    </xmlCellPr>
  </singleXmlCell>
  <singleXmlCell id="8465" r="ES47" connectionId="48">
    <xmlCellPr id="1" uniqueName="Judica_Cordiglia">
      <xmlPr mapId="57" xpath="/Hexagrama/LINEAS/QUINTA/OTRAS_INTERPRETACIONES_Y_COMENTARIOS_DE_LOS_TEXTOS/Judica_Cordiglia" xmlDataType="string"/>
    </xmlCellPr>
  </singleXmlCell>
  <singleXmlCell id="8466" r="ET47" connectionId="48">
    <xmlCellPr id="1" uniqueName="Maestro_Yüan-Kuang">
      <xmlPr mapId="57" xpath="/Hexagrama/LINEAS/QUINTA/OTRAS_INTERPRETACIONES_Y_COMENTARIOS_DE_LOS_TEXTOS/Maestro_Yüan-Kuang" xmlDataType="string"/>
    </xmlCellPr>
  </singleXmlCell>
  <singleXmlCell id="8467" r="EU47" connectionId="48">
    <xmlCellPr id="1" uniqueName="Michel_Gall">
      <xmlPr mapId="57" xpath="/Hexagrama/LINEAS/QUINTA/OTRAS_INTERPRETACIONES_Y_COMENTARIOS_DE_LOS_TEXTOS/Michel_Gall" xmlDataType="string"/>
    </xmlCellPr>
  </singleXmlCell>
  <singleXmlCell id="8468" r="EV47" connectionId="48">
    <xmlCellPr id="1" uniqueName="R_L_Wing">
      <xmlPr mapId="57" xpath="/Hexagrama/LINEAS/QUINTA/OTRAS_INTERPRETACIONES_Y_COMENTARIOS_DE_LOS_TEXTOS/R_L_Wing" xmlDataType="string"/>
    </xmlCellPr>
  </singleXmlCell>
  <singleXmlCell id="8469" r="EW47" connectionId="48">
    <xmlCellPr id="1" uniqueName="Ricardo_Andreé">
      <xmlPr mapId="57" xpath="/Hexagrama/LINEAS/QUINTA/OTRAS_INTERPRETACIONES_Y_COMENTARIOS_DE_LOS_TEXTOS/Ricardo_Andreé" xmlDataType="string"/>
    </xmlCellPr>
  </singleXmlCell>
  <singleXmlCell id="8470" r="EX47" connectionId="48">
    <xmlCellPr id="1" uniqueName="Richard_Wilhelm">
      <xmlPr mapId="57" xpath="/Hexagrama/LINEAS/QUINTA/OTRAS_INTERPRETACIONES_Y_COMENTARIOS_DE_LOS_TEXTOS/Richard_Wilhelm" xmlDataType="string"/>
    </xmlCellPr>
  </singleXmlCell>
  <singleXmlCell id="8471" r="EY47" connectionId="48">
    <xmlCellPr id="1" uniqueName="Stephen_Karcher">
      <xmlPr mapId="57" xpath="/Hexagrama/LINEAS/QUINTA/OTRAS_INTERPRETACIONES_Y_COMENTARIOS_DE_LOS_TEXTOS/Stephen_Karcher" xmlDataType="string"/>
    </xmlCellPr>
  </singleXmlCell>
  <singleXmlCell id="8472" r="EZ47" connectionId="48">
    <xmlCellPr id="1" uniqueName="Thomas_Cleary">
      <xmlPr mapId="57" xpath="/Hexagrama/LINEAS/QUINTA/OTRAS_INTERPRETACIONES_Y_COMENTARIOS_DE_LOS_TEXTOS/Thomas_Cleary" xmlDataType="string"/>
    </xmlCellPr>
  </singleXmlCell>
  <singleXmlCell id="8473" r="FA47" connectionId="48">
    <xmlCellPr id="1" uniqueName="COMENTARIO_A_LA_LINEA">
      <xmlPr mapId="57" xpath="/Hexagrama/LINEAS/SEXTA/COMENTARIO_A_LA_LINEA" xmlDataType="string"/>
    </xmlCellPr>
  </singleXmlCell>
  <singleXmlCell id="8474" r="FB47" connectionId="48">
    <xmlCellPr id="1" uniqueName="a">
      <xmlPr mapId="57" xpath="/Hexagrama/LINEAS/SEXTA/INTERPRETACION/a" xmlDataType="string"/>
    </xmlCellPr>
  </singleXmlCell>
  <singleXmlCell id="8475" r="FC47" connectionId="48">
    <xmlCellPr id="1" uniqueName="sin_preguntar_nada">
      <xmlPr mapId="57" xpath="/Hexagrama/LINEAS/SEXTA/INTERPRETACION/d/sin_preguntar_nada" xmlDataType="string"/>
    </xmlCellPr>
  </singleXmlCell>
  <singleXmlCell id="8476" r="FD47" connectionId="48">
    <xmlCellPr id="1" uniqueName="sobre_el_dia_hoy">
      <xmlPr mapId="57" xpath="/Hexagrama/LINEAS/SEXTA/INTERPRETACION/d/sobre_el_dia_hoy" xmlDataType="string"/>
    </xmlCellPr>
  </singleXmlCell>
  <singleXmlCell id="8477" r="FE47" connectionId="48">
    <xmlCellPr id="1" uniqueName="sobre_la_conducta_espiritual">
      <xmlPr mapId="57" xpath="/Hexagrama/LINEAS/SEXTA/INTERPRETACION/d/sobre_la_conducta_espiritual" xmlDataType="string"/>
    </xmlCellPr>
  </singleXmlCell>
  <singleXmlCell id="8478" r="FF47" connectionId="48">
    <xmlCellPr id="1" uniqueName="perspectiva_general_de_un_asunto_o_sobre_cómo_se_ve_al_consultante_entre_sus_asuntos">
      <xmlPr mapId="57" xpath="/Hexagrama/LINEAS/SEXTA/INTERPRETACION/d/perspectiva_general_de_un_asunto_o_sobre_cómo_se_ve_al_consultante_entre_sus_asuntos" xmlDataType="string"/>
    </xmlCellPr>
  </singleXmlCell>
  <singleXmlCell id="8479" r="FG47" connectionId="48">
    <xmlCellPr id="1" uniqueName="sobre_una_enfermedad">
      <xmlPr mapId="57" xpath="/Hexagrama/LINEAS/SEXTA/INTERPRETACION/d/sobre_una_enfermedad" xmlDataType="string"/>
    </xmlCellPr>
  </singleXmlCell>
  <singleXmlCell id="8480" r="FH47" connectionId="48">
    <xmlCellPr id="1" uniqueName="remedios_soluciones_tratamientos_nuevos">
      <xmlPr mapId="57" xpath="/Hexagrama/LINEAS/SEXTA/INTERPRETACION/d/remedios_soluciones_tratamientos_nuevos" xmlDataType="string"/>
    </xmlCellPr>
  </singleXmlCell>
  <singleXmlCell id="8481" r="FI47" connectionId="48">
    <xmlCellPr id="1" uniqueName="sobre_temas_o_teorías_espirituales">
      <xmlPr mapId="57" xpath="/Hexagrama/LINEAS/SEXTA/INTERPRETACION/d/sobre_temas_o_teorías_espirituales" xmlDataType="string"/>
    </xmlCellPr>
  </singleXmlCell>
  <singleXmlCell id="8482" r="FJ47" connectionId="48">
    <xmlCellPr id="1" uniqueName="sobre_una_época_tiempo_o_fecha_aproximada">
      <xmlPr mapId="57" xpath="/Hexagrama/LINEAS/SEXTA/INTERPRETACION/d/sobre_una_época_tiempo_o_fecha_aproximada" xmlDataType="string"/>
    </xmlCellPr>
  </singleXmlCell>
  <singleXmlCell id="8483" r="FK47" connectionId="48">
    <xmlCellPr id="1" uniqueName="Bernard_Ducourant">
      <xmlPr mapId="57" xpath="/Hexagrama/LINEAS/SEXTA/OTRAS_INTERPRETACIONES_Y_COMENTARIOS_DE_LOS_TEXTOS/Bernard_Ducourant" xmlDataType="string"/>
    </xmlCellPr>
  </singleXmlCell>
  <singleXmlCell id="8484" r="FL47" connectionId="48">
    <xmlCellPr id="1" uniqueName="Brian_Browne_Walker">
      <xmlPr mapId="57" xpath="/Hexagrama/LINEAS/SEXTA/OTRAS_INTERPRETACIONES_Y_COMENTARIOS_DE_LOS_TEXTOS/Brian_Browne_Walker" xmlDataType="string"/>
    </xmlCellPr>
  </singleXmlCell>
  <singleXmlCell id="8485" r="FM47" connectionId="48">
    <xmlCellPr id="1" uniqueName="Carol_K_Anthony">
      <xmlPr mapId="57" xpath="/Hexagrama/LINEAS/SEXTA/OTRAS_INTERPRETACIONES_Y_COMENTARIOS_DE_LOS_TEXTOS/Carol_K_Anthony" xmlDataType="string"/>
    </xmlCellPr>
  </singleXmlCell>
  <singleXmlCell id="8486" r="FN47" connectionId="48">
    <xmlCellPr id="1" uniqueName="Enrique_Zafra">
      <xmlPr mapId="57" xpath="/Hexagrama/LINEAS/SEXTA/OTRAS_INTERPRETACIONES_Y_COMENTARIOS_DE_LOS_TEXTOS/Enrique_Zafra" xmlDataType="string"/>
    </xmlCellPr>
  </singleXmlCell>
  <singleXmlCell id="8487" r="FO47" connectionId="48">
    <xmlCellPr id="1" uniqueName="J_H_Brennan">
      <xmlPr mapId="57" xpath="/Hexagrama/LINEAS/SEXTA/OTRAS_INTERPRETACIONES_Y_COMENTARIOS_DE_LOS_TEXTOS/J_H_Brennan" xmlDataType="string"/>
    </xmlCellPr>
  </singleXmlCell>
  <singleXmlCell id="8488" r="FP47" connectionId="48">
    <xmlCellPr id="1" uniqueName="John_Tampion">
      <xmlPr mapId="57" xpath="/Hexagrama/LINEAS/SEXTA/OTRAS_INTERPRETACIONES_Y_COMENTARIOS_DE_LOS_TEXTOS/John_Tampion" xmlDataType="string"/>
    </xmlCellPr>
  </singleXmlCell>
  <singleXmlCell id="8489" r="FQ47" connectionId="48">
    <xmlCellPr id="1" uniqueName="Judica_Cordiglia">
      <xmlPr mapId="57" xpath="/Hexagrama/LINEAS/SEXTA/OTRAS_INTERPRETACIONES_Y_COMENTARIOS_DE_LOS_TEXTOS/Judica_Cordiglia" xmlDataType="string"/>
    </xmlCellPr>
  </singleXmlCell>
  <singleXmlCell id="8490" r="FR47" connectionId="48">
    <xmlCellPr id="1" uniqueName="Maestro_Yüan-Kuang">
      <xmlPr mapId="57" xpath="/Hexagrama/LINEAS/SEXTA/OTRAS_INTERPRETACIONES_Y_COMENTARIOS_DE_LOS_TEXTOS/Maestro_Yüan-Kuang" xmlDataType="string"/>
    </xmlCellPr>
  </singleXmlCell>
  <singleXmlCell id="8491" r="FS47" connectionId="48">
    <xmlCellPr id="1" uniqueName="Michel_Gall">
      <xmlPr mapId="57" xpath="/Hexagrama/LINEAS/SEXTA/OTRAS_INTERPRETACIONES_Y_COMENTARIOS_DE_LOS_TEXTOS/Michel_Gall" xmlDataType="string"/>
    </xmlCellPr>
  </singleXmlCell>
  <singleXmlCell id="8492" r="FT47" connectionId="48">
    <xmlCellPr id="1" uniqueName="R_L_Wing">
      <xmlPr mapId="57" xpath="/Hexagrama/LINEAS/SEXTA/OTRAS_INTERPRETACIONES_Y_COMENTARIOS_DE_LOS_TEXTOS/R_L_Wing" xmlDataType="string"/>
    </xmlCellPr>
  </singleXmlCell>
  <singleXmlCell id="8493" r="FU47" connectionId="48">
    <xmlCellPr id="1" uniqueName="Ricardo_Andreé">
      <xmlPr mapId="57" xpath="/Hexagrama/LINEAS/SEXTA/OTRAS_INTERPRETACIONES_Y_COMENTARIOS_DE_LOS_TEXTOS/Ricardo_Andreé" xmlDataType="string"/>
    </xmlCellPr>
  </singleXmlCell>
  <singleXmlCell id="8494" r="FV47" connectionId="48">
    <xmlCellPr id="1" uniqueName="Richard_Wilhelm">
      <xmlPr mapId="57" xpath="/Hexagrama/LINEAS/SEXTA/OTRAS_INTERPRETACIONES_Y_COMENTARIOS_DE_LOS_TEXTOS/Richard_Wilhelm" xmlDataType="string"/>
    </xmlCellPr>
  </singleXmlCell>
  <singleXmlCell id="8495" r="FW47" connectionId="48">
    <xmlCellPr id="1" uniqueName="Stephen_Karcher">
      <xmlPr mapId="57" xpath="/Hexagrama/LINEAS/SEXTA/OTRAS_INTERPRETACIONES_Y_COMENTARIOS_DE_LOS_TEXTOS/Stephen_Karcher" xmlDataType="string"/>
    </xmlCellPr>
  </singleXmlCell>
  <singleXmlCell id="8496" r="FX47" connectionId="48">
    <xmlCellPr id="1" uniqueName="Thomas_Cleary">
      <xmlPr mapId="57" xpath="/Hexagrama/LINEAS/SEXTA/OTRAS_INTERPRETACIONES_Y_COMENTARIOS_DE_LOS_TEXTOS/Thomas_Cleary" xmlDataType="string"/>
    </xmlCellPr>
  </singleXmlCell>
  <singleXmlCell id="8497" r="A48" connectionId="49">
    <xmlCellPr id="1" uniqueName="Numero">
      <xmlPr mapId="58" xpath="/Hexagrama/Numero" xmlDataType="integer"/>
    </xmlCellPr>
  </singleXmlCell>
  <singleXmlCell id="8498" r="B48" connectionId="49">
    <xmlCellPr id="1" uniqueName="Nombre">
      <xmlPr mapId="58" xpath="/Hexagrama/Nombre" xmlDataType="string"/>
    </xmlCellPr>
  </singleXmlCell>
  <singleXmlCell id="8499" r="C48" connectionId="49">
    <xmlCellPr id="1" uniqueName="Traduccion">
      <xmlPr mapId="58" xpath="/Hexagrama/Traduccion" xmlDataType="string"/>
    </xmlCellPr>
  </singleXmlCell>
  <singleXmlCell id="8500" r="D48" connectionId="49">
    <xmlCellPr id="1" uniqueName="TrigInf">
      <xmlPr mapId="58" xpath="/Hexagrama/TrigInf" xmlDataType="string"/>
    </xmlCellPr>
  </singleXmlCell>
  <singleXmlCell id="8501" r="E48" connectionId="49">
    <xmlCellPr id="1" uniqueName="TrigSup">
      <xmlPr mapId="58" xpath="/Hexagrama/TrigSup" xmlDataType="string"/>
    </xmlCellPr>
  </singleXmlCell>
  <singleXmlCell id="8502" r="F48" connectionId="49">
    <xmlCellPr id="1" uniqueName="DICTAMEN">
      <xmlPr mapId="58" xpath="/Hexagrama/DICTAMEN" xmlDataType="string"/>
    </xmlCellPr>
  </singleXmlCell>
  <singleXmlCell id="8503" r="G48" connectionId="49">
    <xmlCellPr id="1" uniqueName="COMENTARIO">
      <xmlPr mapId="58" xpath="/Hexagrama/COMENTARIO" xmlDataType="string"/>
    </xmlCellPr>
  </singleXmlCell>
  <singleXmlCell id="8504" r="H48" connectionId="49">
    <xmlCellPr id="1" uniqueName="líneas">
      <xmlPr mapId="58" xpath="/Hexagrama/ELEMENTOS_TECNICOS_Y_DISTINTOS_CONSIDERANDOS/líneas" xmlDataType="string"/>
    </xmlCellPr>
  </singleXmlCell>
  <singleXmlCell id="8505" r="I48" connectionId="49">
    <xmlCellPr id="1" uniqueName="regencias">
      <xmlPr mapId="58" xpath="/Hexagrama/ELEMENTOS_TECNICOS_Y_DISTINTOS_CONSIDERANDOS/regencias" xmlDataType="string"/>
    </xmlCellPr>
  </singleXmlCell>
  <singleXmlCell id="8506" r="J48" connectionId="49">
    <xmlCellPr id="1" uniqueName="relaciones_entre_las_líneas">
      <xmlPr mapId="58" xpath="/Hexagrama/ELEMENTOS_TECNICOS_Y_DISTINTOS_CONSIDERANDOS/relaciones_entre_las_líneas" xmlDataType="string"/>
    </xmlCellPr>
  </singleXmlCell>
  <singleXmlCell id="8507" r="K48" connectionId="49">
    <xmlCellPr id="1" uniqueName="a">
      <xmlPr mapId="58" xpath="/Hexagrama/INTERPRETACION/a" xmlDataType="string"/>
    </xmlCellPr>
  </singleXmlCell>
  <singleXmlCell id="8508" r="L48" connectionId="49">
    <xmlCellPr id="1" uniqueName="sin_preguntar_nada">
      <xmlPr mapId="58" xpath="/Hexagrama/INTERPRETACION/d/sin_preguntar_nada" xmlDataType="string"/>
    </xmlCellPr>
  </singleXmlCell>
  <singleXmlCell id="8509" r="M48" connectionId="49">
    <xmlCellPr id="1" uniqueName="sobre_el_dia_hoy">
      <xmlPr mapId="58" xpath="/Hexagrama/INTERPRETACION/d/sobre_el_dia_hoy" xmlDataType="string"/>
    </xmlCellPr>
  </singleXmlCell>
  <singleXmlCell id="8510" r="N48" connectionId="49">
    <xmlCellPr id="1" uniqueName="sobre_la_conducta_espiritual">
      <xmlPr mapId="58" xpath="/Hexagrama/INTERPRETACION/d/sobre_la_conducta_espiritual" xmlDataType="string"/>
    </xmlCellPr>
  </singleXmlCell>
  <singleXmlCell id="8511" r="O48" connectionId="49">
    <xmlCellPr id="1" uniqueName="perspectiva_general_de_un_asunto_o_sobre_cómo_se_ve_al_consultante_entre_sus_asuntos">
      <xmlPr mapId="58" xpath="/Hexagrama/INTERPRETACION/d/perspectiva_general_de_un_asunto_o_sobre_cómo_se_ve_al_consultante_entre_sus_asuntos" xmlDataType="string"/>
    </xmlCellPr>
  </singleXmlCell>
  <singleXmlCell id="8512" r="P48" connectionId="49">
    <xmlCellPr id="1" uniqueName="sobre_una_enfermedad">
      <xmlPr mapId="58" xpath="/Hexagrama/INTERPRETACION/d/sobre_una_enfermedad" xmlDataType="string"/>
    </xmlCellPr>
  </singleXmlCell>
  <singleXmlCell id="8513" r="Q48" connectionId="49">
    <xmlCellPr id="1" uniqueName="remedios_soluciones_tratamientos_nuevos">
      <xmlPr mapId="58" xpath="/Hexagrama/INTERPRETACION/d/remedios_soluciones_tratamientos_nuevos" xmlDataType="string"/>
    </xmlCellPr>
  </singleXmlCell>
  <singleXmlCell id="8514" r="R48" connectionId="49">
    <xmlCellPr id="1" uniqueName="sobre_temas_o_teorías_espirituales">
      <xmlPr mapId="58" xpath="/Hexagrama/INTERPRETACION/d/sobre_temas_o_teorías_espirituales" xmlDataType="string"/>
    </xmlCellPr>
  </singleXmlCell>
  <singleXmlCell id="8515" r="S48" connectionId="49">
    <xmlCellPr id="1" uniqueName="sobre_una_época_tiempo_o_fecha_aproximada">
      <xmlPr mapId="58" xpath="/Hexagrama/INTERPRETACION/d/sobre_una_época_tiempo_o_fecha_aproximada" xmlDataType="string"/>
    </xmlCellPr>
  </singleXmlCell>
  <singleXmlCell id="8516" r="T48" connectionId="49">
    <xmlCellPr id="1" uniqueName="Bernard_Ducourant">
      <xmlPr mapId="58" xpath="/Hexagrama/OTRAS_INTERPRETACIONES_Y_COMENTARIOS_DE_LOS_TEXTOS/Bernard_Ducourant" xmlDataType="string"/>
    </xmlCellPr>
  </singleXmlCell>
  <singleXmlCell id="8517" r="U48" connectionId="49">
    <xmlCellPr id="1" uniqueName="Brian_Browne_Walker">
      <xmlPr mapId="58" xpath="/Hexagrama/OTRAS_INTERPRETACIONES_Y_COMENTARIOS_DE_LOS_TEXTOS/Brian_Browne_Walker" xmlDataType="string"/>
    </xmlCellPr>
  </singleXmlCell>
  <singleXmlCell id="8518" r="V48" connectionId="49">
    <xmlCellPr id="1" uniqueName="Carol_K_Anthony">
      <xmlPr mapId="58" xpath="/Hexagrama/OTRAS_INTERPRETACIONES_Y_COMENTARIOS_DE_LOS_TEXTOS/Carol_K_Anthony" xmlDataType="string"/>
    </xmlCellPr>
  </singleXmlCell>
  <singleXmlCell id="8519" r="W48" connectionId="49">
    <xmlCellPr id="1" uniqueName="Enrique_Zafra">
      <xmlPr mapId="58" xpath="/Hexagrama/OTRAS_INTERPRETACIONES_Y_COMENTARIOS_DE_LOS_TEXTOS/Enrique_Zafra" xmlDataType="string"/>
    </xmlCellPr>
  </singleXmlCell>
  <singleXmlCell id="8520" r="X48" connectionId="49">
    <xmlCellPr id="1" uniqueName="Gustavo_Andrés_Rocco">
      <xmlPr mapId="58" xpath="/Hexagrama/OTRAS_INTERPRETACIONES_Y_COMENTARIOS_DE_LOS_TEXTOS/Gustavo_Andrés_Rocco" xmlDataType="string"/>
    </xmlCellPr>
  </singleXmlCell>
  <singleXmlCell id="8521" r="Y48" connectionId="49">
    <xmlCellPr id="1" uniqueName="J_H_Brennan">
      <xmlPr mapId="58" xpath="/Hexagrama/OTRAS_INTERPRETACIONES_Y_COMENTARIOS_DE_LOS_TEXTOS/J_H_Brennan" xmlDataType="string"/>
    </xmlCellPr>
  </singleXmlCell>
  <singleXmlCell id="8522" r="Z48" connectionId="49">
    <xmlCellPr id="1" uniqueName="Judica_Cordiglia">
      <xmlPr mapId="58" xpath="/Hexagrama/OTRAS_INTERPRETACIONES_Y_COMENTARIOS_DE_LOS_TEXTOS/Judica_Cordiglia" xmlDataType="string"/>
    </xmlCellPr>
  </singleXmlCell>
  <singleXmlCell id="8523" r="AA48" connectionId="49">
    <xmlCellPr id="1" uniqueName="Maestro_Yüan-Kuang">
      <xmlPr mapId="58" xpath="/Hexagrama/OTRAS_INTERPRETACIONES_Y_COMENTARIOS_DE_LOS_TEXTOS/Maestro_Yüan-Kuang" xmlDataType="string"/>
    </xmlCellPr>
  </singleXmlCell>
  <singleXmlCell id="8524" r="AB48" connectionId="49">
    <xmlCellPr id="1" uniqueName="Michel_Gall">
      <xmlPr mapId="58" xpath="/Hexagrama/OTRAS_INTERPRETACIONES_Y_COMENTARIOS_DE_LOS_TEXTOS/Michel_Gall" xmlDataType="string"/>
    </xmlCellPr>
  </singleXmlCell>
  <singleXmlCell id="8525" r="AC48" connectionId="49">
    <xmlCellPr id="1" uniqueName="Stephen_Karcher">
      <xmlPr mapId="58" xpath="/Hexagrama/OTRAS_INTERPRETACIONES_Y_COMENTARIOS_DE_LOS_TEXTOS/Stephen_Karcher" xmlDataType="string"/>
    </xmlCellPr>
  </singleXmlCell>
  <singleXmlCell id="8526" r="AD48" connectionId="49">
    <xmlCellPr id="1" uniqueName="Rudolf_Ritsema">
      <xmlPr mapId="58" xpath="/Hexagrama/OTRAS_INTERPRETACIONES_Y_COMENTARIOS_DE_LOS_TEXTOS/Rudolf_Ritsema" xmlDataType="string"/>
    </xmlCellPr>
  </singleXmlCell>
  <singleXmlCell id="8527" r="AE48" connectionId="49">
    <xmlCellPr id="1" uniqueName="Thomas_Cleary">
      <xmlPr mapId="58" xpath="/Hexagrama/OTRAS_INTERPRETACIONES_Y_COMENTARIOS_DE_LOS_TEXTOS/Thomas_Cleary" xmlDataType="string"/>
    </xmlCellPr>
  </singleXmlCell>
  <singleXmlCell id="8528" r="AF48" connectionId="49">
    <xmlCellPr id="1" uniqueName="COMENTARIO_A_LA_IMAGEN">
      <xmlPr mapId="58" xpath="/Hexagrama/IMAGEN/COMENTARIO_A_LA_IMAGEN" xmlDataType="string"/>
    </xmlCellPr>
  </singleXmlCell>
  <singleXmlCell id="8529" r="AG48" connectionId="49">
    <xmlCellPr id="1" uniqueName="John_Tampion">
      <xmlPr mapId="58" xpath="/Hexagrama/IMAGEN/OTRAS_INTERPRETACIONES_Y_COMENTARIOS_DE_LOS_TEXTOS/John_Tampion" xmlDataType="string"/>
    </xmlCellPr>
  </singleXmlCell>
  <singleXmlCell id="8530" r="AH48" connectionId="49">
    <xmlCellPr id="1" uniqueName="Judica_Cordiglia">
      <xmlPr mapId="58" xpath="/Hexagrama/IMAGEN/OTRAS_INTERPRETACIONES_Y_COMENTARIOS_DE_LOS_TEXTOS/Judica_Cordiglia" xmlDataType="string"/>
    </xmlCellPr>
  </singleXmlCell>
  <singleXmlCell id="8531" r="AI48" connectionId="49">
    <xmlCellPr id="1" uniqueName="Ricardo_Andreé">
      <xmlPr mapId="58" xpath="/Hexagrama/IMAGEN/OTRAS_INTERPRETACIONES_Y_COMENTARIOS_DE_LOS_TEXTOS/Ricardo_Andreé" xmlDataType="string"/>
    </xmlCellPr>
  </singleXmlCell>
  <singleXmlCell id="8532" r="AJ48" connectionId="49">
    <xmlCellPr id="1" uniqueName="Richard_Wilhelm">
      <xmlPr mapId="58" xpath="/Hexagrama/IMAGEN/OTRAS_INTERPRETACIONES_Y_COMENTARIOS_DE_LOS_TEXTOS/Richard_Wilhelm" xmlDataType="string"/>
    </xmlCellPr>
  </singleXmlCell>
  <singleXmlCell id="8533" r="AK48" connectionId="49">
    <xmlCellPr id="1" uniqueName="COMENTARIO_A_LA_LINEA">
      <xmlPr mapId="58" xpath="/Hexagrama/LINEAS/PRIMERA/COMENTARIO_A_LA_LINEA" xmlDataType="string"/>
    </xmlCellPr>
  </singleXmlCell>
  <singleXmlCell id="8534" r="AL48" connectionId="49">
    <xmlCellPr id="1" uniqueName="a">
      <xmlPr mapId="58" xpath="/Hexagrama/LINEAS/PRIMERA/INTERPRETACION/a" xmlDataType="string"/>
    </xmlCellPr>
  </singleXmlCell>
  <singleXmlCell id="8535" r="AM48" connectionId="49">
    <xmlCellPr id="1" uniqueName="sin_preguntar_nada">
      <xmlPr mapId="58" xpath="/Hexagrama/LINEAS/PRIMERA/INTERPRETACION/d/sin_preguntar_nada" xmlDataType="string"/>
    </xmlCellPr>
  </singleXmlCell>
  <singleXmlCell id="8536" r="AN48" connectionId="49">
    <xmlCellPr id="1" uniqueName="sobre_el_dia_hoy">
      <xmlPr mapId="58" xpath="/Hexagrama/LINEAS/PRIMERA/INTERPRETACION/d/sobre_el_dia_hoy" xmlDataType="string"/>
    </xmlCellPr>
  </singleXmlCell>
  <singleXmlCell id="8537" r="AO48" connectionId="49">
    <xmlCellPr id="1" uniqueName="sobre_la_conducta_espiritual">
      <xmlPr mapId="58" xpath="/Hexagrama/LINEAS/PRIMERA/INTERPRETACION/d/sobre_la_conducta_espiritual" xmlDataType="string"/>
    </xmlCellPr>
  </singleXmlCell>
  <singleXmlCell id="8538" r="AP48" connectionId="49">
    <xmlCellPr id="1" uniqueName="perspectiva_general_de_un_asunto_o_sobre_cómo_se_ve_al_consultante_entre_sus_asuntos">
      <xmlPr mapId="58" xpath="/Hexagrama/LINEAS/PRIMERA/INTERPRETACION/d/perspectiva_general_de_un_asunto_o_sobre_cómo_se_ve_al_consultante_entre_sus_asuntos" xmlDataType="string"/>
    </xmlCellPr>
  </singleXmlCell>
  <singleXmlCell id="8539" r="AQ48" connectionId="49">
    <xmlCellPr id="1" uniqueName="sobre_una_enfermedad">
      <xmlPr mapId="58" xpath="/Hexagrama/LINEAS/PRIMERA/INTERPRETACION/d/sobre_una_enfermedad" xmlDataType="string"/>
    </xmlCellPr>
  </singleXmlCell>
  <singleXmlCell id="8540" r="AR48" connectionId="49">
    <xmlCellPr id="1" uniqueName="remedios_soluciones_tratamientos_nuevos">
      <xmlPr mapId="58" xpath="/Hexagrama/LINEAS/PRIMERA/INTERPRETACION/d/remedios_soluciones_tratamientos_nuevos" xmlDataType="string"/>
    </xmlCellPr>
  </singleXmlCell>
  <singleXmlCell id="8541" r="AS48" connectionId="49">
    <xmlCellPr id="1" uniqueName="sobre_temas_o_teorías_espirituales">
      <xmlPr mapId="58" xpath="/Hexagrama/LINEAS/PRIMERA/INTERPRETACION/d/sobre_temas_o_teorías_espirituales" xmlDataType="string"/>
    </xmlCellPr>
  </singleXmlCell>
  <singleXmlCell id="8542" r="AT48" connectionId="49">
    <xmlCellPr id="1" uniqueName="sobre_una_época_tiempo_o_fecha_aproximada">
      <xmlPr mapId="58" xpath="/Hexagrama/LINEAS/PRIMERA/INTERPRETACION/d/sobre_una_época_tiempo_o_fecha_aproximada" xmlDataType="string"/>
    </xmlCellPr>
  </singleXmlCell>
  <singleXmlCell id="8543" r="AU48" connectionId="49">
    <xmlCellPr id="1" uniqueName="Bernard_Ducourant">
      <xmlPr mapId="58" xpath="/Hexagrama/LINEAS/PRIMERA/OTRAS_INTERPRETACIONES_Y_COMENTARIOS_DE_LOS_TEXTOS/Bernard_Ducourant" xmlDataType="string"/>
    </xmlCellPr>
  </singleXmlCell>
  <singleXmlCell id="8544" r="AV48" connectionId="49">
    <xmlCellPr id="1" uniqueName="Brian_Browne_Walker">
      <xmlPr mapId="58" xpath="/Hexagrama/LINEAS/PRIMERA/OTRAS_INTERPRETACIONES_Y_COMENTARIOS_DE_LOS_TEXTOS/Brian_Browne_Walker" xmlDataType="string"/>
    </xmlCellPr>
  </singleXmlCell>
  <singleXmlCell id="8545" r="AW48" connectionId="49">
    <xmlCellPr id="1" uniqueName="Carol_K_Anthony">
      <xmlPr mapId="58" xpath="/Hexagrama/LINEAS/PRIMERA/OTRAS_INTERPRETACIONES_Y_COMENTARIOS_DE_LOS_TEXTOS/Carol_K_Anthony" xmlDataType="string"/>
    </xmlCellPr>
  </singleXmlCell>
  <singleXmlCell id="8546" r="AX48" connectionId="49">
    <xmlCellPr id="1" uniqueName="Enrique_Zafra">
      <xmlPr mapId="58" xpath="/Hexagrama/LINEAS/PRIMERA/OTRAS_INTERPRETACIONES_Y_COMENTARIOS_DE_LOS_TEXTOS/Enrique_Zafra" xmlDataType="string"/>
    </xmlCellPr>
  </singleXmlCell>
  <singleXmlCell id="8547" r="AY48" connectionId="49">
    <xmlCellPr id="1" uniqueName="J_H_Brennan">
      <xmlPr mapId="58" xpath="/Hexagrama/LINEAS/PRIMERA/OTRAS_INTERPRETACIONES_Y_COMENTARIOS_DE_LOS_TEXTOS/J_H_Brennan" xmlDataType="string"/>
    </xmlCellPr>
  </singleXmlCell>
  <singleXmlCell id="8548" r="AZ48" connectionId="49">
    <xmlCellPr id="1" uniqueName="John_Tampion">
      <xmlPr mapId="58" xpath="/Hexagrama/LINEAS/PRIMERA/OTRAS_INTERPRETACIONES_Y_COMENTARIOS_DE_LOS_TEXTOS/John_Tampion" xmlDataType="string"/>
    </xmlCellPr>
  </singleXmlCell>
  <singleXmlCell id="8549" r="BA48" connectionId="49">
    <xmlCellPr id="1" uniqueName="Judica_Cordiglia">
      <xmlPr mapId="58" xpath="/Hexagrama/LINEAS/PRIMERA/OTRAS_INTERPRETACIONES_Y_COMENTARIOS_DE_LOS_TEXTOS/Judica_Cordiglia" xmlDataType="string"/>
    </xmlCellPr>
  </singleXmlCell>
  <singleXmlCell id="8550" r="BB48" connectionId="49">
    <xmlCellPr id="1" uniqueName="Maestro_Yüan-Kuang">
      <xmlPr mapId="58" xpath="/Hexagrama/LINEAS/PRIMERA/OTRAS_INTERPRETACIONES_Y_COMENTARIOS_DE_LOS_TEXTOS/Maestro_Yüan-Kuang" xmlDataType="string"/>
    </xmlCellPr>
  </singleXmlCell>
  <singleXmlCell id="8551" r="BC48" connectionId="49">
    <xmlCellPr id="1" uniqueName="Michel_Gall">
      <xmlPr mapId="58" xpath="/Hexagrama/LINEAS/PRIMERA/OTRAS_INTERPRETACIONES_Y_COMENTARIOS_DE_LOS_TEXTOS/Michel_Gall" xmlDataType="string"/>
    </xmlCellPr>
  </singleXmlCell>
  <singleXmlCell id="8552" r="BD48" connectionId="49">
    <xmlCellPr id="1" uniqueName="R_L_Wing">
      <xmlPr mapId="58" xpath="/Hexagrama/LINEAS/PRIMERA/OTRAS_INTERPRETACIONES_Y_COMENTARIOS_DE_LOS_TEXTOS/R_L_Wing" xmlDataType="string"/>
    </xmlCellPr>
  </singleXmlCell>
  <singleXmlCell id="8553" r="BE48" connectionId="49">
    <xmlCellPr id="1" uniqueName="Ricardo_Andreé">
      <xmlPr mapId="58" xpath="/Hexagrama/LINEAS/PRIMERA/OTRAS_INTERPRETACIONES_Y_COMENTARIOS_DE_LOS_TEXTOS/Ricardo_Andreé" xmlDataType="string"/>
    </xmlCellPr>
  </singleXmlCell>
  <singleXmlCell id="8554" r="BF48" connectionId="49">
    <xmlCellPr id="1" uniqueName="Richard_Wilhelm">
      <xmlPr mapId="58" xpath="/Hexagrama/LINEAS/PRIMERA/OTRAS_INTERPRETACIONES_Y_COMENTARIOS_DE_LOS_TEXTOS/Richard_Wilhelm" xmlDataType="string"/>
    </xmlCellPr>
  </singleXmlCell>
  <singleXmlCell id="8555" r="BG48" connectionId="49">
    <xmlCellPr id="1" uniqueName="Stephen_Karcher">
      <xmlPr mapId="58" xpath="/Hexagrama/LINEAS/PRIMERA/OTRAS_INTERPRETACIONES_Y_COMENTARIOS_DE_LOS_TEXTOS/Stephen_Karcher" xmlDataType="string"/>
    </xmlCellPr>
  </singleXmlCell>
  <singleXmlCell id="8556" r="BH48" connectionId="49">
    <xmlCellPr id="1" uniqueName="Thomas_Cleary">
      <xmlPr mapId="58" xpath="/Hexagrama/LINEAS/PRIMERA/OTRAS_INTERPRETACIONES_Y_COMENTARIOS_DE_LOS_TEXTOS/Thomas_Cleary" xmlDataType="string"/>
    </xmlCellPr>
  </singleXmlCell>
  <singleXmlCell id="8557" r="BI48" connectionId="49">
    <xmlCellPr id="1" uniqueName="COMENTARIO_A_LA_LINEA">
      <xmlPr mapId="58" xpath="/Hexagrama/LINEAS/SEGUNDA/COMENTARIO_A_LA_LINEA" xmlDataType="string"/>
    </xmlCellPr>
  </singleXmlCell>
  <singleXmlCell id="8558" r="BJ48" connectionId="49">
    <xmlCellPr id="1" uniqueName="a">
      <xmlPr mapId="58" xpath="/Hexagrama/LINEAS/SEGUNDA/INTERPRETACION/a" xmlDataType="string"/>
    </xmlCellPr>
  </singleXmlCell>
  <singleXmlCell id="8559" r="BK48" connectionId="49">
    <xmlCellPr id="1" uniqueName="sin_preguntar_nada">
      <xmlPr mapId="58" xpath="/Hexagrama/LINEAS/SEGUNDA/INTERPRETACION/d/sin_preguntar_nada" xmlDataType="string"/>
    </xmlCellPr>
  </singleXmlCell>
  <singleXmlCell id="8560" r="BL48" connectionId="49">
    <xmlCellPr id="1" uniqueName="sobre_el_dia_hoy">
      <xmlPr mapId="58" xpath="/Hexagrama/LINEAS/SEGUNDA/INTERPRETACION/d/sobre_el_dia_hoy" xmlDataType="string"/>
    </xmlCellPr>
  </singleXmlCell>
  <singleXmlCell id="8561" r="BM48" connectionId="49">
    <xmlCellPr id="1" uniqueName="sobre_la_conducta_espiritual">
      <xmlPr mapId="58" xpath="/Hexagrama/LINEAS/SEGUNDA/INTERPRETACION/d/sobre_la_conducta_espiritual" xmlDataType="string"/>
    </xmlCellPr>
  </singleXmlCell>
  <singleXmlCell id="8562" r="BN48" connectionId="49">
    <xmlCellPr id="1" uniqueName="perspectiva_general_de_un_asunto_o_sobre_cómo_se_ve_al_consultante_entre_sus_asuntos">
      <xmlPr mapId="58" xpath="/Hexagrama/LINEAS/SEGUNDA/INTERPRETACION/d/perspectiva_general_de_un_asunto_o_sobre_cómo_se_ve_al_consultante_entre_sus_asuntos" xmlDataType="string"/>
    </xmlCellPr>
  </singleXmlCell>
  <singleXmlCell id="8563" r="BO48" connectionId="49">
    <xmlCellPr id="1" uniqueName="sobre_una_enfermedad">
      <xmlPr mapId="58" xpath="/Hexagrama/LINEAS/SEGUNDA/INTERPRETACION/d/sobre_una_enfermedad" xmlDataType="string"/>
    </xmlCellPr>
  </singleXmlCell>
  <singleXmlCell id="8564" r="BP48" connectionId="49">
    <xmlCellPr id="1" uniqueName="remedios_soluciones_tratamientos_nuevos">
      <xmlPr mapId="58" xpath="/Hexagrama/LINEAS/SEGUNDA/INTERPRETACION/d/remedios_soluciones_tratamientos_nuevos" xmlDataType="string"/>
    </xmlCellPr>
  </singleXmlCell>
  <singleXmlCell id="8565" r="BQ48" connectionId="49">
    <xmlCellPr id="1" uniqueName="sobre_temas_o_teorías_espirituales">
      <xmlPr mapId="58" xpath="/Hexagrama/LINEAS/SEGUNDA/INTERPRETACION/d/sobre_temas_o_teorías_espirituales" xmlDataType="string"/>
    </xmlCellPr>
  </singleXmlCell>
  <singleXmlCell id="8566" r="BR48" connectionId="49">
    <xmlCellPr id="1" uniqueName="sobre_una_época_tiempo_o_fecha_aproximada">
      <xmlPr mapId="58" xpath="/Hexagrama/LINEAS/SEGUNDA/INTERPRETACION/d/sobre_una_época_tiempo_o_fecha_aproximada" xmlDataType="string"/>
    </xmlCellPr>
  </singleXmlCell>
  <singleXmlCell id="8567" r="BS48" connectionId="49">
    <xmlCellPr id="1" uniqueName="Bernard_Ducourant">
      <xmlPr mapId="58" xpath="/Hexagrama/LINEAS/SEGUNDA/OTRAS_INTERPRETACIONES_Y_COMENTARIOS_DE_LOS_TEXTOS/Bernard_Ducourant" xmlDataType="string"/>
    </xmlCellPr>
  </singleXmlCell>
  <singleXmlCell id="8568" r="BT48" connectionId="49">
    <xmlCellPr id="1" uniqueName="Brian_Browne_Walker">
      <xmlPr mapId="58" xpath="/Hexagrama/LINEAS/SEGUNDA/OTRAS_INTERPRETACIONES_Y_COMENTARIOS_DE_LOS_TEXTOS/Brian_Browne_Walker" xmlDataType="string"/>
    </xmlCellPr>
  </singleXmlCell>
  <singleXmlCell id="8569" r="BU48" connectionId="49">
    <xmlCellPr id="1" uniqueName="Carol_K_Anthony">
      <xmlPr mapId="58" xpath="/Hexagrama/LINEAS/SEGUNDA/OTRAS_INTERPRETACIONES_Y_COMENTARIOS_DE_LOS_TEXTOS/Carol_K_Anthony" xmlDataType="string"/>
    </xmlCellPr>
  </singleXmlCell>
  <singleXmlCell id="8570" r="BV48" connectionId="49">
    <xmlCellPr id="1" uniqueName="Enrique_Zafra">
      <xmlPr mapId="58" xpath="/Hexagrama/LINEAS/SEGUNDA/OTRAS_INTERPRETACIONES_Y_COMENTARIOS_DE_LOS_TEXTOS/Enrique_Zafra" xmlDataType="string"/>
    </xmlCellPr>
  </singleXmlCell>
  <singleXmlCell id="8571" r="BW48" connectionId="49">
    <xmlCellPr id="1" uniqueName="J_H_Brennan">
      <xmlPr mapId="58" xpath="/Hexagrama/LINEAS/SEGUNDA/OTRAS_INTERPRETACIONES_Y_COMENTARIOS_DE_LOS_TEXTOS/J_H_Brennan" xmlDataType="string"/>
    </xmlCellPr>
  </singleXmlCell>
  <singleXmlCell id="8572" r="BX48" connectionId="49">
    <xmlCellPr id="1" uniqueName="John_Tampion">
      <xmlPr mapId="58" xpath="/Hexagrama/LINEAS/SEGUNDA/OTRAS_INTERPRETACIONES_Y_COMENTARIOS_DE_LOS_TEXTOS/John_Tampion" xmlDataType="string"/>
    </xmlCellPr>
  </singleXmlCell>
  <singleXmlCell id="8573" r="BY48" connectionId="49">
    <xmlCellPr id="1" uniqueName="Judica_Cordiglia">
      <xmlPr mapId="58" xpath="/Hexagrama/LINEAS/SEGUNDA/OTRAS_INTERPRETACIONES_Y_COMENTARIOS_DE_LOS_TEXTOS/Judica_Cordiglia" xmlDataType="string"/>
    </xmlCellPr>
  </singleXmlCell>
  <singleXmlCell id="8574" r="BZ48" connectionId="49">
    <xmlCellPr id="1" uniqueName="Maestro_Yüan-Kuang">
      <xmlPr mapId="58" xpath="/Hexagrama/LINEAS/SEGUNDA/OTRAS_INTERPRETACIONES_Y_COMENTARIOS_DE_LOS_TEXTOS/Maestro_Yüan-Kuang" xmlDataType="string"/>
    </xmlCellPr>
  </singleXmlCell>
  <singleXmlCell id="8575" r="CA48" connectionId="49">
    <xmlCellPr id="1" uniqueName="Michel_Gall">
      <xmlPr mapId="58" xpath="/Hexagrama/LINEAS/SEGUNDA/OTRAS_INTERPRETACIONES_Y_COMENTARIOS_DE_LOS_TEXTOS/Michel_Gall" xmlDataType="string"/>
    </xmlCellPr>
  </singleXmlCell>
  <singleXmlCell id="8576" r="CB48" connectionId="49">
    <xmlCellPr id="1" uniqueName="R_L_Wing">
      <xmlPr mapId="58" xpath="/Hexagrama/LINEAS/SEGUNDA/OTRAS_INTERPRETACIONES_Y_COMENTARIOS_DE_LOS_TEXTOS/R_L_Wing" xmlDataType="string"/>
    </xmlCellPr>
  </singleXmlCell>
  <singleXmlCell id="8577" r="CC48" connectionId="49">
    <xmlCellPr id="1" uniqueName="Ricardo_Andreé">
      <xmlPr mapId="58" xpath="/Hexagrama/LINEAS/SEGUNDA/OTRAS_INTERPRETACIONES_Y_COMENTARIOS_DE_LOS_TEXTOS/Ricardo_Andreé" xmlDataType="string"/>
    </xmlCellPr>
  </singleXmlCell>
  <singleXmlCell id="8578" r="CD48" connectionId="49">
    <xmlCellPr id="1" uniqueName="Richard_Wilhelm">
      <xmlPr mapId="58" xpath="/Hexagrama/LINEAS/SEGUNDA/OTRAS_INTERPRETACIONES_Y_COMENTARIOS_DE_LOS_TEXTOS/Richard_Wilhelm" xmlDataType="string"/>
    </xmlCellPr>
  </singleXmlCell>
  <singleXmlCell id="8579" r="CE48" connectionId="49">
    <xmlCellPr id="1" uniqueName="Stephen_Karcher">
      <xmlPr mapId="58" xpath="/Hexagrama/LINEAS/SEGUNDA/OTRAS_INTERPRETACIONES_Y_COMENTARIOS_DE_LOS_TEXTOS/Stephen_Karcher" xmlDataType="string"/>
    </xmlCellPr>
  </singleXmlCell>
  <singleXmlCell id="8580" r="CF48" connectionId="49">
    <xmlCellPr id="1" uniqueName="Thomas_Cleary">
      <xmlPr mapId="58" xpath="/Hexagrama/LINEAS/SEGUNDA/OTRAS_INTERPRETACIONES_Y_COMENTARIOS_DE_LOS_TEXTOS/Thomas_Cleary" xmlDataType="string"/>
    </xmlCellPr>
  </singleXmlCell>
  <singleXmlCell id="8581" r="CG48" connectionId="49">
    <xmlCellPr id="1" uniqueName="COMENTARIO_A_LA_LINEA">
      <xmlPr mapId="58" xpath="/Hexagrama/LINEAS/TERCERA/COMENTARIO_A_LA_LINEA" xmlDataType="string"/>
    </xmlCellPr>
  </singleXmlCell>
  <singleXmlCell id="8582" r="CH48" connectionId="49">
    <xmlCellPr id="1" uniqueName="a">
      <xmlPr mapId="58" xpath="/Hexagrama/LINEAS/TERCERA/INTERPRETACION/a" xmlDataType="string"/>
    </xmlCellPr>
  </singleXmlCell>
  <singleXmlCell id="8583" r="CI48" connectionId="49">
    <xmlCellPr id="1" uniqueName="sin_preguntar_nada">
      <xmlPr mapId="58" xpath="/Hexagrama/LINEAS/TERCERA/INTERPRETACION/d/sin_preguntar_nada" xmlDataType="string"/>
    </xmlCellPr>
  </singleXmlCell>
  <singleXmlCell id="8584" r="CJ48" connectionId="49">
    <xmlCellPr id="1" uniqueName="sobre_el_dia_hoy">
      <xmlPr mapId="58" xpath="/Hexagrama/LINEAS/TERCERA/INTERPRETACION/d/sobre_el_dia_hoy" xmlDataType="string"/>
    </xmlCellPr>
  </singleXmlCell>
  <singleXmlCell id="8585" r="CK48" connectionId="49">
    <xmlCellPr id="1" uniqueName="sobre_la_conducta_espiritual">
      <xmlPr mapId="58" xpath="/Hexagrama/LINEAS/TERCERA/INTERPRETACION/d/sobre_la_conducta_espiritual" xmlDataType="string"/>
    </xmlCellPr>
  </singleXmlCell>
  <singleXmlCell id="8586" r="CL48" connectionId="49">
    <xmlCellPr id="1" uniqueName="perspectiva_general_de_un_asunto_o_sobre_cómo_se_ve_al_consultante_entre_sus_asuntos">
      <xmlPr mapId="58" xpath="/Hexagrama/LINEAS/TERCERA/INTERPRETACION/d/perspectiva_general_de_un_asunto_o_sobre_cómo_se_ve_al_consultante_entre_sus_asuntos" xmlDataType="string"/>
    </xmlCellPr>
  </singleXmlCell>
  <singleXmlCell id="8587" r="CM48" connectionId="49">
    <xmlCellPr id="1" uniqueName="sobre_una_enfermedad">
      <xmlPr mapId="58" xpath="/Hexagrama/LINEAS/TERCERA/INTERPRETACION/d/sobre_una_enfermedad" xmlDataType="string"/>
    </xmlCellPr>
  </singleXmlCell>
  <singleXmlCell id="8588" r="CN48" connectionId="49">
    <xmlCellPr id="1" uniqueName="remedios_soluciones_tratamientos_nuevos">
      <xmlPr mapId="58" xpath="/Hexagrama/LINEAS/TERCERA/INTERPRETACION/d/remedios_soluciones_tratamientos_nuevos" xmlDataType="string"/>
    </xmlCellPr>
  </singleXmlCell>
  <singleXmlCell id="8589" r="CO48" connectionId="49">
    <xmlCellPr id="1" uniqueName="sobre_temas_o_teorías_espirituales">
      <xmlPr mapId="58" xpath="/Hexagrama/LINEAS/TERCERA/INTERPRETACION/d/sobre_temas_o_teorías_espirituales" xmlDataType="string"/>
    </xmlCellPr>
  </singleXmlCell>
  <singleXmlCell id="8590" r="CP48" connectionId="49">
    <xmlCellPr id="1" uniqueName="sobre_una_época_tiempo_o_fecha_aproximada">
      <xmlPr mapId="58" xpath="/Hexagrama/LINEAS/TERCERA/INTERPRETACION/d/sobre_una_época_tiempo_o_fecha_aproximada" xmlDataType="string"/>
    </xmlCellPr>
  </singleXmlCell>
  <singleXmlCell id="8591" r="CQ48" connectionId="49">
    <xmlCellPr id="1" uniqueName="Bernard_Ducourant">
      <xmlPr mapId="58" xpath="/Hexagrama/LINEAS/TERCERA/OTRAS_INTERPRETACIONES_Y_COMENTARIOS_DE_LOS_TEXTOS/Bernard_Ducourant" xmlDataType="string"/>
    </xmlCellPr>
  </singleXmlCell>
  <singleXmlCell id="8592" r="CR48" connectionId="49">
    <xmlCellPr id="1" uniqueName="Brian_Browne_Walker">
      <xmlPr mapId="58" xpath="/Hexagrama/LINEAS/TERCERA/OTRAS_INTERPRETACIONES_Y_COMENTARIOS_DE_LOS_TEXTOS/Brian_Browne_Walker" xmlDataType="string"/>
    </xmlCellPr>
  </singleXmlCell>
  <singleXmlCell id="8593" r="CS48" connectionId="49">
    <xmlCellPr id="1" uniqueName="Carol_K_Anthony">
      <xmlPr mapId="58" xpath="/Hexagrama/LINEAS/TERCERA/OTRAS_INTERPRETACIONES_Y_COMENTARIOS_DE_LOS_TEXTOS/Carol_K_Anthony" xmlDataType="string"/>
    </xmlCellPr>
  </singleXmlCell>
  <singleXmlCell id="8594" r="CT48" connectionId="49">
    <xmlCellPr id="1" uniqueName="Enrique_Zafra">
      <xmlPr mapId="58" xpath="/Hexagrama/LINEAS/TERCERA/OTRAS_INTERPRETACIONES_Y_COMENTARIOS_DE_LOS_TEXTOS/Enrique_Zafra" xmlDataType="string"/>
    </xmlCellPr>
  </singleXmlCell>
  <singleXmlCell id="8595" r="CU48" connectionId="49">
    <xmlCellPr id="1" uniqueName="J_H_Brennan">
      <xmlPr mapId="58" xpath="/Hexagrama/LINEAS/TERCERA/OTRAS_INTERPRETACIONES_Y_COMENTARIOS_DE_LOS_TEXTOS/J_H_Brennan" xmlDataType="string"/>
    </xmlCellPr>
  </singleXmlCell>
  <singleXmlCell id="8596" r="CV48" connectionId="49">
    <xmlCellPr id="1" uniqueName="John_Tampion">
      <xmlPr mapId="58" xpath="/Hexagrama/LINEAS/TERCERA/OTRAS_INTERPRETACIONES_Y_COMENTARIOS_DE_LOS_TEXTOS/John_Tampion" xmlDataType="string"/>
    </xmlCellPr>
  </singleXmlCell>
  <singleXmlCell id="8597" r="CW48" connectionId="49">
    <xmlCellPr id="1" uniqueName="Judica_Cordiglia">
      <xmlPr mapId="58" xpath="/Hexagrama/LINEAS/TERCERA/OTRAS_INTERPRETACIONES_Y_COMENTARIOS_DE_LOS_TEXTOS/Judica_Cordiglia" xmlDataType="string"/>
    </xmlCellPr>
  </singleXmlCell>
  <singleXmlCell id="8598" r="CX48" connectionId="49">
    <xmlCellPr id="1" uniqueName="Maestro_Yüan-Kuang">
      <xmlPr mapId="58" xpath="/Hexagrama/LINEAS/TERCERA/OTRAS_INTERPRETACIONES_Y_COMENTARIOS_DE_LOS_TEXTOS/Maestro_Yüan-Kuang" xmlDataType="string"/>
    </xmlCellPr>
  </singleXmlCell>
  <singleXmlCell id="8599" r="CY48" connectionId="49">
    <xmlCellPr id="1" uniqueName="Michel_Gall">
      <xmlPr mapId="58" xpath="/Hexagrama/LINEAS/TERCERA/OTRAS_INTERPRETACIONES_Y_COMENTARIOS_DE_LOS_TEXTOS/Michel_Gall" xmlDataType="string"/>
    </xmlCellPr>
  </singleXmlCell>
  <singleXmlCell id="8600" r="CZ48" connectionId="49">
    <xmlCellPr id="1" uniqueName="R_L_Wing">
      <xmlPr mapId="58" xpath="/Hexagrama/LINEAS/TERCERA/OTRAS_INTERPRETACIONES_Y_COMENTARIOS_DE_LOS_TEXTOS/R_L_Wing" xmlDataType="string"/>
    </xmlCellPr>
  </singleXmlCell>
  <singleXmlCell id="8601" r="DA48" connectionId="49">
    <xmlCellPr id="1" uniqueName="Ricardo_Andreé">
      <xmlPr mapId="58" xpath="/Hexagrama/LINEAS/TERCERA/OTRAS_INTERPRETACIONES_Y_COMENTARIOS_DE_LOS_TEXTOS/Ricardo_Andreé" xmlDataType="string"/>
    </xmlCellPr>
  </singleXmlCell>
  <singleXmlCell id="8602" r="DB48" connectionId="49">
    <xmlCellPr id="1" uniqueName="Richard_Wilhelm">
      <xmlPr mapId="58" xpath="/Hexagrama/LINEAS/TERCERA/OTRAS_INTERPRETACIONES_Y_COMENTARIOS_DE_LOS_TEXTOS/Richard_Wilhelm" xmlDataType="string"/>
    </xmlCellPr>
  </singleXmlCell>
  <singleXmlCell id="8603" r="DC48" connectionId="49">
    <xmlCellPr id="1" uniqueName="Stephen_Karcher">
      <xmlPr mapId="58" xpath="/Hexagrama/LINEAS/TERCERA/OTRAS_INTERPRETACIONES_Y_COMENTARIOS_DE_LOS_TEXTOS/Stephen_Karcher" xmlDataType="string"/>
    </xmlCellPr>
  </singleXmlCell>
  <singleXmlCell id="8604" r="DD48" connectionId="49">
    <xmlCellPr id="1" uniqueName="Thomas_Cleary">
      <xmlPr mapId="58" xpath="/Hexagrama/LINEAS/TERCERA/OTRAS_INTERPRETACIONES_Y_COMENTARIOS_DE_LOS_TEXTOS/Thomas_Cleary" xmlDataType="string"/>
    </xmlCellPr>
  </singleXmlCell>
  <singleXmlCell id="8605" r="DE48" connectionId="49">
    <xmlCellPr id="1" uniqueName="COMENTARIO_A_LA_LINEA">
      <xmlPr mapId="58" xpath="/Hexagrama/LINEAS/CUARTA/COMENTARIO_A_LA_LINEA" xmlDataType="string"/>
    </xmlCellPr>
  </singleXmlCell>
  <singleXmlCell id="8606" r="DF48" connectionId="49">
    <xmlCellPr id="1" uniqueName="a">
      <xmlPr mapId="58" xpath="/Hexagrama/LINEAS/CUARTA/INTERPRETACION/a" xmlDataType="string"/>
    </xmlCellPr>
  </singleXmlCell>
  <singleXmlCell id="8607" r="DG48" connectionId="49">
    <xmlCellPr id="1" uniqueName="sin_preguntar_nada">
      <xmlPr mapId="58" xpath="/Hexagrama/LINEAS/CUARTA/INTERPRETACION/d/sin_preguntar_nada" xmlDataType="string"/>
    </xmlCellPr>
  </singleXmlCell>
  <singleXmlCell id="8608" r="DH48" connectionId="49">
    <xmlCellPr id="1" uniqueName="sobre_el_dia_hoy">
      <xmlPr mapId="58" xpath="/Hexagrama/LINEAS/CUARTA/INTERPRETACION/d/sobre_el_dia_hoy" xmlDataType="string"/>
    </xmlCellPr>
  </singleXmlCell>
  <singleXmlCell id="8609" r="DI48" connectionId="49">
    <xmlCellPr id="1" uniqueName="sobre_la_conducta_espiritual">
      <xmlPr mapId="58" xpath="/Hexagrama/LINEAS/CUARTA/INTERPRETACION/d/sobre_la_conducta_espiritual" xmlDataType="string"/>
    </xmlCellPr>
  </singleXmlCell>
  <singleXmlCell id="8610" r="DJ48" connectionId="49">
    <xmlCellPr id="1" uniqueName="perspectiva_general_de_un_asunto_o_sobre_cómo_se_ve_al_consultante_entre_sus_asuntos">
      <xmlPr mapId="58" xpath="/Hexagrama/LINEAS/CUARTA/INTERPRETACION/d/perspectiva_general_de_un_asunto_o_sobre_cómo_se_ve_al_consultante_entre_sus_asuntos" xmlDataType="string"/>
    </xmlCellPr>
  </singleXmlCell>
  <singleXmlCell id="8611" r="DK48" connectionId="49">
    <xmlCellPr id="1" uniqueName="sobre_una_enfermedad">
      <xmlPr mapId="58" xpath="/Hexagrama/LINEAS/CUARTA/INTERPRETACION/d/sobre_una_enfermedad" xmlDataType="string"/>
    </xmlCellPr>
  </singleXmlCell>
  <singleXmlCell id="8612" r="DL48" connectionId="49">
    <xmlCellPr id="1" uniqueName="remedios_soluciones_tratamientos_nuevos">
      <xmlPr mapId="58" xpath="/Hexagrama/LINEAS/CUARTA/INTERPRETACION/d/remedios_soluciones_tratamientos_nuevos" xmlDataType="string"/>
    </xmlCellPr>
  </singleXmlCell>
  <singleXmlCell id="8613" r="DM48" connectionId="49">
    <xmlCellPr id="1" uniqueName="sobre_temas_o_teorías_espirituales">
      <xmlPr mapId="58" xpath="/Hexagrama/LINEAS/CUARTA/INTERPRETACION/d/sobre_temas_o_teorías_espirituales" xmlDataType="string"/>
    </xmlCellPr>
  </singleXmlCell>
  <singleXmlCell id="8614" r="DN48" connectionId="49">
    <xmlCellPr id="1" uniqueName="sobre_una_época_tiempo_o_fecha_aproximada">
      <xmlPr mapId="58" xpath="/Hexagrama/LINEAS/CUARTA/INTERPRETACION/d/sobre_una_época_tiempo_o_fecha_aproximada" xmlDataType="string"/>
    </xmlCellPr>
  </singleXmlCell>
  <singleXmlCell id="8615" r="DO48" connectionId="49">
    <xmlCellPr id="1" uniqueName="Bernard_Ducourant">
      <xmlPr mapId="58" xpath="/Hexagrama/LINEAS/CUARTA/OTRAS_INTERPRETACIONES_Y_COMENTARIOS_DE_LOS_TEXTOS/Bernard_Ducourant" xmlDataType="string"/>
    </xmlCellPr>
  </singleXmlCell>
  <singleXmlCell id="8616" r="DP48" connectionId="49">
    <xmlCellPr id="1" uniqueName="Brian_Browne_Walker">
      <xmlPr mapId="58" xpath="/Hexagrama/LINEAS/CUARTA/OTRAS_INTERPRETACIONES_Y_COMENTARIOS_DE_LOS_TEXTOS/Brian_Browne_Walker" xmlDataType="string"/>
    </xmlCellPr>
  </singleXmlCell>
  <singleXmlCell id="8617" r="DQ48" connectionId="49">
    <xmlCellPr id="1" uniqueName="Carol_K_Anthony">
      <xmlPr mapId="58" xpath="/Hexagrama/LINEAS/CUARTA/OTRAS_INTERPRETACIONES_Y_COMENTARIOS_DE_LOS_TEXTOS/Carol_K_Anthony" xmlDataType="string"/>
    </xmlCellPr>
  </singleXmlCell>
  <singleXmlCell id="8618" r="DR48" connectionId="49">
    <xmlCellPr id="1" uniqueName="Enrique_Zafra">
      <xmlPr mapId="58" xpath="/Hexagrama/LINEAS/CUARTA/OTRAS_INTERPRETACIONES_Y_COMENTARIOS_DE_LOS_TEXTOS/Enrique_Zafra" xmlDataType="string"/>
    </xmlCellPr>
  </singleXmlCell>
  <singleXmlCell id="8619" r="DS48" connectionId="49">
    <xmlCellPr id="1" uniqueName="J_H_Brennan">
      <xmlPr mapId="58" xpath="/Hexagrama/LINEAS/CUARTA/OTRAS_INTERPRETACIONES_Y_COMENTARIOS_DE_LOS_TEXTOS/J_H_Brennan" xmlDataType="string"/>
    </xmlCellPr>
  </singleXmlCell>
  <singleXmlCell id="8620" r="DT48" connectionId="49">
    <xmlCellPr id="1" uniqueName="John_Tampion">
      <xmlPr mapId="58" xpath="/Hexagrama/LINEAS/CUARTA/OTRAS_INTERPRETACIONES_Y_COMENTARIOS_DE_LOS_TEXTOS/John_Tampion" xmlDataType="string"/>
    </xmlCellPr>
  </singleXmlCell>
  <singleXmlCell id="8621" r="DU48" connectionId="49">
    <xmlCellPr id="1" uniqueName="Judica_Cordiglia">
      <xmlPr mapId="58" xpath="/Hexagrama/LINEAS/CUARTA/OTRAS_INTERPRETACIONES_Y_COMENTARIOS_DE_LOS_TEXTOS/Judica_Cordiglia" xmlDataType="string"/>
    </xmlCellPr>
  </singleXmlCell>
  <singleXmlCell id="8622" r="DV48" connectionId="49">
    <xmlCellPr id="1" uniqueName="Maestro_Yüan-Kuang">
      <xmlPr mapId="58" xpath="/Hexagrama/LINEAS/CUARTA/OTRAS_INTERPRETACIONES_Y_COMENTARIOS_DE_LOS_TEXTOS/Maestro_Yüan-Kuang" xmlDataType="string"/>
    </xmlCellPr>
  </singleXmlCell>
  <singleXmlCell id="8623" r="DW48" connectionId="49">
    <xmlCellPr id="1" uniqueName="Michel_Gall">
      <xmlPr mapId="58" xpath="/Hexagrama/LINEAS/CUARTA/OTRAS_INTERPRETACIONES_Y_COMENTARIOS_DE_LOS_TEXTOS/Michel_Gall" xmlDataType="string"/>
    </xmlCellPr>
  </singleXmlCell>
  <singleXmlCell id="8624" r="DX48" connectionId="49">
    <xmlCellPr id="1" uniqueName="R_L_Wing">
      <xmlPr mapId="58" xpath="/Hexagrama/LINEAS/CUARTA/OTRAS_INTERPRETACIONES_Y_COMENTARIOS_DE_LOS_TEXTOS/R_L_Wing" xmlDataType="string"/>
    </xmlCellPr>
  </singleXmlCell>
  <singleXmlCell id="8625" r="DY48" connectionId="49">
    <xmlCellPr id="1" uniqueName="Ricardo_Andreé">
      <xmlPr mapId="58" xpath="/Hexagrama/LINEAS/CUARTA/OTRAS_INTERPRETACIONES_Y_COMENTARIOS_DE_LOS_TEXTOS/Ricardo_Andreé" xmlDataType="string"/>
    </xmlCellPr>
  </singleXmlCell>
  <singleXmlCell id="8626" r="DZ48" connectionId="49">
    <xmlCellPr id="1" uniqueName="Richard_Wilhelm">
      <xmlPr mapId="58" xpath="/Hexagrama/LINEAS/CUARTA/OTRAS_INTERPRETACIONES_Y_COMENTARIOS_DE_LOS_TEXTOS/Richard_Wilhelm" xmlDataType="string"/>
    </xmlCellPr>
  </singleXmlCell>
  <singleXmlCell id="8627" r="EA48" connectionId="49">
    <xmlCellPr id="1" uniqueName="Stephen_Karcher">
      <xmlPr mapId="58" xpath="/Hexagrama/LINEAS/CUARTA/OTRAS_INTERPRETACIONES_Y_COMENTARIOS_DE_LOS_TEXTOS/Stephen_Karcher" xmlDataType="string"/>
    </xmlCellPr>
  </singleXmlCell>
  <singleXmlCell id="8628" r="EB48" connectionId="49">
    <xmlCellPr id="1" uniqueName="Thomas_Cleary">
      <xmlPr mapId="58" xpath="/Hexagrama/LINEAS/CUARTA/OTRAS_INTERPRETACIONES_Y_COMENTARIOS_DE_LOS_TEXTOS/Thomas_Cleary" xmlDataType="string"/>
    </xmlCellPr>
  </singleXmlCell>
  <singleXmlCell id="8629" r="EC48" connectionId="49">
    <xmlCellPr id="1" uniqueName="COMENTARIO_A_LA_LINEA">
      <xmlPr mapId="58" xpath="/Hexagrama/LINEAS/QUINTA/COMENTARIO_A_LA_LINEA" xmlDataType="string"/>
    </xmlCellPr>
  </singleXmlCell>
  <singleXmlCell id="8630" r="ED48" connectionId="49">
    <xmlCellPr id="1" uniqueName="a">
      <xmlPr mapId="58" xpath="/Hexagrama/LINEAS/QUINTA/INTERPRETACION/a" xmlDataType="string"/>
    </xmlCellPr>
  </singleXmlCell>
  <singleXmlCell id="8631" r="EE48" connectionId="49">
    <xmlCellPr id="1" uniqueName="sin_preguntar_nada">
      <xmlPr mapId="58" xpath="/Hexagrama/LINEAS/QUINTA/INTERPRETACION/d/sin_preguntar_nada" xmlDataType="string"/>
    </xmlCellPr>
  </singleXmlCell>
  <singleXmlCell id="8632" r="EF48" connectionId="49">
    <xmlCellPr id="1" uniqueName="sobre_el_dia_hoy">
      <xmlPr mapId="58" xpath="/Hexagrama/LINEAS/QUINTA/INTERPRETACION/d/sobre_el_dia_hoy" xmlDataType="string"/>
    </xmlCellPr>
  </singleXmlCell>
  <singleXmlCell id="8633" r="EG48" connectionId="49">
    <xmlCellPr id="1" uniqueName="sobre_la_conducta_espiritual">
      <xmlPr mapId="58" xpath="/Hexagrama/LINEAS/QUINTA/INTERPRETACION/d/sobre_la_conducta_espiritual" xmlDataType="string"/>
    </xmlCellPr>
  </singleXmlCell>
  <singleXmlCell id="8634" r="EH48" connectionId="49">
    <xmlCellPr id="1" uniqueName="perspectiva_general_de_un_asunto_o_sobre_cómo_se_ve_al_consultante_entre_sus_asuntos">
      <xmlPr mapId="58" xpath="/Hexagrama/LINEAS/QUINTA/INTERPRETACION/d/perspectiva_general_de_un_asunto_o_sobre_cómo_se_ve_al_consultante_entre_sus_asuntos" xmlDataType="string"/>
    </xmlCellPr>
  </singleXmlCell>
  <singleXmlCell id="8635" r="EI48" connectionId="49">
    <xmlCellPr id="1" uniqueName="sobre_una_enfermedad">
      <xmlPr mapId="58" xpath="/Hexagrama/LINEAS/QUINTA/INTERPRETACION/d/sobre_una_enfermedad" xmlDataType="string"/>
    </xmlCellPr>
  </singleXmlCell>
  <singleXmlCell id="8636" r="EJ48" connectionId="49">
    <xmlCellPr id="1" uniqueName="remedios_soluciones_tratamientos_nuevos">
      <xmlPr mapId="58" xpath="/Hexagrama/LINEAS/QUINTA/INTERPRETACION/d/remedios_soluciones_tratamientos_nuevos" xmlDataType="string"/>
    </xmlCellPr>
  </singleXmlCell>
  <singleXmlCell id="8637" r="EK48" connectionId="49">
    <xmlCellPr id="1" uniqueName="sobre_temas_o_teorías_espirituales">
      <xmlPr mapId="58" xpath="/Hexagrama/LINEAS/QUINTA/INTERPRETACION/d/sobre_temas_o_teorías_espirituales" xmlDataType="integer"/>
    </xmlCellPr>
  </singleXmlCell>
  <singleXmlCell id="8638" r="EL48" connectionId="49">
    <xmlCellPr id="1" uniqueName="sobre_una_época_tiempo_o_fecha_aproximada">
      <xmlPr mapId="58" xpath="/Hexagrama/LINEAS/QUINTA/INTERPRETACION/d/sobre_una_época_tiempo_o_fecha_aproximada" xmlDataType="string"/>
    </xmlCellPr>
  </singleXmlCell>
  <singleXmlCell id="8639" r="EM48" connectionId="49">
    <xmlCellPr id="1" uniqueName="Bernard_Ducourant">
      <xmlPr mapId="58" xpath="/Hexagrama/LINEAS/QUINTA/OTRAS_INTERPRETACIONES_Y_COMENTARIOS_DE_LOS_TEXTOS/Bernard_Ducourant" xmlDataType="string"/>
    </xmlCellPr>
  </singleXmlCell>
  <singleXmlCell id="8640" r="EN48" connectionId="49">
    <xmlCellPr id="1" uniqueName="Brian_Browne_Walker">
      <xmlPr mapId="58" xpath="/Hexagrama/LINEAS/QUINTA/OTRAS_INTERPRETACIONES_Y_COMENTARIOS_DE_LOS_TEXTOS/Brian_Browne_Walker" xmlDataType="string"/>
    </xmlCellPr>
  </singleXmlCell>
  <singleXmlCell id="8641" r="EO48" connectionId="49">
    <xmlCellPr id="1" uniqueName="Carol_K_Anthony">
      <xmlPr mapId="58" xpath="/Hexagrama/LINEAS/QUINTA/OTRAS_INTERPRETACIONES_Y_COMENTARIOS_DE_LOS_TEXTOS/Carol_K_Anthony" xmlDataType="string"/>
    </xmlCellPr>
  </singleXmlCell>
  <singleXmlCell id="8642" r="EP48" connectionId="49">
    <xmlCellPr id="1" uniqueName="Enrique_Zafra">
      <xmlPr mapId="58" xpath="/Hexagrama/LINEAS/QUINTA/OTRAS_INTERPRETACIONES_Y_COMENTARIOS_DE_LOS_TEXTOS/Enrique_Zafra" xmlDataType="string"/>
    </xmlCellPr>
  </singleXmlCell>
  <singleXmlCell id="8643" r="EQ48" connectionId="49">
    <xmlCellPr id="1" uniqueName="J_H_Brennan">
      <xmlPr mapId="58" xpath="/Hexagrama/LINEAS/QUINTA/OTRAS_INTERPRETACIONES_Y_COMENTARIOS_DE_LOS_TEXTOS/J_H_Brennan" xmlDataType="string"/>
    </xmlCellPr>
  </singleXmlCell>
  <singleXmlCell id="8644" r="ER48" connectionId="49">
    <xmlCellPr id="1" uniqueName="John_Tampion">
      <xmlPr mapId="58" xpath="/Hexagrama/LINEAS/QUINTA/OTRAS_INTERPRETACIONES_Y_COMENTARIOS_DE_LOS_TEXTOS/John_Tampion" xmlDataType="string"/>
    </xmlCellPr>
  </singleXmlCell>
  <singleXmlCell id="8645" r="ES48" connectionId="49">
    <xmlCellPr id="1" uniqueName="Judica_Cordiglia">
      <xmlPr mapId="58" xpath="/Hexagrama/LINEAS/QUINTA/OTRAS_INTERPRETACIONES_Y_COMENTARIOS_DE_LOS_TEXTOS/Judica_Cordiglia" xmlDataType="string"/>
    </xmlCellPr>
  </singleXmlCell>
  <singleXmlCell id="8646" r="ET48" connectionId="49">
    <xmlCellPr id="1" uniqueName="Maestro_Yüan-Kuang">
      <xmlPr mapId="58" xpath="/Hexagrama/LINEAS/QUINTA/OTRAS_INTERPRETACIONES_Y_COMENTARIOS_DE_LOS_TEXTOS/Maestro_Yüan-Kuang" xmlDataType="string"/>
    </xmlCellPr>
  </singleXmlCell>
  <singleXmlCell id="8647" r="EU48" connectionId="49">
    <xmlCellPr id="1" uniqueName="Michel_Gall">
      <xmlPr mapId="58" xpath="/Hexagrama/LINEAS/QUINTA/OTRAS_INTERPRETACIONES_Y_COMENTARIOS_DE_LOS_TEXTOS/Michel_Gall" xmlDataType="string"/>
    </xmlCellPr>
  </singleXmlCell>
  <singleXmlCell id="8648" r="EV48" connectionId="49">
    <xmlCellPr id="1" uniqueName="R_L_Wing">
      <xmlPr mapId="58" xpath="/Hexagrama/LINEAS/QUINTA/OTRAS_INTERPRETACIONES_Y_COMENTARIOS_DE_LOS_TEXTOS/R_L_Wing" xmlDataType="string"/>
    </xmlCellPr>
  </singleXmlCell>
  <singleXmlCell id="8649" r="EW48" connectionId="49">
    <xmlCellPr id="1" uniqueName="Ricardo_Andreé">
      <xmlPr mapId="58" xpath="/Hexagrama/LINEAS/QUINTA/OTRAS_INTERPRETACIONES_Y_COMENTARIOS_DE_LOS_TEXTOS/Ricardo_Andreé" xmlDataType="string"/>
    </xmlCellPr>
  </singleXmlCell>
  <singleXmlCell id="8650" r="EX48" connectionId="49">
    <xmlCellPr id="1" uniqueName="Richard_Wilhelm">
      <xmlPr mapId="58" xpath="/Hexagrama/LINEAS/QUINTA/OTRAS_INTERPRETACIONES_Y_COMENTARIOS_DE_LOS_TEXTOS/Richard_Wilhelm" xmlDataType="string"/>
    </xmlCellPr>
  </singleXmlCell>
  <singleXmlCell id="8651" r="EY48" connectionId="49">
    <xmlCellPr id="1" uniqueName="Stephen_Karcher">
      <xmlPr mapId="58" xpath="/Hexagrama/LINEAS/QUINTA/OTRAS_INTERPRETACIONES_Y_COMENTARIOS_DE_LOS_TEXTOS/Stephen_Karcher" xmlDataType="string"/>
    </xmlCellPr>
  </singleXmlCell>
  <singleXmlCell id="8652" r="EZ48" connectionId="49">
    <xmlCellPr id="1" uniqueName="Thomas_Cleary">
      <xmlPr mapId="58" xpath="/Hexagrama/LINEAS/QUINTA/OTRAS_INTERPRETACIONES_Y_COMENTARIOS_DE_LOS_TEXTOS/Thomas_Cleary" xmlDataType="string"/>
    </xmlCellPr>
  </singleXmlCell>
  <singleXmlCell id="8653" r="FA48" connectionId="49">
    <xmlCellPr id="1" uniqueName="COMENTARIO_A_LA_LINEA">
      <xmlPr mapId="58" xpath="/Hexagrama/LINEAS/SEXTA/COMENTARIO_A_LA_LINEA" xmlDataType="string"/>
    </xmlCellPr>
  </singleXmlCell>
  <singleXmlCell id="8654" r="FB48" connectionId="49">
    <xmlCellPr id="1" uniqueName="a">
      <xmlPr mapId="58" xpath="/Hexagrama/LINEAS/SEXTA/INTERPRETACION/a" xmlDataType="string"/>
    </xmlCellPr>
  </singleXmlCell>
  <singleXmlCell id="8655" r="FC48" connectionId="49">
    <xmlCellPr id="1" uniqueName="sin_preguntar_nada">
      <xmlPr mapId="58" xpath="/Hexagrama/LINEAS/SEXTA/INTERPRETACION/d/sin_preguntar_nada" xmlDataType="string"/>
    </xmlCellPr>
  </singleXmlCell>
  <singleXmlCell id="8656" r="FD48" connectionId="49">
    <xmlCellPr id="1" uniqueName="sobre_el_dia_hoy">
      <xmlPr mapId="58" xpath="/Hexagrama/LINEAS/SEXTA/INTERPRETACION/d/sobre_el_dia_hoy" xmlDataType="string"/>
    </xmlCellPr>
  </singleXmlCell>
  <singleXmlCell id="8657" r="FE48" connectionId="49">
    <xmlCellPr id="1" uniqueName="sobre_la_conducta_espiritual">
      <xmlPr mapId="58" xpath="/Hexagrama/LINEAS/SEXTA/INTERPRETACION/d/sobre_la_conducta_espiritual" xmlDataType="string"/>
    </xmlCellPr>
  </singleXmlCell>
  <singleXmlCell id="8658" r="FF48" connectionId="49">
    <xmlCellPr id="1" uniqueName="perspectiva_general_de_un_asunto_o_sobre_cómo_se_ve_al_consultante_entre_sus_asuntos">
      <xmlPr mapId="58" xpath="/Hexagrama/LINEAS/SEXTA/INTERPRETACION/d/perspectiva_general_de_un_asunto_o_sobre_cómo_se_ve_al_consultante_entre_sus_asuntos" xmlDataType="string"/>
    </xmlCellPr>
  </singleXmlCell>
  <singleXmlCell id="8659" r="FG48" connectionId="49">
    <xmlCellPr id="1" uniqueName="sobre_una_enfermedad">
      <xmlPr mapId="58" xpath="/Hexagrama/LINEAS/SEXTA/INTERPRETACION/d/sobre_una_enfermedad" xmlDataType="string"/>
    </xmlCellPr>
  </singleXmlCell>
  <singleXmlCell id="8660" r="FH48" connectionId="49">
    <xmlCellPr id="1" uniqueName="remedios_soluciones_tratamientos_nuevos">
      <xmlPr mapId="58" xpath="/Hexagrama/LINEAS/SEXTA/INTERPRETACION/d/remedios_soluciones_tratamientos_nuevos" xmlDataType="string"/>
    </xmlCellPr>
  </singleXmlCell>
  <singleXmlCell id="8661" r="FI48" connectionId="49">
    <xmlCellPr id="1" uniqueName="sobre_temas_o_teorías_espirituales">
      <xmlPr mapId="58" xpath="/Hexagrama/LINEAS/SEXTA/INTERPRETACION/d/sobre_temas_o_teorías_espirituales" xmlDataType="string"/>
    </xmlCellPr>
  </singleXmlCell>
  <singleXmlCell id="8662" r="FJ48" connectionId="49">
    <xmlCellPr id="1" uniqueName="sobre_una_época_tiempo_o_fecha_aproximada">
      <xmlPr mapId="58" xpath="/Hexagrama/LINEAS/SEXTA/INTERPRETACION/d/sobre_una_época_tiempo_o_fecha_aproximada" xmlDataType="string"/>
    </xmlCellPr>
  </singleXmlCell>
  <singleXmlCell id="8663" r="FK48" connectionId="49">
    <xmlCellPr id="1" uniqueName="Bernard_Ducourant">
      <xmlPr mapId="58" xpath="/Hexagrama/LINEAS/SEXTA/OTRAS_INTERPRETACIONES_Y_COMENTARIOS_DE_LOS_TEXTOS/Bernard_Ducourant" xmlDataType="string"/>
    </xmlCellPr>
  </singleXmlCell>
  <singleXmlCell id="8664" r="FL48" connectionId="49">
    <xmlCellPr id="1" uniqueName="Brian_Browne_Walker">
      <xmlPr mapId="58" xpath="/Hexagrama/LINEAS/SEXTA/OTRAS_INTERPRETACIONES_Y_COMENTARIOS_DE_LOS_TEXTOS/Brian_Browne_Walker" xmlDataType="string"/>
    </xmlCellPr>
  </singleXmlCell>
  <singleXmlCell id="8665" r="FM48" connectionId="49">
    <xmlCellPr id="1" uniqueName="Carol_K_Anthony">
      <xmlPr mapId="58" xpath="/Hexagrama/LINEAS/SEXTA/OTRAS_INTERPRETACIONES_Y_COMENTARIOS_DE_LOS_TEXTOS/Carol_K_Anthony" xmlDataType="string"/>
    </xmlCellPr>
  </singleXmlCell>
  <singleXmlCell id="8666" r="FN48" connectionId="49">
    <xmlCellPr id="1" uniqueName="Enrique_Zafra">
      <xmlPr mapId="58" xpath="/Hexagrama/LINEAS/SEXTA/OTRAS_INTERPRETACIONES_Y_COMENTARIOS_DE_LOS_TEXTOS/Enrique_Zafra" xmlDataType="string"/>
    </xmlCellPr>
  </singleXmlCell>
  <singleXmlCell id="8667" r="FO48" connectionId="49">
    <xmlCellPr id="1" uniqueName="J_H_Brennan">
      <xmlPr mapId="58" xpath="/Hexagrama/LINEAS/SEXTA/OTRAS_INTERPRETACIONES_Y_COMENTARIOS_DE_LOS_TEXTOS/J_H_Brennan" xmlDataType="string"/>
    </xmlCellPr>
  </singleXmlCell>
  <singleXmlCell id="8668" r="FP48" connectionId="49">
    <xmlCellPr id="1" uniqueName="John_Tampion">
      <xmlPr mapId="58" xpath="/Hexagrama/LINEAS/SEXTA/OTRAS_INTERPRETACIONES_Y_COMENTARIOS_DE_LOS_TEXTOS/John_Tampion" xmlDataType="string"/>
    </xmlCellPr>
  </singleXmlCell>
  <singleXmlCell id="8669" r="FQ48" connectionId="49">
    <xmlCellPr id="1" uniqueName="Judica_Cordiglia">
      <xmlPr mapId="58" xpath="/Hexagrama/LINEAS/SEXTA/OTRAS_INTERPRETACIONES_Y_COMENTARIOS_DE_LOS_TEXTOS/Judica_Cordiglia" xmlDataType="string"/>
    </xmlCellPr>
  </singleXmlCell>
  <singleXmlCell id="8670" r="FR48" connectionId="49">
    <xmlCellPr id="1" uniqueName="Maestro_Yüan-Kuang">
      <xmlPr mapId="58" xpath="/Hexagrama/LINEAS/SEXTA/OTRAS_INTERPRETACIONES_Y_COMENTARIOS_DE_LOS_TEXTOS/Maestro_Yüan-Kuang" xmlDataType="string"/>
    </xmlCellPr>
  </singleXmlCell>
  <singleXmlCell id="8671" r="FS48" connectionId="49">
    <xmlCellPr id="1" uniqueName="Michel_Gall">
      <xmlPr mapId="58" xpath="/Hexagrama/LINEAS/SEXTA/OTRAS_INTERPRETACIONES_Y_COMENTARIOS_DE_LOS_TEXTOS/Michel_Gall" xmlDataType="string"/>
    </xmlCellPr>
  </singleXmlCell>
  <singleXmlCell id="8672" r="FT48" connectionId="49">
    <xmlCellPr id="1" uniqueName="R_L_Wing">
      <xmlPr mapId="58" xpath="/Hexagrama/LINEAS/SEXTA/OTRAS_INTERPRETACIONES_Y_COMENTARIOS_DE_LOS_TEXTOS/R_L_Wing" xmlDataType="string"/>
    </xmlCellPr>
  </singleXmlCell>
  <singleXmlCell id="8673" r="FU48" connectionId="49">
    <xmlCellPr id="1" uniqueName="Ricardo_Andreé">
      <xmlPr mapId="58" xpath="/Hexagrama/LINEAS/SEXTA/OTRAS_INTERPRETACIONES_Y_COMENTARIOS_DE_LOS_TEXTOS/Ricardo_Andreé" xmlDataType="string"/>
    </xmlCellPr>
  </singleXmlCell>
  <singleXmlCell id="8674" r="FV48" connectionId="49">
    <xmlCellPr id="1" uniqueName="Richard_Wilhelm">
      <xmlPr mapId="58" xpath="/Hexagrama/LINEAS/SEXTA/OTRAS_INTERPRETACIONES_Y_COMENTARIOS_DE_LOS_TEXTOS/Richard_Wilhelm" xmlDataType="string"/>
    </xmlCellPr>
  </singleXmlCell>
  <singleXmlCell id="8675" r="FW48" connectionId="49">
    <xmlCellPr id="1" uniqueName="Stephen_Karcher">
      <xmlPr mapId="58" xpath="/Hexagrama/LINEAS/SEXTA/OTRAS_INTERPRETACIONES_Y_COMENTARIOS_DE_LOS_TEXTOS/Stephen_Karcher" xmlDataType="string"/>
    </xmlCellPr>
  </singleXmlCell>
  <singleXmlCell id="8676" r="FX48" connectionId="49">
    <xmlCellPr id="1" uniqueName="Thomas_Cleary">
      <xmlPr mapId="58" xpath="/Hexagrama/LINEAS/SEXTA/OTRAS_INTERPRETACIONES_Y_COMENTARIOS_DE_LOS_TEXTOS/Thomas_Cleary" xmlDataType="string"/>
    </xmlCellPr>
  </singleXmlCell>
  <singleXmlCell id="8677" r="A49" connectionId="50">
    <xmlCellPr id="1" uniqueName="Numero">
      <xmlPr mapId="59" xpath="/Hexagrama/Numero" xmlDataType="integer"/>
    </xmlCellPr>
  </singleXmlCell>
  <singleXmlCell id="8678" r="B49" connectionId="50">
    <xmlCellPr id="1" uniqueName="Nombre">
      <xmlPr mapId="59" xpath="/Hexagrama/Nombre" xmlDataType="string"/>
    </xmlCellPr>
  </singleXmlCell>
  <singleXmlCell id="8679" r="C49" connectionId="50">
    <xmlCellPr id="1" uniqueName="Traduccion">
      <xmlPr mapId="59" xpath="/Hexagrama/Traduccion" xmlDataType="string"/>
    </xmlCellPr>
  </singleXmlCell>
  <singleXmlCell id="8680" r="D49" connectionId="50">
    <xmlCellPr id="1" uniqueName="TrigInf">
      <xmlPr mapId="59" xpath="/Hexagrama/TrigInf" xmlDataType="string"/>
    </xmlCellPr>
  </singleXmlCell>
  <singleXmlCell id="8681" r="E49" connectionId="50">
    <xmlCellPr id="1" uniqueName="TrigSup">
      <xmlPr mapId="59" xpath="/Hexagrama/TrigSup" xmlDataType="string"/>
    </xmlCellPr>
  </singleXmlCell>
  <singleXmlCell id="8682" r="F49" connectionId="50">
    <xmlCellPr id="1" uniqueName="DICTAMEN">
      <xmlPr mapId="59" xpath="/Hexagrama/DICTAMEN" xmlDataType="string"/>
    </xmlCellPr>
  </singleXmlCell>
  <singleXmlCell id="8683" r="G49" connectionId="50">
    <xmlCellPr id="1" uniqueName="COMENTARIO">
      <xmlPr mapId="59" xpath="/Hexagrama/COMENTARIO" xmlDataType="string"/>
    </xmlCellPr>
  </singleXmlCell>
  <singleXmlCell id="8684" r="H49" connectionId="50">
    <xmlCellPr id="1" uniqueName="líneas">
      <xmlPr mapId="59" xpath="/Hexagrama/ELEMENTOS_TECNICOS_Y_DISTINTOS_CONSIDERANDOS/líneas" xmlDataType="string"/>
    </xmlCellPr>
  </singleXmlCell>
  <singleXmlCell id="8685" r="I49" connectionId="50">
    <xmlCellPr id="1" uniqueName="regencias">
      <xmlPr mapId="59" xpath="/Hexagrama/ELEMENTOS_TECNICOS_Y_DISTINTOS_CONSIDERANDOS/regencias" xmlDataType="string"/>
    </xmlCellPr>
  </singleXmlCell>
  <singleXmlCell id="8686" r="J49" connectionId="50">
    <xmlCellPr id="1" uniqueName="relaciones_entre_las_líneas">
      <xmlPr mapId="59" xpath="/Hexagrama/ELEMENTOS_TECNICOS_Y_DISTINTOS_CONSIDERANDOS/relaciones_entre_las_líneas" xmlDataType="string"/>
    </xmlCellPr>
  </singleXmlCell>
  <singleXmlCell id="8687" r="K49" connectionId="50">
    <xmlCellPr id="1" uniqueName="a">
      <xmlPr mapId="59" xpath="/Hexagrama/INTERPRETACION/a" xmlDataType="string"/>
    </xmlCellPr>
  </singleXmlCell>
  <singleXmlCell id="8688" r="L49" connectionId="50">
    <xmlCellPr id="1" uniqueName="sin_preguntar_nada">
      <xmlPr mapId="59" xpath="/Hexagrama/INTERPRETACION/d/sin_preguntar_nada" xmlDataType="string"/>
    </xmlCellPr>
  </singleXmlCell>
  <singleXmlCell id="8689" r="M49" connectionId="50">
    <xmlCellPr id="1" uniqueName="sobre_el_dia_hoy">
      <xmlPr mapId="59" xpath="/Hexagrama/INTERPRETACION/d/sobre_el_dia_hoy" xmlDataType="string"/>
    </xmlCellPr>
  </singleXmlCell>
  <singleXmlCell id="8690" r="N49" connectionId="50">
    <xmlCellPr id="1" uniqueName="sobre_la_conducta_espiritual">
      <xmlPr mapId="59" xpath="/Hexagrama/INTERPRETACION/d/sobre_la_conducta_espiritual" xmlDataType="string"/>
    </xmlCellPr>
  </singleXmlCell>
  <singleXmlCell id="8691" r="O49" connectionId="50">
    <xmlCellPr id="1" uniqueName="perspectiva_general_de_un_asunto_o_sobre_cómo_se_ve_al_consultante_entre_sus_asuntos">
      <xmlPr mapId="59" xpath="/Hexagrama/INTERPRETACION/d/perspectiva_general_de_un_asunto_o_sobre_cómo_se_ve_al_consultante_entre_sus_asuntos" xmlDataType="string"/>
    </xmlCellPr>
  </singleXmlCell>
  <singleXmlCell id="8692" r="P49" connectionId="50">
    <xmlCellPr id="1" uniqueName="sobre_una_enfermedad">
      <xmlPr mapId="59" xpath="/Hexagrama/INTERPRETACION/d/sobre_una_enfermedad" xmlDataType="string"/>
    </xmlCellPr>
  </singleXmlCell>
  <singleXmlCell id="8693" r="Q49" connectionId="50">
    <xmlCellPr id="1" uniqueName="remedios_soluciones_tratamientos_nuevos">
      <xmlPr mapId="59" xpath="/Hexagrama/INTERPRETACION/d/remedios_soluciones_tratamientos_nuevos" xmlDataType="string"/>
    </xmlCellPr>
  </singleXmlCell>
  <singleXmlCell id="8694" r="R49" connectionId="50">
    <xmlCellPr id="1" uniqueName="sobre_temas_o_teorías_espirituales">
      <xmlPr mapId="59" xpath="/Hexagrama/INTERPRETACION/d/sobre_temas_o_teorías_espirituales" xmlDataType="string"/>
    </xmlCellPr>
  </singleXmlCell>
  <singleXmlCell id="8695" r="S49" connectionId="50">
    <xmlCellPr id="1" uniqueName="sobre_una_época_tiempo_o_fecha_aproximada">
      <xmlPr mapId="59" xpath="/Hexagrama/INTERPRETACION/d/sobre_una_época_tiempo_o_fecha_aproximada" xmlDataType="string"/>
    </xmlCellPr>
  </singleXmlCell>
  <singleXmlCell id="8696" r="T49" connectionId="50">
    <xmlCellPr id="1" uniqueName="Bernard_Ducourant">
      <xmlPr mapId="59" xpath="/Hexagrama/OTRAS_INTERPRETACIONES_Y_COMENTARIOS_DE_LOS_TEXTOS/Bernard_Ducourant" xmlDataType="string"/>
    </xmlCellPr>
  </singleXmlCell>
  <singleXmlCell id="8697" r="U49" connectionId="50">
    <xmlCellPr id="1" uniqueName="Brian_Browne_Walker">
      <xmlPr mapId="59" xpath="/Hexagrama/OTRAS_INTERPRETACIONES_Y_COMENTARIOS_DE_LOS_TEXTOS/Brian_Browne_Walker" xmlDataType="string"/>
    </xmlCellPr>
  </singleXmlCell>
  <singleXmlCell id="8698" r="V49" connectionId="50">
    <xmlCellPr id="1" uniqueName="Carol_K_Anthony">
      <xmlPr mapId="59" xpath="/Hexagrama/OTRAS_INTERPRETACIONES_Y_COMENTARIOS_DE_LOS_TEXTOS/Carol_K_Anthony" xmlDataType="string"/>
    </xmlCellPr>
  </singleXmlCell>
  <singleXmlCell id="8699" r="W49" connectionId="50">
    <xmlCellPr id="1" uniqueName="Enrique_Zafra">
      <xmlPr mapId="59" xpath="/Hexagrama/OTRAS_INTERPRETACIONES_Y_COMENTARIOS_DE_LOS_TEXTOS/Enrique_Zafra" xmlDataType="string"/>
    </xmlCellPr>
  </singleXmlCell>
  <singleXmlCell id="8700" r="X49" connectionId="50">
    <xmlCellPr id="1" uniqueName="Gustavo_Andrés_Rocco">
      <xmlPr mapId="59" xpath="/Hexagrama/OTRAS_INTERPRETACIONES_Y_COMENTARIOS_DE_LOS_TEXTOS/Gustavo_Andrés_Rocco" xmlDataType="string"/>
    </xmlCellPr>
  </singleXmlCell>
  <singleXmlCell id="8701" r="Y49" connectionId="50">
    <xmlCellPr id="1" uniqueName="J_H_Brennan">
      <xmlPr mapId="59" xpath="/Hexagrama/OTRAS_INTERPRETACIONES_Y_COMENTARIOS_DE_LOS_TEXTOS/J_H_Brennan" xmlDataType="string"/>
    </xmlCellPr>
  </singleXmlCell>
  <singleXmlCell id="8702" r="Z49" connectionId="50">
    <xmlCellPr id="1" uniqueName="Judica_Cordiglia">
      <xmlPr mapId="59" xpath="/Hexagrama/OTRAS_INTERPRETACIONES_Y_COMENTARIOS_DE_LOS_TEXTOS/Judica_Cordiglia" xmlDataType="string"/>
    </xmlCellPr>
  </singleXmlCell>
  <singleXmlCell id="8703" r="AA49" connectionId="50">
    <xmlCellPr id="1" uniqueName="Maestro_Yüan-Kuang">
      <xmlPr mapId="59" xpath="/Hexagrama/OTRAS_INTERPRETACIONES_Y_COMENTARIOS_DE_LOS_TEXTOS/Maestro_Yüan-Kuang" xmlDataType="string"/>
    </xmlCellPr>
  </singleXmlCell>
  <singleXmlCell id="8704" r="AB49" connectionId="50">
    <xmlCellPr id="1" uniqueName="Michel_Gall">
      <xmlPr mapId="59" xpath="/Hexagrama/OTRAS_INTERPRETACIONES_Y_COMENTARIOS_DE_LOS_TEXTOS/Michel_Gall" xmlDataType="string"/>
    </xmlCellPr>
  </singleXmlCell>
  <singleXmlCell id="8705" r="AC49" connectionId="50">
    <xmlCellPr id="1" uniqueName="Stephen_Karcher">
      <xmlPr mapId="59" xpath="/Hexagrama/OTRAS_INTERPRETACIONES_Y_COMENTARIOS_DE_LOS_TEXTOS/Stephen_Karcher" xmlDataType="string"/>
    </xmlCellPr>
  </singleXmlCell>
  <singleXmlCell id="8706" r="AD49" connectionId="50">
    <xmlCellPr id="1" uniqueName="Rudolf_Ritsema">
      <xmlPr mapId="59" xpath="/Hexagrama/OTRAS_INTERPRETACIONES_Y_COMENTARIOS_DE_LOS_TEXTOS/Rudolf_Ritsema" xmlDataType="string"/>
    </xmlCellPr>
  </singleXmlCell>
  <singleXmlCell id="8707" r="AE49" connectionId="50">
    <xmlCellPr id="1" uniqueName="Thomas_Cleary">
      <xmlPr mapId="59" xpath="/Hexagrama/OTRAS_INTERPRETACIONES_Y_COMENTARIOS_DE_LOS_TEXTOS/Thomas_Cleary" xmlDataType="string"/>
    </xmlCellPr>
  </singleXmlCell>
  <singleXmlCell id="8708" r="AF49" connectionId="50">
    <xmlCellPr id="1" uniqueName="COMENTARIO_A_LA_IMAGEN">
      <xmlPr mapId="59" xpath="/Hexagrama/IMAGEN/COMENTARIO_A_LA_IMAGEN" xmlDataType="string"/>
    </xmlCellPr>
  </singleXmlCell>
  <singleXmlCell id="8709" r="AG49" connectionId="50">
    <xmlCellPr id="1" uniqueName="John_Tampion">
      <xmlPr mapId="59" xpath="/Hexagrama/IMAGEN/OTRAS_INTERPRETACIONES_Y_COMENTARIOS_DE_LOS_TEXTOS/John_Tampion" xmlDataType="string"/>
    </xmlCellPr>
  </singleXmlCell>
  <singleXmlCell id="8710" r="AH49" connectionId="50">
    <xmlCellPr id="1" uniqueName="Judica_Cordiglia">
      <xmlPr mapId="59" xpath="/Hexagrama/IMAGEN/OTRAS_INTERPRETACIONES_Y_COMENTARIOS_DE_LOS_TEXTOS/Judica_Cordiglia" xmlDataType="string"/>
    </xmlCellPr>
  </singleXmlCell>
  <singleXmlCell id="8711" r="AI49" connectionId="50">
    <xmlCellPr id="1" uniqueName="Ricardo_Andreé">
      <xmlPr mapId="59" xpath="/Hexagrama/IMAGEN/OTRAS_INTERPRETACIONES_Y_COMENTARIOS_DE_LOS_TEXTOS/Ricardo_Andreé" xmlDataType="string"/>
    </xmlCellPr>
  </singleXmlCell>
  <singleXmlCell id="8712" r="AJ49" connectionId="50">
    <xmlCellPr id="1" uniqueName="Richard_Wilhelm">
      <xmlPr mapId="59" xpath="/Hexagrama/IMAGEN/OTRAS_INTERPRETACIONES_Y_COMENTARIOS_DE_LOS_TEXTOS/Richard_Wilhelm" xmlDataType="string"/>
    </xmlCellPr>
  </singleXmlCell>
  <singleXmlCell id="8713" r="AK49" connectionId="50">
    <xmlCellPr id="1" uniqueName="COMENTARIO_A_LA_LINEA">
      <xmlPr mapId="59" xpath="/Hexagrama/LINEAS/PRIMERA/COMENTARIO_A_LA_LINEA" xmlDataType="string"/>
    </xmlCellPr>
  </singleXmlCell>
  <singleXmlCell id="8714" r="AL49" connectionId="50">
    <xmlCellPr id="1" uniqueName="a">
      <xmlPr mapId="59" xpath="/Hexagrama/LINEAS/PRIMERA/INTERPRETACION/a" xmlDataType="string"/>
    </xmlCellPr>
  </singleXmlCell>
  <singleXmlCell id="8715" r="AM49" connectionId="50">
    <xmlCellPr id="1" uniqueName="sin_preguntar_nada">
      <xmlPr mapId="59" xpath="/Hexagrama/LINEAS/PRIMERA/INTERPRETACION/d/sin_preguntar_nada" xmlDataType="string"/>
    </xmlCellPr>
  </singleXmlCell>
  <singleXmlCell id="8716" r="AN49" connectionId="50">
    <xmlCellPr id="1" uniqueName="sobre_el_dia_hoy">
      <xmlPr mapId="59" xpath="/Hexagrama/LINEAS/PRIMERA/INTERPRETACION/d/sobre_el_dia_hoy" xmlDataType="string"/>
    </xmlCellPr>
  </singleXmlCell>
  <singleXmlCell id="8717" r="AO49" connectionId="50">
    <xmlCellPr id="1" uniqueName="sobre_la_conducta_espiritual">
      <xmlPr mapId="59" xpath="/Hexagrama/LINEAS/PRIMERA/INTERPRETACION/d/sobre_la_conducta_espiritual" xmlDataType="string"/>
    </xmlCellPr>
  </singleXmlCell>
  <singleXmlCell id="8718" r="AP49" connectionId="50">
    <xmlCellPr id="1" uniqueName="perspectiva_general_de_un_asunto_o_sobre_cómo_se_ve_al_consultante_entre_sus_asuntos">
      <xmlPr mapId="59" xpath="/Hexagrama/LINEAS/PRIMERA/INTERPRETACION/d/perspectiva_general_de_un_asunto_o_sobre_cómo_se_ve_al_consultante_entre_sus_asuntos" xmlDataType="string"/>
    </xmlCellPr>
  </singleXmlCell>
  <singleXmlCell id="8719" r="AQ49" connectionId="50">
    <xmlCellPr id="1" uniqueName="sobre_una_enfermedad">
      <xmlPr mapId="59" xpath="/Hexagrama/LINEAS/PRIMERA/INTERPRETACION/d/sobre_una_enfermedad" xmlDataType="string"/>
    </xmlCellPr>
  </singleXmlCell>
  <singleXmlCell id="8720" r="AR49" connectionId="50">
    <xmlCellPr id="1" uniqueName="remedios_soluciones_tratamientos_nuevos">
      <xmlPr mapId="59" xpath="/Hexagrama/LINEAS/PRIMERA/INTERPRETACION/d/remedios_soluciones_tratamientos_nuevos" xmlDataType="string"/>
    </xmlCellPr>
  </singleXmlCell>
  <singleXmlCell id="8721" r="AS49" connectionId="50">
    <xmlCellPr id="1" uniqueName="sobre_temas_o_teorías_espirituales">
      <xmlPr mapId="59" xpath="/Hexagrama/LINEAS/PRIMERA/INTERPRETACION/d/sobre_temas_o_teorías_espirituales" xmlDataType="string"/>
    </xmlCellPr>
  </singleXmlCell>
  <singleXmlCell id="8722" r="AT49" connectionId="50">
    <xmlCellPr id="1" uniqueName="sobre_una_época_tiempo_o_fecha_aproximada">
      <xmlPr mapId="59" xpath="/Hexagrama/LINEAS/PRIMERA/INTERPRETACION/d/sobre_una_época_tiempo_o_fecha_aproximada" xmlDataType="string"/>
    </xmlCellPr>
  </singleXmlCell>
  <singleXmlCell id="8723" r="AU49" connectionId="50">
    <xmlCellPr id="1" uniqueName="Bernard_Ducourant">
      <xmlPr mapId="59" xpath="/Hexagrama/LINEAS/PRIMERA/OTRAS_INTERPRETACIONES_Y_COMENTARIOS_DE_LOS_TEXTOS/Bernard_Ducourant" xmlDataType="string"/>
    </xmlCellPr>
  </singleXmlCell>
  <singleXmlCell id="8724" r="AV49" connectionId="50">
    <xmlCellPr id="1" uniqueName="Brian_Browne_Walker">
      <xmlPr mapId="59" xpath="/Hexagrama/LINEAS/PRIMERA/OTRAS_INTERPRETACIONES_Y_COMENTARIOS_DE_LOS_TEXTOS/Brian_Browne_Walker" xmlDataType="string"/>
    </xmlCellPr>
  </singleXmlCell>
  <singleXmlCell id="8725" r="AW49" connectionId="50">
    <xmlCellPr id="1" uniqueName="Carol_K_Anthony">
      <xmlPr mapId="59" xpath="/Hexagrama/LINEAS/PRIMERA/OTRAS_INTERPRETACIONES_Y_COMENTARIOS_DE_LOS_TEXTOS/Carol_K_Anthony" xmlDataType="string"/>
    </xmlCellPr>
  </singleXmlCell>
  <singleXmlCell id="8726" r="AX49" connectionId="50">
    <xmlCellPr id="1" uniqueName="Enrique_Zafra">
      <xmlPr mapId="59" xpath="/Hexagrama/LINEAS/PRIMERA/OTRAS_INTERPRETACIONES_Y_COMENTARIOS_DE_LOS_TEXTOS/Enrique_Zafra" xmlDataType="string"/>
    </xmlCellPr>
  </singleXmlCell>
  <singleXmlCell id="8727" r="AY49" connectionId="50">
    <xmlCellPr id="1" uniqueName="J_H_Brennan">
      <xmlPr mapId="59" xpath="/Hexagrama/LINEAS/PRIMERA/OTRAS_INTERPRETACIONES_Y_COMENTARIOS_DE_LOS_TEXTOS/J_H_Brennan" xmlDataType="string"/>
    </xmlCellPr>
  </singleXmlCell>
  <singleXmlCell id="8728" r="AZ49" connectionId="50">
    <xmlCellPr id="1" uniqueName="John_Tampion">
      <xmlPr mapId="59" xpath="/Hexagrama/LINEAS/PRIMERA/OTRAS_INTERPRETACIONES_Y_COMENTARIOS_DE_LOS_TEXTOS/John_Tampion" xmlDataType="string"/>
    </xmlCellPr>
  </singleXmlCell>
  <singleXmlCell id="8729" r="BA49" connectionId="50">
    <xmlCellPr id="1" uniqueName="Judica_Cordiglia">
      <xmlPr mapId="59" xpath="/Hexagrama/LINEAS/PRIMERA/OTRAS_INTERPRETACIONES_Y_COMENTARIOS_DE_LOS_TEXTOS/Judica_Cordiglia" xmlDataType="string"/>
    </xmlCellPr>
  </singleXmlCell>
  <singleXmlCell id="8730" r="BB49" connectionId="50">
    <xmlCellPr id="1" uniqueName="Maestro_Yüan-Kuang">
      <xmlPr mapId="59" xpath="/Hexagrama/LINEAS/PRIMERA/OTRAS_INTERPRETACIONES_Y_COMENTARIOS_DE_LOS_TEXTOS/Maestro_Yüan-Kuang" xmlDataType="string"/>
    </xmlCellPr>
  </singleXmlCell>
  <singleXmlCell id="8731" r="BC49" connectionId="50">
    <xmlCellPr id="1" uniqueName="Michel_Gall">
      <xmlPr mapId="59" xpath="/Hexagrama/LINEAS/PRIMERA/OTRAS_INTERPRETACIONES_Y_COMENTARIOS_DE_LOS_TEXTOS/Michel_Gall" xmlDataType="string"/>
    </xmlCellPr>
  </singleXmlCell>
  <singleXmlCell id="8732" r="BD49" connectionId="50">
    <xmlCellPr id="1" uniqueName="R_L_Wing">
      <xmlPr mapId="59" xpath="/Hexagrama/LINEAS/PRIMERA/OTRAS_INTERPRETACIONES_Y_COMENTARIOS_DE_LOS_TEXTOS/R_L_Wing" xmlDataType="string"/>
    </xmlCellPr>
  </singleXmlCell>
  <singleXmlCell id="8733" r="BE49" connectionId="50">
    <xmlCellPr id="1" uniqueName="Ricardo_Andreé">
      <xmlPr mapId="59" xpath="/Hexagrama/LINEAS/PRIMERA/OTRAS_INTERPRETACIONES_Y_COMENTARIOS_DE_LOS_TEXTOS/Ricardo_Andreé" xmlDataType="string"/>
    </xmlCellPr>
  </singleXmlCell>
  <singleXmlCell id="8734" r="BF49" connectionId="50">
    <xmlCellPr id="1" uniqueName="Richard_Wilhelm">
      <xmlPr mapId="59" xpath="/Hexagrama/LINEAS/PRIMERA/OTRAS_INTERPRETACIONES_Y_COMENTARIOS_DE_LOS_TEXTOS/Richard_Wilhelm" xmlDataType="string"/>
    </xmlCellPr>
  </singleXmlCell>
  <singleXmlCell id="8735" r="BG49" connectionId="50">
    <xmlCellPr id="1" uniqueName="Stephen_Karcher">
      <xmlPr mapId="59" xpath="/Hexagrama/LINEAS/PRIMERA/OTRAS_INTERPRETACIONES_Y_COMENTARIOS_DE_LOS_TEXTOS/Stephen_Karcher" xmlDataType="string"/>
    </xmlCellPr>
  </singleXmlCell>
  <singleXmlCell id="8736" r="BH49" connectionId="50">
    <xmlCellPr id="1" uniqueName="Thomas_Cleary">
      <xmlPr mapId="59" xpath="/Hexagrama/LINEAS/PRIMERA/OTRAS_INTERPRETACIONES_Y_COMENTARIOS_DE_LOS_TEXTOS/Thomas_Cleary" xmlDataType="string"/>
    </xmlCellPr>
  </singleXmlCell>
  <singleXmlCell id="8737" r="BI49" connectionId="50">
    <xmlCellPr id="1" uniqueName="COMENTARIO_A_LA_LINEA">
      <xmlPr mapId="59" xpath="/Hexagrama/LINEAS/SEGUNDA/COMENTARIO_A_LA_LINEA" xmlDataType="string"/>
    </xmlCellPr>
  </singleXmlCell>
  <singleXmlCell id="8738" r="BJ49" connectionId="50">
    <xmlCellPr id="1" uniqueName="a">
      <xmlPr mapId="59" xpath="/Hexagrama/LINEAS/SEGUNDA/INTERPRETACION/a" xmlDataType="string"/>
    </xmlCellPr>
  </singleXmlCell>
  <singleXmlCell id="8739" r="BK49" connectionId="50">
    <xmlCellPr id="1" uniqueName="sin_preguntar_nada">
      <xmlPr mapId="59" xpath="/Hexagrama/LINEAS/SEGUNDA/INTERPRETACION/d/sin_preguntar_nada" xmlDataType="string"/>
    </xmlCellPr>
  </singleXmlCell>
  <singleXmlCell id="8740" r="BL49" connectionId="50">
    <xmlCellPr id="1" uniqueName="sobre_el_dia_hoy">
      <xmlPr mapId="59" xpath="/Hexagrama/LINEAS/SEGUNDA/INTERPRETACION/d/sobre_el_dia_hoy" xmlDataType="string"/>
    </xmlCellPr>
  </singleXmlCell>
  <singleXmlCell id="8741" r="BM49" connectionId="50">
    <xmlCellPr id="1" uniqueName="sobre_la_conducta_espiritual">
      <xmlPr mapId="59" xpath="/Hexagrama/LINEAS/SEGUNDA/INTERPRETACION/d/sobre_la_conducta_espiritual" xmlDataType="string"/>
    </xmlCellPr>
  </singleXmlCell>
  <singleXmlCell id="8742" r="BN49" connectionId="50">
    <xmlCellPr id="1" uniqueName="perspectiva_general_de_un_asunto_o_sobre_cómo_se_ve_al_consultante_entre_sus_asuntos">
      <xmlPr mapId="59" xpath="/Hexagrama/LINEAS/SEGUNDA/INTERPRETACION/d/perspectiva_general_de_un_asunto_o_sobre_cómo_se_ve_al_consultante_entre_sus_asuntos" xmlDataType="string"/>
    </xmlCellPr>
  </singleXmlCell>
  <singleXmlCell id="8743" r="BO49" connectionId="50">
    <xmlCellPr id="1" uniqueName="sobre_una_enfermedad">
      <xmlPr mapId="59" xpath="/Hexagrama/LINEAS/SEGUNDA/INTERPRETACION/d/sobre_una_enfermedad" xmlDataType="string"/>
    </xmlCellPr>
  </singleXmlCell>
  <singleXmlCell id="8744" r="BP49" connectionId="50">
    <xmlCellPr id="1" uniqueName="remedios_soluciones_tratamientos_nuevos">
      <xmlPr mapId="59" xpath="/Hexagrama/LINEAS/SEGUNDA/INTERPRETACION/d/remedios_soluciones_tratamientos_nuevos" xmlDataType="string"/>
    </xmlCellPr>
  </singleXmlCell>
  <singleXmlCell id="8745" r="BQ49" connectionId="50">
    <xmlCellPr id="1" uniqueName="sobre_temas_o_teorías_espirituales">
      <xmlPr mapId="59" xpath="/Hexagrama/LINEAS/SEGUNDA/INTERPRETACION/d/sobre_temas_o_teorías_espirituales" xmlDataType="string"/>
    </xmlCellPr>
  </singleXmlCell>
  <singleXmlCell id="8746" r="BR49" connectionId="50">
    <xmlCellPr id="1" uniqueName="sobre_una_época_tiempo_o_fecha_aproximada">
      <xmlPr mapId="59" xpath="/Hexagrama/LINEAS/SEGUNDA/INTERPRETACION/d/sobre_una_época_tiempo_o_fecha_aproximada" xmlDataType="string"/>
    </xmlCellPr>
  </singleXmlCell>
  <singleXmlCell id="8747" r="BS49" connectionId="50">
    <xmlCellPr id="1" uniqueName="Bernard_Ducourant">
      <xmlPr mapId="59" xpath="/Hexagrama/LINEAS/SEGUNDA/OTRAS_INTERPRETACIONES_Y_COMENTARIOS_DE_LOS_TEXTOS/Bernard_Ducourant" xmlDataType="string"/>
    </xmlCellPr>
  </singleXmlCell>
  <singleXmlCell id="8748" r="BT49" connectionId="50">
    <xmlCellPr id="1" uniqueName="Brian_Browne_Walker">
      <xmlPr mapId="59" xpath="/Hexagrama/LINEAS/SEGUNDA/OTRAS_INTERPRETACIONES_Y_COMENTARIOS_DE_LOS_TEXTOS/Brian_Browne_Walker" xmlDataType="string"/>
    </xmlCellPr>
  </singleXmlCell>
  <singleXmlCell id="8749" r="BU49" connectionId="50">
    <xmlCellPr id="1" uniqueName="Carol_K_Anthony">
      <xmlPr mapId="59" xpath="/Hexagrama/LINEAS/SEGUNDA/OTRAS_INTERPRETACIONES_Y_COMENTARIOS_DE_LOS_TEXTOS/Carol_K_Anthony" xmlDataType="string"/>
    </xmlCellPr>
  </singleXmlCell>
  <singleXmlCell id="8750" r="BV49" connectionId="50">
    <xmlCellPr id="1" uniqueName="Enrique_Zafra">
      <xmlPr mapId="59" xpath="/Hexagrama/LINEAS/SEGUNDA/OTRAS_INTERPRETACIONES_Y_COMENTARIOS_DE_LOS_TEXTOS/Enrique_Zafra" xmlDataType="string"/>
    </xmlCellPr>
  </singleXmlCell>
  <singleXmlCell id="8751" r="BW49" connectionId="50">
    <xmlCellPr id="1" uniqueName="J_H_Brennan">
      <xmlPr mapId="59" xpath="/Hexagrama/LINEAS/SEGUNDA/OTRAS_INTERPRETACIONES_Y_COMENTARIOS_DE_LOS_TEXTOS/J_H_Brennan" xmlDataType="string"/>
    </xmlCellPr>
  </singleXmlCell>
  <singleXmlCell id="8752" r="BX49" connectionId="50">
    <xmlCellPr id="1" uniqueName="John_Tampion">
      <xmlPr mapId="59" xpath="/Hexagrama/LINEAS/SEGUNDA/OTRAS_INTERPRETACIONES_Y_COMENTARIOS_DE_LOS_TEXTOS/John_Tampion" xmlDataType="string"/>
    </xmlCellPr>
  </singleXmlCell>
  <singleXmlCell id="8753" r="BY49" connectionId="50">
    <xmlCellPr id="1" uniqueName="Judica_Cordiglia">
      <xmlPr mapId="59" xpath="/Hexagrama/LINEAS/SEGUNDA/OTRAS_INTERPRETACIONES_Y_COMENTARIOS_DE_LOS_TEXTOS/Judica_Cordiglia" xmlDataType="string"/>
    </xmlCellPr>
  </singleXmlCell>
  <singleXmlCell id="8754" r="BZ49" connectionId="50">
    <xmlCellPr id="1" uniqueName="Maestro_Yüan-Kuang">
      <xmlPr mapId="59" xpath="/Hexagrama/LINEAS/SEGUNDA/OTRAS_INTERPRETACIONES_Y_COMENTARIOS_DE_LOS_TEXTOS/Maestro_Yüan-Kuang" xmlDataType="string"/>
    </xmlCellPr>
  </singleXmlCell>
  <singleXmlCell id="8755" r="CA49" connectionId="50">
    <xmlCellPr id="1" uniqueName="Michel_Gall">
      <xmlPr mapId="59" xpath="/Hexagrama/LINEAS/SEGUNDA/OTRAS_INTERPRETACIONES_Y_COMENTARIOS_DE_LOS_TEXTOS/Michel_Gall" xmlDataType="string"/>
    </xmlCellPr>
  </singleXmlCell>
  <singleXmlCell id="8756" r="CB49" connectionId="50">
    <xmlCellPr id="1" uniqueName="R_L_Wing">
      <xmlPr mapId="59" xpath="/Hexagrama/LINEAS/SEGUNDA/OTRAS_INTERPRETACIONES_Y_COMENTARIOS_DE_LOS_TEXTOS/R_L_Wing" xmlDataType="string"/>
    </xmlCellPr>
  </singleXmlCell>
  <singleXmlCell id="8757" r="CC49" connectionId="50">
    <xmlCellPr id="1" uniqueName="Ricardo_Andreé">
      <xmlPr mapId="59" xpath="/Hexagrama/LINEAS/SEGUNDA/OTRAS_INTERPRETACIONES_Y_COMENTARIOS_DE_LOS_TEXTOS/Ricardo_Andreé" xmlDataType="string"/>
    </xmlCellPr>
  </singleXmlCell>
  <singleXmlCell id="8758" r="CD49" connectionId="50">
    <xmlCellPr id="1" uniqueName="Richard_Wilhelm">
      <xmlPr mapId="59" xpath="/Hexagrama/LINEAS/SEGUNDA/OTRAS_INTERPRETACIONES_Y_COMENTARIOS_DE_LOS_TEXTOS/Richard_Wilhelm" xmlDataType="string"/>
    </xmlCellPr>
  </singleXmlCell>
  <singleXmlCell id="8759" r="CE49" connectionId="50">
    <xmlCellPr id="1" uniqueName="Stephen_Karcher">
      <xmlPr mapId="59" xpath="/Hexagrama/LINEAS/SEGUNDA/OTRAS_INTERPRETACIONES_Y_COMENTARIOS_DE_LOS_TEXTOS/Stephen_Karcher" xmlDataType="string"/>
    </xmlCellPr>
  </singleXmlCell>
  <singleXmlCell id="8760" r="CF49" connectionId="50">
    <xmlCellPr id="1" uniqueName="Thomas_Cleary">
      <xmlPr mapId="59" xpath="/Hexagrama/LINEAS/SEGUNDA/OTRAS_INTERPRETACIONES_Y_COMENTARIOS_DE_LOS_TEXTOS/Thomas_Cleary" xmlDataType="string"/>
    </xmlCellPr>
  </singleXmlCell>
  <singleXmlCell id="8761" r="CG49" connectionId="50">
    <xmlCellPr id="1" uniqueName="COMENTARIO_A_LA_LINEA">
      <xmlPr mapId="59" xpath="/Hexagrama/LINEAS/TERCERA/COMENTARIO_A_LA_LINEA" xmlDataType="string"/>
    </xmlCellPr>
  </singleXmlCell>
  <singleXmlCell id="8762" r="CH49" connectionId="50">
    <xmlCellPr id="1" uniqueName="a">
      <xmlPr mapId="59" xpath="/Hexagrama/LINEAS/TERCERA/INTERPRETACION/a" xmlDataType="string"/>
    </xmlCellPr>
  </singleXmlCell>
  <singleXmlCell id="8763" r="CI49" connectionId="50">
    <xmlCellPr id="1" uniqueName="sin_preguntar_nada">
      <xmlPr mapId="59" xpath="/Hexagrama/LINEAS/TERCERA/INTERPRETACION/d/sin_preguntar_nada" xmlDataType="string"/>
    </xmlCellPr>
  </singleXmlCell>
  <singleXmlCell id="8764" r="CJ49" connectionId="50">
    <xmlCellPr id="1" uniqueName="sobre_el_dia_hoy">
      <xmlPr mapId="59" xpath="/Hexagrama/LINEAS/TERCERA/INTERPRETACION/d/sobre_el_dia_hoy" xmlDataType="string"/>
    </xmlCellPr>
  </singleXmlCell>
  <singleXmlCell id="8765" r="CK49" connectionId="50">
    <xmlCellPr id="1" uniqueName="sobre_la_conducta_espiritual">
      <xmlPr mapId="59" xpath="/Hexagrama/LINEAS/TERCERA/INTERPRETACION/d/sobre_la_conducta_espiritual" xmlDataType="string"/>
    </xmlCellPr>
  </singleXmlCell>
  <singleXmlCell id="8766" r="CL49" connectionId="50">
    <xmlCellPr id="1" uniqueName="perspectiva_general_de_un_asunto_o_sobre_cómo_se_ve_al_consultante_entre_sus_asuntos">
      <xmlPr mapId="59" xpath="/Hexagrama/LINEAS/TERCERA/INTERPRETACION/d/perspectiva_general_de_un_asunto_o_sobre_cómo_se_ve_al_consultante_entre_sus_asuntos" xmlDataType="string"/>
    </xmlCellPr>
  </singleXmlCell>
  <singleXmlCell id="8767" r="CM49" connectionId="50">
    <xmlCellPr id="1" uniqueName="sobre_una_enfermedad">
      <xmlPr mapId="59" xpath="/Hexagrama/LINEAS/TERCERA/INTERPRETACION/d/sobre_una_enfermedad" xmlDataType="string"/>
    </xmlCellPr>
  </singleXmlCell>
  <singleXmlCell id="8768" r="CN49" connectionId="50">
    <xmlCellPr id="1" uniqueName="remedios_soluciones_tratamientos_nuevos">
      <xmlPr mapId="59" xpath="/Hexagrama/LINEAS/TERCERA/INTERPRETACION/d/remedios_soluciones_tratamientos_nuevos" xmlDataType="string"/>
    </xmlCellPr>
  </singleXmlCell>
  <singleXmlCell id="8769" r="CO49" connectionId="50">
    <xmlCellPr id="1" uniqueName="sobre_temas_o_teorías_espirituales">
      <xmlPr mapId="59" xpath="/Hexagrama/LINEAS/TERCERA/INTERPRETACION/d/sobre_temas_o_teorías_espirituales" xmlDataType="string"/>
    </xmlCellPr>
  </singleXmlCell>
  <singleXmlCell id="8770" r="CP49" connectionId="50">
    <xmlCellPr id="1" uniqueName="sobre_una_época_tiempo_o_fecha_aproximada">
      <xmlPr mapId="59" xpath="/Hexagrama/LINEAS/TERCERA/INTERPRETACION/d/sobre_una_época_tiempo_o_fecha_aproximada" xmlDataType="string"/>
    </xmlCellPr>
  </singleXmlCell>
  <singleXmlCell id="8771" r="CQ49" connectionId="50">
    <xmlCellPr id="1" uniqueName="Bernard_Ducourant">
      <xmlPr mapId="59" xpath="/Hexagrama/LINEAS/TERCERA/OTRAS_INTERPRETACIONES_Y_COMENTARIOS_DE_LOS_TEXTOS/Bernard_Ducourant" xmlDataType="string"/>
    </xmlCellPr>
  </singleXmlCell>
  <singleXmlCell id="8772" r="CR49" connectionId="50">
    <xmlCellPr id="1" uniqueName="Brian_Browne_Walker">
      <xmlPr mapId="59" xpath="/Hexagrama/LINEAS/TERCERA/OTRAS_INTERPRETACIONES_Y_COMENTARIOS_DE_LOS_TEXTOS/Brian_Browne_Walker" xmlDataType="string"/>
    </xmlCellPr>
  </singleXmlCell>
  <singleXmlCell id="8773" r="CS49" connectionId="50">
    <xmlCellPr id="1" uniqueName="Carol_K_Anthony">
      <xmlPr mapId="59" xpath="/Hexagrama/LINEAS/TERCERA/OTRAS_INTERPRETACIONES_Y_COMENTARIOS_DE_LOS_TEXTOS/Carol_K_Anthony" xmlDataType="string"/>
    </xmlCellPr>
  </singleXmlCell>
  <singleXmlCell id="8774" r="CT49" connectionId="50">
    <xmlCellPr id="1" uniqueName="Enrique_Zafra">
      <xmlPr mapId="59" xpath="/Hexagrama/LINEAS/TERCERA/OTRAS_INTERPRETACIONES_Y_COMENTARIOS_DE_LOS_TEXTOS/Enrique_Zafra" xmlDataType="string"/>
    </xmlCellPr>
  </singleXmlCell>
  <singleXmlCell id="8775" r="CU49" connectionId="50">
    <xmlCellPr id="1" uniqueName="J_H_Brennan">
      <xmlPr mapId="59" xpath="/Hexagrama/LINEAS/TERCERA/OTRAS_INTERPRETACIONES_Y_COMENTARIOS_DE_LOS_TEXTOS/J_H_Brennan" xmlDataType="string"/>
    </xmlCellPr>
  </singleXmlCell>
  <singleXmlCell id="8776" r="CV49" connectionId="50">
    <xmlCellPr id="1" uniqueName="John_Tampion">
      <xmlPr mapId="59" xpath="/Hexagrama/LINEAS/TERCERA/OTRAS_INTERPRETACIONES_Y_COMENTARIOS_DE_LOS_TEXTOS/John_Tampion" xmlDataType="string"/>
    </xmlCellPr>
  </singleXmlCell>
  <singleXmlCell id="8777" r="CW49" connectionId="50">
    <xmlCellPr id="1" uniqueName="Judica_Cordiglia">
      <xmlPr mapId="59" xpath="/Hexagrama/LINEAS/TERCERA/OTRAS_INTERPRETACIONES_Y_COMENTARIOS_DE_LOS_TEXTOS/Judica_Cordiglia" xmlDataType="string"/>
    </xmlCellPr>
  </singleXmlCell>
  <singleXmlCell id="8778" r="CX49" connectionId="50">
    <xmlCellPr id="1" uniqueName="Maestro_Yüan-Kuang">
      <xmlPr mapId="59" xpath="/Hexagrama/LINEAS/TERCERA/OTRAS_INTERPRETACIONES_Y_COMENTARIOS_DE_LOS_TEXTOS/Maestro_Yüan-Kuang" xmlDataType="string"/>
    </xmlCellPr>
  </singleXmlCell>
  <singleXmlCell id="8779" r="CY49" connectionId="50">
    <xmlCellPr id="1" uniqueName="Michel_Gall">
      <xmlPr mapId="59" xpath="/Hexagrama/LINEAS/TERCERA/OTRAS_INTERPRETACIONES_Y_COMENTARIOS_DE_LOS_TEXTOS/Michel_Gall" xmlDataType="string"/>
    </xmlCellPr>
  </singleXmlCell>
  <singleXmlCell id="8780" r="CZ49" connectionId="50">
    <xmlCellPr id="1" uniqueName="R_L_Wing">
      <xmlPr mapId="59" xpath="/Hexagrama/LINEAS/TERCERA/OTRAS_INTERPRETACIONES_Y_COMENTARIOS_DE_LOS_TEXTOS/R_L_Wing" xmlDataType="string"/>
    </xmlCellPr>
  </singleXmlCell>
  <singleXmlCell id="8781" r="DA49" connectionId="50">
    <xmlCellPr id="1" uniqueName="Ricardo_Andreé">
      <xmlPr mapId="59" xpath="/Hexagrama/LINEAS/TERCERA/OTRAS_INTERPRETACIONES_Y_COMENTARIOS_DE_LOS_TEXTOS/Ricardo_Andreé" xmlDataType="string"/>
    </xmlCellPr>
  </singleXmlCell>
  <singleXmlCell id="8782" r="DB49" connectionId="50">
    <xmlCellPr id="1" uniqueName="Richard_Wilhelm">
      <xmlPr mapId="59" xpath="/Hexagrama/LINEAS/TERCERA/OTRAS_INTERPRETACIONES_Y_COMENTARIOS_DE_LOS_TEXTOS/Richard_Wilhelm" xmlDataType="string"/>
    </xmlCellPr>
  </singleXmlCell>
  <singleXmlCell id="8783" r="DC49" connectionId="50">
    <xmlCellPr id="1" uniqueName="Stephen_Karcher">
      <xmlPr mapId="59" xpath="/Hexagrama/LINEAS/TERCERA/OTRAS_INTERPRETACIONES_Y_COMENTARIOS_DE_LOS_TEXTOS/Stephen_Karcher" xmlDataType="string"/>
    </xmlCellPr>
  </singleXmlCell>
  <singleXmlCell id="8784" r="DD49" connectionId="50">
    <xmlCellPr id="1" uniqueName="Thomas_Cleary">
      <xmlPr mapId="59" xpath="/Hexagrama/LINEAS/TERCERA/OTRAS_INTERPRETACIONES_Y_COMENTARIOS_DE_LOS_TEXTOS/Thomas_Cleary" xmlDataType="string"/>
    </xmlCellPr>
  </singleXmlCell>
  <singleXmlCell id="8785" r="DE49" connectionId="50">
    <xmlCellPr id="1" uniqueName="COMENTARIO_A_LA_LINEA">
      <xmlPr mapId="59" xpath="/Hexagrama/LINEAS/CUARTA/COMENTARIO_A_LA_LINEA" xmlDataType="string"/>
    </xmlCellPr>
  </singleXmlCell>
  <singleXmlCell id="8786" r="DF49" connectionId="50">
    <xmlCellPr id="1" uniqueName="a">
      <xmlPr mapId="59" xpath="/Hexagrama/LINEAS/CUARTA/INTERPRETACION/a" xmlDataType="string"/>
    </xmlCellPr>
  </singleXmlCell>
  <singleXmlCell id="8787" r="DG49" connectionId="50">
    <xmlCellPr id="1" uniqueName="sin_preguntar_nada">
      <xmlPr mapId="59" xpath="/Hexagrama/LINEAS/CUARTA/INTERPRETACION/d/sin_preguntar_nada" xmlDataType="string"/>
    </xmlCellPr>
  </singleXmlCell>
  <singleXmlCell id="8788" r="DH49" connectionId="50">
    <xmlCellPr id="1" uniqueName="sobre_el_dia_hoy">
      <xmlPr mapId="59" xpath="/Hexagrama/LINEAS/CUARTA/INTERPRETACION/d/sobre_el_dia_hoy" xmlDataType="string"/>
    </xmlCellPr>
  </singleXmlCell>
  <singleXmlCell id="8789" r="DI49" connectionId="50">
    <xmlCellPr id="1" uniqueName="sobre_la_conducta_espiritual">
      <xmlPr mapId="59" xpath="/Hexagrama/LINEAS/CUARTA/INTERPRETACION/d/sobre_la_conducta_espiritual" xmlDataType="string"/>
    </xmlCellPr>
  </singleXmlCell>
  <singleXmlCell id="8790" r="DJ49" connectionId="50">
    <xmlCellPr id="1" uniqueName="perspectiva_general_de_un_asunto_o_sobre_cómo_se_ve_al_consultante_entre_sus_asuntos">
      <xmlPr mapId="59" xpath="/Hexagrama/LINEAS/CUARTA/INTERPRETACION/d/perspectiva_general_de_un_asunto_o_sobre_cómo_se_ve_al_consultante_entre_sus_asuntos" xmlDataType="string"/>
    </xmlCellPr>
  </singleXmlCell>
  <singleXmlCell id="8791" r="DK49" connectionId="50">
    <xmlCellPr id="1" uniqueName="sobre_una_enfermedad">
      <xmlPr mapId="59" xpath="/Hexagrama/LINEAS/CUARTA/INTERPRETACION/d/sobre_una_enfermedad" xmlDataType="string"/>
    </xmlCellPr>
  </singleXmlCell>
  <singleXmlCell id="8792" r="DL49" connectionId="50">
    <xmlCellPr id="1" uniqueName="remedios_soluciones_tratamientos_nuevos">
      <xmlPr mapId="59" xpath="/Hexagrama/LINEAS/CUARTA/INTERPRETACION/d/remedios_soluciones_tratamientos_nuevos" xmlDataType="string"/>
    </xmlCellPr>
  </singleXmlCell>
  <singleXmlCell id="8793" r="DM49" connectionId="50">
    <xmlCellPr id="1" uniqueName="sobre_temas_o_teorías_espirituales">
      <xmlPr mapId="59" xpath="/Hexagrama/LINEAS/CUARTA/INTERPRETACION/d/sobre_temas_o_teorías_espirituales" xmlDataType="string"/>
    </xmlCellPr>
  </singleXmlCell>
  <singleXmlCell id="8794" r="DN49" connectionId="50">
    <xmlCellPr id="1" uniqueName="sobre_una_época_tiempo_o_fecha_aproximada">
      <xmlPr mapId="59" xpath="/Hexagrama/LINEAS/CUARTA/INTERPRETACION/d/sobre_una_época_tiempo_o_fecha_aproximada" xmlDataType="string"/>
    </xmlCellPr>
  </singleXmlCell>
  <singleXmlCell id="8795" r="DO49" connectionId="50">
    <xmlCellPr id="1" uniqueName="Bernard_Ducourant">
      <xmlPr mapId="59" xpath="/Hexagrama/LINEAS/CUARTA/OTRAS_INTERPRETACIONES_Y_COMENTARIOS_DE_LOS_TEXTOS/Bernard_Ducourant" xmlDataType="string"/>
    </xmlCellPr>
  </singleXmlCell>
  <singleXmlCell id="8796" r="DP49" connectionId="50">
    <xmlCellPr id="1" uniqueName="Brian_Browne_Walker">
      <xmlPr mapId="59" xpath="/Hexagrama/LINEAS/CUARTA/OTRAS_INTERPRETACIONES_Y_COMENTARIOS_DE_LOS_TEXTOS/Brian_Browne_Walker" xmlDataType="string"/>
    </xmlCellPr>
  </singleXmlCell>
  <singleXmlCell id="8797" r="DQ49" connectionId="50">
    <xmlCellPr id="1" uniqueName="Carol_K_Anthony">
      <xmlPr mapId="59" xpath="/Hexagrama/LINEAS/CUARTA/OTRAS_INTERPRETACIONES_Y_COMENTARIOS_DE_LOS_TEXTOS/Carol_K_Anthony" xmlDataType="string"/>
    </xmlCellPr>
  </singleXmlCell>
  <singleXmlCell id="8798" r="DR49" connectionId="50">
    <xmlCellPr id="1" uniqueName="Enrique_Zafra">
      <xmlPr mapId="59" xpath="/Hexagrama/LINEAS/CUARTA/OTRAS_INTERPRETACIONES_Y_COMENTARIOS_DE_LOS_TEXTOS/Enrique_Zafra" xmlDataType="string"/>
    </xmlCellPr>
  </singleXmlCell>
  <singleXmlCell id="8799" r="DS49" connectionId="50">
    <xmlCellPr id="1" uniqueName="J_H_Brennan">
      <xmlPr mapId="59" xpath="/Hexagrama/LINEAS/CUARTA/OTRAS_INTERPRETACIONES_Y_COMENTARIOS_DE_LOS_TEXTOS/J_H_Brennan" xmlDataType="string"/>
    </xmlCellPr>
  </singleXmlCell>
  <singleXmlCell id="8800" r="DT49" connectionId="50">
    <xmlCellPr id="1" uniqueName="John_Tampion">
      <xmlPr mapId="59" xpath="/Hexagrama/LINEAS/CUARTA/OTRAS_INTERPRETACIONES_Y_COMENTARIOS_DE_LOS_TEXTOS/John_Tampion" xmlDataType="string"/>
    </xmlCellPr>
  </singleXmlCell>
  <singleXmlCell id="8801" r="DU49" connectionId="50">
    <xmlCellPr id="1" uniqueName="Judica_Cordiglia">
      <xmlPr mapId="59" xpath="/Hexagrama/LINEAS/CUARTA/OTRAS_INTERPRETACIONES_Y_COMENTARIOS_DE_LOS_TEXTOS/Judica_Cordiglia" xmlDataType="string"/>
    </xmlCellPr>
  </singleXmlCell>
  <singleXmlCell id="8802" r="DV49" connectionId="50">
    <xmlCellPr id="1" uniqueName="Maestro_Yüan-Kuang">
      <xmlPr mapId="59" xpath="/Hexagrama/LINEAS/CUARTA/OTRAS_INTERPRETACIONES_Y_COMENTARIOS_DE_LOS_TEXTOS/Maestro_Yüan-Kuang" xmlDataType="string"/>
    </xmlCellPr>
  </singleXmlCell>
  <singleXmlCell id="8803" r="DW49" connectionId="50">
    <xmlCellPr id="1" uniqueName="Michel_Gall">
      <xmlPr mapId="59" xpath="/Hexagrama/LINEAS/CUARTA/OTRAS_INTERPRETACIONES_Y_COMENTARIOS_DE_LOS_TEXTOS/Michel_Gall" xmlDataType="string"/>
    </xmlCellPr>
  </singleXmlCell>
  <singleXmlCell id="8804" r="DX49" connectionId="50">
    <xmlCellPr id="1" uniqueName="R_L_Wing">
      <xmlPr mapId="59" xpath="/Hexagrama/LINEAS/CUARTA/OTRAS_INTERPRETACIONES_Y_COMENTARIOS_DE_LOS_TEXTOS/R_L_Wing" xmlDataType="string"/>
    </xmlCellPr>
  </singleXmlCell>
  <singleXmlCell id="8805" r="DY49" connectionId="50">
    <xmlCellPr id="1" uniqueName="Ricardo_Andreé">
      <xmlPr mapId="59" xpath="/Hexagrama/LINEAS/CUARTA/OTRAS_INTERPRETACIONES_Y_COMENTARIOS_DE_LOS_TEXTOS/Ricardo_Andreé" xmlDataType="string"/>
    </xmlCellPr>
  </singleXmlCell>
  <singleXmlCell id="8806" r="DZ49" connectionId="50">
    <xmlCellPr id="1" uniqueName="Richard_Wilhelm">
      <xmlPr mapId="59" xpath="/Hexagrama/LINEAS/CUARTA/OTRAS_INTERPRETACIONES_Y_COMENTARIOS_DE_LOS_TEXTOS/Richard_Wilhelm" xmlDataType="string"/>
    </xmlCellPr>
  </singleXmlCell>
  <singleXmlCell id="8807" r="EA49" connectionId="50">
    <xmlCellPr id="1" uniqueName="Stephen_Karcher">
      <xmlPr mapId="59" xpath="/Hexagrama/LINEAS/CUARTA/OTRAS_INTERPRETACIONES_Y_COMENTARIOS_DE_LOS_TEXTOS/Stephen_Karcher" xmlDataType="string"/>
    </xmlCellPr>
  </singleXmlCell>
  <singleXmlCell id="8808" r="EB49" connectionId="50">
    <xmlCellPr id="1" uniqueName="Thomas_Cleary">
      <xmlPr mapId="59" xpath="/Hexagrama/LINEAS/CUARTA/OTRAS_INTERPRETACIONES_Y_COMENTARIOS_DE_LOS_TEXTOS/Thomas_Cleary" xmlDataType="string"/>
    </xmlCellPr>
  </singleXmlCell>
  <singleXmlCell id="8809" r="EC49" connectionId="50">
    <xmlCellPr id="1" uniqueName="COMENTARIO_A_LA_LINEA">
      <xmlPr mapId="59" xpath="/Hexagrama/LINEAS/QUINTA/COMENTARIO_A_LA_LINEA" xmlDataType="string"/>
    </xmlCellPr>
  </singleXmlCell>
  <singleXmlCell id="8810" r="ED49" connectionId="50">
    <xmlCellPr id="1" uniqueName="a">
      <xmlPr mapId="59" xpath="/Hexagrama/LINEAS/QUINTA/INTERPRETACION/a" xmlDataType="string"/>
    </xmlCellPr>
  </singleXmlCell>
  <singleXmlCell id="8811" r="EE49" connectionId="50">
    <xmlCellPr id="1" uniqueName="sin_preguntar_nada">
      <xmlPr mapId="59" xpath="/Hexagrama/LINEAS/QUINTA/INTERPRETACION/d/sin_preguntar_nada" xmlDataType="string"/>
    </xmlCellPr>
  </singleXmlCell>
  <singleXmlCell id="8812" r="EF49" connectionId="50">
    <xmlCellPr id="1" uniqueName="sobre_el_dia_hoy">
      <xmlPr mapId="59" xpath="/Hexagrama/LINEAS/QUINTA/INTERPRETACION/d/sobre_el_dia_hoy" xmlDataType="string"/>
    </xmlCellPr>
  </singleXmlCell>
  <singleXmlCell id="8813" r="EG49" connectionId="50">
    <xmlCellPr id="1" uniqueName="sobre_la_conducta_espiritual">
      <xmlPr mapId="59" xpath="/Hexagrama/LINEAS/QUINTA/INTERPRETACION/d/sobre_la_conducta_espiritual" xmlDataType="string"/>
    </xmlCellPr>
  </singleXmlCell>
  <singleXmlCell id="8814" r="EH49" connectionId="50">
    <xmlCellPr id="1" uniqueName="perspectiva_general_de_un_asunto_o_sobre_cómo_se_ve_al_consultante_entre_sus_asuntos">
      <xmlPr mapId="59" xpath="/Hexagrama/LINEAS/QUINTA/INTERPRETACION/d/perspectiva_general_de_un_asunto_o_sobre_cómo_se_ve_al_consultante_entre_sus_asuntos" xmlDataType="string"/>
    </xmlCellPr>
  </singleXmlCell>
  <singleXmlCell id="8815" r="EI49" connectionId="50">
    <xmlCellPr id="1" uniqueName="sobre_una_enfermedad">
      <xmlPr mapId="59" xpath="/Hexagrama/LINEAS/QUINTA/INTERPRETACION/d/sobre_una_enfermedad" xmlDataType="string"/>
    </xmlCellPr>
  </singleXmlCell>
  <singleXmlCell id="8816" r="EJ49" connectionId="50">
    <xmlCellPr id="1" uniqueName="remedios_soluciones_tratamientos_nuevos">
      <xmlPr mapId="59" xpath="/Hexagrama/LINEAS/QUINTA/INTERPRETACION/d/remedios_soluciones_tratamientos_nuevos" xmlDataType="string"/>
    </xmlCellPr>
  </singleXmlCell>
  <singleXmlCell id="8817" r="EK49" connectionId="50">
    <xmlCellPr id="1" uniqueName="sobre_temas_o_teorías_espirituales">
      <xmlPr mapId="59" xpath="/Hexagrama/LINEAS/QUINTA/INTERPRETACION/d/sobre_temas_o_teorías_espirituales" xmlDataType="string"/>
    </xmlCellPr>
  </singleXmlCell>
  <singleXmlCell id="8818" r="EL49" connectionId="50">
    <xmlCellPr id="1" uniqueName="sobre_una_época_tiempo_o_fecha_aproximada">
      <xmlPr mapId="59" xpath="/Hexagrama/LINEAS/QUINTA/INTERPRETACION/d/sobre_una_época_tiempo_o_fecha_aproximada" xmlDataType="string"/>
    </xmlCellPr>
  </singleXmlCell>
  <singleXmlCell id="8819" r="EM49" connectionId="50">
    <xmlCellPr id="1" uniqueName="Bernard_Ducourant">
      <xmlPr mapId="59" xpath="/Hexagrama/LINEAS/QUINTA/OTRAS_INTERPRETACIONES_Y_COMENTARIOS_DE_LOS_TEXTOS/Bernard_Ducourant" xmlDataType="string"/>
    </xmlCellPr>
  </singleXmlCell>
  <singleXmlCell id="8820" r="EN49" connectionId="50">
    <xmlCellPr id="1" uniqueName="Brian_Browne_Walker">
      <xmlPr mapId="59" xpath="/Hexagrama/LINEAS/QUINTA/OTRAS_INTERPRETACIONES_Y_COMENTARIOS_DE_LOS_TEXTOS/Brian_Browne_Walker" xmlDataType="string"/>
    </xmlCellPr>
  </singleXmlCell>
  <singleXmlCell id="8821" r="EO49" connectionId="50">
    <xmlCellPr id="1" uniqueName="Carol_K_Anthony">
      <xmlPr mapId="59" xpath="/Hexagrama/LINEAS/QUINTA/OTRAS_INTERPRETACIONES_Y_COMENTARIOS_DE_LOS_TEXTOS/Carol_K_Anthony" xmlDataType="string"/>
    </xmlCellPr>
  </singleXmlCell>
  <singleXmlCell id="8822" r="EP49" connectionId="50">
    <xmlCellPr id="1" uniqueName="Enrique_Zafra">
      <xmlPr mapId="59" xpath="/Hexagrama/LINEAS/QUINTA/OTRAS_INTERPRETACIONES_Y_COMENTARIOS_DE_LOS_TEXTOS/Enrique_Zafra" xmlDataType="string"/>
    </xmlCellPr>
  </singleXmlCell>
  <singleXmlCell id="8823" r="EQ49" connectionId="50">
    <xmlCellPr id="1" uniqueName="J_H_Brennan">
      <xmlPr mapId="59" xpath="/Hexagrama/LINEAS/QUINTA/OTRAS_INTERPRETACIONES_Y_COMENTARIOS_DE_LOS_TEXTOS/J_H_Brennan" xmlDataType="string"/>
    </xmlCellPr>
  </singleXmlCell>
  <singleXmlCell id="8824" r="ER49" connectionId="50">
    <xmlCellPr id="1" uniqueName="John_Tampion">
      <xmlPr mapId="59" xpath="/Hexagrama/LINEAS/QUINTA/OTRAS_INTERPRETACIONES_Y_COMENTARIOS_DE_LOS_TEXTOS/John_Tampion" xmlDataType="string"/>
    </xmlCellPr>
  </singleXmlCell>
  <singleXmlCell id="8825" r="ES49" connectionId="50">
    <xmlCellPr id="1" uniqueName="Judica_Cordiglia">
      <xmlPr mapId="59" xpath="/Hexagrama/LINEAS/QUINTA/OTRAS_INTERPRETACIONES_Y_COMENTARIOS_DE_LOS_TEXTOS/Judica_Cordiglia" xmlDataType="string"/>
    </xmlCellPr>
  </singleXmlCell>
  <singleXmlCell id="8826" r="ET49" connectionId="50">
    <xmlCellPr id="1" uniqueName="Maestro_Yüan-Kuang">
      <xmlPr mapId="59" xpath="/Hexagrama/LINEAS/QUINTA/OTRAS_INTERPRETACIONES_Y_COMENTARIOS_DE_LOS_TEXTOS/Maestro_Yüan-Kuang" xmlDataType="string"/>
    </xmlCellPr>
  </singleXmlCell>
  <singleXmlCell id="8827" r="EU49" connectionId="50">
    <xmlCellPr id="1" uniqueName="Michel_Gall">
      <xmlPr mapId="59" xpath="/Hexagrama/LINEAS/QUINTA/OTRAS_INTERPRETACIONES_Y_COMENTARIOS_DE_LOS_TEXTOS/Michel_Gall" xmlDataType="string"/>
    </xmlCellPr>
  </singleXmlCell>
  <singleXmlCell id="8828" r="EV49" connectionId="50">
    <xmlCellPr id="1" uniqueName="R_L_Wing">
      <xmlPr mapId="59" xpath="/Hexagrama/LINEAS/QUINTA/OTRAS_INTERPRETACIONES_Y_COMENTARIOS_DE_LOS_TEXTOS/R_L_Wing" xmlDataType="string"/>
    </xmlCellPr>
  </singleXmlCell>
  <singleXmlCell id="8829" r="EW49" connectionId="50">
    <xmlCellPr id="1" uniqueName="Ricardo_Andreé">
      <xmlPr mapId="59" xpath="/Hexagrama/LINEAS/QUINTA/OTRAS_INTERPRETACIONES_Y_COMENTARIOS_DE_LOS_TEXTOS/Ricardo_Andreé" xmlDataType="string"/>
    </xmlCellPr>
  </singleXmlCell>
  <singleXmlCell id="8830" r="EX49" connectionId="50">
    <xmlCellPr id="1" uniqueName="Richard_Wilhelm">
      <xmlPr mapId="59" xpath="/Hexagrama/LINEAS/QUINTA/OTRAS_INTERPRETACIONES_Y_COMENTARIOS_DE_LOS_TEXTOS/Richard_Wilhelm" xmlDataType="string"/>
    </xmlCellPr>
  </singleXmlCell>
  <singleXmlCell id="8831" r="EY49" connectionId="50">
    <xmlCellPr id="1" uniqueName="Stephen_Karcher">
      <xmlPr mapId="59" xpath="/Hexagrama/LINEAS/QUINTA/OTRAS_INTERPRETACIONES_Y_COMENTARIOS_DE_LOS_TEXTOS/Stephen_Karcher" xmlDataType="string"/>
    </xmlCellPr>
  </singleXmlCell>
  <singleXmlCell id="8832" r="EZ49" connectionId="50">
    <xmlCellPr id="1" uniqueName="Thomas_Cleary">
      <xmlPr mapId="59" xpath="/Hexagrama/LINEAS/QUINTA/OTRAS_INTERPRETACIONES_Y_COMENTARIOS_DE_LOS_TEXTOS/Thomas_Cleary" xmlDataType="string"/>
    </xmlCellPr>
  </singleXmlCell>
  <singleXmlCell id="8833" r="FA49" connectionId="50">
    <xmlCellPr id="1" uniqueName="COMENTARIO_A_LA_LINEA">
      <xmlPr mapId="59" xpath="/Hexagrama/LINEAS/SEXTA/COMENTARIO_A_LA_LINEA" xmlDataType="string"/>
    </xmlCellPr>
  </singleXmlCell>
  <singleXmlCell id="8834" r="FB49" connectionId="50">
    <xmlCellPr id="1" uniqueName="a">
      <xmlPr mapId="59" xpath="/Hexagrama/LINEAS/SEXTA/INTERPRETACION/a" xmlDataType="string"/>
    </xmlCellPr>
  </singleXmlCell>
  <singleXmlCell id="8835" r="FC49" connectionId="50">
    <xmlCellPr id="1" uniqueName="sin_preguntar_nada">
      <xmlPr mapId="59" xpath="/Hexagrama/LINEAS/SEXTA/INTERPRETACION/d/sin_preguntar_nada" xmlDataType="string"/>
    </xmlCellPr>
  </singleXmlCell>
  <singleXmlCell id="8836" r="FD49" connectionId="50">
    <xmlCellPr id="1" uniqueName="sobre_el_dia_hoy">
      <xmlPr mapId="59" xpath="/Hexagrama/LINEAS/SEXTA/INTERPRETACION/d/sobre_el_dia_hoy" xmlDataType="string"/>
    </xmlCellPr>
  </singleXmlCell>
  <singleXmlCell id="8837" r="FE49" connectionId="50">
    <xmlCellPr id="1" uniqueName="sobre_la_conducta_espiritual">
      <xmlPr mapId="59" xpath="/Hexagrama/LINEAS/SEXTA/INTERPRETACION/d/sobre_la_conducta_espiritual" xmlDataType="string"/>
    </xmlCellPr>
  </singleXmlCell>
  <singleXmlCell id="8838" r="FF49" connectionId="50">
    <xmlCellPr id="1" uniqueName="perspectiva_general_de_un_asunto_o_sobre_cómo_se_ve_al_consultante_entre_sus_asuntos">
      <xmlPr mapId="59" xpath="/Hexagrama/LINEAS/SEXTA/INTERPRETACION/d/perspectiva_general_de_un_asunto_o_sobre_cómo_se_ve_al_consultante_entre_sus_asuntos" xmlDataType="string"/>
    </xmlCellPr>
  </singleXmlCell>
  <singleXmlCell id="8839" r="FG49" connectionId="50">
    <xmlCellPr id="1" uniqueName="sobre_una_enfermedad">
      <xmlPr mapId="59" xpath="/Hexagrama/LINEAS/SEXTA/INTERPRETACION/d/sobre_una_enfermedad" xmlDataType="string"/>
    </xmlCellPr>
  </singleXmlCell>
  <singleXmlCell id="8840" r="FH49" connectionId="50">
    <xmlCellPr id="1" uniqueName="remedios_soluciones_tratamientos_nuevos">
      <xmlPr mapId="59" xpath="/Hexagrama/LINEAS/SEXTA/INTERPRETACION/d/remedios_soluciones_tratamientos_nuevos" xmlDataType="string"/>
    </xmlCellPr>
  </singleXmlCell>
  <singleXmlCell id="8841" r="FI49" connectionId="50">
    <xmlCellPr id="1" uniqueName="sobre_temas_o_teorías_espirituales">
      <xmlPr mapId="59" xpath="/Hexagrama/LINEAS/SEXTA/INTERPRETACION/d/sobre_temas_o_teorías_espirituales" xmlDataType="string"/>
    </xmlCellPr>
  </singleXmlCell>
  <singleXmlCell id="8842" r="FJ49" connectionId="50">
    <xmlCellPr id="1" uniqueName="sobre_una_época_tiempo_o_fecha_aproximada">
      <xmlPr mapId="59" xpath="/Hexagrama/LINEAS/SEXTA/INTERPRETACION/d/sobre_una_época_tiempo_o_fecha_aproximada" xmlDataType="string"/>
    </xmlCellPr>
  </singleXmlCell>
  <singleXmlCell id="8843" r="FK49" connectionId="50">
    <xmlCellPr id="1" uniqueName="Bernard_Ducourant">
      <xmlPr mapId="59" xpath="/Hexagrama/LINEAS/SEXTA/OTRAS_INTERPRETACIONES_Y_COMENTARIOS_DE_LOS_TEXTOS/Bernard_Ducourant" xmlDataType="string"/>
    </xmlCellPr>
  </singleXmlCell>
  <singleXmlCell id="8844" r="FL49" connectionId="50">
    <xmlCellPr id="1" uniqueName="Brian_Browne_Walker">
      <xmlPr mapId="59" xpath="/Hexagrama/LINEAS/SEXTA/OTRAS_INTERPRETACIONES_Y_COMENTARIOS_DE_LOS_TEXTOS/Brian_Browne_Walker" xmlDataType="string"/>
    </xmlCellPr>
  </singleXmlCell>
  <singleXmlCell id="8845" r="FM49" connectionId="50">
    <xmlCellPr id="1" uniqueName="Carol_K_Anthony">
      <xmlPr mapId="59" xpath="/Hexagrama/LINEAS/SEXTA/OTRAS_INTERPRETACIONES_Y_COMENTARIOS_DE_LOS_TEXTOS/Carol_K_Anthony" xmlDataType="string"/>
    </xmlCellPr>
  </singleXmlCell>
  <singleXmlCell id="8846" r="FN49" connectionId="50">
    <xmlCellPr id="1" uniqueName="Enrique_Zafra">
      <xmlPr mapId="59" xpath="/Hexagrama/LINEAS/SEXTA/OTRAS_INTERPRETACIONES_Y_COMENTARIOS_DE_LOS_TEXTOS/Enrique_Zafra" xmlDataType="string"/>
    </xmlCellPr>
  </singleXmlCell>
  <singleXmlCell id="8847" r="FO49" connectionId="50">
    <xmlCellPr id="1" uniqueName="J_H_Brennan">
      <xmlPr mapId="59" xpath="/Hexagrama/LINEAS/SEXTA/OTRAS_INTERPRETACIONES_Y_COMENTARIOS_DE_LOS_TEXTOS/J_H_Brennan" xmlDataType="string"/>
    </xmlCellPr>
  </singleXmlCell>
  <singleXmlCell id="8848" r="FP49" connectionId="50">
    <xmlCellPr id="1" uniqueName="John_Tampion">
      <xmlPr mapId="59" xpath="/Hexagrama/LINEAS/SEXTA/OTRAS_INTERPRETACIONES_Y_COMENTARIOS_DE_LOS_TEXTOS/John_Tampion" xmlDataType="string"/>
    </xmlCellPr>
  </singleXmlCell>
  <singleXmlCell id="8849" r="FQ49" connectionId="50">
    <xmlCellPr id="1" uniqueName="Judica_Cordiglia">
      <xmlPr mapId="59" xpath="/Hexagrama/LINEAS/SEXTA/OTRAS_INTERPRETACIONES_Y_COMENTARIOS_DE_LOS_TEXTOS/Judica_Cordiglia" xmlDataType="string"/>
    </xmlCellPr>
  </singleXmlCell>
  <singleXmlCell id="8850" r="FR49" connectionId="50">
    <xmlCellPr id="1" uniqueName="Maestro_Yüan-Kuang">
      <xmlPr mapId="59" xpath="/Hexagrama/LINEAS/SEXTA/OTRAS_INTERPRETACIONES_Y_COMENTARIOS_DE_LOS_TEXTOS/Maestro_Yüan-Kuang" xmlDataType="string"/>
    </xmlCellPr>
  </singleXmlCell>
  <singleXmlCell id="8851" r="FS49" connectionId="50">
    <xmlCellPr id="1" uniqueName="Michel_Gall">
      <xmlPr mapId="59" xpath="/Hexagrama/LINEAS/SEXTA/OTRAS_INTERPRETACIONES_Y_COMENTARIOS_DE_LOS_TEXTOS/Michel_Gall" xmlDataType="string"/>
    </xmlCellPr>
  </singleXmlCell>
  <singleXmlCell id="8852" r="FT49" connectionId="50">
    <xmlCellPr id="1" uniqueName="R_L_Wing">
      <xmlPr mapId="59" xpath="/Hexagrama/LINEAS/SEXTA/OTRAS_INTERPRETACIONES_Y_COMENTARIOS_DE_LOS_TEXTOS/R_L_Wing" xmlDataType="string"/>
    </xmlCellPr>
  </singleXmlCell>
  <singleXmlCell id="8853" r="FU49" connectionId="50">
    <xmlCellPr id="1" uniqueName="Ricardo_Andreé">
      <xmlPr mapId="59" xpath="/Hexagrama/LINEAS/SEXTA/OTRAS_INTERPRETACIONES_Y_COMENTARIOS_DE_LOS_TEXTOS/Ricardo_Andreé" xmlDataType="string"/>
    </xmlCellPr>
  </singleXmlCell>
  <singleXmlCell id="8854" r="FV49" connectionId="50">
    <xmlCellPr id="1" uniqueName="Richard_Wilhelm">
      <xmlPr mapId="59" xpath="/Hexagrama/LINEAS/SEXTA/OTRAS_INTERPRETACIONES_Y_COMENTARIOS_DE_LOS_TEXTOS/Richard_Wilhelm" xmlDataType="string"/>
    </xmlCellPr>
  </singleXmlCell>
  <singleXmlCell id="8855" r="FW49" connectionId="50">
    <xmlCellPr id="1" uniqueName="Stephen_Karcher">
      <xmlPr mapId="59" xpath="/Hexagrama/LINEAS/SEXTA/OTRAS_INTERPRETACIONES_Y_COMENTARIOS_DE_LOS_TEXTOS/Stephen_Karcher" xmlDataType="string"/>
    </xmlCellPr>
  </singleXmlCell>
  <singleXmlCell id="8856" r="FX49" connectionId="50">
    <xmlCellPr id="1" uniqueName="Thomas_Cleary">
      <xmlPr mapId="59" xpath="/Hexagrama/LINEAS/SEXTA/OTRAS_INTERPRETACIONES_Y_COMENTARIOS_DE_LOS_TEXTOS/Thomas_Cleary" xmlDataType="string"/>
    </xmlCellPr>
  </singleXmlCell>
  <singleXmlCell id="8857" r="A50" connectionId="51">
    <xmlCellPr id="1" uniqueName="Numero">
      <xmlPr mapId="60" xpath="/Hexagrama/Numero" xmlDataType="integer"/>
    </xmlCellPr>
  </singleXmlCell>
  <singleXmlCell id="8858" r="B50" connectionId="51">
    <xmlCellPr id="1" uniqueName="Nombre">
      <xmlPr mapId="60" xpath="/Hexagrama/Nombre" xmlDataType="string"/>
    </xmlCellPr>
  </singleXmlCell>
  <singleXmlCell id="8859" r="C50" connectionId="51">
    <xmlCellPr id="1" uniqueName="Traduccion">
      <xmlPr mapId="60" xpath="/Hexagrama/Traduccion" xmlDataType="string"/>
    </xmlCellPr>
  </singleXmlCell>
  <singleXmlCell id="8860" r="D50" connectionId="51">
    <xmlCellPr id="1" uniqueName="TrigInf">
      <xmlPr mapId="60" xpath="/Hexagrama/TrigInf" xmlDataType="string"/>
    </xmlCellPr>
  </singleXmlCell>
  <singleXmlCell id="8861" r="E50" connectionId="51">
    <xmlCellPr id="1" uniqueName="TrigSup">
      <xmlPr mapId="60" xpath="/Hexagrama/TrigSup" xmlDataType="string"/>
    </xmlCellPr>
  </singleXmlCell>
  <singleXmlCell id="8862" r="F50" connectionId="51">
    <xmlCellPr id="1" uniqueName="DICTAMEN">
      <xmlPr mapId="60" xpath="/Hexagrama/DICTAMEN" xmlDataType="string"/>
    </xmlCellPr>
  </singleXmlCell>
  <singleXmlCell id="8863" r="G50" connectionId="51">
    <xmlCellPr id="1" uniqueName="COMENTARIO">
      <xmlPr mapId="60" xpath="/Hexagrama/COMENTARIO" xmlDataType="string"/>
    </xmlCellPr>
  </singleXmlCell>
  <singleXmlCell id="8864" r="H50" connectionId="51">
    <xmlCellPr id="1" uniqueName="líneas">
      <xmlPr mapId="60" xpath="/Hexagrama/ELEMENTOS_TECNICOS_Y_DISTINTOS_CONSIDERANDOS/líneas" xmlDataType="string"/>
    </xmlCellPr>
  </singleXmlCell>
  <singleXmlCell id="8865" r="I50" connectionId="51">
    <xmlCellPr id="1" uniqueName="regencias">
      <xmlPr mapId="60" xpath="/Hexagrama/ELEMENTOS_TECNICOS_Y_DISTINTOS_CONSIDERANDOS/regencias" xmlDataType="string"/>
    </xmlCellPr>
  </singleXmlCell>
  <singleXmlCell id="8866" r="J50" connectionId="51">
    <xmlCellPr id="1" uniqueName="relaciones_entre_las_líneas">
      <xmlPr mapId="60" xpath="/Hexagrama/ELEMENTOS_TECNICOS_Y_DISTINTOS_CONSIDERANDOS/relaciones_entre_las_líneas" xmlDataType="string"/>
    </xmlCellPr>
  </singleXmlCell>
  <singleXmlCell id="8867" r="K50" connectionId="51">
    <xmlCellPr id="1" uniqueName="a">
      <xmlPr mapId="60" xpath="/Hexagrama/INTERPRETACION/a" xmlDataType="string"/>
    </xmlCellPr>
  </singleXmlCell>
  <singleXmlCell id="8868" r="L50" connectionId="51">
    <xmlCellPr id="1" uniqueName="sin_preguntar_nada">
      <xmlPr mapId="60" xpath="/Hexagrama/INTERPRETACION/d/sin_preguntar_nada" xmlDataType="string"/>
    </xmlCellPr>
  </singleXmlCell>
  <singleXmlCell id="8869" r="M50" connectionId="51">
    <xmlCellPr id="1" uniqueName="sobre_el_dia_hoy">
      <xmlPr mapId="60" xpath="/Hexagrama/INTERPRETACION/d/sobre_el_dia_hoy" xmlDataType="string"/>
    </xmlCellPr>
  </singleXmlCell>
  <singleXmlCell id="8870" r="N50" connectionId="51">
    <xmlCellPr id="1" uniqueName="sobre_la_conducta_espiritual">
      <xmlPr mapId="60" xpath="/Hexagrama/INTERPRETACION/d/sobre_la_conducta_espiritual" xmlDataType="string"/>
    </xmlCellPr>
  </singleXmlCell>
  <singleXmlCell id="8871" r="O50" connectionId="51">
    <xmlCellPr id="1" uniqueName="perspectiva_general_de_un_asunto_o_sobre_cómo_se_ve_al_consultante_entre_sus_asuntos">
      <xmlPr mapId="60" xpath="/Hexagrama/INTERPRETACION/d/perspectiva_general_de_un_asunto_o_sobre_cómo_se_ve_al_consultante_entre_sus_asuntos" xmlDataType="string"/>
    </xmlCellPr>
  </singleXmlCell>
  <singleXmlCell id="8872" r="P50" connectionId="51">
    <xmlCellPr id="1" uniqueName="sobre_una_enfermedad">
      <xmlPr mapId="60" xpath="/Hexagrama/INTERPRETACION/d/sobre_una_enfermedad" xmlDataType="string"/>
    </xmlCellPr>
  </singleXmlCell>
  <singleXmlCell id="8873" r="Q50" connectionId="51">
    <xmlCellPr id="1" uniqueName="remedios_soluciones_tratamientos_nuevos">
      <xmlPr mapId="60" xpath="/Hexagrama/INTERPRETACION/d/remedios_soluciones_tratamientos_nuevos" xmlDataType="string"/>
    </xmlCellPr>
  </singleXmlCell>
  <singleXmlCell id="8874" r="R50" connectionId="51">
    <xmlCellPr id="1" uniqueName="sobre_temas_o_teorías_espirituales">
      <xmlPr mapId="60" xpath="/Hexagrama/INTERPRETACION/d/sobre_temas_o_teorías_espirituales" xmlDataType="string"/>
    </xmlCellPr>
  </singleXmlCell>
  <singleXmlCell id="8875" r="S50" connectionId="51">
    <xmlCellPr id="1" uniqueName="sobre_una_época_tiempo_o_fecha_aproximada">
      <xmlPr mapId="60" xpath="/Hexagrama/INTERPRETACION/d/sobre_una_época_tiempo_o_fecha_aproximada" xmlDataType="string"/>
    </xmlCellPr>
  </singleXmlCell>
  <singleXmlCell id="8876" r="T50" connectionId="51">
    <xmlCellPr id="1" uniqueName="Bernard_Ducourant">
      <xmlPr mapId="60" xpath="/Hexagrama/OTRAS_INTERPRETACIONES_Y_COMENTARIOS_DE_LOS_TEXTOS/Bernard_Ducourant" xmlDataType="string"/>
    </xmlCellPr>
  </singleXmlCell>
  <singleXmlCell id="8877" r="U50" connectionId="51">
    <xmlCellPr id="1" uniqueName="Brian_Browne_Walker">
      <xmlPr mapId="60" xpath="/Hexagrama/OTRAS_INTERPRETACIONES_Y_COMENTARIOS_DE_LOS_TEXTOS/Brian_Browne_Walker" xmlDataType="string"/>
    </xmlCellPr>
  </singleXmlCell>
  <singleXmlCell id="8878" r="V50" connectionId="51">
    <xmlCellPr id="1" uniqueName="Carol_K_Anthony">
      <xmlPr mapId="60" xpath="/Hexagrama/OTRAS_INTERPRETACIONES_Y_COMENTARIOS_DE_LOS_TEXTOS/Carol_K_Anthony" xmlDataType="string"/>
    </xmlCellPr>
  </singleXmlCell>
  <singleXmlCell id="8879" r="W50" connectionId="51">
    <xmlCellPr id="1" uniqueName="Enrique_Zafra">
      <xmlPr mapId="60" xpath="/Hexagrama/OTRAS_INTERPRETACIONES_Y_COMENTARIOS_DE_LOS_TEXTOS/Enrique_Zafra" xmlDataType="string"/>
    </xmlCellPr>
  </singleXmlCell>
  <singleXmlCell id="8880" r="X50" connectionId="51">
    <xmlCellPr id="1" uniqueName="Gustavo_Andrés_Rocco">
      <xmlPr mapId="60" xpath="/Hexagrama/OTRAS_INTERPRETACIONES_Y_COMENTARIOS_DE_LOS_TEXTOS/Gustavo_Andrés_Rocco" xmlDataType="string"/>
    </xmlCellPr>
  </singleXmlCell>
  <singleXmlCell id="8881" r="Y50" connectionId="51">
    <xmlCellPr id="1" uniqueName="J_H_Brennan">
      <xmlPr mapId="60" xpath="/Hexagrama/OTRAS_INTERPRETACIONES_Y_COMENTARIOS_DE_LOS_TEXTOS/J_H_Brennan" xmlDataType="string"/>
    </xmlCellPr>
  </singleXmlCell>
  <singleXmlCell id="8882" r="Z50" connectionId="51">
    <xmlCellPr id="1" uniqueName="Judica_Cordiglia">
      <xmlPr mapId="60" xpath="/Hexagrama/OTRAS_INTERPRETACIONES_Y_COMENTARIOS_DE_LOS_TEXTOS/Judica_Cordiglia" xmlDataType="string"/>
    </xmlCellPr>
  </singleXmlCell>
  <singleXmlCell id="8883" r="AA50" connectionId="51">
    <xmlCellPr id="1" uniqueName="Maestro_Yüan-Kuang">
      <xmlPr mapId="60" xpath="/Hexagrama/OTRAS_INTERPRETACIONES_Y_COMENTARIOS_DE_LOS_TEXTOS/Maestro_Yüan-Kuang" xmlDataType="string"/>
    </xmlCellPr>
  </singleXmlCell>
  <singleXmlCell id="8884" r="AB50" connectionId="51">
    <xmlCellPr id="1" uniqueName="Michel_Gall">
      <xmlPr mapId="60" xpath="/Hexagrama/OTRAS_INTERPRETACIONES_Y_COMENTARIOS_DE_LOS_TEXTOS/Michel_Gall" xmlDataType="string"/>
    </xmlCellPr>
  </singleXmlCell>
  <singleXmlCell id="8885" r="AC50" connectionId="51">
    <xmlCellPr id="1" uniqueName="Stephen_Karcher">
      <xmlPr mapId="60" xpath="/Hexagrama/OTRAS_INTERPRETACIONES_Y_COMENTARIOS_DE_LOS_TEXTOS/Stephen_Karcher" xmlDataType="string"/>
    </xmlCellPr>
  </singleXmlCell>
  <singleXmlCell id="8886" r="AD50" connectionId="51">
    <xmlCellPr id="1" uniqueName="Rudolf_Ritsema">
      <xmlPr mapId="60" xpath="/Hexagrama/OTRAS_INTERPRETACIONES_Y_COMENTARIOS_DE_LOS_TEXTOS/Rudolf_Ritsema" xmlDataType="string"/>
    </xmlCellPr>
  </singleXmlCell>
  <singleXmlCell id="8887" r="AE50" connectionId="51">
    <xmlCellPr id="1" uniqueName="Thomas_Cleary">
      <xmlPr mapId="60" xpath="/Hexagrama/OTRAS_INTERPRETACIONES_Y_COMENTARIOS_DE_LOS_TEXTOS/Thomas_Cleary" xmlDataType="string"/>
    </xmlCellPr>
  </singleXmlCell>
  <singleXmlCell id="8888" r="AF50" connectionId="51">
    <xmlCellPr id="1" uniqueName="COMENTARIO_A_LA_IMAGEN">
      <xmlPr mapId="60" xpath="/Hexagrama/IMAGEN/COMENTARIO_A_LA_IMAGEN" xmlDataType="string"/>
    </xmlCellPr>
  </singleXmlCell>
  <singleXmlCell id="8889" r="AG50" connectionId="51">
    <xmlCellPr id="1" uniqueName="John_Tampion">
      <xmlPr mapId="60" xpath="/Hexagrama/IMAGEN/OTRAS_INTERPRETACIONES_Y_COMENTARIOS_DE_LOS_TEXTOS/John_Tampion" xmlDataType="string"/>
    </xmlCellPr>
  </singleXmlCell>
  <singleXmlCell id="8890" r="AH50" connectionId="51">
    <xmlCellPr id="1" uniqueName="Judica_Cordiglia">
      <xmlPr mapId="60" xpath="/Hexagrama/IMAGEN/OTRAS_INTERPRETACIONES_Y_COMENTARIOS_DE_LOS_TEXTOS/Judica_Cordiglia" xmlDataType="string"/>
    </xmlCellPr>
  </singleXmlCell>
  <singleXmlCell id="8891" r="AI50" connectionId="51">
    <xmlCellPr id="1" uniqueName="Ricardo_Andreé">
      <xmlPr mapId="60" xpath="/Hexagrama/IMAGEN/OTRAS_INTERPRETACIONES_Y_COMENTARIOS_DE_LOS_TEXTOS/Ricardo_Andreé" xmlDataType="string"/>
    </xmlCellPr>
  </singleXmlCell>
  <singleXmlCell id="8892" r="AJ50" connectionId="51">
    <xmlCellPr id="1" uniqueName="Richard_Wilhelm">
      <xmlPr mapId="60" xpath="/Hexagrama/IMAGEN/OTRAS_INTERPRETACIONES_Y_COMENTARIOS_DE_LOS_TEXTOS/Richard_Wilhelm" xmlDataType="string"/>
    </xmlCellPr>
  </singleXmlCell>
  <singleXmlCell id="8893" r="AK50" connectionId="51">
    <xmlCellPr id="1" uniqueName="COMENTARIO_A_LA_LINEA">
      <xmlPr mapId="60" xpath="/Hexagrama/LINEAS/PRIMERA/COMENTARIO_A_LA_LINEA" xmlDataType="string"/>
    </xmlCellPr>
  </singleXmlCell>
  <singleXmlCell id="8894" r="AL50" connectionId="51">
    <xmlCellPr id="1" uniqueName="a">
      <xmlPr mapId="60" xpath="/Hexagrama/LINEAS/PRIMERA/INTERPRETACION/a" xmlDataType="string"/>
    </xmlCellPr>
  </singleXmlCell>
  <singleXmlCell id="8895" r="AM50" connectionId="51">
    <xmlCellPr id="1" uniqueName="sin_preguntar_nada">
      <xmlPr mapId="60" xpath="/Hexagrama/LINEAS/PRIMERA/INTERPRETACION/d/sin_preguntar_nada" xmlDataType="string"/>
    </xmlCellPr>
  </singleXmlCell>
  <singleXmlCell id="8896" r="AN50" connectionId="51">
    <xmlCellPr id="1" uniqueName="sobre_el_dia_hoy">
      <xmlPr mapId="60" xpath="/Hexagrama/LINEAS/PRIMERA/INTERPRETACION/d/sobre_el_dia_hoy" xmlDataType="string"/>
    </xmlCellPr>
  </singleXmlCell>
  <singleXmlCell id="8897" r="AO50" connectionId="51">
    <xmlCellPr id="1" uniqueName="sobre_la_conducta_espiritual">
      <xmlPr mapId="60" xpath="/Hexagrama/LINEAS/PRIMERA/INTERPRETACION/d/sobre_la_conducta_espiritual" xmlDataType="string"/>
    </xmlCellPr>
  </singleXmlCell>
  <singleXmlCell id="8898" r="AP50" connectionId="51">
    <xmlCellPr id="1" uniqueName="perspectiva_general_de_un_asunto_o_sobre_cómo_se_ve_al_consultante_entre_sus_asuntos">
      <xmlPr mapId="60" xpath="/Hexagrama/LINEAS/PRIMERA/INTERPRETACION/d/perspectiva_general_de_un_asunto_o_sobre_cómo_se_ve_al_consultante_entre_sus_asuntos" xmlDataType="string"/>
    </xmlCellPr>
  </singleXmlCell>
  <singleXmlCell id="8899" r="AQ50" connectionId="51">
    <xmlCellPr id="1" uniqueName="sobre_una_enfermedad">
      <xmlPr mapId="60" xpath="/Hexagrama/LINEAS/PRIMERA/INTERPRETACION/d/sobre_una_enfermedad" xmlDataType="string"/>
    </xmlCellPr>
  </singleXmlCell>
  <singleXmlCell id="8900" r="AR50" connectionId="51">
    <xmlCellPr id="1" uniqueName="remedios_soluciones_tratamientos_nuevos">
      <xmlPr mapId="60" xpath="/Hexagrama/LINEAS/PRIMERA/INTERPRETACION/d/remedios_soluciones_tratamientos_nuevos" xmlDataType="string"/>
    </xmlCellPr>
  </singleXmlCell>
  <singleXmlCell id="8901" r="AS50" connectionId="51">
    <xmlCellPr id="1" uniqueName="sobre_temas_o_teorías_espirituales">
      <xmlPr mapId="60" xpath="/Hexagrama/LINEAS/PRIMERA/INTERPRETACION/d/sobre_temas_o_teorías_espirituales" xmlDataType="string"/>
    </xmlCellPr>
  </singleXmlCell>
  <singleXmlCell id="8902" r="AT50" connectionId="51">
    <xmlCellPr id="1" uniqueName="sobre_una_época_tiempo_o_fecha_aproximada">
      <xmlPr mapId="60" xpath="/Hexagrama/LINEAS/PRIMERA/INTERPRETACION/d/sobre_una_época_tiempo_o_fecha_aproximada" xmlDataType="string"/>
    </xmlCellPr>
  </singleXmlCell>
  <singleXmlCell id="8903" r="AU50" connectionId="51">
    <xmlCellPr id="1" uniqueName="Bernard_Ducourant">
      <xmlPr mapId="60" xpath="/Hexagrama/LINEAS/PRIMERA/OTRAS_INTERPRETACIONES_Y_COMENTARIOS_DE_LOS_TEXTOS/Bernard_Ducourant" xmlDataType="string"/>
    </xmlCellPr>
  </singleXmlCell>
  <singleXmlCell id="8904" r="AV50" connectionId="51">
    <xmlCellPr id="1" uniqueName="Brian_Browne_Walker">
      <xmlPr mapId="60" xpath="/Hexagrama/LINEAS/PRIMERA/OTRAS_INTERPRETACIONES_Y_COMENTARIOS_DE_LOS_TEXTOS/Brian_Browne_Walker" xmlDataType="string"/>
    </xmlCellPr>
  </singleXmlCell>
  <singleXmlCell id="8905" r="AW50" connectionId="51">
    <xmlCellPr id="1" uniqueName="Carol_K_Anthony">
      <xmlPr mapId="60" xpath="/Hexagrama/LINEAS/PRIMERA/OTRAS_INTERPRETACIONES_Y_COMENTARIOS_DE_LOS_TEXTOS/Carol_K_Anthony" xmlDataType="string"/>
    </xmlCellPr>
  </singleXmlCell>
  <singleXmlCell id="8906" r="AX50" connectionId="51">
    <xmlCellPr id="1" uniqueName="Enrique_Zafra">
      <xmlPr mapId="60" xpath="/Hexagrama/LINEAS/PRIMERA/OTRAS_INTERPRETACIONES_Y_COMENTARIOS_DE_LOS_TEXTOS/Enrique_Zafra" xmlDataType="string"/>
    </xmlCellPr>
  </singleXmlCell>
  <singleXmlCell id="8907" r="AY50" connectionId="51">
    <xmlCellPr id="1" uniqueName="J_H_Brennan">
      <xmlPr mapId="60" xpath="/Hexagrama/LINEAS/PRIMERA/OTRAS_INTERPRETACIONES_Y_COMENTARIOS_DE_LOS_TEXTOS/J_H_Brennan" xmlDataType="string"/>
    </xmlCellPr>
  </singleXmlCell>
  <singleXmlCell id="8908" r="AZ50" connectionId="51">
    <xmlCellPr id="1" uniqueName="John_Tampion">
      <xmlPr mapId="60" xpath="/Hexagrama/LINEAS/PRIMERA/OTRAS_INTERPRETACIONES_Y_COMENTARIOS_DE_LOS_TEXTOS/John_Tampion" xmlDataType="string"/>
    </xmlCellPr>
  </singleXmlCell>
  <singleXmlCell id="8909" r="BA50" connectionId="51">
    <xmlCellPr id="1" uniqueName="Judica_Cordiglia">
      <xmlPr mapId="60" xpath="/Hexagrama/LINEAS/PRIMERA/OTRAS_INTERPRETACIONES_Y_COMENTARIOS_DE_LOS_TEXTOS/Judica_Cordiglia" xmlDataType="string"/>
    </xmlCellPr>
  </singleXmlCell>
  <singleXmlCell id="8910" r="BB50" connectionId="51">
    <xmlCellPr id="1" uniqueName="Maestro_Yüan-Kuang">
      <xmlPr mapId="60" xpath="/Hexagrama/LINEAS/PRIMERA/OTRAS_INTERPRETACIONES_Y_COMENTARIOS_DE_LOS_TEXTOS/Maestro_Yüan-Kuang" xmlDataType="string"/>
    </xmlCellPr>
  </singleXmlCell>
  <singleXmlCell id="8911" r="BC50" connectionId="51">
    <xmlCellPr id="1" uniqueName="Michel_Gall">
      <xmlPr mapId="60" xpath="/Hexagrama/LINEAS/PRIMERA/OTRAS_INTERPRETACIONES_Y_COMENTARIOS_DE_LOS_TEXTOS/Michel_Gall" xmlDataType="string"/>
    </xmlCellPr>
  </singleXmlCell>
  <singleXmlCell id="8912" r="BD50" connectionId="51">
    <xmlCellPr id="1" uniqueName="R_L_Wing">
      <xmlPr mapId="60" xpath="/Hexagrama/LINEAS/PRIMERA/OTRAS_INTERPRETACIONES_Y_COMENTARIOS_DE_LOS_TEXTOS/R_L_Wing" xmlDataType="string"/>
    </xmlCellPr>
  </singleXmlCell>
  <singleXmlCell id="8913" r="BE50" connectionId="51">
    <xmlCellPr id="1" uniqueName="Ricardo_Andreé">
      <xmlPr mapId="60" xpath="/Hexagrama/LINEAS/PRIMERA/OTRAS_INTERPRETACIONES_Y_COMENTARIOS_DE_LOS_TEXTOS/Ricardo_Andreé" xmlDataType="string"/>
    </xmlCellPr>
  </singleXmlCell>
  <singleXmlCell id="8914" r="BF50" connectionId="51">
    <xmlCellPr id="1" uniqueName="Richard_Wilhelm">
      <xmlPr mapId="60" xpath="/Hexagrama/LINEAS/PRIMERA/OTRAS_INTERPRETACIONES_Y_COMENTARIOS_DE_LOS_TEXTOS/Richard_Wilhelm" xmlDataType="string"/>
    </xmlCellPr>
  </singleXmlCell>
  <singleXmlCell id="8915" r="BG50" connectionId="51">
    <xmlCellPr id="1" uniqueName="Stephen_Karcher">
      <xmlPr mapId="60" xpath="/Hexagrama/LINEAS/PRIMERA/OTRAS_INTERPRETACIONES_Y_COMENTARIOS_DE_LOS_TEXTOS/Stephen_Karcher" xmlDataType="string"/>
    </xmlCellPr>
  </singleXmlCell>
  <singleXmlCell id="8916" r="BH50" connectionId="51">
    <xmlCellPr id="1" uniqueName="Thomas_Cleary">
      <xmlPr mapId="60" xpath="/Hexagrama/LINEAS/PRIMERA/OTRAS_INTERPRETACIONES_Y_COMENTARIOS_DE_LOS_TEXTOS/Thomas_Cleary" xmlDataType="string"/>
    </xmlCellPr>
  </singleXmlCell>
  <singleXmlCell id="8917" r="BI50" connectionId="51">
    <xmlCellPr id="1" uniqueName="COMENTARIO_A_LA_LINEA">
      <xmlPr mapId="60" xpath="/Hexagrama/LINEAS/SEGUNDA/COMENTARIO_A_LA_LINEA" xmlDataType="string"/>
    </xmlCellPr>
  </singleXmlCell>
  <singleXmlCell id="8918" r="BJ50" connectionId="51">
    <xmlCellPr id="1" uniqueName="a">
      <xmlPr mapId="60" xpath="/Hexagrama/LINEAS/SEGUNDA/INTERPRETACION/a" xmlDataType="string"/>
    </xmlCellPr>
  </singleXmlCell>
  <singleXmlCell id="8919" r="BK50" connectionId="51">
    <xmlCellPr id="1" uniqueName="sin_preguntar_nada">
      <xmlPr mapId="60" xpath="/Hexagrama/LINEAS/SEGUNDA/INTERPRETACION/d/sin_preguntar_nada" xmlDataType="string"/>
    </xmlCellPr>
  </singleXmlCell>
  <singleXmlCell id="8920" r="BL50" connectionId="51">
    <xmlCellPr id="1" uniqueName="sobre_el_dia_hoy">
      <xmlPr mapId="60" xpath="/Hexagrama/LINEAS/SEGUNDA/INTERPRETACION/d/sobre_el_dia_hoy" xmlDataType="string"/>
    </xmlCellPr>
  </singleXmlCell>
  <singleXmlCell id="8921" r="BM50" connectionId="51">
    <xmlCellPr id="1" uniqueName="sobre_la_conducta_espiritual">
      <xmlPr mapId="60" xpath="/Hexagrama/LINEAS/SEGUNDA/INTERPRETACION/d/sobre_la_conducta_espiritual" xmlDataType="string"/>
    </xmlCellPr>
  </singleXmlCell>
  <singleXmlCell id="8922" r="BN50" connectionId="51">
    <xmlCellPr id="1" uniqueName="perspectiva_general_de_un_asunto_o_sobre_cómo_se_ve_al_consultante_entre_sus_asuntos">
      <xmlPr mapId="60" xpath="/Hexagrama/LINEAS/SEGUNDA/INTERPRETACION/d/perspectiva_general_de_un_asunto_o_sobre_cómo_se_ve_al_consultante_entre_sus_asuntos" xmlDataType="string"/>
    </xmlCellPr>
  </singleXmlCell>
  <singleXmlCell id="8923" r="BO50" connectionId="51">
    <xmlCellPr id="1" uniqueName="sobre_una_enfermedad">
      <xmlPr mapId="60" xpath="/Hexagrama/LINEAS/SEGUNDA/INTERPRETACION/d/sobre_una_enfermedad" xmlDataType="string"/>
    </xmlCellPr>
  </singleXmlCell>
  <singleXmlCell id="8924" r="BP50" connectionId="51">
    <xmlCellPr id="1" uniqueName="remedios_soluciones_tratamientos_nuevos">
      <xmlPr mapId="60" xpath="/Hexagrama/LINEAS/SEGUNDA/INTERPRETACION/d/remedios_soluciones_tratamientos_nuevos" xmlDataType="string"/>
    </xmlCellPr>
  </singleXmlCell>
  <singleXmlCell id="8925" r="BQ50" connectionId="51">
    <xmlCellPr id="1" uniqueName="sobre_temas_o_teorías_espirituales">
      <xmlPr mapId="60" xpath="/Hexagrama/LINEAS/SEGUNDA/INTERPRETACION/d/sobre_temas_o_teorías_espirituales" xmlDataType="string"/>
    </xmlCellPr>
  </singleXmlCell>
  <singleXmlCell id="8926" r="BR50" connectionId="51">
    <xmlCellPr id="1" uniqueName="sobre_una_época_tiempo_o_fecha_aproximada">
      <xmlPr mapId="60" xpath="/Hexagrama/LINEAS/SEGUNDA/INTERPRETACION/d/sobre_una_época_tiempo_o_fecha_aproximada" xmlDataType="string"/>
    </xmlCellPr>
  </singleXmlCell>
  <singleXmlCell id="8927" r="BS50" connectionId="51">
    <xmlCellPr id="1" uniqueName="Bernard_Ducourant">
      <xmlPr mapId="60" xpath="/Hexagrama/LINEAS/SEGUNDA/OTRAS_INTERPRETACIONES_Y_COMENTARIOS_DE_LOS_TEXTOS/Bernard_Ducourant" xmlDataType="string"/>
    </xmlCellPr>
  </singleXmlCell>
  <singleXmlCell id="8928" r="BT50" connectionId="51">
    <xmlCellPr id="1" uniqueName="Brian_Browne_Walker">
      <xmlPr mapId="60" xpath="/Hexagrama/LINEAS/SEGUNDA/OTRAS_INTERPRETACIONES_Y_COMENTARIOS_DE_LOS_TEXTOS/Brian_Browne_Walker" xmlDataType="string"/>
    </xmlCellPr>
  </singleXmlCell>
  <singleXmlCell id="8929" r="BU50" connectionId="51">
    <xmlCellPr id="1" uniqueName="Carol_K_Anthony">
      <xmlPr mapId="60" xpath="/Hexagrama/LINEAS/SEGUNDA/OTRAS_INTERPRETACIONES_Y_COMENTARIOS_DE_LOS_TEXTOS/Carol_K_Anthony" xmlDataType="string"/>
    </xmlCellPr>
  </singleXmlCell>
  <singleXmlCell id="8930" r="BV50" connectionId="51">
    <xmlCellPr id="1" uniqueName="Enrique_Zafra">
      <xmlPr mapId="60" xpath="/Hexagrama/LINEAS/SEGUNDA/OTRAS_INTERPRETACIONES_Y_COMENTARIOS_DE_LOS_TEXTOS/Enrique_Zafra" xmlDataType="string"/>
    </xmlCellPr>
  </singleXmlCell>
  <singleXmlCell id="8931" r="BW50" connectionId="51">
    <xmlCellPr id="1" uniqueName="J_H_Brennan">
      <xmlPr mapId="60" xpath="/Hexagrama/LINEAS/SEGUNDA/OTRAS_INTERPRETACIONES_Y_COMENTARIOS_DE_LOS_TEXTOS/J_H_Brennan" xmlDataType="string"/>
    </xmlCellPr>
  </singleXmlCell>
  <singleXmlCell id="8932" r="BX50" connectionId="51">
    <xmlCellPr id="1" uniqueName="John_Tampion">
      <xmlPr mapId="60" xpath="/Hexagrama/LINEAS/SEGUNDA/OTRAS_INTERPRETACIONES_Y_COMENTARIOS_DE_LOS_TEXTOS/John_Tampion" xmlDataType="string"/>
    </xmlCellPr>
  </singleXmlCell>
  <singleXmlCell id="8933" r="BY50" connectionId="51">
    <xmlCellPr id="1" uniqueName="Judica_Cordiglia">
      <xmlPr mapId="60" xpath="/Hexagrama/LINEAS/SEGUNDA/OTRAS_INTERPRETACIONES_Y_COMENTARIOS_DE_LOS_TEXTOS/Judica_Cordiglia" xmlDataType="string"/>
    </xmlCellPr>
  </singleXmlCell>
  <singleXmlCell id="8934" r="BZ50" connectionId="51">
    <xmlCellPr id="1" uniqueName="Maestro_Yüan-Kuang">
      <xmlPr mapId="60" xpath="/Hexagrama/LINEAS/SEGUNDA/OTRAS_INTERPRETACIONES_Y_COMENTARIOS_DE_LOS_TEXTOS/Maestro_Yüan-Kuang" xmlDataType="string"/>
    </xmlCellPr>
  </singleXmlCell>
  <singleXmlCell id="8935" r="CA50" connectionId="51">
    <xmlCellPr id="1" uniqueName="Michel_Gall">
      <xmlPr mapId="60" xpath="/Hexagrama/LINEAS/SEGUNDA/OTRAS_INTERPRETACIONES_Y_COMENTARIOS_DE_LOS_TEXTOS/Michel_Gall" xmlDataType="string"/>
    </xmlCellPr>
  </singleXmlCell>
  <singleXmlCell id="8936" r="CB50" connectionId="51">
    <xmlCellPr id="1" uniqueName="R_L_Wing">
      <xmlPr mapId="60" xpath="/Hexagrama/LINEAS/SEGUNDA/OTRAS_INTERPRETACIONES_Y_COMENTARIOS_DE_LOS_TEXTOS/R_L_Wing" xmlDataType="string"/>
    </xmlCellPr>
  </singleXmlCell>
  <singleXmlCell id="8937" r="CC50" connectionId="51">
    <xmlCellPr id="1" uniqueName="Ricardo_Andreé">
      <xmlPr mapId="60" xpath="/Hexagrama/LINEAS/SEGUNDA/OTRAS_INTERPRETACIONES_Y_COMENTARIOS_DE_LOS_TEXTOS/Ricardo_Andreé" xmlDataType="string"/>
    </xmlCellPr>
  </singleXmlCell>
  <singleXmlCell id="8938" r="CD50" connectionId="51">
    <xmlCellPr id="1" uniqueName="Richard_Wilhelm">
      <xmlPr mapId="60" xpath="/Hexagrama/LINEAS/SEGUNDA/OTRAS_INTERPRETACIONES_Y_COMENTARIOS_DE_LOS_TEXTOS/Richard_Wilhelm" xmlDataType="string"/>
    </xmlCellPr>
  </singleXmlCell>
  <singleXmlCell id="8939" r="CE50" connectionId="51">
    <xmlCellPr id="1" uniqueName="Stephen_Karcher">
      <xmlPr mapId="60" xpath="/Hexagrama/LINEAS/SEGUNDA/OTRAS_INTERPRETACIONES_Y_COMENTARIOS_DE_LOS_TEXTOS/Stephen_Karcher" xmlDataType="string"/>
    </xmlCellPr>
  </singleXmlCell>
  <singleXmlCell id="8940" r="CF50" connectionId="51">
    <xmlCellPr id="1" uniqueName="Thomas_Cleary">
      <xmlPr mapId="60" xpath="/Hexagrama/LINEAS/SEGUNDA/OTRAS_INTERPRETACIONES_Y_COMENTARIOS_DE_LOS_TEXTOS/Thomas_Cleary" xmlDataType="string"/>
    </xmlCellPr>
  </singleXmlCell>
  <singleXmlCell id="8941" r="CG50" connectionId="51">
    <xmlCellPr id="1" uniqueName="COMENTARIO_A_LA_LINEA">
      <xmlPr mapId="60" xpath="/Hexagrama/LINEAS/TERCERA/COMENTARIO_A_LA_LINEA" xmlDataType="string"/>
    </xmlCellPr>
  </singleXmlCell>
  <singleXmlCell id="8942" r="CH50" connectionId="51">
    <xmlCellPr id="1" uniqueName="a">
      <xmlPr mapId="60" xpath="/Hexagrama/LINEAS/TERCERA/INTERPRETACION/a" xmlDataType="string"/>
    </xmlCellPr>
  </singleXmlCell>
  <singleXmlCell id="8943" r="CI50" connectionId="51">
    <xmlCellPr id="1" uniqueName="sin_preguntar_nada">
      <xmlPr mapId="60" xpath="/Hexagrama/LINEAS/TERCERA/INTERPRETACION/d/sin_preguntar_nada" xmlDataType="string"/>
    </xmlCellPr>
  </singleXmlCell>
  <singleXmlCell id="8944" r="CJ50" connectionId="51">
    <xmlCellPr id="1" uniqueName="sobre_el_dia_hoy">
      <xmlPr mapId="60" xpath="/Hexagrama/LINEAS/TERCERA/INTERPRETACION/d/sobre_el_dia_hoy" xmlDataType="string"/>
    </xmlCellPr>
  </singleXmlCell>
  <singleXmlCell id="8945" r="CK50" connectionId="51">
    <xmlCellPr id="1" uniqueName="sobre_la_conducta_espiritual">
      <xmlPr mapId="60" xpath="/Hexagrama/LINEAS/TERCERA/INTERPRETACION/d/sobre_la_conducta_espiritual" xmlDataType="string"/>
    </xmlCellPr>
  </singleXmlCell>
  <singleXmlCell id="8946" r="CL50" connectionId="51">
    <xmlCellPr id="1" uniqueName="perspectiva_general_de_un_asunto_o_sobre_cómo_se_ve_al_consultante_entre_sus_asuntos">
      <xmlPr mapId="60" xpath="/Hexagrama/LINEAS/TERCERA/INTERPRETACION/d/perspectiva_general_de_un_asunto_o_sobre_cómo_se_ve_al_consultante_entre_sus_asuntos" xmlDataType="string"/>
    </xmlCellPr>
  </singleXmlCell>
  <singleXmlCell id="8947" r="CM50" connectionId="51">
    <xmlCellPr id="1" uniqueName="sobre_una_enfermedad">
      <xmlPr mapId="60" xpath="/Hexagrama/LINEAS/TERCERA/INTERPRETACION/d/sobre_una_enfermedad" xmlDataType="string"/>
    </xmlCellPr>
  </singleXmlCell>
  <singleXmlCell id="8948" r="CN50" connectionId="51">
    <xmlCellPr id="1" uniqueName="remedios_soluciones_tratamientos_nuevos">
      <xmlPr mapId="60" xpath="/Hexagrama/LINEAS/TERCERA/INTERPRETACION/d/remedios_soluciones_tratamientos_nuevos" xmlDataType="string"/>
    </xmlCellPr>
  </singleXmlCell>
  <singleXmlCell id="8949" r="CO50" connectionId="51">
    <xmlCellPr id="1" uniqueName="sobre_temas_o_teorías_espirituales">
      <xmlPr mapId="60" xpath="/Hexagrama/LINEAS/TERCERA/INTERPRETACION/d/sobre_temas_o_teorías_espirituales" xmlDataType="string"/>
    </xmlCellPr>
  </singleXmlCell>
  <singleXmlCell id="8950" r="CP50" connectionId="51">
    <xmlCellPr id="1" uniqueName="sobre_una_época_tiempo_o_fecha_aproximada">
      <xmlPr mapId="60" xpath="/Hexagrama/LINEAS/TERCERA/INTERPRETACION/d/sobre_una_época_tiempo_o_fecha_aproximada" xmlDataType="string"/>
    </xmlCellPr>
  </singleXmlCell>
  <singleXmlCell id="8951" r="CQ50" connectionId="51">
    <xmlCellPr id="1" uniqueName="Bernard_Ducourant">
      <xmlPr mapId="60" xpath="/Hexagrama/LINEAS/TERCERA/OTRAS_INTERPRETACIONES_Y_COMENTARIOS_DE_LOS_TEXTOS/Bernard_Ducourant" xmlDataType="string"/>
    </xmlCellPr>
  </singleXmlCell>
  <singleXmlCell id="8952" r="CR50" connectionId="51">
    <xmlCellPr id="1" uniqueName="Brian_Browne_Walker">
      <xmlPr mapId="60" xpath="/Hexagrama/LINEAS/TERCERA/OTRAS_INTERPRETACIONES_Y_COMENTARIOS_DE_LOS_TEXTOS/Brian_Browne_Walker" xmlDataType="string"/>
    </xmlCellPr>
  </singleXmlCell>
  <singleXmlCell id="8953" r="CS50" connectionId="51">
    <xmlCellPr id="1" uniqueName="Carol_K_Anthony">
      <xmlPr mapId="60" xpath="/Hexagrama/LINEAS/TERCERA/OTRAS_INTERPRETACIONES_Y_COMENTARIOS_DE_LOS_TEXTOS/Carol_K_Anthony" xmlDataType="string"/>
    </xmlCellPr>
  </singleXmlCell>
  <singleXmlCell id="8954" r="CT50" connectionId="51">
    <xmlCellPr id="1" uniqueName="Enrique_Zafra">
      <xmlPr mapId="60" xpath="/Hexagrama/LINEAS/TERCERA/OTRAS_INTERPRETACIONES_Y_COMENTARIOS_DE_LOS_TEXTOS/Enrique_Zafra" xmlDataType="string"/>
    </xmlCellPr>
  </singleXmlCell>
  <singleXmlCell id="8955" r="CU50" connectionId="51">
    <xmlCellPr id="1" uniqueName="J_H_Brennan">
      <xmlPr mapId="60" xpath="/Hexagrama/LINEAS/TERCERA/OTRAS_INTERPRETACIONES_Y_COMENTARIOS_DE_LOS_TEXTOS/J_H_Brennan" xmlDataType="string"/>
    </xmlCellPr>
  </singleXmlCell>
  <singleXmlCell id="8956" r="CV50" connectionId="51">
    <xmlCellPr id="1" uniqueName="John_Tampion">
      <xmlPr mapId="60" xpath="/Hexagrama/LINEAS/TERCERA/OTRAS_INTERPRETACIONES_Y_COMENTARIOS_DE_LOS_TEXTOS/John_Tampion" xmlDataType="string"/>
    </xmlCellPr>
  </singleXmlCell>
  <singleXmlCell id="8957" r="CW50" connectionId="51">
    <xmlCellPr id="1" uniqueName="Judica_Cordiglia">
      <xmlPr mapId="60" xpath="/Hexagrama/LINEAS/TERCERA/OTRAS_INTERPRETACIONES_Y_COMENTARIOS_DE_LOS_TEXTOS/Judica_Cordiglia" xmlDataType="string"/>
    </xmlCellPr>
  </singleXmlCell>
  <singleXmlCell id="8958" r="CX50" connectionId="51">
    <xmlCellPr id="1" uniqueName="Maestro_Yüan-Kuang">
      <xmlPr mapId="60" xpath="/Hexagrama/LINEAS/TERCERA/OTRAS_INTERPRETACIONES_Y_COMENTARIOS_DE_LOS_TEXTOS/Maestro_Yüan-Kuang" xmlDataType="string"/>
    </xmlCellPr>
  </singleXmlCell>
  <singleXmlCell id="8959" r="CY50" connectionId="51">
    <xmlCellPr id="1" uniqueName="Michel_Gall">
      <xmlPr mapId="60" xpath="/Hexagrama/LINEAS/TERCERA/OTRAS_INTERPRETACIONES_Y_COMENTARIOS_DE_LOS_TEXTOS/Michel_Gall" xmlDataType="string"/>
    </xmlCellPr>
  </singleXmlCell>
  <singleXmlCell id="8960" r="CZ50" connectionId="51">
    <xmlCellPr id="1" uniqueName="R_L_Wing">
      <xmlPr mapId="60" xpath="/Hexagrama/LINEAS/TERCERA/OTRAS_INTERPRETACIONES_Y_COMENTARIOS_DE_LOS_TEXTOS/R_L_Wing" xmlDataType="string"/>
    </xmlCellPr>
  </singleXmlCell>
  <singleXmlCell id="8961" r="DA50" connectionId="51">
    <xmlCellPr id="1" uniqueName="Ricardo_Andreé">
      <xmlPr mapId="60" xpath="/Hexagrama/LINEAS/TERCERA/OTRAS_INTERPRETACIONES_Y_COMENTARIOS_DE_LOS_TEXTOS/Ricardo_Andreé" xmlDataType="string"/>
    </xmlCellPr>
  </singleXmlCell>
  <singleXmlCell id="8962" r="DB50" connectionId="51">
    <xmlCellPr id="1" uniqueName="Richard_Wilhelm">
      <xmlPr mapId="60" xpath="/Hexagrama/LINEAS/TERCERA/OTRAS_INTERPRETACIONES_Y_COMENTARIOS_DE_LOS_TEXTOS/Richard_Wilhelm" xmlDataType="string"/>
    </xmlCellPr>
  </singleXmlCell>
  <singleXmlCell id="8963" r="DC50" connectionId="51">
    <xmlCellPr id="1" uniqueName="Stephen_Karcher">
      <xmlPr mapId="60" xpath="/Hexagrama/LINEAS/TERCERA/OTRAS_INTERPRETACIONES_Y_COMENTARIOS_DE_LOS_TEXTOS/Stephen_Karcher" xmlDataType="string"/>
    </xmlCellPr>
  </singleXmlCell>
  <singleXmlCell id="8964" r="DD50" connectionId="51">
    <xmlCellPr id="1" uniqueName="Thomas_Cleary">
      <xmlPr mapId="60" xpath="/Hexagrama/LINEAS/TERCERA/OTRAS_INTERPRETACIONES_Y_COMENTARIOS_DE_LOS_TEXTOS/Thomas_Cleary" xmlDataType="string"/>
    </xmlCellPr>
  </singleXmlCell>
  <singleXmlCell id="8965" r="DE50" connectionId="51">
    <xmlCellPr id="1" uniqueName="COMENTARIO_A_LA_LINEA">
      <xmlPr mapId="60" xpath="/Hexagrama/LINEAS/CUARTA/COMENTARIO_A_LA_LINEA" xmlDataType="string"/>
    </xmlCellPr>
  </singleXmlCell>
  <singleXmlCell id="8966" r="DF50" connectionId="51">
    <xmlCellPr id="1" uniqueName="a">
      <xmlPr mapId="60" xpath="/Hexagrama/LINEAS/CUARTA/INTERPRETACION/a" xmlDataType="string"/>
    </xmlCellPr>
  </singleXmlCell>
  <singleXmlCell id="8967" r="DG50" connectionId="51">
    <xmlCellPr id="1" uniqueName="sin_preguntar_nada">
      <xmlPr mapId="60" xpath="/Hexagrama/LINEAS/CUARTA/INTERPRETACION/d/sin_preguntar_nada" xmlDataType="string"/>
    </xmlCellPr>
  </singleXmlCell>
  <singleXmlCell id="8968" r="DH50" connectionId="51">
    <xmlCellPr id="1" uniqueName="sobre_el_dia_hoy">
      <xmlPr mapId="60" xpath="/Hexagrama/LINEAS/CUARTA/INTERPRETACION/d/sobre_el_dia_hoy" xmlDataType="string"/>
    </xmlCellPr>
  </singleXmlCell>
  <singleXmlCell id="8969" r="DI50" connectionId="51">
    <xmlCellPr id="1" uniqueName="sobre_la_conducta_espiritual">
      <xmlPr mapId="60" xpath="/Hexagrama/LINEAS/CUARTA/INTERPRETACION/d/sobre_la_conducta_espiritual" xmlDataType="string"/>
    </xmlCellPr>
  </singleXmlCell>
  <singleXmlCell id="8970" r="DJ50" connectionId="51">
    <xmlCellPr id="1" uniqueName="perspectiva_general_de_un_asunto_o_sobre_cómo_se_ve_al_consultante_entre_sus_asuntos">
      <xmlPr mapId="60" xpath="/Hexagrama/LINEAS/CUARTA/INTERPRETACION/d/perspectiva_general_de_un_asunto_o_sobre_cómo_se_ve_al_consultante_entre_sus_asuntos" xmlDataType="string"/>
    </xmlCellPr>
  </singleXmlCell>
  <singleXmlCell id="8971" r="DK50" connectionId="51">
    <xmlCellPr id="1" uniqueName="sobre_una_enfermedad">
      <xmlPr mapId="60" xpath="/Hexagrama/LINEAS/CUARTA/INTERPRETACION/d/sobre_una_enfermedad" xmlDataType="string"/>
    </xmlCellPr>
  </singleXmlCell>
  <singleXmlCell id="8972" r="DL50" connectionId="51">
    <xmlCellPr id="1" uniqueName="remedios_soluciones_tratamientos_nuevos">
      <xmlPr mapId="60" xpath="/Hexagrama/LINEAS/CUARTA/INTERPRETACION/d/remedios_soluciones_tratamientos_nuevos" xmlDataType="string"/>
    </xmlCellPr>
  </singleXmlCell>
  <singleXmlCell id="8973" r="DM50" connectionId="51">
    <xmlCellPr id="1" uniqueName="sobre_temas_o_teorías_espirituales">
      <xmlPr mapId="60" xpath="/Hexagrama/LINEAS/CUARTA/INTERPRETACION/d/sobre_temas_o_teorías_espirituales" xmlDataType="string"/>
    </xmlCellPr>
  </singleXmlCell>
  <singleXmlCell id="8974" r="DN50" connectionId="51">
    <xmlCellPr id="1" uniqueName="sobre_una_época_tiempo_o_fecha_aproximada">
      <xmlPr mapId="60" xpath="/Hexagrama/LINEAS/CUARTA/INTERPRETACION/d/sobre_una_época_tiempo_o_fecha_aproximada" xmlDataType="string"/>
    </xmlCellPr>
  </singleXmlCell>
  <singleXmlCell id="8975" r="DO50" connectionId="51">
    <xmlCellPr id="1" uniqueName="Bernard_Ducourant">
      <xmlPr mapId="60" xpath="/Hexagrama/LINEAS/CUARTA/OTRAS_INTERPRETACIONES_Y_COMENTARIOS_DE_LOS_TEXTOS/Bernard_Ducourant" xmlDataType="string"/>
    </xmlCellPr>
  </singleXmlCell>
  <singleXmlCell id="8976" r="DP50" connectionId="51">
    <xmlCellPr id="1" uniqueName="Brian_Browne_Walker">
      <xmlPr mapId="60" xpath="/Hexagrama/LINEAS/CUARTA/OTRAS_INTERPRETACIONES_Y_COMENTARIOS_DE_LOS_TEXTOS/Brian_Browne_Walker" xmlDataType="string"/>
    </xmlCellPr>
  </singleXmlCell>
  <singleXmlCell id="8977" r="DQ50" connectionId="51">
    <xmlCellPr id="1" uniqueName="Carol_K_Anthony">
      <xmlPr mapId="60" xpath="/Hexagrama/LINEAS/CUARTA/OTRAS_INTERPRETACIONES_Y_COMENTARIOS_DE_LOS_TEXTOS/Carol_K_Anthony" xmlDataType="string"/>
    </xmlCellPr>
  </singleXmlCell>
  <singleXmlCell id="8978" r="DR50" connectionId="51">
    <xmlCellPr id="1" uniqueName="Enrique_Zafra">
      <xmlPr mapId="60" xpath="/Hexagrama/LINEAS/CUARTA/OTRAS_INTERPRETACIONES_Y_COMENTARIOS_DE_LOS_TEXTOS/Enrique_Zafra" xmlDataType="string"/>
    </xmlCellPr>
  </singleXmlCell>
  <singleXmlCell id="8979" r="DS50" connectionId="51">
    <xmlCellPr id="1" uniqueName="J_H_Brennan">
      <xmlPr mapId="60" xpath="/Hexagrama/LINEAS/CUARTA/OTRAS_INTERPRETACIONES_Y_COMENTARIOS_DE_LOS_TEXTOS/J_H_Brennan" xmlDataType="string"/>
    </xmlCellPr>
  </singleXmlCell>
  <singleXmlCell id="8980" r="DT50" connectionId="51">
    <xmlCellPr id="1" uniqueName="John_Tampion">
      <xmlPr mapId="60" xpath="/Hexagrama/LINEAS/CUARTA/OTRAS_INTERPRETACIONES_Y_COMENTARIOS_DE_LOS_TEXTOS/John_Tampion" xmlDataType="string"/>
    </xmlCellPr>
  </singleXmlCell>
  <singleXmlCell id="8981" r="DU50" connectionId="51">
    <xmlCellPr id="1" uniqueName="Judica_Cordiglia">
      <xmlPr mapId="60" xpath="/Hexagrama/LINEAS/CUARTA/OTRAS_INTERPRETACIONES_Y_COMENTARIOS_DE_LOS_TEXTOS/Judica_Cordiglia" xmlDataType="string"/>
    </xmlCellPr>
  </singleXmlCell>
  <singleXmlCell id="8982" r="DV50" connectionId="51">
    <xmlCellPr id="1" uniqueName="Maestro_Yüan-Kuang">
      <xmlPr mapId="60" xpath="/Hexagrama/LINEAS/CUARTA/OTRAS_INTERPRETACIONES_Y_COMENTARIOS_DE_LOS_TEXTOS/Maestro_Yüan-Kuang" xmlDataType="string"/>
    </xmlCellPr>
  </singleXmlCell>
  <singleXmlCell id="8983" r="DW50" connectionId="51">
    <xmlCellPr id="1" uniqueName="Michel_Gall">
      <xmlPr mapId="60" xpath="/Hexagrama/LINEAS/CUARTA/OTRAS_INTERPRETACIONES_Y_COMENTARIOS_DE_LOS_TEXTOS/Michel_Gall" xmlDataType="string"/>
    </xmlCellPr>
  </singleXmlCell>
  <singleXmlCell id="8984" r="DX50" connectionId="51">
    <xmlCellPr id="1" uniqueName="R_L_Wing">
      <xmlPr mapId="60" xpath="/Hexagrama/LINEAS/CUARTA/OTRAS_INTERPRETACIONES_Y_COMENTARIOS_DE_LOS_TEXTOS/R_L_Wing" xmlDataType="string"/>
    </xmlCellPr>
  </singleXmlCell>
  <singleXmlCell id="8985" r="DY50" connectionId="51">
    <xmlCellPr id="1" uniqueName="Ricardo_Andreé">
      <xmlPr mapId="60" xpath="/Hexagrama/LINEAS/CUARTA/OTRAS_INTERPRETACIONES_Y_COMENTARIOS_DE_LOS_TEXTOS/Ricardo_Andreé" xmlDataType="string"/>
    </xmlCellPr>
  </singleXmlCell>
  <singleXmlCell id="8986" r="DZ50" connectionId="51">
    <xmlCellPr id="1" uniqueName="Richard_Wilhelm">
      <xmlPr mapId="60" xpath="/Hexagrama/LINEAS/CUARTA/OTRAS_INTERPRETACIONES_Y_COMENTARIOS_DE_LOS_TEXTOS/Richard_Wilhelm" xmlDataType="string"/>
    </xmlCellPr>
  </singleXmlCell>
  <singleXmlCell id="8987" r="EA50" connectionId="51">
    <xmlCellPr id="1" uniqueName="Stephen_Karcher">
      <xmlPr mapId="60" xpath="/Hexagrama/LINEAS/CUARTA/OTRAS_INTERPRETACIONES_Y_COMENTARIOS_DE_LOS_TEXTOS/Stephen_Karcher" xmlDataType="string"/>
    </xmlCellPr>
  </singleXmlCell>
  <singleXmlCell id="8988" r="EB50" connectionId="51">
    <xmlCellPr id="1" uniqueName="Thomas_Cleary">
      <xmlPr mapId="60" xpath="/Hexagrama/LINEAS/CUARTA/OTRAS_INTERPRETACIONES_Y_COMENTARIOS_DE_LOS_TEXTOS/Thomas_Cleary" xmlDataType="string"/>
    </xmlCellPr>
  </singleXmlCell>
  <singleXmlCell id="8989" r="EC50" connectionId="51">
    <xmlCellPr id="1" uniqueName="COMENTARIO_A_LA_LINEA">
      <xmlPr mapId="60" xpath="/Hexagrama/LINEAS/QUINTA/COMENTARIO_A_LA_LINEA" xmlDataType="string"/>
    </xmlCellPr>
  </singleXmlCell>
  <singleXmlCell id="8990" r="ED50" connectionId="51">
    <xmlCellPr id="1" uniqueName="a">
      <xmlPr mapId="60" xpath="/Hexagrama/LINEAS/QUINTA/INTERPRETACION/a" xmlDataType="string"/>
    </xmlCellPr>
  </singleXmlCell>
  <singleXmlCell id="8991" r="EE50" connectionId="51">
    <xmlCellPr id="1" uniqueName="sin_preguntar_nada">
      <xmlPr mapId="60" xpath="/Hexagrama/LINEAS/QUINTA/INTERPRETACION/d/sin_preguntar_nada" xmlDataType="string"/>
    </xmlCellPr>
  </singleXmlCell>
  <singleXmlCell id="8992" r="EF50" connectionId="51">
    <xmlCellPr id="1" uniqueName="sobre_el_dia_hoy">
      <xmlPr mapId="60" xpath="/Hexagrama/LINEAS/QUINTA/INTERPRETACION/d/sobre_el_dia_hoy" xmlDataType="string"/>
    </xmlCellPr>
  </singleXmlCell>
  <singleXmlCell id="8993" r="EG50" connectionId="51">
    <xmlCellPr id="1" uniqueName="sobre_la_conducta_espiritual">
      <xmlPr mapId="60" xpath="/Hexagrama/LINEAS/QUINTA/INTERPRETACION/d/sobre_la_conducta_espiritual" xmlDataType="string"/>
    </xmlCellPr>
  </singleXmlCell>
  <singleXmlCell id="8994" r="EH50" connectionId="51">
    <xmlCellPr id="1" uniqueName="perspectiva_general_de_un_asunto_o_sobre_cómo_se_ve_al_consultante_entre_sus_asuntos">
      <xmlPr mapId="60" xpath="/Hexagrama/LINEAS/QUINTA/INTERPRETACION/d/perspectiva_general_de_un_asunto_o_sobre_cómo_se_ve_al_consultante_entre_sus_asuntos" xmlDataType="string"/>
    </xmlCellPr>
  </singleXmlCell>
  <singleXmlCell id="8995" r="EI50" connectionId="51">
    <xmlCellPr id="1" uniqueName="sobre_una_enfermedad">
      <xmlPr mapId="60" xpath="/Hexagrama/LINEAS/QUINTA/INTERPRETACION/d/sobre_una_enfermedad" xmlDataType="string"/>
    </xmlCellPr>
  </singleXmlCell>
  <singleXmlCell id="8996" r="EJ50" connectionId="51">
    <xmlCellPr id="1" uniqueName="remedios_soluciones_tratamientos_nuevos">
      <xmlPr mapId="60" xpath="/Hexagrama/LINEAS/QUINTA/INTERPRETACION/d/remedios_soluciones_tratamientos_nuevos" xmlDataType="string"/>
    </xmlCellPr>
  </singleXmlCell>
  <singleXmlCell id="8997" r="EK50" connectionId="51">
    <xmlCellPr id="1" uniqueName="sobre_temas_o_teorías_espirituales">
      <xmlPr mapId="60" xpath="/Hexagrama/LINEAS/QUINTA/INTERPRETACION/d/sobre_temas_o_teorías_espirituales" xmlDataType="string"/>
    </xmlCellPr>
  </singleXmlCell>
  <singleXmlCell id="8998" r="EL50" connectionId="51">
    <xmlCellPr id="1" uniqueName="sobre_una_época_tiempo_o_fecha_aproximada">
      <xmlPr mapId="60" xpath="/Hexagrama/LINEAS/QUINTA/INTERPRETACION/d/sobre_una_época_tiempo_o_fecha_aproximada" xmlDataType="string"/>
    </xmlCellPr>
  </singleXmlCell>
  <singleXmlCell id="8999" r="EM50" connectionId="51">
    <xmlCellPr id="1" uniqueName="Bernard_Ducourant">
      <xmlPr mapId="60" xpath="/Hexagrama/LINEAS/QUINTA/OTRAS_INTERPRETACIONES_Y_COMENTARIOS_DE_LOS_TEXTOS/Bernard_Ducourant" xmlDataType="string"/>
    </xmlCellPr>
  </singleXmlCell>
  <singleXmlCell id="9000" r="EN50" connectionId="51">
    <xmlCellPr id="1" uniqueName="Brian_Browne_Walker">
      <xmlPr mapId="60" xpath="/Hexagrama/LINEAS/QUINTA/OTRAS_INTERPRETACIONES_Y_COMENTARIOS_DE_LOS_TEXTOS/Brian_Browne_Walker" xmlDataType="string"/>
    </xmlCellPr>
  </singleXmlCell>
  <singleXmlCell id="9001" r="EO50" connectionId="51">
    <xmlCellPr id="1" uniqueName="Carol_K_Anthony">
      <xmlPr mapId="60" xpath="/Hexagrama/LINEAS/QUINTA/OTRAS_INTERPRETACIONES_Y_COMENTARIOS_DE_LOS_TEXTOS/Carol_K_Anthony" xmlDataType="string"/>
    </xmlCellPr>
  </singleXmlCell>
  <singleXmlCell id="9002" r="EP50" connectionId="51">
    <xmlCellPr id="1" uniqueName="Enrique_Zafra">
      <xmlPr mapId="60" xpath="/Hexagrama/LINEAS/QUINTA/OTRAS_INTERPRETACIONES_Y_COMENTARIOS_DE_LOS_TEXTOS/Enrique_Zafra" xmlDataType="string"/>
    </xmlCellPr>
  </singleXmlCell>
  <singleXmlCell id="9003" r="EQ50" connectionId="51">
    <xmlCellPr id="1" uniqueName="J_H_Brennan">
      <xmlPr mapId="60" xpath="/Hexagrama/LINEAS/QUINTA/OTRAS_INTERPRETACIONES_Y_COMENTARIOS_DE_LOS_TEXTOS/J_H_Brennan" xmlDataType="string"/>
    </xmlCellPr>
  </singleXmlCell>
  <singleXmlCell id="9004" r="ER50" connectionId="51">
    <xmlCellPr id="1" uniqueName="John_Tampion">
      <xmlPr mapId="60" xpath="/Hexagrama/LINEAS/QUINTA/OTRAS_INTERPRETACIONES_Y_COMENTARIOS_DE_LOS_TEXTOS/John_Tampion" xmlDataType="string"/>
    </xmlCellPr>
  </singleXmlCell>
  <singleXmlCell id="9005" r="ES50" connectionId="51">
    <xmlCellPr id="1" uniqueName="Judica_Cordiglia">
      <xmlPr mapId="60" xpath="/Hexagrama/LINEAS/QUINTA/OTRAS_INTERPRETACIONES_Y_COMENTARIOS_DE_LOS_TEXTOS/Judica_Cordiglia" xmlDataType="string"/>
    </xmlCellPr>
  </singleXmlCell>
  <singleXmlCell id="9006" r="ET50" connectionId="51">
    <xmlCellPr id="1" uniqueName="Maestro_Yüan-Kuang">
      <xmlPr mapId="60" xpath="/Hexagrama/LINEAS/QUINTA/OTRAS_INTERPRETACIONES_Y_COMENTARIOS_DE_LOS_TEXTOS/Maestro_Yüan-Kuang" xmlDataType="string"/>
    </xmlCellPr>
  </singleXmlCell>
  <singleXmlCell id="9007" r="EU50" connectionId="51">
    <xmlCellPr id="1" uniqueName="Michel_Gall">
      <xmlPr mapId="60" xpath="/Hexagrama/LINEAS/QUINTA/OTRAS_INTERPRETACIONES_Y_COMENTARIOS_DE_LOS_TEXTOS/Michel_Gall" xmlDataType="string"/>
    </xmlCellPr>
  </singleXmlCell>
  <singleXmlCell id="9008" r="EV50" connectionId="51">
    <xmlCellPr id="1" uniqueName="R_L_Wing">
      <xmlPr mapId="60" xpath="/Hexagrama/LINEAS/QUINTA/OTRAS_INTERPRETACIONES_Y_COMENTARIOS_DE_LOS_TEXTOS/R_L_Wing" xmlDataType="string"/>
    </xmlCellPr>
  </singleXmlCell>
  <singleXmlCell id="9009" r="EW50" connectionId="51">
    <xmlCellPr id="1" uniqueName="Ricardo_Andreé">
      <xmlPr mapId="60" xpath="/Hexagrama/LINEAS/QUINTA/OTRAS_INTERPRETACIONES_Y_COMENTARIOS_DE_LOS_TEXTOS/Ricardo_Andreé" xmlDataType="string"/>
    </xmlCellPr>
  </singleXmlCell>
  <singleXmlCell id="9010" r="EX50" connectionId="51">
    <xmlCellPr id="1" uniqueName="Richard_Wilhelm">
      <xmlPr mapId="60" xpath="/Hexagrama/LINEAS/QUINTA/OTRAS_INTERPRETACIONES_Y_COMENTARIOS_DE_LOS_TEXTOS/Richard_Wilhelm" xmlDataType="string"/>
    </xmlCellPr>
  </singleXmlCell>
  <singleXmlCell id="9011" r="EY50" connectionId="51">
    <xmlCellPr id="1" uniqueName="Stephen_Karcher">
      <xmlPr mapId="60" xpath="/Hexagrama/LINEAS/QUINTA/OTRAS_INTERPRETACIONES_Y_COMENTARIOS_DE_LOS_TEXTOS/Stephen_Karcher" xmlDataType="string"/>
    </xmlCellPr>
  </singleXmlCell>
  <singleXmlCell id="9012" r="EZ50" connectionId="51">
    <xmlCellPr id="1" uniqueName="Thomas_Cleary">
      <xmlPr mapId="60" xpath="/Hexagrama/LINEAS/QUINTA/OTRAS_INTERPRETACIONES_Y_COMENTARIOS_DE_LOS_TEXTOS/Thomas_Cleary" xmlDataType="string"/>
    </xmlCellPr>
  </singleXmlCell>
  <singleXmlCell id="9013" r="FA50" connectionId="51">
    <xmlCellPr id="1" uniqueName="COMENTARIO_A_LA_LINEA">
      <xmlPr mapId="60" xpath="/Hexagrama/LINEAS/SEXTA/COMENTARIO_A_LA_LINEA" xmlDataType="string"/>
    </xmlCellPr>
  </singleXmlCell>
  <singleXmlCell id="9014" r="FB50" connectionId="51">
    <xmlCellPr id="1" uniqueName="a">
      <xmlPr mapId="60" xpath="/Hexagrama/LINEAS/SEXTA/INTERPRETACION/a" xmlDataType="string"/>
    </xmlCellPr>
  </singleXmlCell>
  <singleXmlCell id="9015" r="FC50" connectionId="51">
    <xmlCellPr id="1" uniqueName="sin_preguntar_nada">
      <xmlPr mapId="60" xpath="/Hexagrama/LINEAS/SEXTA/INTERPRETACION/d/sin_preguntar_nada" xmlDataType="string"/>
    </xmlCellPr>
  </singleXmlCell>
  <singleXmlCell id="9016" r="FD50" connectionId="51">
    <xmlCellPr id="1" uniqueName="sobre_el_dia_hoy">
      <xmlPr mapId="60" xpath="/Hexagrama/LINEAS/SEXTA/INTERPRETACION/d/sobre_el_dia_hoy" xmlDataType="string"/>
    </xmlCellPr>
  </singleXmlCell>
  <singleXmlCell id="9017" r="FE50" connectionId="51">
    <xmlCellPr id="1" uniqueName="sobre_la_conducta_espiritual">
      <xmlPr mapId="60" xpath="/Hexagrama/LINEAS/SEXTA/INTERPRETACION/d/sobre_la_conducta_espiritual" xmlDataType="string"/>
    </xmlCellPr>
  </singleXmlCell>
  <singleXmlCell id="9018" r="FF50" connectionId="51">
    <xmlCellPr id="1" uniqueName="perspectiva_general_de_un_asunto_o_sobre_cómo_se_ve_al_consultante_entre_sus_asuntos">
      <xmlPr mapId="60" xpath="/Hexagrama/LINEAS/SEXTA/INTERPRETACION/d/perspectiva_general_de_un_asunto_o_sobre_cómo_se_ve_al_consultante_entre_sus_asuntos" xmlDataType="string"/>
    </xmlCellPr>
  </singleXmlCell>
  <singleXmlCell id="9019" r="FG50" connectionId="51">
    <xmlCellPr id="1" uniqueName="sobre_una_enfermedad">
      <xmlPr mapId="60" xpath="/Hexagrama/LINEAS/SEXTA/INTERPRETACION/d/sobre_una_enfermedad" xmlDataType="string"/>
    </xmlCellPr>
  </singleXmlCell>
  <singleXmlCell id="9020" r="FH50" connectionId="51">
    <xmlCellPr id="1" uniqueName="remedios_soluciones_tratamientos_nuevos">
      <xmlPr mapId="60" xpath="/Hexagrama/LINEAS/SEXTA/INTERPRETACION/d/remedios_soluciones_tratamientos_nuevos" xmlDataType="string"/>
    </xmlCellPr>
  </singleXmlCell>
  <singleXmlCell id="9021" r="FI50" connectionId="51">
    <xmlCellPr id="1" uniqueName="sobre_temas_o_teorías_espirituales">
      <xmlPr mapId="60" xpath="/Hexagrama/LINEAS/SEXTA/INTERPRETACION/d/sobre_temas_o_teorías_espirituales" xmlDataType="string"/>
    </xmlCellPr>
  </singleXmlCell>
  <singleXmlCell id="9022" r="FJ50" connectionId="51">
    <xmlCellPr id="1" uniqueName="sobre_una_época_tiempo_o_fecha_aproximada">
      <xmlPr mapId="60" xpath="/Hexagrama/LINEAS/SEXTA/INTERPRETACION/d/sobre_una_época_tiempo_o_fecha_aproximada" xmlDataType="string"/>
    </xmlCellPr>
  </singleXmlCell>
  <singleXmlCell id="9023" r="FK50" connectionId="51">
    <xmlCellPr id="1" uniqueName="Bernard_Ducourant">
      <xmlPr mapId="60" xpath="/Hexagrama/LINEAS/SEXTA/OTRAS_INTERPRETACIONES_Y_COMENTARIOS_DE_LOS_TEXTOS/Bernard_Ducourant" xmlDataType="string"/>
    </xmlCellPr>
  </singleXmlCell>
  <singleXmlCell id="9024" r="FL50" connectionId="51">
    <xmlCellPr id="1" uniqueName="Brian_Browne_Walker">
      <xmlPr mapId="60" xpath="/Hexagrama/LINEAS/SEXTA/OTRAS_INTERPRETACIONES_Y_COMENTARIOS_DE_LOS_TEXTOS/Brian_Browne_Walker" xmlDataType="string"/>
    </xmlCellPr>
  </singleXmlCell>
  <singleXmlCell id="9025" r="FM50" connectionId="51">
    <xmlCellPr id="1" uniqueName="Carol_K_Anthony">
      <xmlPr mapId="60" xpath="/Hexagrama/LINEAS/SEXTA/OTRAS_INTERPRETACIONES_Y_COMENTARIOS_DE_LOS_TEXTOS/Carol_K_Anthony" xmlDataType="string"/>
    </xmlCellPr>
  </singleXmlCell>
  <singleXmlCell id="9026" r="FN50" connectionId="51">
    <xmlCellPr id="1" uniqueName="Enrique_Zafra">
      <xmlPr mapId="60" xpath="/Hexagrama/LINEAS/SEXTA/OTRAS_INTERPRETACIONES_Y_COMENTARIOS_DE_LOS_TEXTOS/Enrique_Zafra" xmlDataType="string"/>
    </xmlCellPr>
  </singleXmlCell>
  <singleXmlCell id="9027" r="FO50" connectionId="51">
    <xmlCellPr id="1" uniqueName="J_H_Brennan">
      <xmlPr mapId="60" xpath="/Hexagrama/LINEAS/SEXTA/OTRAS_INTERPRETACIONES_Y_COMENTARIOS_DE_LOS_TEXTOS/J_H_Brennan" xmlDataType="string"/>
    </xmlCellPr>
  </singleXmlCell>
  <singleXmlCell id="9028" r="FP50" connectionId="51">
    <xmlCellPr id="1" uniqueName="John_Tampion">
      <xmlPr mapId="60" xpath="/Hexagrama/LINEAS/SEXTA/OTRAS_INTERPRETACIONES_Y_COMENTARIOS_DE_LOS_TEXTOS/John_Tampion" xmlDataType="string"/>
    </xmlCellPr>
  </singleXmlCell>
  <singleXmlCell id="9029" r="FQ50" connectionId="51">
    <xmlCellPr id="1" uniqueName="Judica_Cordiglia">
      <xmlPr mapId="60" xpath="/Hexagrama/LINEAS/SEXTA/OTRAS_INTERPRETACIONES_Y_COMENTARIOS_DE_LOS_TEXTOS/Judica_Cordiglia" xmlDataType="string"/>
    </xmlCellPr>
  </singleXmlCell>
  <singleXmlCell id="9030" r="FR50" connectionId="51">
    <xmlCellPr id="1" uniqueName="Maestro_Yüan-Kuang">
      <xmlPr mapId="60" xpath="/Hexagrama/LINEAS/SEXTA/OTRAS_INTERPRETACIONES_Y_COMENTARIOS_DE_LOS_TEXTOS/Maestro_Yüan-Kuang" xmlDataType="string"/>
    </xmlCellPr>
  </singleXmlCell>
  <singleXmlCell id="9031" r="FS50" connectionId="51">
    <xmlCellPr id="1" uniqueName="Michel_Gall">
      <xmlPr mapId="60" xpath="/Hexagrama/LINEAS/SEXTA/OTRAS_INTERPRETACIONES_Y_COMENTARIOS_DE_LOS_TEXTOS/Michel_Gall" xmlDataType="string"/>
    </xmlCellPr>
  </singleXmlCell>
  <singleXmlCell id="9032" r="FT50" connectionId="51">
    <xmlCellPr id="1" uniqueName="R_L_Wing">
      <xmlPr mapId="60" xpath="/Hexagrama/LINEAS/SEXTA/OTRAS_INTERPRETACIONES_Y_COMENTARIOS_DE_LOS_TEXTOS/R_L_Wing" xmlDataType="string"/>
    </xmlCellPr>
  </singleXmlCell>
  <singleXmlCell id="9033" r="FU50" connectionId="51">
    <xmlCellPr id="1" uniqueName="Ricardo_Andreé">
      <xmlPr mapId="60" xpath="/Hexagrama/LINEAS/SEXTA/OTRAS_INTERPRETACIONES_Y_COMENTARIOS_DE_LOS_TEXTOS/Ricardo_Andreé" xmlDataType="string"/>
    </xmlCellPr>
  </singleXmlCell>
  <singleXmlCell id="9034" r="FV50" connectionId="51">
    <xmlCellPr id="1" uniqueName="Richard_Wilhelm">
      <xmlPr mapId="60" xpath="/Hexagrama/LINEAS/SEXTA/OTRAS_INTERPRETACIONES_Y_COMENTARIOS_DE_LOS_TEXTOS/Richard_Wilhelm" xmlDataType="string"/>
    </xmlCellPr>
  </singleXmlCell>
  <singleXmlCell id="9035" r="FW50" connectionId="51">
    <xmlCellPr id="1" uniqueName="Stephen_Karcher">
      <xmlPr mapId="60" xpath="/Hexagrama/LINEAS/SEXTA/OTRAS_INTERPRETACIONES_Y_COMENTARIOS_DE_LOS_TEXTOS/Stephen_Karcher" xmlDataType="string"/>
    </xmlCellPr>
  </singleXmlCell>
  <singleXmlCell id="9036" r="FX50" connectionId="51">
    <xmlCellPr id="1" uniqueName="Thomas_Cleary">
      <xmlPr mapId="60" xpath="/Hexagrama/LINEAS/SEXTA/OTRAS_INTERPRETACIONES_Y_COMENTARIOS_DE_LOS_TEXTOS/Thomas_Cleary" xmlDataType="string"/>
    </xmlCellPr>
  </singleXmlCell>
  <singleXmlCell id="9037" r="A51" connectionId="52">
    <xmlCellPr id="1" uniqueName="Numero">
      <xmlPr mapId="61" xpath="/Hexagrama/Numero" xmlDataType="integer"/>
    </xmlCellPr>
  </singleXmlCell>
  <singleXmlCell id="9038" r="B51" connectionId="52">
    <xmlCellPr id="1" uniqueName="Nombre">
      <xmlPr mapId="61" xpath="/Hexagrama/Nombre" xmlDataType="string"/>
    </xmlCellPr>
  </singleXmlCell>
  <singleXmlCell id="9039" r="C51" connectionId="52">
    <xmlCellPr id="1" uniqueName="Traduccion">
      <xmlPr mapId="61" xpath="/Hexagrama/Traduccion" xmlDataType="string"/>
    </xmlCellPr>
  </singleXmlCell>
  <singleXmlCell id="9040" r="D51" connectionId="52">
    <xmlCellPr id="1" uniqueName="TrigInf">
      <xmlPr mapId="61" xpath="/Hexagrama/TrigInf" xmlDataType="string"/>
    </xmlCellPr>
  </singleXmlCell>
  <singleXmlCell id="9041" r="E51" connectionId="52">
    <xmlCellPr id="1" uniqueName="TrigSup">
      <xmlPr mapId="61" xpath="/Hexagrama/TrigSup" xmlDataType="string"/>
    </xmlCellPr>
  </singleXmlCell>
  <singleXmlCell id="9042" r="F51" connectionId="52">
    <xmlCellPr id="1" uniqueName="DICTAMEN">
      <xmlPr mapId="61" xpath="/Hexagrama/DICTAMEN" xmlDataType="string"/>
    </xmlCellPr>
  </singleXmlCell>
  <singleXmlCell id="9043" r="G51" connectionId="52">
    <xmlCellPr id="1" uniqueName="COMENTARIO">
      <xmlPr mapId="61" xpath="/Hexagrama/COMENTARIO" xmlDataType="string"/>
    </xmlCellPr>
  </singleXmlCell>
  <singleXmlCell id="9044" r="H51" connectionId="52">
    <xmlCellPr id="1" uniqueName="líneas">
      <xmlPr mapId="61" xpath="/Hexagrama/ELEMENTOS_TECNICOS_Y_DISTINTOS_CONSIDERANDOS/líneas" xmlDataType="string"/>
    </xmlCellPr>
  </singleXmlCell>
  <singleXmlCell id="9045" r="I51" connectionId="52">
    <xmlCellPr id="1" uniqueName="regencias">
      <xmlPr mapId="61" xpath="/Hexagrama/ELEMENTOS_TECNICOS_Y_DISTINTOS_CONSIDERANDOS/regencias" xmlDataType="string"/>
    </xmlCellPr>
  </singleXmlCell>
  <singleXmlCell id="9046" r="J51" connectionId="52">
    <xmlCellPr id="1" uniqueName="relaciones_entre_las_líneas">
      <xmlPr mapId="61" xpath="/Hexagrama/ELEMENTOS_TECNICOS_Y_DISTINTOS_CONSIDERANDOS/relaciones_entre_las_líneas" xmlDataType="string"/>
    </xmlCellPr>
  </singleXmlCell>
  <singleXmlCell id="9047" r="K51" connectionId="52">
    <xmlCellPr id="1" uniqueName="a">
      <xmlPr mapId="61" xpath="/Hexagrama/INTERPRETACION/a" xmlDataType="string"/>
    </xmlCellPr>
  </singleXmlCell>
  <singleXmlCell id="9048" r="L51" connectionId="52">
    <xmlCellPr id="1" uniqueName="sin_preguntar_nada">
      <xmlPr mapId="61" xpath="/Hexagrama/INTERPRETACION/d/sin_preguntar_nada" xmlDataType="string"/>
    </xmlCellPr>
  </singleXmlCell>
  <singleXmlCell id="9049" r="M51" connectionId="52">
    <xmlCellPr id="1" uniqueName="sobre_el_dia_hoy">
      <xmlPr mapId="61" xpath="/Hexagrama/INTERPRETACION/d/sobre_el_dia_hoy" xmlDataType="string"/>
    </xmlCellPr>
  </singleXmlCell>
  <singleXmlCell id="9050" r="N51" connectionId="52">
    <xmlCellPr id="1" uniqueName="sobre_la_conducta_espiritual">
      <xmlPr mapId="61" xpath="/Hexagrama/INTERPRETACION/d/sobre_la_conducta_espiritual" xmlDataType="string"/>
    </xmlCellPr>
  </singleXmlCell>
  <singleXmlCell id="9051" r="O51" connectionId="52">
    <xmlCellPr id="1" uniqueName="perspectiva_general_de_un_asunto_o_sobre_cómo_se_ve_al_consultante_entre_sus_asuntos">
      <xmlPr mapId="61" xpath="/Hexagrama/INTERPRETACION/d/perspectiva_general_de_un_asunto_o_sobre_cómo_se_ve_al_consultante_entre_sus_asuntos" xmlDataType="string"/>
    </xmlCellPr>
  </singleXmlCell>
  <singleXmlCell id="9052" r="P51" connectionId="52">
    <xmlCellPr id="1" uniqueName="sobre_una_enfermedad">
      <xmlPr mapId="61" xpath="/Hexagrama/INTERPRETACION/d/sobre_una_enfermedad" xmlDataType="string"/>
    </xmlCellPr>
  </singleXmlCell>
  <singleXmlCell id="9053" r="Q51" connectionId="52">
    <xmlCellPr id="1" uniqueName="remedios_soluciones_tratamientos_nuevos">
      <xmlPr mapId="61" xpath="/Hexagrama/INTERPRETACION/d/remedios_soluciones_tratamientos_nuevos" xmlDataType="string"/>
    </xmlCellPr>
  </singleXmlCell>
  <singleXmlCell id="9054" r="R51" connectionId="52">
    <xmlCellPr id="1" uniqueName="sobre_temas_o_teorías_espirituales">
      <xmlPr mapId="61" xpath="/Hexagrama/INTERPRETACION/d/sobre_temas_o_teorías_espirituales" xmlDataType="string"/>
    </xmlCellPr>
  </singleXmlCell>
  <singleXmlCell id="9055" r="S51" connectionId="52">
    <xmlCellPr id="1" uniqueName="sobre_una_época_tiempo_o_fecha_aproximada">
      <xmlPr mapId="61" xpath="/Hexagrama/INTERPRETACION/d/sobre_una_época_tiempo_o_fecha_aproximada" xmlDataType="string"/>
    </xmlCellPr>
  </singleXmlCell>
  <singleXmlCell id="9056" r="T51" connectionId="52">
    <xmlCellPr id="1" uniqueName="Bernard_Ducourant">
      <xmlPr mapId="61" xpath="/Hexagrama/OTRAS_INTERPRETACIONES_Y_COMENTARIOS_DE_LOS_TEXTOS/Bernard_Ducourant" xmlDataType="string"/>
    </xmlCellPr>
  </singleXmlCell>
  <singleXmlCell id="9057" r="U51" connectionId="52">
    <xmlCellPr id="1" uniqueName="Brian_Browne_Walker">
      <xmlPr mapId="61" xpath="/Hexagrama/OTRAS_INTERPRETACIONES_Y_COMENTARIOS_DE_LOS_TEXTOS/Brian_Browne_Walker" xmlDataType="string"/>
    </xmlCellPr>
  </singleXmlCell>
  <singleXmlCell id="9058" r="V51" connectionId="52">
    <xmlCellPr id="1" uniqueName="Carol_K_Anthony">
      <xmlPr mapId="61" xpath="/Hexagrama/OTRAS_INTERPRETACIONES_Y_COMENTARIOS_DE_LOS_TEXTOS/Carol_K_Anthony" xmlDataType="string"/>
    </xmlCellPr>
  </singleXmlCell>
  <singleXmlCell id="9059" r="W51" connectionId="52">
    <xmlCellPr id="1" uniqueName="Enrique_Zafra">
      <xmlPr mapId="61" xpath="/Hexagrama/OTRAS_INTERPRETACIONES_Y_COMENTARIOS_DE_LOS_TEXTOS/Enrique_Zafra" xmlDataType="string"/>
    </xmlCellPr>
  </singleXmlCell>
  <singleXmlCell id="9060" r="X51" connectionId="52">
    <xmlCellPr id="1" uniqueName="Gustavo_Andrés_Rocco">
      <xmlPr mapId="61" xpath="/Hexagrama/OTRAS_INTERPRETACIONES_Y_COMENTARIOS_DE_LOS_TEXTOS/Gustavo_Andrés_Rocco" xmlDataType="string"/>
    </xmlCellPr>
  </singleXmlCell>
  <singleXmlCell id="9061" r="Y51" connectionId="52">
    <xmlCellPr id="1" uniqueName="J_H_Brennan">
      <xmlPr mapId="61" xpath="/Hexagrama/OTRAS_INTERPRETACIONES_Y_COMENTARIOS_DE_LOS_TEXTOS/J_H_Brennan" xmlDataType="string"/>
    </xmlCellPr>
  </singleXmlCell>
  <singleXmlCell id="9062" r="Z51" connectionId="52">
    <xmlCellPr id="1" uniqueName="Judica_Cordiglia">
      <xmlPr mapId="61" xpath="/Hexagrama/OTRAS_INTERPRETACIONES_Y_COMENTARIOS_DE_LOS_TEXTOS/Judica_Cordiglia" xmlDataType="string"/>
    </xmlCellPr>
  </singleXmlCell>
  <singleXmlCell id="9063" r="AA51" connectionId="52">
    <xmlCellPr id="1" uniqueName="Maestro_Yüan-Kuang">
      <xmlPr mapId="61" xpath="/Hexagrama/OTRAS_INTERPRETACIONES_Y_COMENTARIOS_DE_LOS_TEXTOS/Maestro_Yüan-Kuang" xmlDataType="string"/>
    </xmlCellPr>
  </singleXmlCell>
  <singleXmlCell id="9064" r="AB51" connectionId="52">
    <xmlCellPr id="1" uniqueName="Michel_Gall">
      <xmlPr mapId="61" xpath="/Hexagrama/OTRAS_INTERPRETACIONES_Y_COMENTARIOS_DE_LOS_TEXTOS/Michel_Gall" xmlDataType="string"/>
    </xmlCellPr>
  </singleXmlCell>
  <singleXmlCell id="9065" r="AC51" connectionId="52">
    <xmlCellPr id="1" uniqueName="Stephen_Karcher">
      <xmlPr mapId="61" xpath="/Hexagrama/OTRAS_INTERPRETACIONES_Y_COMENTARIOS_DE_LOS_TEXTOS/Stephen_Karcher" xmlDataType="string"/>
    </xmlCellPr>
  </singleXmlCell>
  <singleXmlCell id="9066" r="AD51" connectionId="52">
    <xmlCellPr id="1" uniqueName="Rudolf_Ritsema">
      <xmlPr mapId="61" xpath="/Hexagrama/OTRAS_INTERPRETACIONES_Y_COMENTARIOS_DE_LOS_TEXTOS/Rudolf_Ritsema" xmlDataType="string"/>
    </xmlCellPr>
  </singleXmlCell>
  <singleXmlCell id="9067" r="AE51" connectionId="52">
    <xmlCellPr id="1" uniqueName="Thomas_Cleary">
      <xmlPr mapId="61" xpath="/Hexagrama/OTRAS_INTERPRETACIONES_Y_COMENTARIOS_DE_LOS_TEXTOS/Thomas_Cleary" xmlDataType="string"/>
    </xmlCellPr>
  </singleXmlCell>
  <singleXmlCell id="9068" r="AF51" connectionId="52">
    <xmlCellPr id="1" uniqueName="COMENTARIO_A_LA_IMAGEN">
      <xmlPr mapId="61" xpath="/Hexagrama/IMAGEN/COMENTARIO_A_LA_IMAGEN" xmlDataType="string"/>
    </xmlCellPr>
  </singleXmlCell>
  <singleXmlCell id="9069" r="AG51" connectionId="52">
    <xmlCellPr id="1" uniqueName="John_Tampion">
      <xmlPr mapId="61" xpath="/Hexagrama/IMAGEN/OTRAS_INTERPRETACIONES_Y_COMENTARIOS_DE_LOS_TEXTOS/John_Tampion" xmlDataType="string"/>
    </xmlCellPr>
  </singleXmlCell>
  <singleXmlCell id="9070" r="AH51" connectionId="52">
    <xmlCellPr id="1" uniqueName="Judica_Cordiglia">
      <xmlPr mapId="61" xpath="/Hexagrama/IMAGEN/OTRAS_INTERPRETACIONES_Y_COMENTARIOS_DE_LOS_TEXTOS/Judica_Cordiglia" xmlDataType="string"/>
    </xmlCellPr>
  </singleXmlCell>
  <singleXmlCell id="9071" r="AI51" connectionId="52">
    <xmlCellPr id="1" uniqueName="Ricardo_Andreé">
      <xmlPr mapId="61" xpath="/Hexagrama/IMAGEN/OTRAS_INTERPRETACIONES_Y_COMENTARIOS_DE_LOS_TEXTOS/Ricardo_Andreé" xmlDataType="string"/>
    </xmlCellPr>
  </singleXmlCell>
  <singleXmlCell id="9072" r="AJ51" connectionId="52">
    <xmlCellPr id="1" uniqueName="Richard_Wilhelm">
      <xmlPr mapId="61" xpath="/Hexagrama/IMAGEN/OTRAS_INTERPRETACIONES_Y_COMENTARIOS_DE_LOS_TEXTOS/Richard_Wilhelm" xmlDataType="string"/>
    </xmlCellPr>
  </singleXmlCell>
  <singleXmlCell id="9073" r="AK51" connectionId="52">
    <xmlCellPr id="1" uniqueName="COMENTARIO_A_LA_LINEA">
      <xmlPr mapId="61" xpath="/Hexagrama/LINEAS/PRIMERA/COMENTARIO_A_LA_LINEA" xmlDataType="string"/>
    </xmlCellPr>
  </singleXmlCell>
  <singleXmlCell id="9074" r="AL51" connectionId="52">
    <xmlCellPr id="1" uniqueName="a">
      <xmlPr mapId="61" xpath="/Hexagrama/LINEAS/PRIMERA/INTERPRETACION/a" xmlDataType="string"/>
    </xmlCellPr>
  </singleXmlCell>
  <singleXmlCell id="9075" r="AM51" connectionId="52">
    <xmlCellPr id="1" uniqueName="sin_preguntar_nada">
      <xmlPr mapId="61" xpath="/Hexagrama/LINEAS/PRIMERA/INTERPRETACION/d/sin_preguntar_nada" xmlDataType="string"/>
    </xmlCellPr>
  </singleXmlCell>
  <singleXmlCell id="9076" r="AN51" connectionId="52">
    <xmlCellPr id="1" uniqueName="sobre_el_dia_hoy">
      <xmlPr mapId="61" xpath="/Hexagrama/LINEAS/PRIMERA/INTERPRETACION/d/sobre_el_dia_hoy" xmlDataType="string"/>
    </xmlCellPr>
  </singleXmlCell>
  <singleXmlCell id="9077" r="AO51" connectionId="52">
    <xmlCellPr id="1" uniqueName="sobre_la_conducta_espiritual">
      <xmlPr mapId="61" xpath="/Hexagrama/LINEAS/PRIMERA/INTERPRETACION/d/sobre_la_conducta_espiritual" xmlDataType="string"/>
    </xmlCellPr>
  </singleXmlCell>
  <singleXmlCell id="9078" r="AP51" connectionId="52">
    <xmlCellPr id="1" uniqueName="perspectiva_general_de_un_asunto_o_sobre_cómo_se_ve_al_consultante_entre_sus_asuntos">
      <xmlPr mapId="61" xpath="/Hexagrama/LINEAS/PRIMERA/INTERPRETACION/d/perspectiva_general_de_un_asunto_o_sobre_cómo_se_ve_al_consultante_entre_sus_asuntos" xmlDataType="string"/>
    </xmlCellPr>
  </singleXmlCell>
  <singleXmlCell id="9079" r="AQ51" connectionId="52">
    <xmlCellPr id="1" uniqueName="sobre_una_enfermedad">
      <xmlPr mapId="61" xpath="/Hexagrama/LINEAS/PRIMERA/INTERPRETACION/d/sobre_una_enfermedad" xmlDataType="string"/>
    </xmlCellPr>
  </singleXmlCell>
  <singleXmlCell id="9080" r="AR51" connectionId="52">
    <xmlCellPr id="1" uniqueName="remedios_soluciones_tratamientos_nuevos">
      <xmlPr mapId="61" xpath="/Hexagrama/LINEAS/PRIMERA/INTERPRETACION/d/remedios_soluciones_tratamientos_nuevos" xmlDataType="string"/>
    </xmlCellPr>
  </singleXmlCell>
  <singleXmlCell id="9081" r="AS51" connectionId="52">
    <xmlCellPr id="1" uniqueName="sobre_temas_o_teorías_espirituales">
      <xmlPr mapId="61" xpath="/Hexagrama/LINEAS/PRIMERA/INTERPRETACION/d/sobre_temas_o_teorías_espirituales" xmlDataType="string"/>
    </xmlCellPr>
  </singleXmlCell>
  <singleXmlCell id="9082" r="AT51" connectionId="52">
    <xmlCellPr id="1" uniqueName="sobre_una_época_tiempo_o_fecha_aproximada">
      <xmlPr mapId="61" xpath="/Hexagrama/LINEAS/PRIMERA/INTERPRETACION/d/sobre_una_época_tiempo_o_fecha_aproximada" xmlDataType="string"/>
    </xmlCellPr>
  </singleXmlCell>
  <singleXmlCell id="9083" r="AU51" connectionId="52">
    <xmlCellPr id="1" uniqueName="Bernard_Ducourant">
      <xmlPr mapId="61" xpath="/Hexagrama/LINEAS/PRIMERA/OTRAS_INTERPRETACIONES_Y_COMENTARIOS_DE_LOS_TEXTOS/Bernard_Ducourant" xmlDataType="string"/>
    </xmlCellPr>
  </singleXmlCell>
  <singleXmlCell id="9084" r="AV51" connectionId="52">
    <xmlCellPr id="1" uniqueName="Brian_Browne_Walker">
      <xmlPr mapId="61" xpath="/Hexagrama/LINEAS/PRIMERA/OTRAS_INTERPRETACIONES_Y_COMENTARIOS_DE_LOS_TEXTOS/Brian_Browne_Walker" xmlDataType="string"/>
    </xmlCellPr>
  </singleXmlCell>
  <singleXmlCell id="9085" r="AW51" connectionId="52">
    <xmlCellPr id="1" uniqueName="Carol_K_Anthony">
      <xmlPr mapId="61" xpath="/Hexagrama/LINEAS/PRIMERA/OTRAS_INTERPRETACIONES_Y_COMENTARIOS_DE_LOS_TEXTOS/Carol_K_Anthony" xmlDataType="string"/>
    </xmlCellPr>
  </singleXmlCell>
  <singleXmlCell id="9086" r="AX51" connectionId="52">
    <xmlCellPr id="1" uniqueName="Enrique_Zafra">
      <xmlPr mapId="61" xpath="/Hexagrama/LINEAS/PRIMERA/OTRAS_INTERPRETACIONES_Y_COMENTARIOS_DE_LOS_TEXTOS/Enrique_Zafra" xmlDataType="string"/>
    </xmlCellPr>
  </singleXmlCell>
  <singleXmlCell id="9087" r="AY51" connectionId="52">
    <xmlCellPr id="1" uniqueName="J_H_Brennan">
      <xmlPr mapId="61" xpath="/Hexagrama/LINEAS/PRIMERA/OTRAS_INTERPRETACIONES_Y_COMENTARIOS_DE_LOS_TEXTOS/J_H_Brennan" xmlDataType="string"/>
    </xmlCellPr>
  </singleXmlCell>
  <singleXmlCell id="9088" r="AZ51" connectionId="52">
    <xmlCellPr id="1" uniqueName="John_Tampion">
      <xmlPr mapId="61" xpath="/Hexagrama/LINEAS/PRIMERA/OTRAS_INTERPRETACIONES_Y_COMENTARIOS_DE_LOS_TEXTOS/John_Tampion" xmlDataType="string"/>
    </xmlCellPr>
  </singleXmlCell>
  <singleXmlCell id="9089" r="BA51" connectionId="52">
    <xmlCellPr id="1" uniqueName="Judica_Cordiglia">
      <xmlPr mapId="61" xpath="/Hexagrama/LINEAS/PRIMERA/OTRAS_INTERPRETACIONES_Y_COMENTARIOS_DE_LOS_TEXTOS/Judica_Cordiglia" xmlDataType="string"/>
    </xmlCellPr>
  </singleXmlCell>
  <singleXmlCell id="9090" r="BB51" connectionId="52">
    <xmlCellPr id="1" uniqueName="Maestro_Yüan-Kuang">
      <xmlPr mapId="61" xpath="/Hexagrama/LINEAS/PRIMERA/OTRAS_INTERPRETACIONES_Y_COMENTARIOS_DE_LOS_TEXTOS/Maestro_Yüan-Kuang" xmlDataType="string"/>
    </xmlCellPr>
  </singleXmlCell>
  <singleXmlCell id="9091" r="BC51" connectionId="52">
    <xmlCellPr id="1" uniqueName="Michel_Gall">
      <xmlPr mapId="61" xpath="/Hexagrama/LINEAS/PRIMERA/OTRAS_INTERPRETACIONES_Y_COMENTARIOS_DE_LOS_TEXTOS/Michel_Gall" xmlDataType="string"/>
    </xmlCellPr>
  </singleXmlCell>
  <singleXmlCell id="9092" r="BD51" connectionId="52">
    <xmlCellPr id="1" uniqueName="R_L_Wing">
      <xmlPr mapId="61" xpath="/Hexagrama/LINEAS/PRIMERA/OTRAS_INTERPRETACIONES_Y_COMENTARIOS_DE_LOS_TEXTOS/R_L_Wing" xmlDataType="string"/>
    </xmlCellPr>
  </singleXmlCell>
  <singleXmlCell id="9093" r="BE51" connectionId="52">
    <xmlCellPr id="1" uniqueName="Ricardo_Andreé">
      <xmlPr mapId="61" xpath="/Hexagrama/LINEAS/PRIMERA/OTRAS_INTERPRETACIONES_Y_COMENTARIOS_DE_LOS_TEXTOS/Ricardo_Andreé" xmlDataType="string"/>
    </xmlCellPr>
  </singleXmlCell>
  <singleXmlCell id="9094" r="BF51" connectionId="52">
    <xmlCellPr id="1" uniqueName="Richard_Wilhelm">
      <xmlPr mapId="61" xpath="/Hexagrama/LINEAS/PRIMERA/OTRAS_INTERPRETACIONES_Y_COMENTARIOS_DE_LOS_TEXTOS/Richard_Wilhelm" xmlDataType="string"/>
    </xmlCellPr>
  </singleXmlCell>
  <singleXmlCell id="9095" r="BG51" connectionId="52">
    <xmlCellPr id="1" uniqueName="Stephen_Karcher">
      <xmlPr mapId="61" xpath="/Hexagrama/LINEAS/PRIMERA/OTRAS_INTERPRETACIONES_Y_COMENTARIOS_DE_LOS_TEXTOS/Stephen_Karcher" xmlDataType="string"/>
    </xmlCellPr>
  </singleXmlCell>
  <singleXmlCell id="9096" r="BH51" connectionId="52">
    <xmlCellPr id="1" uniqueName="Thomas_Cleary">
      <xmlPr mapId="61" xpath="/Hexagrama/LINEAS/PRIMERA/OTRAS_INTERPRETACIONES_Y_COMENTARIOS_DE_LOS_TEXTOS/Thomas_Cleary" xmlDataType="string"/>
    </xmlCellPr>
  </singleXmlCell>
  <singleXmlCell id="9097" r="BI51" connectionId="52">
    <xmlCellPr id="1" uniqueName="COMENTARIO_A_LA_LINEA">
      <xmlPr mapId="61" xpath="/Hexagrama/LINEAS/SEGUNDA/COMENTARIO_A_LA_LINEA" xmlDataType="string"/>
    </xmlCellPr>
  </singleXmlCell>
  <singleXmlCell id="9098" r="BJ51" connectionId="52">
    <xmlCellPr id="1" uniqueName="a">
      <xmlPr mapId="61" xpath="/Hexagrama/LINEAS/SEGUNDA/INTERPRETACION/a" xmlDataType="string"/>
    </xmlCellPr>
  </singleXmlCell>
  <singleXmlCell id="9099" r="BK51" connectionId="52">
    <xmlCellPr id="1" uniqueName="sin_preguntar_nada">
      <xmlPr mapId="61" xpath="/Hexagrama/LINEAS/SEGUNDA/INTERPRETACION/d/sin_preguntar_nada" xmlDataType="string"/>
    </xmlCellPr>
  </singleXmlCell>
  <singleXmlCell id="9100" r="BL51" connectionId="52">
    <xmlCellPr id="1" uniqueName="sobre_el_dia_hoy">
      <xmlPr mapId="61" xpath="/Hexagrama/LINEAS/SEGUNDA/INTERPRETACION/d/sobre_el_dia_hoy" xmlDataType="string"/>
    </xmlCellPr>
  </singleXmlCell>
  <singleXmlCell id="9101" r="BM51" connectionId="52">
    <xmlCellPr id="1" uniqueName="sobre_la_conducta_espiritual">
      <xmlPr mapId="61" xpath="/Hexagrama/LINEAS/SEGUNDA/INTERPRETACION/d/sobre_la_conducta_espiritual" xmlDataType="string"/>
    </xmlCellPr>
  </singleXmlCell>
  <singleXmlCell id="9102" r="BN51" connectionId="52">
    <xmlCellPr id="1" uniqueName="perspectiva_general_de_un_asunto_o_sobre_cómo_se_ve_al_consultante_entre_sus_asuntos">
      <xmlPr mapId="61" xpath="/Hexagrama/LINEAS/SEGUNDA/INTERPRETACION/d/perspectiva_general_de_un_asunto_o_sobre_cómo_se_ve_al_consultante_entre_sus_asuntos" xmlDataType="string"/>
    </xmlCellPr>
  </singleXmlCell>
  <singleXmlCell id="9103" r="BO51" connectionId="52">
    <xmlCellPr id="1" uniqueName="sobre_una_enfermedad">
      <xmlPr mapId="61" xpath="/Hexagrama/LINEAS/SEGUNDA/INTERPRETACION/d/sobre_una_enfermedad" xmlDataType="string"/>
    </xmlCellPr>
  </singleXmlCell>
  <singleXmlCell id="9104" r="BP51" connectionId="52">
    <xmlCellPr id="1" uniqueName="remedios_soluciones_tratamientos_nuevos">
      <xmlPr mapId="61" xpath="/Hexagrama/LINEAS/SEGUNDA/INTERPRETACION/d/remedios_soluciones_tratamientos_nuevos" xmlDataType="string"/>
    </xmlCellPr>
  </singleXmlCell>
  <singleXmlCell id="9105" r="BQ51" connectionId="52">
    <xmlCellPr id="1" uniqueName="sobre_temas_o_teorías_espirituales">
      <xmlPr mapId="61" xpath="/Hexagrama/LINEAS/SEGUNDA/INTERPRETACION/d/sobre_temas_o_teorías_espirituales" xmlDataType="string"/>
    </xmlCellPr>
  </singleXmlCell>
  <singleXmlCell id="9106" r="BR51" connectionId="52">
    <xmlCellPr id="1" uniqueName="sobre_una_época_tiempo_o_fecha_aproximada">
      <xmlPr mapId="61" xpath="/Hexagrama/LINEAS/SEGUNDA/INTERPRETACION/d/sobre_una_época_tiempo_o_fecha_aproximada" xmlDataType="string"/>
    </xmlCellPr>
  </singleXmlCell>
  <singleXmlCell id="9107" r="BS51" connectionId="52">
    <xmlCellPr id="1" uniqueName="Bernard_Ducourant">
      <xmlPr mapId="61" xpath="/Hexagrama/LINEAS/SEGUNDA/OTRAS_INTERPRETACIONES_Y_COMENTARIOS_DE_LOS_TEXTOS/Bernard_Ducourant" xmlDataType="string"/>
    </xmlCellPr>
  </singleXmlCell>
  <singleXmlCell id="9108" r="BT51" connectionId="52">
    <xmlCellPr id="1" uniqueName="Brian_Browne_Walker">
      <xmlPr mapId="61" xpath="/Hexagrama/LINEAS/SEGUNDA/OTRAS_INTERPRETACIONES_Y_COMENTARIOS_DE_LOS_TEXTOS/Brian_Browne_Walker" xmlDataType="string"/>
    </xmlCellPr>
  </singleXmlCell>
  <singleXmlCell id="9109" r="BU51" connectionId="52">
    <xmlCellPr id="1" uniqueName="Carol_K_Anthony">
      <xmlPr mapId="61" xpath="/Hexagrama/LINEAS/SEGUNDA/OTRAS_INTERPRETACIONES_Y_COMENTARIOS_DE_LOS_TEXTOS/Carol_K_Anthony" xmlDataType="string"/>
    </xmlCellPr>
  </singleXmlCell>
  <singleXmlCell id="9110" r="BV51" connectionId="52">
    <xmlCellPr id="1" uniqueName="Enrique_Zafra">
      <xmlPr mapId="61" xpath="/Hexagrama/LINEAS/SEGUNDA/OTRAS_INTERPRETACIONES_Y_COMENTARIOS_DE_LOS_TEXTOS/Enrique_Zafra" xmlDataType="string"/>
    </xmlCellPr>
  </singleXmlCell>
  <singleXmlCell id="9111" r="BW51" connectionId="52">
    <xmlCellPr id="1" uniqueName="J_H_Brennan">
      <xmlPr mapId="61" xpath="/Hexagrama/LINEAS/SEGUNDA/OTRAS_INTERPRETACIONES_Y_COMENTARIOS_DE_LOS_TEXTOS/J_H_Brennan" xmlDataType="string"/>
    </xmlCellPr>
  </singleXmlCell>
  <singleXmlCell id="9112" r="BX51" connectionId="52">
    <xmlCellPr id="1" uniqueName="John_Tampion">
      <xmlPr mapId="61" xpath="/Hexagrama/LINEAS/SEGUNDA/OTRAS_INTERPRETACIONES_Y_COMENTARIOS_DE_LOS_TEXTOS/John_Tampion" xmlDataType="string"/>
    </xmlCellPr>
  </singleXmlCell>
  <singleXmlCell id="9113" r="BY51" connectionId="52">
    <xmlCellPr id="1" uniqueName="Judica_Cordiglia">
      <xmlPr mapId="61" xpath="/Hexagrama/LINEAS/SEGUNDA/OTRAS_INTERPRETACIONES_Y_COMENTARIOS_DE_LOS_TEXTOS/Judica_Cordiglia" xmlDataType="string"/>
    </xmlCellPr>
  </singleXmlCell>
  <singleXmlCell id="9114" r="BZ51" connectionId="52">
    <xmlCellPr id="1" uniqueName="Maestro_Yüan-Kuang">
      <xmlPr mapId="61" xpath="/Hexagrama/LINEAS/SEGUNDA/OTRAS_INTERPRETACIONES_Y_COMENTARIOS_DE_LOS_TEXTOS/Maestro_Yüan-Kuang" xmlDataType="string"/>
    </xmlCellPr>
  </singleXmlCell>
  <singleXmlCell id="9115" r="CA51" connectionId="52">
    <xmlCellPr id="1" uniqueName="Michel_Gall">
      <xmlPr mapId="61" xpath="/Hexagrama/LINEAS/SEGUNDA/OTRAS_INTERPRETACIONES_Y_COMENTARIOS_DE_LOS_TEXTOS/Michel_Gall" xmlDataType="string"/>
    </xmlCellPr>
  </singleXmlCell>
  <singleXmlCell id="9116" r="CB51" connectionId="52">
    <xmlCellPr id="1" uniqueName="R_L_Wing">
      <xmlPr mapId="61" xpath="/Hexagrama/LINEAS/SEGUNDA/OTRAS_INTERPRETACIONES_Y_COMENTARIOS_DE_LOS_TEXTOS/R_L_Wing" xmlDataType="string"/>
    </xmlCellPr>
  </singleXmlCell>
  <singleXmlCell id="9117" r="CC51" connectionId="52">
    <xmlCellPr id="1" uniqueName="Ricardo_Andreé">
      <xmlPr mapId="61" xpath="/Hexagrama/LINEAS/SEGUNDA/OTRAS_INTERPRETACIONES_Y_COMENTARIOS_DE_LOS_TEXTOS/Ricardo_Andreé" xmlDataType="string"/>
    </xmlCellPr>
  </singleXmlCell>
  <singleXmlCell id="9118" r="CD51" connectionId="52">
    <xmlCellPr id="1" uniqueName="Richard_Wilhelm">
      <xmlPr mapId="61" xpath="/Hexagrama/LINEAS/SEGUNDA/OTRAS_INTERPRETACIONES_Y_COMENTARIOS_DE_LOS_TEXTOS/Richard_Wilhelm" xmlDataType="string"/>
    </xmlCellPr>
  </singleXmlCell>
  <singleXmlCell id="9119" r="CE51" connectionId="52">
    <xmlCellPr id="1" uniqueName="Stephen_Karcher">
      <xmlPr mapId="61" xpath="/Hexagrama/LINEAS/SEGUNDA/OTRAS_INTERPRETACIONES_Y_COMENTARIOS_DE_LOS_TEXTOS/Stephen_Karcher" xmlDataType="string"/>
    </xmlCellPr>
  </singleXmlCell>
  <singleXmlCell id="9120" r="CF51" connectionId="52">
    <xmlCellPr id="1" uniqueName="Thomas_Cleary">
      <xmlPr mapId="61" xpath="/Hexagrama/LINEAS/SEGUNDA/OTRAS_INTERPRETACIONES_Y_COMENTARIOS_DE_LOS_TEXTOS/Thomas_Cleary" xmlDataType="string"/>
    </xmlCellPr>
  </singleXmlCell>
  <singleXmlCell id="9121" r="CG51" connectionId="52">
    <xmlCellPr id="1" uniqueName="COMENTARIO_A_LA_LINEA">
      <xmlPr mapId="61" xpath="/Hexagrama/LINEAS/TERCERA/COMENTARIO_A_LA_LINEA" xmlDataType="string"/>
    </xmlCellPr>
  </singleXmlCell>
  <singleXmlCell id="9122" r="CH51" connectionId="52">
    <xmlCellPr id="1" uniqueName="a">
      <xmlPr mapId="61" xpath="/Hexagrama/LINEAS/TERCERA/INTERPRETACION/a" xmlDataType="string"/>
    </xmlCellPr>
  </singleXmlCell>
  <singleXmlCell id="9123" r="CI51" connectionId="52">
    <xmlCellPr id="1" uniqueName="sin_preguntar_nada">
      <xmlPr mapId="61" xpath="/Hexagrama/LINEAS/TERCERA/INTERPRETACION/d/sin_preguntar_nada" xmlDataType="string"/>
    </xmlCellPr>
  </singleXmlCell>
  <singleXmlCell id="9124" r="CJ51" connectionId="52">
    <xmlCellPr id="1" uniqueName="sobre_el_dia_hoy">
      <xmlPr mapId="61" xpath="/Hexagrama/LINEAS/TERCERA/INTERPRETACION/d/sobre_el_dia_hoy" xmlDataType="string"/>
    </xmlCellPr>
  </singleXmlCell>
  <singleXmlCell id="9125" r="CK51" connectionId="52">
    <xmlCellPr id="1" uniqueName="sobre_la_conducta_espiritual">
      <xmlPr mapId="61" xpath="/Hexagrama/LINEAS/TERCERA/INTERPRETACION/d/sobre_la_conducta_espiritual" xmlDataType="string"/>
    </xmlCellPr>
  </singleXmlCell>
  <singleXmlCell id="9126" r="CL51" connectionId="52">
    <xmlCellPr id="1" uniqueName="perspectiva_general_de_un_asunto_o_sobre_cómo_se_ve_al_consultante_entre_sus_asuntos">
      <xmlPr mapId="61" xpath="/Hexagrama/LINEAS/TERCERA/INTERPRETACION/d/perspectiva_general_de_un_asunto_o_sobre_cómo_se_ve_al_consultante_entre_sus_asuntos" xmlDataType="string"/>
    </xmlCellPr>
  </singleXmlCell>
  <singleXmlCell id="9127" r="CM51" connectionId="52">
    <xmlCellPr id="1" uniqueName="sobre_una_enfermedad">
      <xmlPr mapId="61" xpath="/Hexagrama/LINEAS/TERCERA/INTERPRETACION/d/sobre_una_enfermedad" xmlDataType="string"/>
    </xmlCellPr>
  </singleXmlCell>
  <singleXmlCell id="9128" r="CN51" connectionId="52">
    <xmlCellPr id="1" uniqueName="remedios_soluciones_tratamientos_nuevos">
      <xmlPr mapId="61" xpath="/Hexagrama/LINEAS/TERCERA/INTERPRETACION/d/remedios_soluciones_tratamientos_nuevos" xmlDataType="string"/>
    </xmlCellPr>
  </singleXmlCell>
  <singleXmlCell id="9129" r="CO51" connectionId="52">
    <xmlCellPr id="1" uniqueName="sobre_temas_o_teorías_espirituales">
      <xmlPr mapId="61" xpath="/Hexagrama/LINEAS/TERCERA/INTERPRETACION/d/sobre_temas_o_teorías_espirituales" xmlDataType="string"/>
    </xmlCellPr>
  </singleXmlCell>
  <singleXmlCell id="9130" r="CP51" connectionId="52">
    <xmlCellPr id="1" uniqueName="sobre_una_época_tiempo_o_fecha_aproximada">
      <xmlPr mapId="61" xpath="/Hexagrama/LINEAS/TERCERA/INTERPRETACION/d/sobre_una_época_tiempo_o_fecha_aproximada" xmlDataType="string"/>
    </xmlCellPr>
  </singleXmlCell>
  <singleXmlCell id="9131" r="CQ51" connectionId="52">
    <xmlCellPr id="1" uniqueName="Bernard_Ducourant">
      <xmlPr mapId="61" xpath="/Hexagrama/LINEAS/TERCERA/OTRAS_INTERPRETACIONES_Y_COMENTARIOS_DE_LOS_TEXTOS/Bernard_Ducourant" xmlDataType="string"/>
    </xmlCellPr>
  </singleXmlCell>
  <singleXmlCell id="9132" r="CR51" connectionId="52">
    <xmlCellPr id="1" uniqueName="Brian_Browne_Walker">
      <xmlPr mapId="61" xpath="/Hexagrama/LINEAS/TERCERA/OTRAS_INTERPRETACIONES_Y_COMENTARIOS_DE_LOS_TEXTOS/Brian_Browne_Walker" xmlDataType="string"/>
    </xmlCellPr>
  </singleXmlCell>
  <singleXmlCell id="9133" r="CS51" connectionId="52">
    <xmlCellPr id="1" uniqueName="Carol_K_Anthony">
      <xmlPr mapId="61" xpath="/Hexagrama/LINEAS/TERCERA/OTRAS_INTERPRETACIONES_Y_COMENTARIOS_DE_LOS_TEXTOS/Carol_K_Anthony" xmlDataType="string"/>
    </xmlCellPr>
  </singleXmlCell>
  <singleXmlCell id="9134" r="CT51" connectionId="52">
    <xmlCellPr id="1" uniqueName="Enrique_Zafra">
      <xmlPr mapId="61" xpath="/Hexagrama/LINEAS/TERCERA/OTRAS_INTERPRETACIONES_Y_COMENTARIOS_DE_LOS_TEXTOS/Enrique_Zafra" xmlDataType="string"/>
    </xmlCellPr>
  </singleXmlCell>
  <singleXmlCell id="9135" r="CU51" connectionId="52">
    <xmlCellPr id="1" uniqueName="J_H_Brennan">
      <xmlPr mapId="61" xpath="/Hexagrama/LINEAS/TERCERA/OTRAS_INTERPRETACIONES_Y_COMENTARIOS_DE_LOS_TEXTOS/J_H_Brennan" xmlDataType="string"/>
    </xmlCellPr>
  </singleXmlCell>
  <singleXmlCell id="9136" r="CV51" connectionId="52">
    <xmlCellPr id="1" uniqueName="John_Tampion">
      <xmlPr mapId="61" xpath="/Hexagrama/LINEAS/TERCERA/OTRAS_INTERPRETACIONES_Y_COMENTARIOS_DE_LOS_TEXTOS/John_Tampion" xmlDataType="string"/>
    </xmlCellPr>
  </singleXmlCell>
  <singleXmlCell id="9137" r="CW51" connectionId="52">
    <xmlCellPr id="1" uniqueName="Judica_Cordiglia">
      <xmlPr mapId="61" xpath="/Hexagrama/LINEAS/TERCERA/OTRAS_INTERPRETACIONES_Y_COMENTARIOS_DE_LOS_TEXTOS/Judica_Cordiglia" xmlDataType="string"/>
    </xmlCellPr>
  </singleXmlCell>
  <singleXmlCell id="9138" r="CX51" connectionId="52">
    <xmlCellPr id="1" uniqueName="Maestro_Yüan-Kuang">
      <xmlPr mapId="61" xpath="/Hexagrama/LINEAS/TERCERA/OTRAS_INTERPRETACIONES_Y_COMENTARIOS_DE_LOS_TEXTOS/Maestro_Yüan-Kuang" xmlDataType="string"/>
    </xmlCellPr>
  </singleXmlCell>
  <singleXmlCell id="9139" r="CY51" connectionId="52">
    <xmlCellPr id="1" uniqueName="Michel_Gall">
      <xmlPr mapId="61" xpath="/Hexagrama/LINEAS/TERCERA/OTRAS_INTERPRETACIONES_Y_COMENTARIOS_DE_LOS_TEXTOS/Michel_Gall" xmlDataType="string"/>
    </xmlCellPr>
  </singleXmlCell>
  <singleXmlCell id="9140" r="CZ51" connectionId="52">
    <xmlCellPr id="1" uniqueName="R_L_Wing">
      <xmlPr mapId="61" xpath="/Hexagrama/LINEAS/TERCERA/OTRAS_INTERPRETACIONES_Y_COMENTARIOS_DE_LOS_TEXTOS/R_L_Wing" xmlDataType="string"/>
    </xmlCellPr>
  </singleXmlCell>
  <singleXmlCell id="9141" r="DA51" connectionId="52">
    <xmlCellPr id="1" uniqueName="Ricardo_Andreé">
      <xmlPr mapId="61" xpath="/Hexagrama/LINEAS/TERCERA/OTRAS_INTERPRETACIONES_Y_COMENTARIOS_DE_LOS_TEXTOS/Ricardo_Andreé" xmlDataType="string"/>
    </xmlCellPr>
  </singleXmlCell>
  <singleXmlCell id="9142" r="DB51" connectionId="52">
    <xmlCellPr id="1" uniqueName="Richard_Wilhelm">
      <xmlPr mapId="61" xpath="/Hexagrama/LINEAS/TERCERA/OTRAS_INTERPRETACIONES_Y_COMENTARIOS_DE_LOS_TEXTOS/Richard_Wilhelm" xmlDataType="string"/>
    </xmlCellPr>
  </singleXmlCell>
  <singleXmlCell id="9143" r="DC51" connectionId="52">
    <xmlCellPr id="1" uniqueName="Stephen_Karcher">
      <xmlPr mapId="61" xpath="/Hexagrama/LINEAS/TERCERA/OTRAS_INTERPRETACIONES_Y_COMENTARIOS_DE_LOS_TEXTOS/Stephen_Karcher" xmlDataType="string"/>
    </xmlCellPr>
  </singleXmlCell>
  <singleXmlCell id="9144" r="DD51" connectionId="52">
    <xmlCellPr id="1" uniqueName="Thomas_Cleary">
      <xmlPr mapId="61" xpath="/Hexagrama/LINEAS/TERCERA/OTRAS_INTERPRETACIONES_Y_COMENTARIOS_DE_LOS_TEXTOS/Thomas_Cleary" xmlDataType="string"/>
    </xmlCellPr>
  </singleXmlCell>
  <singleXmlCell id="9145" r="DE51" connectionId="52">
    <xmlCellPr id="1" uniqueName="COMENTARIO_A_LA_LINEA">
      <xmlPr mapId="61" xpath="/Hexagrama/LINEAS/CUARTA/COMENTARIO_A_LA_LINEA" xmlDataType="string"/>
    </xmlCellPr>
  </singleXmlCell>
  <singleXmlCell id="9146" r="DF51" connectionId="52">
    <xmlCellPr id="1" uniqueName="a">
      <xmlPr mapId="61" xpath="/Hexagrama/LINEAS/CUARTA/INTERPRETACION/a" xmlDataType="string"/>
    </xmlCellPr>
  </singleXmlCell>
  <singleXmlCell id="9147" r="DG51" connectionId="52">
    <xmlCellPr id="1" uniqueName="sin_preguntar_nada">
      <xmlPr mapId="61" xpath="/Hexagrama/LINEAS/CUARTA/INTERPRETACION/d/sin_preguntar_nada" xmlDataType="string"/>
    </xmlCellPr>
  </singleXmlCell>
  <singleXmlCell id="9148" r="DH51" connectionId="52">
    <xmlCellPr id="1" uniqueName="sobre_el_dia_hoy">
      <xmlPr mapId="61" xpath="/Hexagrama/LINEAS/CUARTA/INTERPRETACION/d/sobre_el_dia_hoy" xmlDataType="string"/>
    </xmlCellPr>
  </singleXmlCell>
  <singleXmlCell id="9149" r="DI51" connectionId="52">
    <xmlCellPr id="1" uniqueName="sobre_la_conducta_espiritual">
      <xmlPr mapId="61" xpath="/Hexagrama/LINEAS/CUARTA/INTERPRETACION/d/sobre_la_conducta_espiritual" xmlDataType="string"/>
    </xmlCellPr>
  </singleXmlCell>
  <singleXmlCell id="9150" r="DJ51" connectionId="52">
    <xmlCellPr id="1" uniqueName="perspectiva_general_de_un_asunto_o_sobre_cómo_se_ve_al_consultante_entre_sus_asuntos">
      <xmlPr mapId="61" xpath="/Hexagrama/LINEAS/CUARTA/INTERPRETACION/d/perspectiva_general_de_un_asunto_o_sobre_cómo_se_ve_al_consultante_entre_sus_asuntos" xmlDataType="string"/>
    </xmlCellPr>
  </singleXmlCell>
  <singleXmlCell id="9151" r="DK51" connectionId="52">
    <xmlCellPr id="1" uniqueName="sobre_una_enfermedad">
      <xmlPr mapId="61" xpath="/Hexagrama/LINEAS/CUARTA/INTERPRETACION/d/sobre_una_enfermedad" xmlDataType="string"/>
    </xmlCellPr>
  </singleXmlCell>
  <singleXmlCell id="9152" r="DL51" connectionId="52">
    <xmlCellPr id="1" uniqueName="remedios_soluciones_tratamientos_nuevos">
      <xmlPr mapId="61" xpath="/Hexagrama/LINEAS/CUARTA/INTERPRETACION/d/remedios_soluciones_tratamientos_nuevos" xmlDataType="string"/>
    </xmlCellPr>
  </singleXmlCell>
  <singleXmlCell id="9153" r="DM51" connectionId="52">
    <xmlCellPr id="1" uniqueName="sobre_temas_o_teorías_espirituales">
      <xmlPr mapId="61" xpath="/Hexagrama/LINEAS/CUARTA/INTERPRETACION/d/sobre_temas_o_teorías_espirituales" xmlDataType="string"/>
    </xmlCellPr>
  </singleXmlCell>
  <singleXmlCell id="9154" r="DN51" connectionId="52">
    <xmlCellPr id="1" uniqueName="sobre_una_época_tiempo_o_fecha_aproximada">
      <xmlPr mapId="61" xpath="/Hexagrama/LINEAS/CUARTA/INTERPRETACION/d/sobre_una_época_tiempo_o_fecha_aproximada" xmlDataType="string"/>
    </xmlCellPr>
  </singleXmlCell>
  <singleXmlCell id="9155" r="DO51" connectionId="52">
    <xmlCellPr id="1" uniqueName="Bernard_Ducourant">
      <xmlPr mapId="61" xpath="/Hexagrama/LINEAS/CUARTA/OTRAS_INTERPRETACIONES_Y_COMENTARIOS_DE_LOS_TEXTOS/Bernard_Ducourant" xmlDataType="string"/>
    </xmlCellPr>
  </singleXmlCell>
  <singleXmlCell id="9156" r="DP51" connectionId="52">
    <xmlCellPr id="1" uniqueName="Brian_Browne_Walker">
      <xmlPr mapId="61" xpath="/Hexagrama/LINEAS/CUARTA/OTRAS_INTERPRETACIONES_Y_COMENTARIOS_DE_LOS_TEXTOS/Brian_Browne_Walker" xmlDataType="string"/>
    </xmlCellPr>
  </singleXmlCell>
  <singleXmlCell id="9157" r="DQ51" connectionId="52">
    <xmlCellPr id="1" uniqueName="Carol_K_Anthony">
      <xmlPr mapId="61" xpath="/Hexagrama/LINEAS/CUARTA/OTRAS_INTERPRETACIONES_Y_COMENTARIOS_DE_LOS_TEXTOS/Carol_K_Anthony" xmlDataType="string"/>
    </xmlCellPr>
  </singleXmlCell>
  <singleXmlCell id="9158" r="DR51" connectionId="52">
    <xmlCellPr id="1" uniqueName="Enrique_Zafra">
      <xmlPr mapId="61" xpath="/Hexagrama/LINEAS/CUARTA/OTRAS_INTERPRETACIONES_Y_COMENTARIOS_DE_LOS_TEXTOS/Enrique_Zafra" xmlDataType="string"/>
    </xmlCellPr>
  </singleXmlCell>
  <singleXmlCell id="9159" r="DS51" connectionId="52">
    <xmlCellPr id="1" uniqueName="J_H_Brennan">
      <xmlPr mapId="61" xpath="/Hexagrama/LINEAS/CUARTA/OTRAS_INTERPRETACIONES_Y_COMENTARIOS_DE_LOS_TEXTOS/J_H_Brennan" xmlDataType="string"/>
    </xmlCellPr>
  </singleXmlCell>
  <singleXmlCell id="9160" r="DT51" connectionId="52">
    <xmlCellPr id="1" uniqueName="John_Tampion">
      <xmlPr mapId="61" xpath="/Hexagrama/LINEAS/CUARTA/OTRAS_INTERPRETACIONES_Y_COMENTARIOS_DE_LOS_TEXTOS/John_Tampion" xmlDataType="string"/>
    </xmlCellPr>
  </singleXmlCell>
  <singleXmlCell id="9161" r="DU51" connectionId="52">
    <xmlCellPr id="1" uniqueName="Judica_Cordiglia">
      <xmlPr mapId="61" xpath="/Hexagrama/LINEAS/CUARTA/OTRAS_INTERPRETACIONES_Y_COMENTARIOS_DE_LOS_TEXTOS/Judica_Cordiglia" xmlDataType="string"/>
    </xmlCellPr>
  </singleXmlCell>
  <singleXmlCell id="9162" r="DV51" connectionId="52">
    <xmlCellPr id="1" uniqueName="Maestro_Yüan-Kuang">
      <xmlPr mapId="61" xpath="/Hexagrama/LINEAS/CUARTA/OTRAS_INTERPRETACIONES_Y_COMENTARIOS_DE_LOS_TEXTOS/Maestro_Yüan-Kuang" xmlDataType="string"/>
    </xmlCellPr>
  </singleXmlCell>
  <singleXmlCell id="9163" r="DW51" connectionId="52">
    <xmlCellPr id="1" uniqueName="Michel_Gall">
      <xmlPr mapId="61" xpath="/Hexagrama/LINEAS/CUARTA/OTRAS_INTERPRETACIONES_Y_COMENTARIOS_DE_LOS_TEXTOS/Michel_Gall" xmlDataType="string"/>
    </xmlCellPr>
  </singleXmlCell>
  <singleXmlCell id="9164" r="DX51" connectionId="52">
    <xmlCellPr id="1" uniqueName="R_L_Wing">
      <xmlPr mapId="61" xpath="/Hexagrama/LINEAS/CUARTA/OTRAS_INTERPRETACIONES_Y_COMENTARIOS_DE_LOS_TEXTOS/R_L_Wing" xmlDataType="string"/>
    </xmlCellPr>
  </singleXmlCell>
  <singleXmlCell id="9165" r="DY51" connectionId="52">
    <xmlCellPr id="1" uniqueName="Ricardo_Andreé">
      <xmlPr mapId="61" xpath="/Hexagrama/LINEAS/CUARTA/OTRAS_INTERPRETACIONES_Y_COMENTARIOS_DE_LOS_TEXTOS/Ricardo_Andreé" xmlDataType="string"/>
    </xmlCellPr>
  </singleXmlCell>
  <singleXmlCell id="9166" r="DZ51" connectionId="52">
    <xmlCellPr id="1" uniqueName="Richard_Wilhelm">
      <xmlPr mapId="61" xpath="/Hexagrama/LINEAS/CUARTA/OTRAS_INTERPRETACIONES_Y_COMENTARIOS_DE_LOS_TEXTOS/Richard_Wilhelm" xmlDataType="string"/>
    </xmlCellPr>
  </singleXmlCell>
  <singleXmlCell id="9167" r="EA51" connectionId="52">
    <xmlCellPr id="1" uniqueName="Stephen_Karcher">
      <xmlPr mapId="61" xpath="/Hexagrama/LINEAS/CUARTA/OTRAS_INTERPRETACIONES_Y_COMENTARIOS_DE_LOS_TEXTOS/Stephen_Karcher" xmlDataType="string"/>
    </xmlCellPr>
  </singleXmlCell>
  <singleXmlCell id="9168" r="EB51" connectionId="52">
    <xmlCellPr id="1" uniqueName="Thomas_Cleary">
      <xmlPr mapId="61" xpath="/Hexagrama/LINEAS/CUARTA/OTRAS_INTERPRETACIONES_Y_COMENTARIOS_DE_LOS_TEXTOS/Thomas_Cleary" xmlDataType="string"/>
    </xmlCellPr>
  </singleXmlCell>
  <singleXmlCell id="9169" r="EC51" connectionId="52">
    <xmlCellPr id="1" uniqueName="COMENTARIO_A_LA_LINEA">
      <xmlPr mapId="61" xpath="/Hexagrama/LINEAS/QUINTA/COMENTARIO_A_LA_LINEA" xmlDataType="string"/>
    </xmlCellPr>
  </singleXmlCell>
  <singleXmlCell id="9170" r="ED51" connectionId="52">
    <xmlCellPr id="1" uniqueName="a">
      <xmlPr mapId="61" xpath="/Hexagrama/LINEAS/QUINTA/INTERPRETACION/a" xmlDataType="string"/>
    </xmlCellPr>
  </singleXmlCell>
  <singleXmlCell id="9171" r="EE51" connectionId="52">
    <xmlCellPr id="1" uniqueName="sin_preguntar_nada">
      <xmlPr mapId="61" xpath="/Hexagrama/LINEAS/QUINTA/INTERPRETACION/d/sin_preguntar_nada" xmlDataType="string"/>
    </xmlCellPr>
  </singleXmlCell>
  <singleXmlCell id="9172" r="EF51" connectionId="52">
    <xmlCellPr id="1" uniqueName="sobre_el_dia_hoy">
      <xmlPr mapId="61" xpath="/Hexagrama/LINEAS/QUINTA/INTERPRETACION/d/sobre_el_dia_hoy" xmlDataType="string"/>
    </xmlCellPr>
  </singleXmlCell>
  <singleXmlCell id="9173" r="EG51" connectionId="52">
    <xmlCellPr id="1" uniqueName="sobre_la_conducta_espiritual">
      <xmlPr mapId="61" xpath="/Hexagrama/LINEAS/QUINTA/INTERPRETACION/d/sobre_la_conducta_espiritual" xmlDataType="string"/>
    </xmlCellPr>
  </singleXmlCell>
  <singleXmlCell id="9174" r="EH51" connectionId="52">
    <xmlCellPr id="1" uniqueName="perspectiva_general_de_un_asunto_o_sobre_cómo_se_ve_al_consultante_entre_sus_asuntos">
      <xmlPr mapId="61" xpath="/Hexagrama/LINEAS/QUINTA/INTERPRETACION/d/perspectiva_general_de_un_asunto_o_sobre_cómo_se_ve_al_consultante_entre_sus_asuntos" xmlDataType="string"/>
    </xmlCellPr>
  </singleXmlCell>
  <singleXmlCell id="9175" r="EI51" connectionId="52">
    <xmlCellPr id="1" uniqueName="sobre_una_enfermedad">
      <xmlPr mapId="61" xpath="/Hexagrama/LINEAS/QUINTA/INTERPRETACION/d/sobre_una_enfermedad" xmlDataType="string"/>
    </xmlCellPr>
  </singleXmlCell>
  <singleXmlCell id="9176" r="EJ51" connectionId="52">
    <xmlCellPr id="1" uniqueName="remedios_soluciones_tratamientos_nuevos">
      <xmlPr mapId="61" xpath="/Hexagrama/LINEAS/QUINTA/INTERPRETACION/d/remedios_soluciones_tratamientos_nuevos" xmlDataType="string"/>
    </xmlCellPr>
  </singleXmlCell>
  <singleXmlCell id="9177" r="EK51" connectionId="52">
    <xmlCellPr id="1" uniqueName="sobre_temas_o_teorías_espirituales">
      <xmlPr mapId="61" xpath="/Hexagrama/LINEAS/QUINTA/INTERPRETACION/d/sobre_temas_o_teorías_espirituales" xmlDataType="string"/>
    </xmlCellPr>
  </singleXmlCell>
  <singleXmlCell id="9178" r="EL51" connectionId="52">
    <xmlCellPr id="1" uniqueName="sobre_una_época_tiempo_o_fecha_aproximada">
      <xmlPr mapId="61" xpath="/Hexagrama/LINEAS/QUINTA/INTERPRETACION/d/sobre_una_época_tiempo_o_fecha_aproximada" xmlDataType="string"/>
    </xmlCellPr>
  </singleXmlCell>
  <singleXmlCell id="9179" r="EM51" connectionId="52">
    <xmlCellPr id="1" uniqueName="Bernard_Ducourant">
      <xmlPr mapId="61" xpath="/Hexagrama/LINEAS/QUINTA/OTRAS_INTERPRETACIONES_Y_COMENTARIOS_DE_LOS_TEXTOS/Bernard_Ducourant" xmlDataType="string"/>
    </xmlCellPr>
  </singleXmlCell>
  <singleXmlCell id="9180" r="EN51" connectionId="52">
    <xmlCellPr id="1" uniqueName="Brian_Browne_Walker">
      <xmlPr mapId="61" xpath="/Hexagrama/LINEAS/QUINTA/OTRAS_INTERPRETACIONES_Y_COMENTARIOS_DE_LOS_TEXTOS/Brian_Browne_Walker" xmlDataType="string"/>
    </xmlCellPr>
  </singleXmlCell>
  <singleXmlCell id="9181" r="EO51" connectionId="52">
    <xmlCellPr id="1" uniqueName="Carol_K_Anthony">
      <xmlPr mapId="61" xpath="/Hexagrama/LINEAS/QUINTA/OTRAS_INTERPRETACIONES_Y_COMENTARIOS_DE_LOS_TEXTOS/Carol_K_Anthony" xmlDataType="string"/>
    </xmlCellPr>
  </singleXmlCell>
  <singleXmlCell id="9182" r="EP51" connectionId="52">
    <xmlCellPr id="1" uniqueName="Enrique_Zafra">
      <xmlPr mapId="61" xpath="/Hexagrama/LINEAS/QUINTA/OTRAS_INTERPRETACIONES_Y_COMENTARIOS_DE_LOS_TEXTOS/Enrique_Zafra" xmlDataType="string"/>
    </xmlCellPr>
  </singleXmlCell>
  <singleXmlCell id="9183" r="EQ51" connectionId="52">
    <xmlCellPr id="1" uniqueName="J_H_Brennan">
      <xmlPr mapId="61" xpath="/Hexagrama/LINEAS/QUINTA/OTRAS_INTERPRETACIONES_Y_COMENTARIOS_DE_LOS_TEXTOS/J_H_Brennan" xmlDataType="string"/>
    </xmlCellPr>
  </singleXmlCell>
  <singleXmlCell id="9184" r="ER51" connectionId="52">
    <xmlCellPr id="1" uniqueName="John_Tampion">
      <xmlPr mapId="61" xpath="/Hexagrama/LINEAS/QUINTA/OTRAS_INTERPRETACIONES_Y_COMENTARIOS_DE_LOS_TEXTOS/John_Tampion" xmlDataType="string"/>
    </xmlCellPr>
  </singleXmlCell>
  <singleXmlCell id="9185" r="ES51" connectionId="52">
    <xmlCellPr id="1" uniqueName="Judica_Cordiglia">
      <xmlPr mapId="61" xpath="/Hexagrama/LINEAS/QUINTA/OTRAS_INTERPRETACIONES_Y_COMENTARIOS_DE_LOS_TEXTOS/Judica_Cordiglia" xmlDataType="string"/>
    </xmlCellPr>
  </singleXmlCell>
  <singleXmlCell id="9186" r="ET51" connectionId="52">
    <xmlCellPr id="1" uniqueName="Maestro_Yüan-Kuang">
      <xmlPr mapId="61" xpath="/Hexagrama/LINEAS/QUINTA/OTRAS_INTERPRETACIONES_Y_COMENTARIOS_DE_LOS_TEXTOS/Maestro_Yüan-Kuang" xmlDataType="string"/>
    </xmlCellPr>
  </singleXmlCell>
  <singleXmlCell id="9187" r="EU51" connectionId="52">
    <xmlCellPr id="1" uniqueName="Michel_Gall">
      <xmlPr mapId="61" xpath="/Hexagrama/LINEAS/QUINTA/OTRAS_INTERPRETACIONES_Y_COMENTARIOS_DE_LOS_TEXTOS/Michel_Gall" xmlDataType="string"/>
    </xmlCellPr>
  </singleXmlCell>
  <singleXmlCell id="9188" r="EV51" connectionId="52">
    <xmlCellPr id="1" uniqueName="R_L_Wing">
      <xmlPr mapId="61" xpath="/Hexagrama/LINEAS/QUINTA/OTRAS_INTERPRETACIONES_Y_COMENTARIOS_DE_LOS_TEXTOS/R_L_Wing" xmlDataType="string"/>
    </xmlCellPr>
  </singleXmlCell>
  <singleXmlCell id="9189" r="EW51" connectionId="52">
    <xmlCellPr id="1" uniqueName="Ricardo_Andreé">
      <xmlPr mapId="61" xpath="/Hexagrama/LINEAS/QUINTA/OTRAS_INTERPRETACIONES_Y_COMENTARIOS_DE_LOS_TEXTOS/Ricardo_Andreé" xmlDataType="string"/>
    </xmlCellPr>
  </singleXmlCell>
  <singleXmlCell id="9190" r="EX51" connectionId="52">
    <xmlCellPr id="1" uniqueName="Richard_Wilhelm">
      <xmlPr mapId="61" xpath="/Hexagrama/LINEAS/QUINTA/OTRAS_INTERPRETACIONES_Y_COMENTARIOS_DE_LOS_TEXTOS/Richard_Wilhelm" xmlDataType="string"/>
    </xmlCellPr>
  </singleXmlCell>
  <singleXmlCell id="9191" r="EY51" connectionId="52">
    <xmlCellPr id="1" uniqueName="Stephen_Karcher">
      <xmlPr mapId="61" xpath="/Hexagrama/LINEAS/QUINTA/OTRAS_INTERPRETACIONES_Y_COMENTARIOS_DE_LOS_TEXTOS/Stephen_Karcher" xmlDataType="string"/>
    </xmlCellPr>
  </singleXmlCell>
  <singleXmlCell id="9192" r="EZ51" connectionId="52">
    <xmlCellPr id="1" uniqueName="Thomas_Cleary">
      <xmlPr mapId="61" xpath="/Hexagrama/LINEAS/QUINTA/OTRAS_INTERPRETACIONES_Y_COMENTARIOS_DE_LOS_TEXTOS/Thomas_Cleary" xmlDataType="string"/>
    </xmlCellPr>
  </singleXmlCell>
  <singleXmlCell id="9193" r="FA51" connectionId="52">
    <xmlCellPr id="1" uniqueName="COMENTARIO_A_LA_LINEA">
      <xmlPr mapId="61" xpath="/Hexagrama/LINEAS/SEXTA/COMENTARIO_A_LA_LINEA" xmlDataType="string"/>
    </xmlCellPr>
  </singleXmlCell>
  <singleXmlCell id="9194" r="FB51" connectionId="52">
    <xmlCellPr id="1" uniqueName="a">
      <xmlPr mapId="61" xpath="/Hexagrama/LINEAS/SEXTA/INTERPRETACION/a" xmlDataType="string"/>
    </xmlCellPr>
  </singleXmlCell>
  <singleXmlCell id="9195" r="FC51" connectionId="52">
    <xmlCellPr id="1" uniqueName="sin_preguntar_nada">
      <xmlPr mapId="61" xpath="/Hexagrama/LINEAS/SEXTA/INTERPRETACION/d/sin_preguntar_nada" xmlDataType="string"/>
    </xmlCellPr>
  </singleXmlCell>
  <singleXmlCell id="9196" r="FD51" connectionId="52">
    <xmlCellPr id="1" uniqueName="sobre_el_dia_hoy">
      <xmlPr mapId="61" xpath="/Hexagrama/LINEAS/SEXTA/INTERPRETACION/d/sobre_el_dia_hoy" xmlDataType="string"/>
    </xmlCellPr>
  </singleXmlCell>
  <singleXmlCell id="9197" r="FE51" connectionId="52">
    <xmlCellPr id="1" uniqueName="sobre_la_conducta_espiritual">
      <xmlPr mapId="61" xpath="/Hexagrama/LINEAS/SEXTA/INTERPRETACION/d/sobre_la_conducta_espiritual" xmlDataType="string"/>
    </xmlCellPr>
  </singleXmlCell>
  <singleXmlCell id="9198" r="FF51" connectionId="52">
    <xmlCellPr id="1" uniqueName="perspectiva_general_de_un_asunto_o_sobre_cómo_se_ve_al_consultante_entre_sus_asuntos">
      <xmlPr mapId="61" xpath="/Hexagrama/LINEAS/SEXTA/INTERPRETACION/d/perspectiva_general_de_un_asunto_o_sobre_cómo_se_ve_al_consultante_entre_sus_asuntos" xmlDataType="string"/>
    </xmlCellPr>
  </singleXmlCell>
  <singleXmlCell id="9199" r="FG51" connectionId="52">
    <xmlCellPr id="1" uniqueName="sobre_una_enfermedad">
      <xmlPr mapId="61" xpath="/Hexagrama/LINEAS/SEXTA/INTERPRETACION/d/sobre_una_enfermedad" xmlDataType="string"/>
    </xmlCellPr>
  </singleXmlCell>
  <singleXmlCell id="9200" r="FH51" connectionId="52">
    <xmlCellPr id="1" uniqueName="remedios_soluciones_tratamientos_nuevos">
      <xmlPr mapId="61" xpath="/Hexagrama/LINEAS/SEXTA/INTERPRETACION/d/remedios_soluciones_tratamientos_nuevos" xmlDataType="string"/>
    </xmlCellPr>
  </singleXmlCell>
  <singleXmlCell id="9201" r="FI51" connectionId="52">
    <xmlCellPr id="1" uniqueName="sobre_temas_o_teorías_espirituales">
      <xmlPr mapId="61" xpath="/Hexagrama/LINEAS/SEXTA/INTERPRETACION/d/sobre_temas_o_teorías_espirituales" xmlDataType="string"/>
    </xmlCellPr>
  </singleXmlCell>
  <singleXmlCell id="9202" r="FJ51" connectionId="52">
    <xmlCellPr id="1" uniqueName="sobre_una_época_tiempo_o_fecha_aproximada">
      <xmlPr mapId="61" xpath="/Hexagrama/LINEAS/SEXTA/INTERPRETACION/d/sobre_una_época_tiempo_o_fecha_aproximada" xmlDataType="string"/>
    </xmlCellPr>
  </singleXmlCell>
  <singleXmlCell id="9203" r="FK51" connectionId="52">
    <xmlCellPr id="1" uniqueName="Bernard_Ducourant">
      <xmlPr mapId="61" xpath="/Hexagrama/LINEAS/SEXTA/OTRAS_INTERPRETACIONES_Y_COMENTARIOS_DE_LOS_TEXTOS/Bernard_Ducourant" xmlDataType="string"/>
    </xmlCellPr>
  </singleXmlCell>
  <singleXmlCell id="9204" r="FL51" connectionId="52">
    <xmlCellPr id="1" uniqueName="Brian_Browne_Walker">
      <xmlPr mapId="61" xpath="/Hexagrama/LINEAS/SEXTA/OTRAS_INTERPRETACIONES_Y_COMENTARIOS_DE_LOS_TEXTOS/Brian_Browne_Walker" xmlDataType="string"/>
    </xmlCellPr>
  </singleXmlCell>
  <singleXmlCell id="9205" r="FM51" connectionId="52">
    <xmlCellPr id="1" uniqueName="Carol_K_Anthony">
      <xmlPr mapId="61" xpath="/Hexagrama/LINEAS/SEXTA/OTRAS_INTERPRETACIONES_Y_COMENTARIOS_DE_LOS_TEXTOS/Carol_K_Anthony" xmlDataType="string"/>
    </xmlCellPr>
  </singleXmlCell>
  <singleXmlCell id="9206" r="FN51" connectionId="52">
    <xmlCellPr id="1" uniqueName="Enrique_Zafra">
      <xmlPr mapId="61" xpath="/Hexagrama/LINEAS/SEXTA/OTRAS_INTERPRETACIONES_Y_COMENTARIOS_DE_LOS_TEXTOS/Enrique_Zafra" xmlDataType="string"/>
    </xmlCellPr>
  </singleXmlCell>
  <singleXmlCell id="9207" r="FO51" connectionId="52">
    <xmlCellPr id="1" uniqueName="J_H_Brennan">
      <xmlPr mapId="61" xpath="/Hexagrama/LINEAS/SEXTA/OTRAS_INTERPRETACIONES_Y_COMENTARIOS_DE_LOS_TEXTOS/J_H_Brennan" xmlDataType="string"/>
    </xmlCellPr>
  </singleXmlCell>
  <singleXmlCell id="9208" r="FP51" connectionId="52">
    <xmlCellPr id="1" uniqueName="John_Tampion">
      <xmlPr mapId="61" xpath="/Hexagrama/LINEAS/SEXTA/OTRAS_INTERPRETACIONES_Y_COMENTARIOS_DE_LOS_TEXTOS/John_Tampion" xmlDataType="string"/>
    </xmlCellPr>
  </singleXmlCell>
  <singleXmlCell id="9209" r="FQ51" connectionId="52">
    <xmlCellPr id="1" uniqueName="Judica_Cordiglia">
      <xmlPr mapId="61" xpath="/Hexagrama/LINEAS/SEXTA/OTRAS_INTERPRETACIONES_Y_COMENTARIOS_DE_LOS_TEXTOS/Judica_Cordiglia" xmlDataType="string"/>
    </xmlCellPr>
  </singleXmlCell>
  <singleXmlCell id="9210" r="FR51" connectionId="52">
    <xmlCellPr id="1" uniqueName="Maestro_Yüan-Kuang">
      <xmlPr mapId="61" xpath="/Hexagrama/LINEAS/SEXTA/OTRAS_INTERPRETACIONES_Y_COMENTARIOS_DE_LOS_TEXTOS/Maestro_Yüan-Kuang" xmlDataType="string"/>
    </xmlCellPr>
  </singleXmlCell>
  <singleXmlCell id="9211" r="FS51" connectionId="52">
    <xmlCellPr id="1" uniqueName="Michel_Gall">
      <xmlPr mapId="61" xpath="/Hexagrama/LINEAS/SEXTA/OTRAS_INTERPRETACIONES_Y_COMENTARIOS_DE_LOS_TEXTOS/Michel_Gall" xmlDataType="string"/>
    </xmlCellPr>
  </singleXmlCell>
  <singleXmlCell id="9212" r="FT51" connectionId="52">
    <xmlCellPr id="1" uniqueName="R_L_Wing">
      <xmlPr mapId="61" xpath="/Hexagrama/LINEAS/SEXTA/OTRAS_INTERPRETACIONES_Y_COMENTARIOS_DE_LOS_TEXTOS/R_L_Wing" xmlDataType="string"/>
    </xmlCellPr>
  </singleXmlCell>
  <singleXmlCell id="9213" r="FU51" connectionId="52">
    <xmlCellPr id="1" uniqueName="Ricardo_Andreé">
      <xmlPr mapId="61" xpath="/Hexagrama/LINEAS/SEXTA/OTRAS_INTERPRETACIONES_Y_COMENTARIOS_DE_LOS_TEXTOS/Ricardo_Andreé" xmlDataType="string"/>
    </xmlCellPr>
  </singleXmlCell>
  <singleXmlCell id="9214" r="FV51" connectionId="52">
    <xmlCellPr id="1" uniqueName="Richard_Wilhelm">
      <xmlPr mapId="61" xpath="/Hexagrama/LINEAS/SEXTA/OTRAS_INTERPRETACIONES_Y_COMENTARIOS_DE_LOS_TEXTOS/Richard_Wilhelm" xmlDataType="string"/>
    </xmlCellPr>
  </singleXmlCell>
  <singleXmlCell id="9215" r="FW51" connectionId="52">
    <xmlCellPr id="1" uniqueName="Stephen_Karcher">
      <xmlPr mapId="61" xpath="/Hexagrama/LINEAS/SEXTA/OTRAS_INTERPRETACIONES_Y_COMENTARIOS_DE_LOS_TEXTOS/Stephen_Karcher" xmlDataType="string"/>
    </xmlCellPr>
  </singleXmlCell>
  <singleXmlCell id="9216" r="FX51" connectionId="52">
    <xmlCellPr id="1" uniqueName="Thomas_Cleary">
      <xmlPr mapId="61" xpath="/Hexagrama/LINEAS/SEXTA/OTRAS_INTERPRETACIONES_Y_COMENTARIOS_DE_LOS_TEXTOS/Thomas_Cleary" xmlDataType="string"/>
    </xmlCellPr>
  </singleXmlCell>
  <singleXmlCell id="9217" r="A52" connectionId="53">
    <xmlCellPr id="1" uniqueName="Numero">
      <xmlPr mapId="62" xpath="/Hexagrama/Numero" xmlDataType="integer"/>
    </xmlCellPr>
  </singleXmlCell>
  <singleXmlCell id="9218" r="B52" connectionId="53">
    <xmlCellPr id="1" uniqueName="Nombre">
      <xmlPr mapId="62" xpath="/Hexagrama/Nombre" xmlDataType="string"/>
    </xmlCellPr>
  </singleXmlCell>
  <singleXmlCell id="9219" r="C52" connectionId="53">
    <xmlCellPr id="1" uniqueName="Traduccion">
      <xmlPr mapId="62" xpath="/Hexagrama/Traduccion" xmlDataType="string"/>
    </xmlCellPr>
  </singleXmlCell>
  <singleXmlCell id="9220" r="D52" connectionId="53">
    <xmlCellPr id="1" uniqueName="TrigInf">
      <xmlPr mapId="62" xpath="/Hexagrama/TrigInf" xmlDataType="string"/>
    </xmlCellPr>
  </singleXmlCell>
  <singleXmlCell id="9221" r="E52" connectionId="53">
    <xmlCellPr id="1" uniqueName="TrigSup">
      <xmlPr mapId="62" xpath="/Hexagrama/TrigSup" xmlDataType="string"/>
    </xmlCellPr>
  </singleXmlCell>
  <singleXmlCell id="9222" r="F52" connectionId="53">
    <xmlCellPr id="1" uniqueName="DICTAMEN">
      <xmlPr mapId="62" xpath="/Hexagrama/DICTAMEN" xmlDataType="string"/>
    </xmlCellPr>
  </singleXmlCell>
  <singleXmlCell id="9223" r="G52" connectionId="53">
    <xmlCellPr id="1" uniqueName="COMENTARIO">
      <xmlPr mapId="62" xpath="/Hexagrama/COMENTARIO" xmlDataType="string"/>
    </xmlCellPr>
  </singleXmlCell>
  <singleXmlCell id="9224" r="H52" connectionId="53">
    <xmlCellPr id="1" uniqueName="líneas">
      <xmlPr mapId="62" xpath="/Hexagrama/ELEMENTOS_TECNICOS_Y_DISTINTOS_CONSIDERANDOS/líneas" xmlDataType="string"/>
    </xmlCellPr>
  </singleXmlCell>
  <singleXmlCell id="9225" r="I52" connectionId="53">
    <xmlCellPr id="1" uniqueName="regencias">
      <xmlPr mapId="62" xpath="/Hexagrama/ELEMENTOS_TECNICOS_Y_DISTINTOS_CONSIDERANDOS/regencias" xmlDataType="string"/>
    </xmlCellPr>
  </singleXmlCell>
  <singleXmlCell id="9226" r="J52" connectionId="53">
    <xmlCellPr id="1" uniqueName="relaciones_entre_las_líneas">
      <xmlPr mapId="62" xpath="/Hexagrama/ELEMENTOS_TECNICOS_Y_DISTINTOS_CONSIDERANDOS/relaciones_entre_las_líneas" xmlDataType="string"/>
    </xmlCellPr>
  </singleXmlCell>
  <singleXmlCell id="9227" r="K52" connectionId="53">
    <xmlCellPr id="1" uniqueName="a">
      <xmlPr mapId="62" xpath="/Hexagrama/INTERPRETACION/a" xmlDataType="string"/>
    </xmlCellPr>
  </singleXmlCell>
  <singleXmlCell id="9228" r="L52" connectionId="53">
    <xmlCellPr id="1" uniqueName="sin_preguntar_nada">
      <xmlPr mapId="62" xpath="/Hexagrama/INTERPRETACION/d/sin_preguntar_nada" xmlDataType="string"/>
    </xmlCellPr>
  </singleXmlCell>
  <singleXmlCell id="9229" r="M52" connectionId="53">
    <xmlCellPr id="1" uniqueName="sobre_el_dia_hoy">
      <xmlPr mapId="62" xpath="/Hexagrama/INTERPRETACION/d/sobre_el_dia_hoy" xmlDataType="string"/>
    </xmlCellPr>
  </singleXmlCell>
  <singleXmlCell id="9230" r="N52" connectionId="53">
    <xmlCellPr id="1" uniqueName="sobre_la_conducta_espiritual">
      <xmlPr mapId="62" xpath="/Hexagrama/INTERPRETACION/d/sobre_la_conducta_espiritual" xmlDataType="string"/>
    </xmlCellPr>
  </singleXmlCell>
  <singleXmlCell id="9231" r="O52" connectionId="53">
    <xmlCellPr id="1" uniqueName="perspectiva_general_de_un_asunto_o_sobre_cómo_se_ve_al_consultante_entre_sus_asuntos">
      <xmlPr mapId="62" xpath="/Hexagrama/INTERPRETACION/d/perspectiva_general_de_un_asunto_o_sobre_cómo_se_ve_al_consultante_entre_sus_asuntos" xmlDataType="string"/>
    </xmlCellPr>
  </singleXmlCell>
  <singleXmlCell id="9232" r="P52" connectionId="53">
    <xmlCellPr id="1" uniqueName="sobre_una_enfermedad">
      <xmlPr mapId="62" xpath="/Hexagrama/INTERPRETACION/d/sobre_una_enfermedad" xmlDataType="string"/>
    </xmlCellPr>
  </singleXmlCell>
  <singleXmlCell id="9233" r="Q52" connectionId="53">
    <xmlCellPr id="1" uniqueName="remedios_soluciones_tratamientos_nuevos">
      <xmlPr mapId="62" xpath="/Hexagrama/INTERPRETACION/d/remedios_soluciones_tratamientos_nuevos" xmlDataType="string"/>
    </xmlCellPr>
  </singleXmlCell>
  <singleXmlCell id="9234" r="R52" connectionId="53">
    <xmlCellPr id="1" uniqueName="sobre_temas_o_teorías_espirituales">
      <xmlPr mapId="62" xpath="/Hexagrama/INTERPRETACION/d/sobre_temas_o_teorías_espirituales" xmlDataType="string"/>
    </xmlCellPr>
  </singleXmlCell>
  <singleXmlCell id="9235" r="S52" connectionId="53">
    <xmlCellPr id="1" uniqueName="sobre_una_época_tiempo_o_fecha_aproximada">
      <xmlPr mapId="62" xpath="/Hexagrama/INTERPRETACION/d/sobre_una_época_tiempo_o_fecha_aproximada" xmlDataType="string"/>
    </xmlCellPr>
  </singleXmlCell>
  <singleXmlCell id="9236" r="T52" connectionId="53">
    <xmlCellPr id="1" uniqueName="Bernard_Ducourant">
      <xmlPr mapId="62" xpath="/Hexagrama/OTRAS_INTERPRETACIONES_Y_COMENTARIOS_DE_LOS_TEXTOS/Bernard_Ducourant" xmlDataType="string"/>
    </xmlCellPr>
  </singleXmlCell>
  <singleXmlCell id="9237" r="U52" connectionId="53">
    <xmlCellPr id="1" uniqueName="Brian_Browne_Walker">
      <xmlPr mapId="62" xpath="/Hexagrama/OTRAS_INTERPRETACIONES_Y_COMENTARIOS_DE_LOS_TEXTOS/Brian_Browne_Walker" xmlDataType="string"/>
    </xmlCellPr>
  </singleXmlCell>
  <singleXmlCell id="9238" r="V52" connectionId="53">
    <xmlCellPr id="1" uniqueName="Carol_K_Anthony">
      <xmlPr mapId="62" xpath="/Hexagrama/OTRAS_INTERPRETACIONES_Y_COMENTARIOS_DE_LOS_TEXTOS/Carol_K_Anthony" xmlDataType="string"/>
    </xmlCellPr>
  </singleXmlCell>
  <singleXmlCell id="9239" r="W52" connectionId="53">
    <xmlCellPr id="1" uniqueName="Enrique_Zafra">
      <xmlPr mapId="62" xpath="/Hexagrama/OTRAS_INTERPRETACIONES_Y_COMENTARIOS_DE_LOS_TEXTOS/Enrique_Zafra" xmlDataType="string"/>
    </xmlCellPr>
  </singleXmlCell>
  <singleXmlCell id="9240" r="X52" connectionId="53">
    <xmlCellPr id="1" uniqueName="Gustavo_Andrés_Rocco">
      <xmlPr mapId="62" xpath="/Hexagrama/OTRAS_INTERPRETACIONES_Y_COMENTARIOS_DE_LOS_TEXTOS/Gustavo_Andrés_Rocco" xmlDataType="string"/>
    </xmlCellPr>
  </singleXmlCell>
  <singleXmlCell id="9241" r="Y52" connectionId="53">
    <xmlCellPr id="1" uniqueName="J_H_Brennan">
      <xmlPr mapId="62" xpath="/Hexagrama/OTRAS_INTERPRETACIONES_Y_COMENTARIOS_DE_LOS_TEXTOS/J_H_Brennan" xmlDataType="string"/>
    </xmlCellPr>
  </singleXmlCell>
  <singleXmlCell id="9242" r="Z52" connectionId="53">
    <xmlCellPr id="1" uniqueName="Judica_Cordiglia">
      <xmlPr mapId="62" xpath="/Hexagrama/OTRAS_INTERPRETACIONES_Y_COMENTARIOS_DE_LOS_TEXTOS/Judica_Cordiglia" xmlDataType="string"/>
    </xmlCellPr>
  </singleXmlCell>
  <singleXmlCell id="9243" r="AA52" connectionId="53">
    <xmlCellPr id="1" uniqueName="Maestro_Yüan-Kuang">
      <xmlPr mapId="62" xpath="/Hexagrama/OTRAS_INTERPRETACIONES_Y_COMENTARIOS_DE_LOS_TEXTOS/Maestro_Yüan-Kuang" xmlDataType="string"/>
    </xmlCellPr>
  </singleXmlCell>
  <singleXmlCell id="9244" r="AB52" connectionId="53">
    <xmlCellPr id="1" uniqueName="Michel_Gall">
      <xmlPr mapId="62" xpath="/Hexagrama/OTRAS_INTERPRETACIONES_Y_COMENTARIOS_DE_LOS_TEXTOS/Michel_Gall" xmlDataType="string"/>
    </xmlCellPr>
  </singleXmlCell>
  <singleXmlCell id="9245" r="AC52" connectionId="53">
    <xmlCellPr id="1" uniqueName="Stephen_Karcher">
      <xmlPr mapId="62" xpath="/Hexagrama/OTRAS_INTERPRETACIONES_Y_COMENTARIOS_DE_LOS_TEXTOS/Stephen_Karcher" xmlDataType="string"/>
    </xmlCellPr>
  </singleXmlCell>
  <singleXmlCell id="9246" r="AD52" connectionId="53">
    <xmlCellPr id="1" uniqueName="Rudolf_Ritsema">
      <xmlPr mapId="62" xpath="/Hexagrama/OTRAS_INTERPRETACIONES_Y_COMENTARIOS_DE_LOS_TEXTOS/Rudolf_Ritsema" xmlDataType="string"/>
    </xmlCellPr>
  </singleXmlCell>
  <singleXmlCell id="9247" r="AE52" connectionId="53">
    <xmlCellPr id="1" uniqueName="Thomas_Cleary">
      <xmlPr mapId="62" xpath="/Hexagrama/OTRAS_INTERPRETACIONES_Y_COMENTARIOS_DE_LOS_TEXTOS/Thomas_Cleary" xmlDataType="string"/>
    </xmlCellPr>
  </singleXmlCell>
  <singleXmlCell id="9248" r="AF52" connectionId="53">
    <xmlCellPr id="1" uniqueName="COMENTARIO_A_LA_IMAGEN">
      <xmlPr mapId="62" xpath="/Hexagrama/IMAGEN/COMENTARIO_A_LA_IMAGEN" xmlDataType="string"/>
    </xmlCellPr>
  </singleXmlCell>
  <singleXmlCell id="9249" r="AG52" connectionId="53">
    <xmlCellPr id="1" uniqueName="John_Tampion">
      <xmlPr mapId="62" xpath="/Hexagrama/IMAGEN/OTRAS_INTERPRETACIONES_Y_COMENTARIOS_DE_LOS_TEXTOS/John_Tampion" xmlDataType="string"/>
    </xmlCellPr>
  </singleXmlCell>
  <singleXmlCell id="9250" r="AH52" connectionId="53">
    <xmlCellPr id="1" uniqueName="Judica_Cordiglia">
      <xmlPr mapId="62" xpath="/Hexagrama/IMAGEN/OTRAS_INTERPRETACIONES_Y_COMENTARIOS_DE_LOS_TEXTOS/Judica_Cordiglia" xmlDataType="string"/>
    </xmlCellPr>
  </singleXmlCell>
  <singleXmlCell id="9251" r="AI52" connectionId="53">
    <xmlCellPr id="1" uniqueName="Ricardo_Andreé">
      <xmlPr mapId="62" xpath="/Hexagrama/IMAGEN/OTRAS_INTERPRETACIONES_Y_COMENTARIOS_DE_LOS_TEXTOS/Ricardo_Andreé" xmlDataType="string"/>
    </xmlCellPr>
  </singleXmlCell>
  <singleXmlCell id="9252" r="AJ52" connectionId="53">
    <xmlCellPr id="1" uniqueName="Richard_Wilhelm">
      <xmlPr mapId="62" xpath="/Hexagrama/IMAGEN/OTRAS_INTERPRETACIONES_Y_COMENTARIOS_DE_LOS_TEXTOS/Richard_Wilhelm" xmlDataType="string"/>
    </xmlCellPr>
  </singleXmlCell>
  <singleXmlCell id="9253" r="AK52" connectionId="53">
    <xmlCellPr id="1" uniqueName="COMENTARIO_A_LA_LINEA">
      <xmlPr mapId="62" xpath="/Hexagrama/LINEAS/PRIMERA/COMENTARIO_A_LA_LINEA" xmlDataType="string"/>
    </xmlCellPr>
  </singleXmlCell>
  <singleXmlCell id="9254" r="AL52" connectionId="53">
    <xmlCellPr id="1" uniqueName="a">
      <xmlPr mapId="62" xpath="/Hexagrama/LINEAS/PRIMERA/INTERPRETACION/a" xmlDataType="string"/>
    </xmlCellPr>
  </singleXmlCell>
  <singleXmlCell id="9255" r="AM52" connectionId="53">
    <xmlCellPr id="1" uniqueName="sin_preguntar_nada">
      <xmlPr mapId="62" xpath="/Hexagrama/LINEAS/PRIMERA/INTERPRETACION/d/sin_preguntar_nada" xmlDataType="string"/>
    </xmlCellPr>
  </singleXmlCell>
  <singleXmlCell id="9256" r="AN52" connectionId="53">
    <xmlCellPr id="1" uniqueName="sobre_el_dia_hoy">
      <xmlPr mapId="62" xpath="/Hexagrama/LINEAS/PRIMERA/INTERPRETACION/d/sobre_el_dia_hoy" xmlDataType="string"/>
    </xmlCellPr>
  </singleXmlCell>
  <singleXmlCell id="9257" r="AO52" connectionId="53">
    <xmlCellPr id="1" uniqueName="sobre_la_conducta_espiritual">
      <xmlPr mapId="62" xpath="/Hexagrama/LINEAS/PRIMERA/INTERPRETACION/d/sobre_la_conducta_espiritual" xmlDataType="string"/>
    </xmlCellPr>
  </singleXmlCell>
  <singleXmlCell id="9258" r="AP52" connectionId="53">
    <xmlCellPr id="1" uniqueName="perspectiva_general_de_un_asunto_o_sobre_cómo_se_ve_al_consultante_entre_sus_asuntos">
      <xmlPr mapId="62" xpath="/Hexagrama/LINEAS/PRIMERA/INTERPRETACION/d/perspectiva_general_de_un_asunto_o_sobre_cómo_se_ve_al_consultante_entre_sus_asuntos" xmlDataType="string"/>
    </xmlCellPr>
  </singleXmlCell>
  <singleXmlCell id="9259" r="AQ52" connectionId="53">
    <xmlCellPr id="1" uniqueName="sobre_una_enfermedad">
      <xmlPr mapId="62" xpath="/Hexagrama/LINEAS/PRIMERA/INTERPRETACION/d/sobre_una_enfermedad" xmlDataType="string"/>
    </xmlCellPr>
  </singleXmlCell>
  <singleXmlCell id="9260" r="AR52" connectionId="53">
    <xmlCellPr id="1" uniqueName="remedios_soluciones_tratamientos_nuevos">
      <xmlPr mapId="62" xpath="/Hexagrama/LINEAS/PRIMERA/INTERPRETACION/d/remedios_soluciones_tratamientos_nuevos" xmlDataType="string"/>
    </xmlCellPr>
  </singleXmlCell>
  <singleXmlCell id="9261" r="AS52" connectionId="53">
    <xmlCellPr id="1" uniqueName="sobre_temas_o_teorías_espirituales">
      <xmlPr mapId="62" xpath="/Hexagrama/LINEAS/PRIMERA/INTERPRETACION/d/sobre_temas_o_teorías_espirituales" xmlDataType="string"/>
    </xmlCellPr>
  </singleXmlCell>
  <singleXmlCell id="9262" r="AT52" connectionId="53">
    <xmlCellPr id="1" uniqueName="sobre_una_época_tiempo_o_fecha_aproximada">
      <xmlPr mapId="62" xpath="/Hexagrama/LINEAS/PRIMERA/INTERPRETACION/d/sobre_una_época_tiempo_o_fecha_aproximada" xmlDataType="string"/>
    </xmlCellPr>
  </singleXmlCell>
  <singleXmlCell id="9263" r="AU52" connectionId="53">
    <xmlCellPr id="1" uniqueName="Bernard_Ducourant">
      <xmlPr mapId="62" xpath="/Hexagrama/LINEAS/PRIMERA/OTRAS_INTERPRETACIONES_Y_COMENTARIOS_DE_LOS_TEXTOS/Bernard_Ducourant" xmlDataType="string"/>
    </xmlCellPr>
  </singleXmlCell>
  <singleXmlCell id="9264" r="AV52" connectionId="53">
    <xmlCellPr id="1" uniqueName="Brian_Browne_Walker">
      <xmlPr mapId="62" xpath="/Hexagrama/LINEAS/PRIMERA/OTRAS_INTERPRETACIONES_Y_COMENTARIOS_DE_LOS_TEXTOS/Brian_Browne_Walker" xmlDataType="string"/>
    </xmlCellPr>
  </singleXmlCell>
  <singleXmlCell id="9265" r="AW52" connectionId="53">
    <xmlCellPr id="1" uniqueName="Carol_K_Anthony">
      <xmlPr mapId="62" xpath="/Hexagrama/LINEAS/PRIMERA/OTRAS_INTERPRETACIONES_Y_COMENTARIOS_DE_LOS_TEXTOS/Carol_K_Anthony" xmlDataType="string"/>
    </xmlCellPr>
  </singleXmlCell>
  <singleXmlCell id="9266" r="AX52" connectionId="53">
    <xmlCellPr id="1" uniqueName="Enrique_Zafra">
      <xmlPr mapId="62" xpath="/Hexagrama/LINEAS/PRIMERA/OTRAS_INTERPRETACIONES_Y_COMENTARIOS_DE_LOS_TEXTOS/Enrique_Zafra" xmlDataType="string"/>
    </xmlCellPr>
  </singleXmlCell>
  <singleXmlCell id="9267" r="AY52" connectionId="53">
    <xmlCellPr id="1" uniqueName="J_H_Brennan">
      <xmlPr mapId="62" xpath="/Hexagrama/LINEAS/PRIMERA/OTRAS_INTERPRETACIONES_Y_COMENTARIOS_DE_LOS_TEXTOS/J_H_Brennan" xmlDataType="string"/>
    </xmlCellPr>
  </singleXmlCell>
  <singleXmlCell id="9268" r="AZ52" connectionId="53">
    <xmlCellPr id="1" uniqueName="John_Tampion">
      <xmlPr mapId="62" xpath="/Hexagrama/LINEAS/PRIMERA/OTRAS_INTERPRETACIONES_Y_COMENTARIOS_DE_LOS_TEXTOS/John_Tampion" xmlDataType="string"/>
    </xmlCellPr>
  </singleXmlCell>
  <singleXmlCell id="9269" r="BA52" connectionId="53">
    <xmlCellPr id="1" uniqueName="Judica_Cordiglia">
      <xmlPr mapId="62" xpath="/Hexagrama/LINEAS/PRIMERA/OTRAS_INTERPRETACIONES_Y_COMENTARIOS_DE_LOS_TEXTOS/Judica_Cordiglia" xmlDataType="string"/>
    </xmlCellPr>
  </singleXmlCell>
  <singleXmlCell id="9270" r="BB52" connectionId="53">
    <xmlCellPr id="1" uniqueName="Maestro_Yüan-Kuang">
      <xmlPr mapId="62" xpath="/Hexagrama/LINEAS/PRIMERA/OTRAS_INTERPRETACIONES_Y_COMENTARIOS_DE_LOS_TEXTOS/Maestro_Yüan-Kuang" xmlDataType="string"/>
    </xmlCellPr>
  </singleXmlCell>
  <singleXmlCell id="9271" r="BC52" connectionId="53">
    <xmlCellPr id="1" uniqueName="Michel_Gall">
      <xmlPr mapId="62" xpath="/Hexagrama/LINEAS/PRIMERA/OTRAS_INTERPRETACIONES_Y_COMENTARIOS_DE_LOS_TEXTOS/Michel_Gall" xmlDataType="string"/>
    </xmlCellPr>
  </singleXmlCell>
  <singleXmlCell id="9272" r="BD52" connectionId="53">
    <xmlCellPr id="1" uniqueName="R_L_Wing">
      <xmlPr mapId="62" xpath="/Hexagrama/LINEAS/PRIMERA/OTRAS_INTERPRETACIONES_Y_COMENTARIOS_DE_LOS_TEXTOS/R_L_Wing" xmlDataType="string"/>
    </xmlCellPr>
  </singleXmlCell>
  <singleXmlCell id="9273" r="BE52" connectionId="53">
    <xmlCellPr id="1" uniqueName="Ricardo_Andreé">
      <xmlPr mapId="62" xpath="/Hexagrama/LINEAS/PRIMERA/OTRAS_INTERPRETACIONES_Y_COMENTARIOS_DE_LOS_TEXTOS/Ricardo_Andreé" xmlDataType="string"/>
    </xmlCellPr>
  </singleXmlCell>
  <singleXmlCell id="9274" r="BF52" connectionId="53">
    <xmlCellPr id="1" uniqueName="Richard_Wilhelm">
      <xmlPr mapId="62" xpath="/Hexagrama/LINEAS/PRIMERA/OTRAS_INTERPRETACIONES_Y_COMENTARIOS_DE_LOS_TEXTOS/Richard_Wilhelm" xmlDataType="string"/>
    </xmlCellPr>
  </singleXmlCell>
  <singleXmlCell id="9275" r="BG52" connectionId="53">
    <xmlCellPr id="1" uniqueName="Stephen_Karcher">
      <xmlPr mapId="62" xpath="/Hexagrama/LINEAS/PRIMERA/OTRAS_INTERPRETACIONES_Y_COMENTARIOS_DE_LOS_TEXTOS/Stephen_Karcher" xmlDataType="string"/>
    </xmlCellPr>
  </singleXmlCell>
  <singleXmlCell id="9276" r="BH52" connectionId="53">
    <xmlCellPr id="1" uniqueName="Thomas_Cleary">
      <xmlPr mapId="62" xpath="/Hexagrama/LINEAS/PRIMERA/OTRAS_INTERPRETACIONES_Y_COMENTARIOS_DE_LOS_TEXTOS/Thomas_Cleary" xmlDataType="string"/>
    </xmlCellPr>
  </singleXmlCell>
  <singleXmlCell id="9277" r="BI52" connectionId="53">
    <xmlCellPr id="1" uniqueName="COMENTARIO_A_LA_LINEA">
      <xmlPr mapId="62" xpath="/Hexagrama/LINEAS/SEGUNDA/COMENTARIO_A_LA_LINEA" xmlDataType="string"/>
    </xmlCellPr>
  </singleXmlCell>
  <singleXmlCell id="9278" r="BJ52" connectionId="53">
    <xmlCellPr id="1" uniqueName="a">
      <xmlPr mapId="62" xpath="/Hexagrama/LINEAS/SEGUNDA/INTERPRETACION/a" xmlDataType="string"/>
    </xmlCellPr>
  </singleXmlCell>
  <singleXmlCell id="9279" r="BK52" connectionId="53">
    <xmlCellPr id="1" uniqueName="sin_preguntar_nada">
      <xmlPr mapId="62" xpath="/Hexagrama/LINEAS/SEGUNDA/INTERPRETACION/d/sin_preguntar_nada" xmlDataType="string"/>
    </xmlCellPr>
  </singleXmlCell>
  <singleXmlCell id="9280" r="BL52" connectionId="53">
    <xmlCellPr id="1" uniqueName="sobre_el_dia_hoy">
      <xmlPr mapId="62" xpath="/Hexagrama/LINEAS/SEGUNDA/INTERPRETACION/d/sobre_el_dia_hoy" xmlDataType="string"/>
    </xmlCellPr>
  </singleXmlCell>
  <singleXmlCell id="9281" r="BM52" connectionId="53">
    <xmlCellPr id="1" uniqueName="sobre_la_conducta_espiritual">
      <xmlPr mapId="62" xpath="/Hexagrama/LINEAS/SEGUNDA/INTERPRETACION/d/sobre_la_conducta_espiritual" xmlDataType="string"/>
    </xmlCellPr>
  </singleXmlCell>
  <singleXmlCell id="9282" r="BN52" connectionId="53">
    <xmlCellPr id="1" uniqueName="perspectiva_general_de_un_asunto_o_sobre_cómo_se_ve_al_consultante_entre_sus_asuntos">
      <xmlPr mapId="62" xpath="/Hexagrama/LINEAS/SEGUNDA/INTERPRETACION/d/perspectiva_general_de_un_asunto_o_sobre_cómo_se_ve_al_consultante_entre_sus_asuntos" xmlDataType="string"/>
    </xmlCellPr>
  </singleXmlCell>
  <singleXmlCell id="9283" r="BO52" connectionId="53">
    <xmlCellPr id="1" uniqueName="sobre_una_enfermedad">
      <xmlPr mapId="62" xpath="/Hexagrama/LINEAS/SEGUNDA/INTERPRETACION/d/sobre_una_enfermedad" xmlDataType="string"/>
    </xmlCellPr>
  </singleXmlCell>
  <singleXmlCell id="9284" r="BP52" connectionId="53">
    <xmlCellPr id="1" uniqueName="remedios_soluciones_tratamientos_nuevos">
      <xmlPr mapId="62" xpath="/Hexagrama/LINEAS/SEGUNDA/INTERPRETACION/d/remedios_soluciones_tratamientos_nuevos" xmlDataType="string"/>
    </xmlCellPr>
  </singleXmlCell>
  <singleXmlCell id="9285" r="BQ52" connectionId="53">
    <xmlCellPr id="1" uniqueName="sobre_temas_o_teorías_espirituales">
      <xmlPr mapId="62" xpath="/Hexagrama/LINEAS/SEGUNDA/INTERPRETACION/d/sobre_temas_o_teorías_espirituales" xmlDataType="string"/>
    </xmlCellPr>
  </singleXmlCell>
  <singleXmlCell id="9286" r="BR52" connectionId="53">
    <xmlCellPr id="1" uniqueName="sobre_una_época_tiempo_o_fecha_aproximada">
      <xmlPr mapId="62" xpath="/Hexagrama/LINEAS/SEGUNDA/INTERPRETACION/d/sobre_una_época_tiempo_o_fecha_aproximada" xmlDataType="string"/>
    </xmlCellPr>
  </singleXmlCell>
  <singleXmlCell id="9287" r="BS52" connectionId="53">
    <xmlCellPr id="1" uniqueName="Bernard_Ducourant">
      <xmlPr mapId="62" xpath="/Hexagrama/LINEAS/SEGUNDA/OTRAS_INTERPRETACIONES_Y_COMENTARIOS_DE_LOS_TEXTOS/Bernard_Ducourant" xmlDataType="string"/>
    </xmlCellPr>
  </singleXmlCell>
  <singleXmlCell id="9288" r="BT52" connectionId="53">
    <xmlCellPr id="1" uniqueName="Brian_Browne_Walker">
      <xmlPr mapId="62" xpath="/Hexagrama/LINEAS/SEGUNDA/OTRAS_INTERPRETACIONES_Y_COMENTARIOS_DE_LOS_TEXTOS/Brian_Browne_Walker" xmlDataType="string"/>
    </xmlCellPr>
  </singleXmlCell>
  <singleXmlCell id="9289" r="BU52" connectionId="53">
    <xmlCellPr id="1" uniqueName="Carol_K_Anthony">
      <xmlPr mapId="62" xpath="/Hexagrama/LINEAS/SEGUNDA/OTRAS_INTERPRETACIONES_Y_COMENTARIOS_DE_LOS_TEXTOS/Carol_K_Anthony" xmlDataType="string"/>
    </xmlCellPr>
  </singleXmlCell>
  <singleXmlCell id="9290" r="BV52" connectionId="53">
    <xmlCellPr id="1" uniqueName="Enrique_Zafra">
      <xmlPr mapId="62" xpath="/Hexagrama/LINEAS/SEGUNDA/OTRAS_INTERPRETACIONES_Y_COMENTARIOS_DE_LOS_TEXTOS/Enrique_Zafra" xmlDataType="string"/>
    </xmlCellPr>
  </singleXmlCell>
  <singleXmlCell id="9291" r="BW52" connectionId="53">
    <xmlCellPr id="1" uniqueName="J_H_Brennan">
      <xmlPr mapId="62" xpath="/Hexagrama/LINEAS/SEGUNDA/OTRAS_INTERPRETACIONES_Y_COMENTARIOS_DE_LOS_TEXTOS/J_H_Brennan" xmlDataType="string"/>
    </xmlCellPr>
  </singleXmlCell>
  <singleXmlCell id="9292" r="BX52" connectionId="53">
    <xmlCellPr id="1" uniqueName="John_Tampion">
      <xmlPr mapId="62" xpath="/Hexagrama/LINEAS/SEGUNDA/OTRAS_INTERPRETACIONES_Y_COMENTARIOS_DE_LOS_TEXTOS/John_Tampion" xmlDataType="string"/>
    </xmlCellPr>
  </singleXmlCell>
  <singleXmlCell id="9293" r="BY52" connectionId="53">
    <xmlCellPr id="1" uniqueName="Judica_Cordiglia">
      <xmlPr mapId="62" xpath="/Hexagrama/LINEAS/SEGUNDA/OTRAS_INTERPRETACIONES_Y_COMENTARIOS_DE_LOS_TEXTOS/Judica_Cordiglia" xmlDataType="string"/>
    </xmlCellPr>
  </singleXmlCell>
  <singleXmlCell id="9294" r="BZ52" connectionId="53">
    <xmlCellPr id="1" uniqueName="Maestro_Yüan-Kuang">
      <xmlPr mapId="62" xpath="/Hexagrama/LINEAS/SEGUNDA/OTRAS_INTERPRETACIONES_Y_COMENTARIOS_DE_LOS_TEXTOS/Maestro_Yüan-Kuang" xmlDataType="string"/>
    </xmlCellPr>
  </singleXmlCell>
  <singleXmlCell id="9295" r="CA52" connectionId="53">
    <xmlCellPr id="1" uniqueName="Michel_Gall">
      <xmlPr mapId="62" xpath="/Hexagrama/LINEAS/SEGUNDA/OTRAS_INTERPRETACIONES_Y_COMENTARIOS_DE_LOS_TEXTOS/Michel_Gall" xmlDataType="string"/>
    </xmlCellPr>
  </singleXmlCell>
  <singleXmlCell id="9296" r="CB52" connectionId="53">
    <xmlCellPr id="1" uniqueName="R_L_Wing">
      <xmlPr mapId="62" xpath="/Hexagrama/LINEAS/SEGUNDA/OTRAS_INTERPRETACIONES_Y_COMENTARIOS_DE_LOS_TEXTOS/R_L_Wing" xmlDataType="string"/>
    </xmlCellPr>
  </singleXmlCell>
  <singleXmlCell id="9297" r="CC52" connectionId="53">
    <xmlCellPr id="1" uniqueName="Ricardo_Andreé">
      <xmlPr mapId="62" xpath="/Hexagrama/LINEAS/SEGUNDA/OTRAS_INTERPRETACIONES_Y_COMENTARIOS_DE_LOS_TEXTOS/Ricardo_Andreé" xmlDataType="string"/>
    </xmlCellPr>
  </singleXmlCell>
  <singleXmlCell id="9298" r="CD52" connectionId="53">
    <xmlCellPr id="1" uniqueName="Richard_Wilhelm">
      <xmlPr mapId="62" xpath="/Hexagrama/LINEAS/SEGUNDA/OTRAS_INTERPRETACIONES_Y_COMENTARIOS_DE_LOS_TEXTOS/Richard_Wilhelm" xmlDataType="string"/>
    </xmlCellPr>
  </singleXmlCell>
  <singleXmlCell id="9299" r="CE52" connectionId="53">
    <xmlCellPr id="1" uniqueName="Stephen_Karcher">
      <xmlPr mapId="62" xpath="/Hexagrama/LINEAS/SEGUNDA/OTRAS_INTERPRETACIONES_Y_COMENTARIOS_DE_LOS_TEXTOS/Stephen_Karcher" xmlDataType="string"/>
    </xmlCellPr>
  </singleXmlCell>
  <singleXmlCell id="9300" r="CF52" connectionId="53">
    <xmlCellPr id="1" uniqueName="Thomas_Cleary">
      <xmlPr mapId="62" xpath="/Hexagrama/LINEAS/SEGUNDA/OTRAS_INTERPRETACIONES_Y_COMENTARIOS_DE_LOS_TEXTOS/Thomas_Cleary" xmlDataType="string"/>
    </xmlCellPr>
  </singleXmlCell>
  <singleXmlCell id="9301" r="CG52" connectionId="53">
    <xmlCellPr id="1" uniqueName="COMENTARIO_A_LA_LINEA">
      <xmlPr mapId="62" xpath="/Hexagrama/LINEAS/TERCERA/COMENTARIO_A_LA_LINEA" xmlDataType="string"/>
    </xmlCellPr>
  </singleXmlCell>
  <singleXmlCell id="9302" r="CH52" connectionId="53">
    <xmlCellPr id="1" uniqueName="a">
      <xmlPr mapId="62" xpath="/Hexagrama/LINEAS/TERCERA/INTERPRETACION/a" xmlDataType="string"/>
    </xmlCellPr>
  </singleXmlCell>
  <singleXmlCell id="9303" r="CI52" connectionId="53">
    <xmlCellPr id="1" uniqueName="sin_preguntar_nada">
      <xmlPr mapId="62" xpath="/Hexagrama/LINEAS/TERCERA/INTERPRETACION/d/sin_preguntar_nada" xmlDataType="string"/>
    </xmlCellPr>
  </singleXmlCell>
  <singleXmlCell id="9304" r="CJ52" connectionId="53">
    <xmlCellPr id="1" uniqueName="sobre_el_dia_hoy">
      <xmlPr mapId="62" xpath="/Hexagrama/LINEAS/TERCERA/INTERPRETACION/d/sobre_el_dia_hoy" xmlDataType="string"/>
    </xmlCellPr>
  </singleXmlCell>
  <singleXmlCell id="9305" r="CK52" connectionId="53">
    <xmlCellPr id="1" uniqueName="sobre_la_conducta_espiritual">
      <xmlPr mapId="62" xpath="/Hexagrama/LINEAS/TERCERA/INTERPRETACION/d/sobre_la_conducta_espiritual" xmlDataType="string"/>
    </xmlCellPr>
  </singleXmlCell>
  <singleXmlCell id="9306" r="CL52" connectionId="53">
    <xmlCellPr id="1" uniqueName="perspectiva_general_de_un_asunto_o_sobre_cómo_se_ve_al_consultante_entre_sus_asuntos">
      <xmlPr mapId="62" xpath="/Hexagrama/LINEAS/TERCERA/INTERPRETACION/d/perspectiva_general_de_un_asunto_o_sobre_cómo_se_ve_al_consultante_entre_sus_asuntos" xmlDataType="string"/>
    </xmlCellPr>
  </singleXmlCell>
  <singleXmlCell id="9307" r="CM52" connectionId="53">
    <xmlCellPr id="1" uniqueName="sobre_una_enfermedad">
      <xmlPr mapId="62" xpath="/Hexagrama/LINEAS/TERCERA/INTERPRETACION/d/sobre_una_enfermedad" xmlDataType="string"/>
    </xmlCellPr>
  </singleXmlCell>
  <singleXmlCell id="9308" r="CN52" connectionId="53">
    <xmlCellPr id="1" uniqueName="remedios_soluciones_tratamientos_nuevos">
      <xmlPr mapId="62" xpath="/Hexagrama/LINEAS/TERCERA/INTERPRETACION/d/remedios_soluciones_tratamientos_nuevos" xmlDataType="string"/>
    </xmlCellPr>
  </singleXmlCell>
  <singleXmlCell id="9309" r="CO52" connectionId="53">
    <xmlCellPr id="1" uniqueName="sobre_temas_o_teorías_espirituales">
      <xmlPr mapId="62" xpath="/Hexagrama/LINEAS/TERCERA/INTERPRETACION/d/sobre_temas_o_teorías_espirituales" xmlDataType="string"/>
    </xmlCellPr>
  </singleXmlCell>
  <singleXmlCell id="9310" r="CP52" connectionId="53">
    <xmlCellPr id="1" uniqueName="sobre_una_época_tiempo_o_fecha_aproximada">
      <xmlPr mapId="62" xpath="/Hexagrama/LINEAS/TERCERA/INTERPRETACION/d/sobre_una_época_tiempo_o_fecha_aproximada" xmlDataType="string"/>
    </xmlCellPr>
  </singleXmlCell>
  <singleXmlCell id="9311" r="CQ52" connectionId="53">
    <xmlCellPr id="1" uniqueName="Bernard_Ducourant">
      <xmlPr mapId="62" xpath="/Hexagrama/LINEAS/TERCERA/OTRAS_INTERPRETACIONES_Y_COMENTARIOS_DE_LOS_TEXTOS/Bernard_Ducourant" xmlDataType="string"/>
    </xmlCellPr>
  </singleXmlCell>
  <singleXmlCell id="9312" r="CR52" connectionId="53">
    <xmlCellPr id="1" uniqueName="Brian_Browne_Walker">
      <xmlPr mapId="62" xpath="/Hexagrama/LINEAS/TERCERA/OTRAS_INTERPRETACIONES_Y_COMENTARIOS_DE_LOS_TEXTOS/Brian_Browne_Walker" xmlDataType="string"/>
    </xmlCellPr>
  </singleXmlCell>
  <singleXmlCell id="9313" r="CS52" connectionId="53">
    <xmlCellPr id="1" uniqueName="Carol_K_Anthony">
      <xmlPr mapId="62" xpath="/Hexagrama/LINEAS/TERCERA/OTRAS_INTERPRETACIONES_Y_COMENTARIOS_DE_LOS_TEXTOS/Carol_K_Anthony" xmlDataType="string"/>
    </xmlCellPr>
  </singleXmlCell>
  <singleXmlCell id="9314" r="CT52" connectionId="53">
    <xmlCellPr id="1" uniqueName="Enrique_Zafra">
      <xmlPr mapId="62" xpath="/Hexagrama/LINEAS/TERCERA/OTRAS_INTERPRETACIONES_Y_COMENTARIOS_DE_LOS_TEXTOS/Enrique_Zafra" xmlDataType="string"/>
    </xmlCellPr>
  </singleXmlCell>
  <singleXmlCell id="9315" r="CU52" connectionId="53">
    <xmlCellPr id="1" uniqueName="J_H_Brennan">
      <xmlPr mapId="62" xpath="/Hexagrama/LINEAS/TERCERA/OTRAS_INTERPRETACIONES_Y_COMENTARIOS_DE_LOS_TEXTOS/J_H_Brennan" xmlDataType="string"/>
    </xmlCellPr>
  </singleXmlCell>
  <singleXmlCell id="9316" r="CV52" connectionId="53">
    <xmlCellPr id="1" uniqueName="John_Tampion">
      <xmlPr mapId="62" xpath="/Hexagrama/LINEAS/TERCERA/OTRAS_INTERPRETACIONES_Y_COMENTARIOS_DE_LOS_TEXTOS/John_Tampion" xmlDataType="string"/>
    </xmlCellPr>
  </singleXmlCell>
  <singleXmlCell id="9317" r="CW52" connectionId="53">
    <xmlCellPr id="1" uniqueName="Judica_Cordiglia">
      <xmlPr mapId="62" xpath="/Hexagrama/LINEAS/TERCERA/OTRAS_INTERPRETACIONES_Y_COMENTARIOS_DE_LOS_TEXTOS/Judica_Cordiglia" xmlDataType="string"/>
    </xmlCellPr>
  </singleXmlCell>
  <singleXmlCell id="9318" r="CX52" connectionId="53">
    <xmlCellPr id="1" uniqueName="Maestro_Yüan-Kuang">
      <xmlPr mapId="62" xpath="/Hexagrama/LINEAS/TERCERA/OTRAS_INTERPRETACIONES_Y_COMENTARIOS_DE_LOS_TEXTOS/Maestro_Yüan-Kuang" xmlDataType="string"/>
    </xmlCellPr>
  </singleXmlCell>
  <singleXmlCell id="9319" r="CY52" connectionId="53">
    <xmlCellPr id="1" uniqueName="Michel_Gall">
      <xmlPr mapId="62" xpath="/Hexagrama/LINEAS/TERCERA/OTRAS_INTERPRETACIONES_Y_COMENTARIOS_DE_LOS_TEXTOS/Michel_Gall" xmlDataType="string"/>
    </xmlCellPr>
  </singleXmlCell>
  <singleXmlCell id="9320" r="CZ52" connectionId="53">
    <xmlCellPr id="1" uniqueName="R_L_Wing">
      <xmlPr mapId="62" xpath="/Hexagrama/LINEAS/TERCERA/OTRAS_INTERPRETACIONES_Y_COMENTARIOS_DE_LOS_TEXTOS/R_L_Wing" xmlDataType="string"/>
    </xmlCellPr>
  </singleXmlCell>
  <singleXmlCell id="9321" r="DA52" connectionId="53">
    <xmlCellPr id="1" uniqueName="Ricardo_Andreé">
      <xmlPr mapId="62" xpath="/Hexagrama/LINEAS/TERCERA/OTRAS_INTERPRETACIONES_Y_COMENTARIOS_DE_LOS_TEXTOS/Ricardo_Andreé" xmlDataType="string"/>
    </xmlCellPr>
  </singleXmlCell>
  <singleXmlCell id="9322" r="DB52" connectionId="53">
    <xmlCellPr id="1" uniqueName="Richard_Wilhelm">
      <xmlPr mapId="62" xpath="/Hexagrama/LINEAS/TERCERA/OTRAS_INTERPRETACIONES_Y_COMENTARIOS_DE_LOS_TEXTOS/Richard_Wilhelm" xmlDataType="string"/>
    </xmlCellPr>
  </singleXmlCell>
  <singleXmlCell id="9323" r="DC52" connectionId="53">
    <xmlCellPr id="1" uniqueName="Stephen_Karcher">
      <xmlPr mapId="62" xpath="/Hexagrama/LINEAS/TERCERA/OTRAS_INTERPRETACIONES_Y_COMENTARIOS_DE_LOS_TEXTOS/Stephen_Karcher" xmlDataType="string"/>
    </xmlCellPr>
  </singleXmlCell>
  <singleXmlCell id="9324" r="DD52" connectionId="53">
    <xmlCellPr id="1" uniqueName="Thomas_Cleary">
      <xmlPr mapId="62" xpath="/Hexagrama/LINEAS/TERCERA/OTRAS_INTERPRETACIONES_Y_COMENTARIOS_DE_LOS_TEXTOS/Thomas_Cleary" xmlDataType="string"/>
    </xmlCellPr>
  </singleXmlCell>
  <singleXmlCell id="9325" r="DE52" connectionId="53">
    <xmlCellPr id="1" uniqueName="COMENTARIO_A_LA_LINEA">
      <xmlPr mapId="62" xpath="/Hexagrama/LINEAS/CUARTA/COMENTARIO_A_LA_LINEA" xmlDataType="string"/>
    </xmlCellPr>
  </singleXmlCell>
  <singleXmlCell id="9326" r="DF52" connectionId="53">
    <xmlCellPr id="1" uniqueName="a">
      <xmlPr mapId="62" xpath="/Hexagrama/LINEAS/CUARTA/INTERPRETACION/a" xmlDataType="string"/>
    </xmlCellPr>
  </singleXmlCell>
  <singleXmlCell id="9327" r="DG52" connectionId="53">
    <xmlCellPr id="1" uniqueName="sin_preguntar_nada">
      <xmlPr mapId="62" xpath="/Hexagrama/LINEAS/CUARTA/INTERPRETACION/d/sin_preguntar_nada" xmlDataType="string"/>
    </xmlCellPr>
  </singleXmlCell>
  <singleXmlCell id="9328" r="DH52" connectionId="53">
    <xmlCellPr id="1" uniqueName="sobre_el_dia_hoy">
      <xmlPr mapId="62" xpath="/Hexagrama/LINEAS/CUARTA/INTERPRETACION/d/sobre_el_dia_hoy" xmlDataType="string"/>
    </xmlCellPr>
  </singleXmlCell>
  <singleXmlCell id="9329" r="DI52" connectionId="53">
    <xmlCellPr id="1" uniqueName="sobre_la_conducta_espiritual">
      <xmlPr mapId="62" xpath="/Hexagrama/LINEAS/CUARTA/INTERPRETACION/d/sobre_la_conducta_espiritual" xmlDataType="string"/>
    </xmlCellPr>
  </singleXmlCell>
  <singleXmlCell id="9330" r="DJ52" connectionId="53">
    <xmlCellPr id="1" uniqueName="perspectiva_general_de_un_asunto_o_sobre_cómo_se_ve_al_consultante_entre_sus_asuntos">
      <xmlPr mapId="62" xpath="/Hexagrama/LINEAS/CUARTA/INTERPRETACION/d/perspectiva_general_de_un_asunto_o_sobre_cómo_se_ve_al_consultante_entre_sus_asuntos" xmlDataType="string"/>
    </xmlCellPr>
  </singleXmlCell>
  <singleXmlCell id="9331" r="DK52" connectionId="53">
    <xmlCellPr id="1" uniqueName="sobre_una_enfermedad">
      <xmlPr mapId="62" xpath="/Hexagrama/LINEAS/CUARTA/INTERPRETACION/d/sobre_una_enfermedad" xmlDataType="string"/>
    </xmlCellPr>
  </singleXmlCell>
  <singleXmlCell id="9332" r="DL52" connectionId="53">
    <xmlCellPr id="1" uniqueName="remedios_soluciones_tratamientos_nuevos">
      <xmlPr mapId="62" xpath="/Hexagrama/LINEAS/CUARTA/INTERPRETACION/d/remedios_soluciones_tratamientos_nuevos" xmlDataType="string"/>
    </xmlCellPr>
  </singleXmlCell>
  <singleXmlCell id="9333" r="DM52" connectionId="53">
    <xmlCellPr id="1" uniqueName="sobre_temas_o_teorías_espirituales">
      <xmlPr mapId="62" xpath="/Hexagrama/LINEAS/CUARTA/INTERPRETACION/d/sobre_temas_o_teorías_espirituales" xmlDataType="string"/>
    </xmlCellPr>
  </singleXmlCell>
  <singleXmlCell id="9334" r="DN52" connectionId="53">
    <xmlCellPr id="1" uniqueName="sobre_una_época_tiempo_o_fecha_aproximada">
      <xmlPr mapId="62" xpath="/Hexagrama/LINEAS/CUARTA/INTERPRETACION/d/sobre_una_época_tiempo_o_fecha_aproximada" xmlDataType="string"/>
    </xmlCellPr>
  </singleXmlCell>
  <singleXmlCell id="9335" r="DO52" connectionId="53">
    <xmlCellPr id="1" uniqueName="Bernard_Ducourant">
      <xmlPr mapId="62" xpath="/Hexagrama/LINEAS/CUARTA/OTRAS_INTERPRETACIONES_Y_COMENTARIOS_DE_LOS_TEXTOS/Bernard_Ducourant" xmlDataType="string"/>
    </xmlCellPr>
  </singleXmlCell>
  <singleXmlCell id="9336" r="DP52" connectionId="53">
    <xmlCellPr id="1" uniqueName="Brian_Browne_Walker">
      <xmlPr mapId="62" xpath="/Hexagrama/LINEAS/CUARTA/OTRAS_INTERPRETACIONES_Y_COMENTARIOS_DE_LOS_TEXTOS/Brian_Browne_Walker" xmlDataType="string"/>
    </xmlCellPr>
  </singleXmlCell>
  <singleXmlCell id="9337" r="DQ52" connectionId="53">
    <xmlCellPr id="1" uniqueName="Carol_K_Anthony">
      <xmlPr mapId="62" xpath="/Hexagrama/LINEAS/CUARTA/OTRAS_INTERPRETACIONES_Y_COMENTARIOS_DE_LOS_TEXTOS/Carol_K_Anthony" xmlDataType="string"/>
    </xmlCellPr>
  </singleXmlCell>
  <singleXmlCell id="9338" r="DR52" connectionId="53">
    <xmlCellPr id="1" uniqueName="Enrique_Zafra">
      <xmlPr mapId="62" xpath="/Hexagrama/LINEAS/CUARTA/OTRAS_INTERPRETACIONES_Y_COMENTARIOS_DE_LOS_TEXTOS/Enrique_Zafra" xmlDataType="string"/>
    </xmlCellPr>
  </singleXmlCell>
  <singleXmlCell id="9339" r="DS52" connectionId="53">
    <xmlCellPr id="1" uniqueName="J_H_Brennan">
      <xmlPr mapId="62" xpath="/Hexagrama/LINEAS/CUARTA/OTRAS_INTERPRETACIONES_Y_COMENTARIOS_DE_LOS_TEXTOS/J_H_Brennan" xmlDataType="string"/>
    </xmlCellPr>
  </singleXmlCell>
  <singleXmlCell id="9340" r="DT52" connectionId="53">
    <xmlCellPr id="1" uniqueName="John_Tampion">
      <xmlPr mapId="62" xpath="/Hexagrama/LINEAS/CUARTA/OTRAS_INTERPRETACIONES_Y_COMENTARIOS_DE_LOS_TEXTOS/John_Tampion" xmlDataType="string"/>
    </xmlCellPr>
  </singleXmlCell>
  <singleXmlCell id="9341" r="DU52" connectionId="53">
    <xmlCellPr id="1" uniqueName="Judica_Cordiglia">
      <xmlPr mapId="62" xpath="/Hexagrama/LINEAS/CUARTA/OTRAS_INTERPRETACIONES_Y_COMENTARIOS_DE_LOS_TEXTOS/Judica_Cordiglia" xmlDataType="string"/>
    </xmlCellPr>
  </singleXmlCell>
  <singleXmlCell id="9342" r="DV52" connectionId="53">
    <xmlCellPr id="1" uniqueName="Maestro_Yüan-Kuang">
      <xmlPr mapId="62" xpath="/Hexagrama/LINEAS/CUARTA/OTRAS_INTERPRETACIONES_Y_COMENTARIOS_DE_LOS_TEXTOS/Maestro_Yüan-Kuang" xmlDataType="string"/>
    </xmlCellPr>
  </singleXmlCell>
  <singleXmlCell id="9343" r="DW52" connectionId="53">
    <xmlCellPr id="1" uniqueName="Michel_Gall">
      <xmlPr mapId="62" xpath="/Hexagrama/LINEAS/CUARTA/OTRAS_INTERPRETACIONES_Y_COMENTARIOS_DE_LOS_TEXTOS/Michel_Gall" xmlDataType="string"/>
    </xmlCellPr>
  </singleXmlCell>
  <singleXmlCell id="9344" r="DX52" connectionId="53">
    <xmlCellPr id="1" uniqueName="R_L_Wing">
      <xmlPr mapId="62" xpath="/Hexagrama/LINEAS/CUARTA/OTRAS_INTERPRETACIONES_Y_COMENTARIOS_DE_LOS_TEXTOS/R_L_Wing" xmlDataType="string"/>
    </xmlCellPr>
  </singleXmlCell>
  <singleXmlCell id="9345" r="DY52" connectionId="53">
    <xmlCellPr id="1" uniqueName="Ricardo_Andreé">
      <xmlPr mapId="62" xpath="/Hexagrama/LINEAS/CUARTA/OTRAS_INTERPRETACIONES_Y_COMENTARIOS_DE_LOS_TEXTOS/Ricardo_Andreé" xmlDataType="string"/>
    </xmlCellPr>
  </singleXmlCell>
  <singleXmlCell id="9346" r="DZ52" connectionId="53">
    <xmlCellPr id="1" uniqueName="Richard_Wilhelm">
      <xmlPr mapId="62" xpath="/Hexagrama/LINEAS/CUARTA/OTRAS_INTERPRETACIONES_Y_COMENTARIOS_DE_LOS_TEXTOS/Richard_Wilhelm" xmlDataType="string"/>
    </xmlCellPr>
  </singleXmlCell>
  <singleXmlCell id="9347" r="EA52" connectionId="53">
    <xmlCellPr id="1" uniqueName="Stephen_Karcher">
      <xmlPr mapId="62" xpath="/Hexagrama/LINEAS/CUARTA/OTRAS_INTERPRETACIONES_Y_COMENTARIOS_DE_LOS_TEXTOS/Stephen_Karcher" xmlDataType="string"/>
    </xmlCellPr>
  </singleXmlCell>
  <singleXmlCell id="9348" r="EB52" connectionId="53">
    <xmlCellPr id="1" uniqueName="Thomas_Cleary">
      <xmlPr mapId="62" xpath="/Hexagrama/LINEAS/CUARTA/OTRAS_INTERPRETACIONES_Y_COMENTARIOS_DE_LOS_TEXTOS/Thomas_Cleary" xmlDataType="string"/>
    </xmlCellPr>
  </singleXmlCell>
  <singleXmlCell id="9349" r="EC52" connectionId="53">
    <xmlCellPr id="1" uniqueName="COMENTARIO_A_LA_LINEA">
      <xmlPr mapId="62" xpath="/Hexagrama/LINEAS/QUINTA/COMENTARIO_A_LA_LINEA" xmlDataType="string"/>
    </xmlCellPr>
  </singleXmlCell>
  <singleXmlCell id="9350" r="ED52" connectionId="53">
    <xmlCellPr id="1" uniqueName="a">
      <xmlPr mapId="62" xpath="/Hexagrama/LINEAS/QUINTA/INTERPRETACION/a" xmlDataType="string"/>
    </xmlCellPr>
  </singleXmlCell>
  <singleXmlCell id="9351" r="EE52" connectionId="53">
    <xmlCellPr id="1" uniqueName="sin_preguntar_nada">
      <xmlPr mapId="62" xpath="/Hexagrama/LINEAS/QUINTA/INTERPRETACION/d/sin_preguntar_nada" xmlDataType="string"/>
    </xmlCellPr>
  </singleXmlCell>
  <singleXmlCell id="9352" r="EF52" connectionId="53">
    <xmlCellPr id="1" uniqueName="sobre_el_dia_hoy">
      <xmlPr mapId="62" xpath="/Hexagrama/LINEAS/QUINTA/INTERPRETACION/d/sobre_el_dia_hoy" xmlDataType="string"/>
    </xmlCellPr>
  </singleXmlCell>
  <singleXmlCell id="9353" r="EG52" connectionId="53">
    <xmlCellPr id="1" uniqueName="sobre_la_conducta_espiritual">
      <xmlPr mapId="62" xpath="/Hexagrama/LINEAS/QUINTA/INTERPRETACION/d/sobre_la_conducta_espiritual" xmlDataType="string"/>
    </xmlCellPr>
  </singleXmlCell>
  <singleXmlCell id="9354" r="EH52" connectionId="53">
    <xmlCellPr id="1" uniqueName="perspectiva_general_de_un_asunto_o_sobre_cómo_se_ve_al_consultante_entre_sus_asuntos">
      <xmlPr mapId="62" xpath="/Hexagrama/LINEAS/QUINTA/INTERPRETACION/d/perspectiva_general_de_un_asunto_o_sobre_cómo_se_ve_al_consultante_entre_sus_asuntos" xmlDataType="string"/>
    </xmlCellPr>
  </singleXmlCell>
  <singleXmlCell id="9355" r="EI52" connectionId="53">
    <xmlCellPr id="1" uniqueName="sobre_una_enfermedad">
      <xmlPr mapId="62" xpath="/Hexagrama/LINEAS/QUINTA/INTERPRETACION/d/sobre_una_enfermedad" xmlDataType="string"/>
    </xmlCellPr>
  </singleXmlCell>
  <singleXmlCell id="9356" r="EJ52" connectionId="53">
    <xmlCellPr id="1" uniqueName="remedios_soluciones_tratamientos_nuevos">
      <xmlPr mapId="62" xpath="/Hexagrama/LINEAS/QUINTA/INTERPRETACION/d/remedios_soluciones_tratamientos_nuevos" xmlDataType="string"/>
    </xmlCellPr>
  </singleXmlCell>
  <singleXmlCell id="9357" r="EK52" connectionId="53">
    <xmlCellPr id="1" uniqueName="sobre_temas_o_teorías_espirituales">
      <xmlPr mapId="62" xpath="/Hexagrama/LINEAS/QUINTA/INTERPRETACION/d/sobre_temas_o_teorías_espirituales" xmlDataType="string"/>
    </xmlCellPr>
  </singleXmlCell>
  <singleXmlCell id="9358" r="EL52" connectionId="53">
    <xmlCellPr id="1" uniqueName="sobre_una_época_tiempo_o_fecha_aproximada">
      <xmlPr mapId="62" xpath="/Hexagrama/LINEAS/QUINTA/INTERPRETACION/d/sobre_una_época_tiempo_o_fecha_aproximada" xmlDataType="string"/>
    </xmlCellPr>
  </singleXmlCell>
  <singleXmlCell id="9359" r="EM52" connectionId="53">
    <xmlCellPr id="1" uniqueName="Bernard_Ducourant">
      <xmlPr mapId="62" xpath="/Hexagrama/LINEAS/QUINTA/OTRAS_INTERPRETACIONES_Y_COMENTARIOS_DE_LOS_TEXTOS/Bernard_Ducourant" xmlDataType="string"/>
    </xmlCellPr>
  </singleXmlCell>
  <singleXmlCell id="9360" r="EN52" connectionId="53">
    <xmlCellPr id="1" uniqueName="Brian_Browne_Walker">
      <xmlPr mapId="62" xpath="/Hexagrama/LINEAS/QUINTA/OTRAS_INTERPRETACIONES_Y_COMENTARIOS_DE_LOS_TEXTOS/Brian_Browne_Walker" xmlDataType="string"/>
    </xmlCellPr>
  </singleXmlCell>
  <singleXmlCell id="9361" r="EO52" connectionId="53">
    <xmlCellPr id="1" uniqueName="Carol_K_Anthony">
      <xmlPr mapId="62" xpath="/Hexagrama/LINEAS/QUINTA/OTRAS_INTERPRETACIONES_Y_COMENTARIOS_DE_LOS_TEXTOS/Carol_K_Anthony" xmlDataType="string"/>
    </xmlCellPr>
  </singleXmlCell>
  <singleXmlCell id="9362" r="EP52" connectionId="53">
    <xmlCellPr id="1" uniqueName="Enrique_Zafra">
      <xmlPr mapId="62" xpath="/Hexagrama/LINEAS/QUINTA/OTRAS_INTERPRETACIONES_Y_COMENTARIOS_DE_LOS_TEXTOS/Enrique_Zafra" xmlDataType="string"/>
    </xmlCellPr>
  </singleXmlCell>
  <singleXmlCell id="9363" r="EQ52" connectionId="53">
    <xmlCellPr id="1" uniqueName="J_H_Brennan">
      <xmlPr mapId="62" xpath="/Hexagrama/LINEAS/QUINTA/OTRAS_INTERPRETACIONES_Y_COMENTARIOS_DE_LOS_TEXTOS/J_H_Brennan" xmlDataType="string"/>
    </xmlCellPr>
  </singleXmlCell>
  <singleXmlCell id="9364" r="ER52" connectionId="53">
    <xmlCellPr id="1" uniqueName="John_Tampion">
      <xmlPr mapId="62" xpath="/Hexagrama/LINEAS/QUINTA/OTRAS_INTERPRETACIONES_Y_COMENTARIOS_DE_LOS_TEXTOS/John_Tampion" xmlDataType="string"/>
    </xmlCellPr>
  </singleXmlCell>
  <singleXmlCell id="9365" r="ES52" connectionId="53">
    <xmlCellPr id="1" uniqueName="Judica_Cordiglia">
      <xmlPr mapId="62" xpath="/Hexagrama/LINEAS/QUINTA/OTRAS_INTERPRETACIONES_Y_COMENTARIOS_DE_LOS_TEXTOS/Judica_Cordiglia" xmlDataType="string"/>
    </xmlCellPr>
  </singleXmlCell>
  <singleXmlCell id="9366" r="ET52" connectionId="53">
    <xmlCellPr id="1" uniqueName="Maestro_Yüan-Kuang">
      <xmlPr mapId="62" xpath="/Hexagrama/LINEAS/QUINTA/OTRAS_INTERPRETACIONES_Y_COMENTARIOS_DE_LOS_TEXTOS/Maestro_Yüan-Kuang" xmlDataType="string"/>
    </xmlCellPr>
  </singleXmlCell>
  <singleXmlCell id="9367" r="EU52" connectionId="53">
    <xmlCellPr id="1" uniqueName="Michel_Gall">
      <xmlPr mapId="62" xpath="/Hexagrama/LINEAS/QUINTA/OTRAS_INTERPRETACIONES_Y_COMENTARIOS_DE_LOS_TEXTOS/Michel_Gall" xmlDataType="string"/>
    </xmlCellPr>
  </singleXmlCell>
  <singleXmlCell id="9368" r="EV52" connectionId="53">
    <xmlCellPr id="1" uniqueName="R_L_Wing">
      <xmlPr mapId="62" xpath="/Hexagrama/LINEAS/QUINTA/OTRAS_INTERPRETACIONES_Y_COMENTARIOS_DE_LOS_TEXTOS/R_L_Wing" xmlDataType="string"/>
    </xmlCellPr>
  </singleXmlCell>
  <singleXmlCell id="9369" r="EW52" connectionId="53">
    <xmlCellPr id="1" uniqueName="Ricardo_Andreé">
      <xmlPr mapId="62" xpath="/Hexagrama/LINEAS/QUINTA/OTRAS_INTERPRETACIONES_Y_COMENTARIOS_DE_LOS_TEXTOS/Ricardo_Andreé" xmlDataType="string"/>
    </xmlCellPr>
  </singleXmlCell>
  <singleXmlCell id="9370" r="EX52" connectionId="53">
    <xmlCellPr id="1" uniqueName="Richard_Wilhelm">
      <xmlPr mapId="62" xpath="/Hexagrama/LINEAS/QUINTA/OTRAS_INTERPRETACIONES_Y_COMENTARIOS_DE_LOS_TEXTOS/Richard_Wilhelm" xmlDataType="string"/>
    </xmlCellPr>
  </singleXmlCell>
  <singleXmlCell id="9371" r="EY52" connectionId="53">
    <xmlCellPr id="1" uniqueName="Stephen_Karcher">
      <xmlPr mapId="62" xpath="/Hexagrama/LINEAS/QUINTA/OTRAS_INTERPRETACIONES_Y_COMENTARIOS_DE_LOS_TEXTOS/Stephen_Karcher" xmlDataType="string"/>
    </xmlCellPr>
  </singleXmlCell>
  <singleXmlCell id="9372" r="EZ52" connectionId="53">
    <xmlCellPr id="1" uniqueName="Thomas_Cleary">
      <xmlPr mapId="62" xpath="/Hexagrama/LINEAS/QUINTA/OTRAS_INTERPRETACIONES_Y_COMENTARIOS_DE_LOS_TEXTOS/Thomas_Cleary" xmlDataType="string"/>
    </xmlCellPr>
  </singleXmlCell>
  <singleXmlCell id="9373" r="FA52" connectionId="53">
    <xmlCellPr id="1" uniqueName="COMENTARIO_A_LA_LINEA">
      <xmlPr mapId="62" xpath="/Hexagrama/LINEAS/SEXTA/COMENTARIO_A_LA_LINEA" xmlDataType="string"/>
    </xmlCellPr>
  </singleXmlCell>
  <singleXmlCell id="9374" r="FB52" connectionId="53">
    <xmlCellPr id="1" uniqueName="a">
      <xmlPr mapId="62" xpath="/Hexagrama/LINEAS/SEXTA/INTERPRETACION/a" xmlDataType="string"/>
    </xmlCellPr>
  </singleXmlCell>
  <singleXmlCell id="9375" r="FC52" connectionId="53">
    <xmlCellPr id="1" uniqueName="sin_preguntar_nada">
      <xmlPr mapId="62" xpath="/Hexagrama/LINEAS/SEXTA/INTERPRETACION/d/sin_preguntar_nada" xmlDataType="string"/>
    </xmlCellPr>
  </singleXmlCell>
  <singleXmlCell id="9376" r="FD52" connectionId="53">
    <xmlCellPr id="1" uniqueName="sobre_el_dia_hoy">
      <xmlPr mapId="62" xpath="/Hexagrama/LINEAS/SEXTA/INTERPRETACION/d/sobre_el_dia_hoy" xmlDataType="string"/>
    </xmlCellPr>
  </singleXmlCell>
  <singleXmlCell id="9377" r="FE52" connectionId="53">
    <xmlCellPr id="1" uniqueName="sobre_la_conducta_espiritual">
      <xmlPr mapId="62" xpath="/Hexagrama/LINEAS/SEXTA/INTERPRETACION/d/sobre_la_conducta_espiritual" xmlDataType="string"/>
    </xmlCellPr>
  </singleXmlCell>
  <singleXmlCell id="9378" r="FF52" connectionId="53">
    <xmlCellPr id="1" uniqueName="perspectiva_general_de_un_asunto_o_sobre_cómo_se_ve_al_consultante_entre_sus_asuntos">
      <xmlPr mapId="62" xpath="/Hexagrama/LINEAS/SEXTA/INTERPRETACION/d/perspectiva_general_de_un_asunto_o_sobre_cómo_se_ve_al_consultante_entre_sus_asuntos" xmlDataType="string"/>
    </xmlCellPr>
  </singleXmlCell>
  <singleXmlCell id="9379" r="FG52" connectionId="53">
    <xmlCellPr id="1" uniqueName="sobre_una_enfermedad">
      <xmlPr mapId="62" xpath="/Hexagrama/LINEAS/SEXTA/INTERPRETACION/d/sobre_una_enfermedad" xmlDataType="string"/>
    </xmlCellPr>
  </singleXmlCell>
  <singleXmlCell id="9380" r="FH52" connectionId="53">
    <xmlCellPr id="1" uniqueName="remedios_soluciones_tratamientos_nuevos">
      <xmlPr mapId="62" xpath="/Hexagrama/LINEAS/SEXTA/INTERPRETACION/d/remedios_soluciones_tratamientos_nuevos" xmlDataType="string"/>
    </xmlCellPr>
  </singleXmlCell>
  <singleXmlCell id="9381" r="FI52" connectionId="53">
    <xmlCellPr id="1" uniqueName="sobre_temas_o_teorías_espirituales">
      <xmlPr mapId="62" xpath="/Hexagrama/LINEAS/SEXTA/INTERPRETACION/d/sobre_temas_o_teorías_espirituales" xmlDataType="string"/>
    </xmlCellPr>
  </singleXmlCell>
  <singleXmlCell id="9382" r="FJ52" connectionId="53">
    <xmlCellPr id="1" uniqueName="sobre_una_época_tiempo_o_fecha_aproximada">
      <xmlPr mapId="62" xpath="/Hexagrama/LINEAS/SEXTA/INTERPRETACION/d/sobre_una_época_tiempo_o_fecha_aproximada" xmlDataType="string"/>
    </xmlCellPr>
  </singleXmlCell>
  <singleXmlCell id="9383" r="FK52" connectionId="53">
    <xmlCellPr id="1" uniqueName="Bernard_Ducourant">
      <xmlPr mapId="62" xpath="/Hexagrama/LINEAS/SEXTA/OTRAS_INTERPRETACIONES_Y_COMENTARIOS_DE_LOS_TEXTOS/Bernard_Ducourant" xmlDataType="string"/>
    </xmlCellPr>
  </singleXmlCell>
  <singleXmlCell id="9384" r="FL52" connectionId="53">
    <xmlCellPr id="1" uniqueName="Brian_Browne_Walker">
      <xmlPr mapId="62" xpath="/Hexagrama/LINEAS/SEXTA/OTRAS_INTERPRETACIONES_Y_COMENTARIOS_DE_LOS_TEXTOS/Brian_Browne_Walker" xmlDataType="string"/>
    </xmlCellPr>
  </singleXmlCell>
  <singleXmlCell id="9385" r="FM52" connectionId="53">
    <xmlCellPr id="1" uniqueName="Carol_K_Anthony">
      <xmlPr mapId="62" xpath="/Hexagrama/LINEAS/SEXTA/OTRAS_INTERPRETACIONES_Y_COMENTARIOS_DE_LOS_TEXTOS/Carol_K_Anthony" xmlDataType="string"/>
    </xmlCellPr>
  </singleXmlCell>
  <singleXmlCell id="9386" r="FN52" connectionId="53">
    <xmlCellPr id="1" uniqueName="Enrique_Zafra">
      <xmlPr mapId="62" xpath="/Hexagrama/LINEAS/SEXTA/OTRAS_INTERPRETACIONES_Y_COMENTARIOS_DE_LOS_TEXTOS/Enrique_Zafra" xmlDataType="string"/>
    </xmlCellPr>
  </singleXmlCell>
  <singleXmlCell id="9387" r="FO52" connectionId="53">
    <xmlCellPr id="1" uniqueName="J_H_Brennan">
      <xmlPr mapId="62" xpath="/Hexagrama/LINEAS/SEXTA/OTRAS_INTERPRETACIONES_Y_COMENTARIOS_DE_LOS_TEXTOS/J_H_Brennan" xmlDataType="string"/>
    </xmlCellPr>
  </singleXmlCell>
  <singleXmlCell id="9388" r="FP52" connectionId="53">
    <xmlCellPr id="1" uniqueName="John_Tampion">
      <xmlPr mapId="62" xpath="/Hexagrama/LINEAS/SEXTA/OTRAS_INTERPRETACIONES_Y_COMENTARIOS_DE_LOS_TEXTOS/John_Tampion" xmlDataType="string"/>
    </xmlCellPr>
  </singleXmlCell>
  <singleXmlCell id="9389" r="FQ52" connectionId="53">
    <xmlCellPr id="1" uniqueName="Judica_Cordiglia">
      <xmlPr mapId="62" xpath="/Hexagrama/LINEAS/SEXTA/OTRAS_INTERPRETACIONES_Y_COMENTARIOS_DE_LOS_TEXTOS/Judica_Cordiglia" xmlDataType="string"/>
    </xmlCellPr>
  </singleXmlCell>
  <singleXmlCell id="9390" r="FR52" connectionId="53">
    <xmlCellPr id="1" uniqueName="Maestro_Yüan-Kuang">
      <xmlPr mapId="62" xpath="/Hexagrama/LINEAS/SEXTA/OTRAS_INTERPRETACIONES_Y_COMENTARIOS_DE_LOS_TEXTOS/Maestro_Yüan-Kuang" xmlDataType="string"/>
    </xmlCellPr>
  </singleXmlCell>
  <singleXmlCell id="9391" r="FS52" connectionId="53">
    <xmlCellPr id="1" uniqueName="Michel_Gall">
      <xmlPr mapId="62" xpath="/Hexagrama/LINEAS/SEXTA/OTRAS_INTERPRETACIONES_Y_COMENTARIOS_DE_LOS_TEXTOS/Michel_Gall" xmlDataType="string"/>
    </xmlCellPr>
  </singleXmlCell>
  <singleXmlCell id="9392" r="FT52" connectionId="53">
    <xmlCellPr id="1" uniqueName="R_L_Wing">
      <xmlPr mapId="62" xpath="/Hexagrama/LINEAS/SEXTA/OTRAS_INTERPRETACIONES_Y_COMENTARIOS_DE_LOS_TEXTOS/R_L_Wing" xmlDataType="string"/>
    </xmlCellPr>
  </singleXmlCell>
  <singleXmlCell id="9393" r="FU52" connectionId="53">
    <xmlCellPr id="1" uniqueName="Ricardo_Andreé">
      <xmlPr mapId="62" xpath="/Hexagrama/LINEAS/SEXTA/OTRAS_INTERPRETACIONES_Y_COMENTARIOS_DE_LOS_TEXTOS/Ricardo_Andreé" xmlDataType="string"/>
    </xmlCellPr>
  </singleXmlCell>
  <singleXmlCell id="9394" r="FV52" connectionId="53">
    <xmlCellPr id="1" uniqueName="Richard_Wilhelm">
      <xmlPr mapId="62" xpath="/Hexagrama/LINEAS/SEXTA/OTRAS_INTERPRETACIONES_Y_COMENTARIOS_DE_LOS_TEXTOS/Richard_Wilhelm" xmlDataType="string"/>
    </xmlCellPr>
  </singleXmlCell>
  <singleXmlCell id="9395" r="FW52" connectionId="53">
    <xmlCellPr id="1" uniqueName="Stephen_Karcher">
      <xmlPr mapId="62" xpath="/Hexagrama/LINEAS/SEXTA/OTRAS_INTERPRETACIONES_Y_COMENTARIOS_DE_LOS_TEXTOS/Stephen_Karcher" xmlDataType="string"/>
    </xmlCellPr>
  </singleXmlCell>
  <singleXmlCell id="9396" r="FX52" connectionId="53">
    <xmlCellPr id="1" uniqueName="Thomas_Cleary">
      <xmlPr mapId="62" xpath="/Hexagrama/LINEAS/SEXTA/OTRAS_INTERPRETACIONES_Y_COMENTARIOS_DE_LOS_TEXTOS/Thomas_Cleary" xmlDataType="string"/>
    </xmlCellPr>
  </singleXmlCell>
  <singleXmlCell id="9397" r="A53" connectionId="54">
    <xmlCellPr id="1" uniqueName="Numero">
      <xmlPr mapId="63" xpath="/Hexagrama/Numero" xmlDataType="integer"/>
    </xmlCellPr>
  </singleXmlCell>
  <singleXmlCell id="9398" r="B53" connectionId="54">
    <xmlCellPr id="1" uniqueName="Nombre">
      <xmlPr mapId="63" xpath="/Hexagrama/Nombre" xmlDataType="string"/>
    </xmlCellPr>
  </singleXmlCell>
  <singleXmlCell id="9399" r="C53" connectionId="54">
    <xmlCellPr id="1" uniqueName="Traduccion">
      <xmlPr mapId="63" xpath="/Hexagrama/Traduccion" xmlDataType="string"/>
    </xmlCellPr>
  </singleXmlCell>
  <singleXmlCell id="9400" r="D53" connectionId="54">
    <xmlCellPr id="1" uniqueName="TrigInf">
      <xmlPr mapId="63" xpath="/Hexagrama/TrigInf" xmlDataType="string"/>
    </xmlCellPr>
  </singleXmlCell>
  <singleXmlCell id="9401" r="E53" connectionId="54">
    <xmlCellPr id="1" uniqueName="TrigSup">
      <xmlPr mapId="63" xpath="/Hexagrama/TrigSup" xmlDataType="string"/>
    </xmlCellPr>
  </singleXmlCell>
  <singleXmlCell id="9402" r="F53" connectionId="54">
    <xmlCellPr id="1" uniqueName="DICTAMEN">
      <xmlPr mapId="63" xpath="/Hexagrama/DICTAMEN" xmlDataType="string"/>
    </xmlCellPr>
  </singleXmlCell>
  <singleXmlCell id="9403" r="G53" connectionId="54">
    <xmlCellPr id="1" uniqueName="COMENTARIO">
      <xmlPr mapId="63" xpath="/Hexagrama/COMENTARIO" xmlDataType="string"/>
    </xmlCellPr>
  </singleXmlCell>
  <singleXmlCell id="9404" r="H53" connectionId="54">
    <xmlCellPr id="1" uniqueName="líneas">
      <xmlPr mapId="63" xpath="/Hexagrama/ELEMENTOS_TECNICOS_Y_DISTINTOS_CONSIDERANDOS/líneas" xmlDataType="string"/>
    </xmlCellPr>
  </singleXmlCell>
  <singleXmlCell id="9405" r="I53" connectionId="54">
    <xmlCellPr id="1" uniqueName="regencias">
      <xmlPr mapId="63" xpath="/Hexagrama/ELEMENTOS_TECNICOS_Y_DISTINTOS_CONSIDERANDOS/regencias" xmlDataType="string"/>
    </xmlCellPr>
  </singleXmlCell>
  <singleXmlCell id="9406" r="J53" connectionId="54">
    <xmlCellPr id="1" uniqueName="relaciones_entre_las_líneas">
      <xmlPr mapId="63" xpath="/Hexagrama/ELEMENTOS_TECNICOS_Y_DISTINTOS_CONSIDERANDOS/relaciones_entre_las_líneas" xmlDataType="string"/>
    </xmlCellPr>
  </singleXmlCell>
  <singleXmlCell id="9407" r="K53" connectionId="54">
    <xmlCellPr id="1" uniqueName="a">
      <xmlPr mapId="63" xpath="/Hexagrama/INTERPRETACION/a" xmlDataType="string"/>
    </xmlCellPr>
  </singleXmlCell>
  <singleXmlCell id="9408" r="L53" connectionId="54">
    <xmlCellPr id="1" uniqueName="sin_preguntar_nada">
      <xmlPr mapId="63" xpath="/Hexagrama/INTERPRETACION/d/sin_preguntar_nada" xmlDataType="string"/>
    </xmlCellPr>
  </singleXmlCell>
  <singleXmlCell id="9409" r="M53" connectionId="54">
    <xmlCellPr id="1" uniqueName="sobre_el_dia_hoy">
      <xmlPr mapId="63" xpath="/Hexagrama/INTERPRETACION/d/sobre_el_dia_hoy" xmlDataType="string"/>
    </xmlCellPr>
  </singleXmlCell>
  <singleXmlCell id="9410" r="N53" connectionId="54">
    <xmlCellPr id="1" uniqueName="sobre_la_conducta_espiritual">
      <xmlPr mapId="63" xpath="/Hexagrama/INTERPRETACION/d/sobre_la_conducta_espiritual" xmlDataType="string"/>
    </xmlCellPr>
  </singleXmlCell>
  <singleXmlCell id="9411" r="O53" connectionId="54">
    <xmlCellPr id="1" uniqueName="perspectiva_general_de_un_asunto_o_sobre_cómo_se_ve_al_consultante_entre_sus_asuntos">
      <xmlPr mapId="63" xpath="/Hexagrama/INTERPRETACION/d/perspectiva_general_de_un_asunto_o_sobre_cómo_se_ve_al_consultante_entre_sus_asuntos" xmlDataType="string"/>
    </xmlCellPr>
  </singleXmlCell>
  <singleXmlCell id="9412" r="P53" connectionId="54">
    <xmlCellPr id="1" uniqueName="sobre_una_enfermedad">
      <xmlPr mapId="63" xpath="/Hexagrama/INTERPRETACION/d/sobre_una_enfermedad" xmlDataType="string"/>
    </xmlCellPr>
  </singleXmlCell>
  <singleXmlCell id="9413" r="Q53" connectionId="54">
    <xmlCellPr id="1" uniqueName="remedios_soluciones_tratamientos_nuevos">
      <xmlPr mapId="63" xpath="/Hexagrama/INTERPRETACION/d/remedios_soluciones_tratamientos_nuevos" xmlDataType="string"/>
    </xmlCellPr>
  </singleXmlCell>
  <singleXmlCell id="9414" r="R53" connectionId="54">
    <xmlCellPr id="1" uniqueName="sobre_temas_o_teorías_espirituales">
      <xmlPr mapId="63" xpath="/Hexagrama/INTERPRETACION/d/sobre_temas_o_teorías_espirituales" xmlDataType="string"/>
    </xmlCellPr>
  </singleXmlCell>
  <singleXmlCell id="9415" r="S53" connectionId="54">
    <xmlCellPr id="1" uniqueName="sobre_una_época_tiempo_o_fecha_aproximada">
      <xmlPr mapId="63" xpath="/Hexagrama/INTERPRETACION/d/sobre_una_época_tiempo_o_fecha_aproximada" xmlDataType="string"/>
    </xmlCellPr>
  </singleXmlCell>
  <singleXmlCell id="9416" r="T53" connectionId="54">
    <xmlCellPr id="1" uniqueName="Bernard_Ducourant">
      <xmlPr mapId="63" xpath="/Hexagrama/OTRAS_INTERPRETACIONES_Y_COMENTARIOS_DE_LOS_TEXTOS/Bernard_Ducourant" xmlDataType="string"/>
    </xmlCellPr>
  </singleXmlCell>
  <singleXmlCell id="9417" r="U53" connectionId="54">
    <xmlCellPr id="1" uniqueName="Brian_Browne_Walker">
      <xmlPr mapId="63" xpath="/Hexagrama/OTRAS_INTERPRETACIONES_Y_COMENTARIOS_DE_LOS_TEXTOS/Brian_Browne_Walker" xmlDataType="string"/>
    </xmlCellPr>
  </singleXmlCell>
  <singleXmlCell id="9418" r="V53" connectionId="54">
    <xmlCellPr id="1" uniqueName="Carol_K_Anthony">
      <xmlPr mapId="63" xpath="/Hexagrama/OTRAS_INTERPRETACIONES_Y_COMENTARIOS_DE_LOS_TEXTOS/Carol_K_Anthony" xmlDataType="string"/>
    </xmlCellPr>
  </singleXmlCell>
  <singleXmlCell id="9419" r="W53" connectionId="54">
    <xmlCellPr id="1" uniqueName="Enrique_Zafra">
      <xmlPr mapId="63" xpath="/Hexagrama/OTRAS_INTERPRETACIONES_Y_COMENTARIOS_DE_LOS_TEXTOS/Enrique_Zafra" xmlDataType="string"/>
    </xmlCellPr>
  </singleXmlCell>
  <singleXmlCell id="9420" r="X53" connectionId="54">
    <xmlCellPr id="1" uniqueName="Gustavo_Andrés_Rocco">
      <xmlPr mapId="63" xpath="/Hexagrama/OTRAS_INTERPRETACIONES_Y_COMENTARIOS_DE_LOS_TEXTOS/Gustavo_Andrés_Rocco" xmlDataType="string"/>
    </xmlCellPr>
  </singleXmlCell>
  <singleXmlCell id="9421" r="Y53" connectionId="54">
    <xmlCellPr id="1" uniqueName="J_H_Brennan">
      <xmlPr mapId="63" xpath="/Hexagrama/OTRAS_INTERPRETACIONES_Y_COMENTARIOS_DE_LOS_TEXTOS/J_H_Brennan" xmlDataType="string"/>
    </xmlCellPr>
  </singleXmlCell>
  <singleXmlCell id="9422" r="Z53" connectionId="54">
    <xmlCellPr id="1" uniqueName="Judica_Cordiglia">
      <xmlPr mapId="63" xpath="/Hexagrama/OTRAS_INTERPRETACIONES_Y_COMENTARIOS_DE_LOS_TEXTOS/Judica_Cordiglia" xmlDataType="string"/>
    </xmlCellPr>
  </singleXmlCell>
  <singleXmlCell id="9423" r="AA53" connectionId="54">
    <xmlCellPr id="1" uniqueName="Maestro_Yüan-Kuang">
      <xmlPr mapId="63" xpath="/Hexagrama/OTRAS_INTERPRETACIONES_Y_COMENTARIOS_DE_LOS_TEXTOS/Maestro_Yüan-Kuang" xmlDataType="string"/>
    </xmlCellPr>
  </singleXmlCell>
  <singleXmlCell id="9424" r="AB53" connectionId="54">
    <xmlCellPr id="1" uniqueName="Michel_Gall">
      <xmlPr mapId="63" xpath="/Hexagrama/OTRAS_INTERPRETACIONES_Y_COMENTARIOS_DE_LOS_TEXTOS/Michel_Gall" xmlDataType="string"/>
    </xmlCellPr>
  </singleXmlCell>
  <singleXmlCell id="9425" r="AC53" connectionId="54">
    <xmlCellPr id="1" uniqueName="Stephen_Karcher">
      <xmlPr mapId="63" xpath="/Hexagrama/OTRAS_INTERPRETACIONES_Y_COMENTARIOS_DE_LOS_TEXTOS/Stephen_Karcher" xmlDataType="string"/>
    </xmlCellPr>
  </singleXmlCell>
  <singleXmlCell id="9426" r="AD53" connectionId="54">
    <xmlCellPr id="1" uniqueName="Rudolf_Ritsema">
      <xmlPr mapId="63" xpath="/Hexagrama/OTRAS_INTERPRETACIONES_Y_COMENTARIOS_DE_LOS_TEXTOS/Rudolf_Ritsema" xmlDataType="string"/>
    </xmlCellPr>
  </singleXmlCell>
  <singleXmlCell id="9427" r="AE53" connectionId="54">
    <xmlCellPr id="1" uniqueName="Thomas_Cleary">
      <xmlPr mapId="63" xpath="/Hexagrama/OTRAS_INTERPRETACIONES_Y_COMENTARIOS_DE_LOS_TEXTOS/Thomas_Cleary" xmlDataType="string"/>
    </xmlCellPr>
  </singleXmlCell>
  <singleXmlCell id="9428" r="AF53" connectionId="54">
    <xmlCellPr id="1" uniqueName="COMENTARIO_A_LA_IMAGEN">
      <xmlPr mapId="63" xpath="/Hexagrama/IMAGEN/COMENTARIO_A_LA_IMAGEN" xmlDataType="string"/>
    </xmlCellPr>
  </singleXmlCell>
  <singleXmlCell id="9429" r="AG53" connectionId="54">
    <xmlCellPr id="1" uniqueName="John_Tampion">
      <xmlPr mapId="63" xpath="/Hexagrama/IMAGEN/OTRAS_INTERPRETACIONES_Y_COMENTARIOS_DE_LOS_TEXTOS/John_Tampion" xmlDataType="string"/>
    </xmlCellPr>
  </singleXmlCell>
  <singleXmlCell id="9430" r="AH53" connectionId="54">
    <xmlCellPr id="1" uniqueName="Judica_Cordiglia">
      <xmlPr mapId="63" xpath="/Hexagrama/IMAGEN/OTRAS_INTERPRETACIONES_Y_COMENTARIOS_DE_LOS_TEXTOS/Judica_Cordiglia" xmlDataType="string"/>
    </xmlCellPr>
  </singleXmlCell>
  <singleXmlCell id="9431" r="AI53" connectionId="54">
    <xmlCellPr id="1" uniqueName="Ricardo_Andreé">
      <xmlPr mapId="63" xpath="/Hexagrama/IMAGEN/OTRAS_INTERPRETACIONES_Y_COMENTARIOS_DE_LOS_TEXTOS/Ricardo_Andreé" xmlDataType="string"/>
    </xmlCellPr>
  </singleXmlCell>
  <singleXmlCell id="9432" r="AJ53" connectionId="54">
    <xmlCellPr id="1" uniqueName="Richard_Wilhelm">
      <xmlPr mapId="63" xpath="/Hexagrama/IMAGEN/OTRAS_INTERPRETACIONES_Y_COMENTARIOS_DE_LOS_TEXTOS/Richard_Wilhelm" xmlDataType="string"/>
    </xmlCellPr>
  </singleXmlCell>
  <singleXmlCell id="9433" r="AK53" connectionId="54">
    <xmlCellPr id="1" uniqueName="COMENTARIO_A_LA_LINEA">
      <xmlPr mapId="63" xpath="/Hexagrama/LINEAS/PRIMERA/COMENTARIO_A_LA_LINEA" xmlDataType="string"/>
    </xmlCellPr>
  </singleXmlCell>
  <singleXmlCell id="9434" r="AL53" connectionId="54">
    <xmlCellPr id="1" uniqueName="a">
      <xmlPr mapId="63" xpath="/Hexagrama/LINEAS/PRIMERA/INTERPRETACION/a" xmlDataType="string"/>
    </xmlCellPr>
  </singleXmlCell>
  <singleXmlCell id="9435" r="AM53" connectionId="54">
    <xmlCellPr id="1" uniqueName="sin_preguntar_nada">
      <xmlPr mapId="63" xpath="/Hexagrama/LINEAS/PRIMERA/INTERPRETACION/d/sin_preguntar_nada" xmlDataType="string"/>
    </xmlCellPr>
  </singleXmlCell>
  <singleXmlCell id="9436" r="AN53" connectionId="54">
    <xmlCellPr id="1" uniqueName="sobre_el_dia_hoy">
      <xmlPr mapId="63" xpath="/Hexagrama/LINEAS/PRIMERA/INTERPRETACION/d/sobre_el_dia_hoy" xmlDataType="string"/>
    </xmlCellPr>
  </singleXmlCell>
  <singleXmlCell id="9437" r="AO53" connectionId="54">
    <xmlCellPr id="1" uniqueName="sobre_la_conducta_espiritual">
      <xmlPr mapId="63" xpath="/Hexagrama/LINEAS/PRIMERA/INTERPRETACION/d/sobre_la_conducta_espiritual" xmlDataType="string"/>
    </xmlCellPr>
  </singleXmlCell>
  <singleXmlCell id="9438" r="AP53" connectionId="54">
    <xmlCellPr id="1" uniqueName="perspectiva_general_de_un_asunto_o_sobre_cómo_se_ve_al_consultante_entre_sus_asuntos">
      <xmlPr mapId="63" xpath="/Hexagrama/LINEAS/PRIMERA/INTERPRETACION/d/perspectiva_general_de_un_asunto_o_sobre_cómo_se_ve_al_consultante_entre_sus_asuntos" xmlDataType="string"/>
    </xmlCellPr>
  </singleXmlCell>
  <singleXmlCell id="9439" r="AQ53" connectionId="54">
    <xmlCellPr id="1" uniqueName="sobre_una_enfermedad">
      <xmlPr mapId="63" xpath="/Hexagrama/LINEAS/PRIMERA/INTERPRETACION/d/sobre_una_enfermedad" xmlDataType="string"/>
    </xmlCellPr>
  </singleXmlCell>
  <singleXmlCell id="9440" r="AR53" connectionId="54">
    <xmlCellPr id="1" uniqueName="remedios_soluciones_tratamientos_nuevos">
      <xmlPr mapId="63" xpath="/Hexagrama/LINEAS/PRIMERA/INTERPRETACION/d/remedios_soluciones_tratamientos_nuevos" xmlDataType="string"/>
    </xmlCellPr>
  </singleXmlCell>
  <singleXmlCell id="9441" r="AS53" connectionId="54">
    <xmlCellPr id="1" uniqueName="sobre_temas_o_teorías_espirituales">
      <xmlPr mapId="63" xpath="/Hexagrama/LINEAS/PRIMERA/INTERPRETACION/d/sobre_temas_o_teorías_espirituales" xmlDataType="string"/>
    </xmlCellPr>
  </singleXmlCell>
  <singleXmlCell id="9442" r="AT53" connectionId="54">
    <xmlCellPr id="1" uniqueName="sobre_una_época_tiempo_o_fecha_aproximada">
      <xmlPr mapId="63" xpath="/Hexagrama/LINEAS/PRIMERA/INTERPRETACION/d/sobre_una_época_tiempo_o_fecha_aproximada" xmlDataType="string"/>
    </xmlCellPr>
  </singleXmlCell>
  <singleXmlCell id="9443" r="AU53" connectionId="54">
    <xmlCellPr id="1" uniqueName="Bernard_Ducourant">
      <xmlPr mapId="63" xpath="/Hexagrama/LINEAS/PRIMERA/OTRAS_INTERPRETACIONES_Y_COMENTARIOS_DE_LOS_TEXTOS/Bernard_Ducourant" xmlDataType="string"/>
    </xmlCellPr>
  </singleXmlCell>
  <singleXmlCell id="9444" r="AV53" connectionId="54">
    <xmlCellPr id="1" uniqueName="Brian_Browne_Walker">
      <xmlPr mapId="63" xpath="/Hexagrama/LINEAS/PRIMERA/OTRAS_INTERPRETACIONES_Y_COMENTARIOS_DE_LOS_TEXTOS/Brian_Browne_Walker" xmlDataType="string"/>
    </xmlCellPr>
  </singleXmlCell>
  <singleXmlCell id="9445" r="AW53" connectionId="54">
    <xmlCellPr id="1" uniqueName="Carol_K_Anthony">
      <xmlPr mapId="63" xpath="/Hexagrama/LINEAS/PRIMERA/OTRAS_INTERPRETACIONES_Y_COMENTARIOS_DE_LOS_TEXTOS/Carol_K_Anthony" xmlDataType="string"/>
    </xmlCellPr>
  </singleXmlCell>
  <singleXmlCell id="9446" r="AX53" connectionId="54">
    <xmlCellPr id="1" uniqueName="Enrique_Zafra">
      <xmlPr mapId="63" xpath="/Hexagrama/LINEAS/PRIMERA/OTRAS_INTERPRETACIONES_Y_COMENTARIOS_DE_LOS_TEXTOS/Enrique_Zafra" xmlDataType="string"/>
    </xmlCellPr>
  </singleXmlCell>
  <singleXmlCell id="9447" r="AY53" connectionId="54">
    <xmlCellPr id="1" uniqueName="J_H_Brennan">
      <xmlPr mapId="63" xpath="/Hexagrama/LINEAS/PRIMERA/OTRAS_INTERPRETACIONES_Y_COMENTARIOS_DE_LOS_TEXTOS/J_H_Brennan" xmlDataType="string"/>
    </xmlCellPr>
  </singleXmlCell>
  <singleXmlCell id="9448" r="AZ53" connectionId="54">
    <xmlCellPr id="1" uniqueName="John_Tampion">
      <xmlPr mapId="63" xpath="/Hexagrama/LINEAS/PRIMERA/OTRAS_INTERPRETACIONES_Y_COMENTARIOS_DE_LOS_TEXTOS/John_Tampion" xmlDataType="string"/>
    </xmlCellPr>
  </singleXmlCell>
  <singleXmlCell id="9449" r="BA53" connectionId="54">
    <xmlCellPr id="1" uniqueName="Judica_Cordiglia">
      <xmlPr mapId="63" xpath="/Hexagrama/LINEAS/PRIMERA/OTRAS_INTERPRETACIONES_Y_COMENTARIOS_DE_LOS_TEXTOS/Judica_Cordiglia" xmlDataType="string"/>
    </xmlCellPr>
  </singleXmlCell>
  <singleXmlCell id="9450" r="BB53" connectionId="54">
    <xmlCellPr id="1" uniqueName="Maestro_Yüan-Kuang">
      <xmlPr mapId="63" xpath="/Hexagrama/LINEAS/PRIMERA/OTRAS_INTERPRETACIONES_Y_COMENTARIOS_DE_LOS_TEXTOS/Maestro_Yüan-Kuang" xmlDataType="string"/>
    </xmlCellPr>
  </singleXmlCell>
  <singleXmlCell id="9451" r="BC53" connectionId="54">
    <xmlCellPr id="1" uniqueName="Michel_Gall">
      <xmlPr mapId="63" xpath="/Hexagrama/LINEAS/PRIMERA/OTRAS_INTERPRETACIONES_Y_COMENTARIOS_DE_LOS_TEXTOS/Michel_Gall" xmlDataType="string"/>
    </xmlCellPr>
  </singleXmlCell>
  <singleXmlCell id="9452" r="BD53" connectionId="54">
    <xmlCellPr id="1" uniqueName="R_L_Wing">
      <xmlPr mapId="63" xpath="/Hexagrama/LINEAS/PRIMERA/OTRAS_INTERPRETACIONES_Y_COMENTARIOS_DE_LOS_TEXTOS/R_L_Wing" xmlDataType="string"/>
    </xmlCellPr>
  </singleXmlCell>
  <singleXmlCell id="9453" r="BE53" connectionId="54">
    <xmlCellPr id="1" uniqueName="Ricardo_Andreé">
      <xmlPr mapId="63" xpath="/Hexagrama/LINEAS/PRIMERA/OTRAS_INTERPRETACIONES_Y_COMENTARIOS_DE_LOS_TEXTOS/Ricardo_Andreé" xmlDataType="string"/>
    </xmlCellPr>
  </singleXmlCell>
  <singleXmlCell id="9454" r="BF53" connectionId="54">
    <xmlCellPr id="1" uniqueName="Richard_Wilhelm">
      <xmlPr mapId="63" xpath="/Hexagrama/LINEAS/PRIMERA/OTRAS_INTERPRETACIONES_Y_COMENTARIOS_DE_LOS_TEXTOS/Richard_Wilhelm" xmlDataType="string"/>
    </xmlCellPr>
  </singleXmlCell>
  <singleXmlCell id="9455" r="BG53" connectionId="54">
    <xmlCellPr id="1" uniqueName="Stephen_Karcher">
      <xmlPr mapId="63" xpath="/Hexagrama/LINEAS/PRIMERA/OTRAS_INTERPRETACIONES_Y_COMENTARIOS_DE_LOS_TEXTOS/Stephen_Karcher" xmlDataType="string"/>
    </xmlCellPr>
  </singleXmlCell>
  <singleXmlCell id="9456" r="BH53" connectionId="54">
    <xmlCellPr id="1" uniqueName="Thomas_Cleary">
      <xmlPr mapId="63" xpath="/Hexagrama/LINEAS/PRIMERA/OTRAS_INTERPRETACIONES_Y_COMENTARIOS_DE_LOS_TEXTOS/Thomas_Cleary" xmlDataType="string"/>
    </xmlCellPr>
  </singleXmlCell>
  <singleXmlCell id="9457" r="BI53" connectionId="54">
    <xmlCellPr id="1" uniqueName="COMENTARIO_A_LA_LINEA">
      <xmlPr mapId="63" xpath="/Hexagrama/LINEAS/SEGUNDA/COMENTARIO_A_LA_LINEA" xmlDataType="string"/>
    </xmlCellPr>
  </singleXmlCell>
  <singleXmlCell id="9458" r="BJ53" connectionId="54">
    <xmlCellPr id="1" uniqueName="a">
      <xmlPr mapId="63" xpath="/Hexagrama/LINEAS/SEGUNDA/INTERPRETACION/a" xmlDataType="string"/>
    </xmlCellPr>
  </singleXmlCell>
  <singleXmlCell id="9459" r="BK53" connectionId="54">
    <xmlCellPr id="1" uniqueName="sin_preguntar_nada">
      <xmlPr mapId="63" xpath="/Hexagrama/LINEAS/SEGUNDA/INTERPRETACION/d/sin_preguntar_nada" xmlDataType="string"/>
    </xmlCellPr>
  </singleXmlCell>
  <singleXmlCell id="9460" r="BL53" connectionId="54">
    <xmlCellPr id="1" uniqueName="sobre_el_dia_hoy">
      <xmlPr mapId="63" xpath="/Hexagrama/LINEAS/SEGUNDA/INTERPRETACION/d/sobre_el_dia_hoy" xmlDataType="string"/>
    </xmlCellPr>
  </singleXmlCell>
  <singleXmlCell id="9461" r="BM53" connectionId="54">
    <xmlCellPr id="1" uniqueName="sobre_la_conducta_espiritual">
      <xmlPr mapId="63" xpath="/Hexagrama/LINEAS/SEGUNDA/INTERPRETACION/d/sobre_la_conducta_espiritual" xmlDataType="string"/>
    </xmlCellPr>
  </singleXmlCell>
  <singleXmlCell id="9462" r="BN53" connectionId="54">
    <xmlCellPr id="1" uniqueName="perspectiva_general_de_un_asunto_o_sobre_cómo_se_ve_al_consultante_entre_sus_asuntos">
      <xmlPr mapId="63" xpath="/Hexagrama/LINEAS/SEGUNDA/INTERPRETACION/d/perspectiva_general_de_un_asunto_o_sobre_cómo_se_ve_al_consultante_entre_sus_asuntos" xmlDataType="string"/>
    </xmlCellPr>
  </singleXmlCell>
  <singleXmlCell id="9463" r="BO53" connectionId="54">
    <xmlCellPr id="1" uniqueName="sobre_una_enfermedad">
      <xmlPr mapId="63" xpath="/Hexagrama/LINEAS/SEGUNDA/INTERPRETACION/d/sobre_una_enfermedad" xmlDataType="string"/>
    </xmlCellPr>
  </singleXmlCell>
  <singleXmlCell id="9464" r="BP53" connectionId="54">
    <xmlCellPr id="1" uniqueName="remedios_soluciones_tratamientos_nuevos">
      <xmlPr mapId="63" xpath="/Hexagrama/LINEAS/SEGUNDA/INTERPRETACION/d/remedios_soluciones_tratamientos_nuevos" xmlDataType="string"/>
    </xmlCellPr>
  </singleXmlCell>
  <singleXmlCell id="9465" r="BQ53" connectionId="54">
    <xmlCellPr id="1" uniqueName="sobre_temas_o_teorías_espirituales">
      <xmlPr mapId="63" xpath="/Hexagrama/LINEAS/SEGUNDA/INTERPRETACION/d/sobre_temas_o_teorías_espirituales" xmlDataType="string"/>
    </xmlCellPr>
  </singleXmlCell>
  <singleXmlCell id="9466" r="BR53" connectionId="54">
    <xmlCellPr id="1" uniqueName="sobre_una_época_tiempo_o_fecha_aproximada">
      <xmlPr mapId="63" xpath="/Hexagrama/LINEAS/SEGUNDA/INTERPRETACION/d/sobre_una_época_tiempo_o_fecha_aproximada" xmlDataType="string"/>
    </xmlCellPr>
  </singleXmlCell>
  <singleXmlCell id="9467" r="BS53" connectionId="54">
    <xmlCellPr id="1" uniqueName="Bernard_Ducourant">
      <xmlPr mapId="63" xpath="/Hexagrama/LINEAS/SEGUNDA/OTRAS_INTERPRETACIONES_Y_COMENTARIOS_DE_LOS_TEXTOS/Bernard_Ducourant" xmlDataType="string"/>
    </xmlCellPr>
  </singleXmlCell>
  <singleXmlCell id="9468" r="BT53" connectionId="54">
    <xmlCellPr id="1" uniqueName="Brian_Browne_Walker">
      <xmlPr mapId="63" xpath="/Hexagrama/LINEAS/SEGUNDA/OTRAS_INTERPRETACIONES_Y_COMENTARIOS_DE_LOS_TEXTOS/Brian_Browne_Walker" xmlDataType="string"/>
    </xmlCellPr>
  </singleXmlCell>
  <singleXmlCell id="9469" r="BU53" connectionId="54">
    <xmlCellPr id="1" uniqueName="Carol_K_Anthony">
      <xmlPr mapId="63" xpath="/Hexagrama/LINEAS/SEGUNDA/OTRAS_INTERPRETACIONES_Y_COMENTARIOS_DE_LOS_TEXTOS/Carol_K_Anthony" xmlDataType="string"/>
    </xmlCellPr>
  </singleXmlCell>
  <singleXmlCell id="9470" r="BV53" connectionId="54">
    <xmlCellPr id="1" uniqueName="Enrique_Zafra">
      <xmlPr mapId="63" xpath="/Hexagrama/LINEAS/SEGUNDA/OTRAS_INTERPRETACIONES_Y_COMENTARIOS_DE_LOS_TEXTOS/Enrique_Zafra" xmlDataType="string"/>
    </xmlCellPr>
  </singleXmlCell>
  <singleXmlCell id="9471" r="BW53" connectionId="54">
    <xmlCellPr id="1" uniqueName="J_H_Brennan">
      <xmlPr mapId="63" xpath="/Hexagrama/LINEAS/SEGUNDA/OTRAS_INTERPRETACIONES_Y_COMENTARIOS_DE_LOS_TEXTOS/J_H_Brennan" xmlDataType="string"/>
    </xmlCellPr>
  </singleXmlCell>
  <singleXmlCell id="9472" r="BX53" connectionId="54">
    <xmlCellPr id="1" uniqueName="John_Tampion">
      <xmlPr mapId="63" xpath="/Hexagrama/LINEAS/SEGUNDA/OTRAS_INTERPRETACIONES_Y_COMENTARIOS_DE_LOS_TEXTOS/John_Tampion" xmlDataType="string"/>
    </xmlCellPr>
  </singleXmlCell>
  <singleXmlCell id="9473" r="BY53" connectionId="54">
    <xmlCellPr id="1" uniqueName="Judica_Cordiglia">
      <xmlPr mapId="63" xpath="/Hexagrama/LINEAS/SEGUNDA/OTRAS_INTERPRETACIONES_Y_COMENTARIOS_DE_LOS_TEXTOS/Judica_Cordiglia" xmlDataType="string"/>
    </xmlCellPr>
  </singleXmlCell>
  <singleXmlCell id="9474" r="BZ53" connectionId="54">
    <xmlCellPr id="1" uniqueName="Maestro_Yüan-Kuang">
      <xmlPr mapId="63" xpath="/Hexagrama/LINEAS/SEGUNDA/OTRAS_INTERPRETACIONES_Y_COMENTARIOS_DE_LOS_TEXTOS/Maestro_Yüan-Kuang" xmlDataType="string"/>
    </xmlCellPr>
  </singleXmlCell>
  <singleXmlCell id="9475" r="CA53" connectionId="54">
    <xmlCellPr id="1" uniqueName="Michel_Gall">
      <xmlPr mapId="63" xpath="/Hexagrama/LINEAS/SEGUNDA/OTRAS_INTERPRETACIONES_Y_COMENTARIOS_DE_LOS_TEXTOS/Michel_Gall" xmlDataType="string"/>
    </xmlCellPr>
  </singleXmlCell>
  <singleXmlCell id="9476" r="CB53" connectionId="54">
    <xmlCellPr id="1" uniqueName="R_L_Wing">
      <xmlPr mapId="63" xpath="/Hexagrama/LINEAS/SEGUNDA/OTRAS_INTERPRETACIONES_Y_COMENTARIOS_DE_LOS_TEXTOS/R_L_Wing" xmlDataType="string"/>
    </xmlCellPr>
  </singleXmlCell>
  <singleXmlCell id="9477" r="CC53" connectionId="54">
    <xmlCellPr id="1" uniqueName="Ricardo_Andreé">
      <xmlPr mapId="63" xpath="/Hexagrama/LINEAS/SEGUNDA/OTRAS_INTERPRETACIONES_Y_COMENTARIOS_DE_LOS_TEXTOS/Ricardo_Andreé" xmlDataType="string"/>
    </xmlCellPr>
  </singleXmlCell>
  <singleXmlCell id="9478" r="CD53" connectionId="54">
    <xmlCellPr id="1" uniqueName="Richard_Wilhelm">
      <xmlPr mapId="63" xpath="/Hexagrama/LINEAS/SEGUNDA/OTRAS_INTERPRETACIONES_Y_COMENTARIOS_DE_LOS_TEXTOS/Richard_Wilhelm" xmlDataType="string"/>
    </xmlCellPr>
  </singleXmlCell>
  <singleXmlCell id="9479" r="CE53" connectionId="54">
    <xmlCellPr id="1" uniqueName="Stephen_Karcher">
      <xmlPr mapId="63" xpath="/Hexagrama/LINEAS/SEGUNDA/OTRAS_INTERPRETACIONES_Y_COMENTARIOS_DE_LOS_TEXTOS/Stephen_Karcher" xmlDataType="string"/>
    </xmlCellPr>
  </singleXmlCell>
  <singleXmlCell id="9480" r="CF53" connectionId="54">
    <xmlCellPr id="1" uniqueName="Thomas_Cleary">
      <xmlPr mapId="63" xpath="/Hexagrama/LINEAS/SEGUNDA/OTRAS_INTERPRETACIONES_Y_COMENTARIOS_DE_LOS_TEXTOS/Thomas_Cleary" xmlDataType="string"/>
    </xmlCellPr>
  </singleXmlCell>
  <singleXmlCell id="9481" r="CG53" connectionId="54">
    <xmlCellPr id="1" uniqueName="COMENTARIO_A_LA_LINEA">
      <xmlPr mapId="63" xpath="/Hexagrama/LINEAS/TERCERA/COMENTARIO_A_LA_LINEA" xmlDataType="string"/>
    </xmlCellPr>
  </singleXmlCell>
  <singleXmlCell id="9482" r="CH53" connectionId="54">
    <xmlCellPr id="1" uniqueName="a">
      <xmlPr mapId="63" xpath="/Hexagrama/LINEAS/TERCERA/INTERPRETACION/a" xmlDataType="string"/>
    </xmlCellPr>
  </singleXmlCell>
  <singleXmlCell id="9483" r="CI53" connectionId="54">
    <xmlCellPr id="1" uniqueName="sin_preguntar_nada">
      <xmlPr mapId="63" xpath="/Hexagrama/LINEAS/TERCERA/INTERPRETACION/d/sin_preguntar_nada" xmlDataType="string"/>
    </xmlCellPr>
  </singleXmlCell>
  <singleXmlCell id="9484" r="CJ53" connectionId="54">
    <xmlCellPr id="1" uniqueName="sobre_el_dia_hoy">
      <xmlPr mapId="63" xpath="/Hexagrama/LINEAS/TERCERA/INTERPRETACION/d/sobre_el_dia_hoy" xmlDataType="string"/>
    </xmlCellPr>
  </singleXmlCell>
  <singleXmlCell id="9485" r="CK53" connectionId="54">
    <xmlCellPr id="1" uniqueName="sobre_la_conducta_espiritual">
      <xmlPr mapId="63" xpath="/Hexagrama/LINEAS/TERCERA/INTERPRETACION/d/sobre_la_conducta_espiritual" xmlDataType="string"/>
    </xmlCellPr>
  </singleXmlCell>
  <singleXmlCell id="9486" r="CL53" connectionId="54">
    <xmlCellPr id="1" uniqueName="perspectiva_general_de_un_asunto_o_sobre_cómo_se_ve_al_consultante_entre_sus_asuntos">
      <xmlPr mapId="63" xpath="/Hexagrama/LINEAS/TERCERA/INTERPRETACION/d/perspectiva_general_de_un_asunto_o_sobre_cómo_se_ve_al_consultante_entre_sus_asuntos" xmlDataType="string"/>
    </xmlCellPr>
  </singleXmlCell>
  <singleXmlCell id="9487" r="CM53" connectionId="54">
    <xmlCellPr id="1" uniqueName="sobre_una_enfermedad">
      <xmlPr mapId="63" xpath="/Hexagrama/LINEAS/TERCERA/INTERPRETACION/d/sobre_una_enfermedad" xmlDataType="string"/>
    </xmlCellPr>
  </singleXmlCell>
  <singleXmlCell id="9488" r="CN53" connectionId="54">
    <xmlCellPr id="1" uniqueName="remedios_soluciones_tratamientos_nuevos">
      <xmlPr mapId="63" xpath="/Hexagrama/LINEAS/TERCERA/INTERPRETACION/d/remedios_soluciones_tratamientos_nuevos" xmlDataType="string"/>
    </xmlCellPr>
  </singleXmlCell>
  <singleXmlCell id="9489" r="CO53" connectionId="54">
    <xmlCellPr id="1" uniqueName="sobre_temas_o_teorías_espirituales">
      <xmlPr mapId="63" xpath="/Hexagrama/LINEAS/TERCERA/INTERPRETACION/d/sobre_temas_o_teorías_espirituales" xmlDataType="string"/>
    </xmlCellPr>
  </singleXmlCell>
  <singleXmlCell id="9490" r="CP53" connectionId="54">
    <xmlCellPr id="1" uniqueName="sobre_una_época_tiempo_o_fecha_aproximada">
      <xmlPr mapId="63" xpath="/Hexagrama/LINEAS/TERCERA/INTERPRETACION/d/sobre_una_época_tiempo_o_fecha_aproximada" xmlDataType="string"/>
    </xmlCellPr>
  </singleXmlCell>
  <singleXmlCell id="9491" r="CQ53" connectionId="54">
    <xmlCellPr id="1" uniqueName="Bernard_Ducourant">
      <xmlPr mapId="63" xpath="/Hexagrama/LINEAS/TERCERA/OTRAS_INTERPRETACIONES_Y_COMENTARIOS_DE_LOS_TEXTOS/Bernard_Ducourant" xmlDataType="string"/>
    </xmlCellPr>
  </singleXmlCell>
  <singleXmlCell id="9492" r="CR53" connectionId="54">
    <xmlCellPr id="1" uniqueName="Brian_Browne_Walker">
      <xmlPr mapId="63" xpath="/Hexagrama/LINEAS/TERCERA/OTRAS_INTERPRETACIONES_Y_COMENTARIOS_DE_LOS_TEXTOS/Brian_Browne_Walker" xmlDataType="string"/>
    </xmlCellPr>
  </singleXmlCell>
  <singleXmlCell id="9493" r="CS53" connectionId="54">
    <xmlCellPr id="1" uniqueName="Carol_K_Anthony">
      <xmlPr mapId="63" xpath="/Hexagrama/LINEAS/TERCERA/OTRAS_INTERPRETACIONES_Y_COMENTARIOS_DE_LOS_TEXTOS/Carol_K_Anthony" xmlDataType="string"/>
    </xmlCellPr>
  </singleXmlCell>
  <singleXmlCell id="9494" r="CT53" connectionId="54">
    <xmlCellPr id="1" uniqueName="Enrique_Zafra">
      <xmlPr mapId="63" xpath="/Hexagrama/LINEAS/TERCERA/OTRAS_INTERPRETACIONES_Y_COMENTARIOS_DE_LOS_TEXTOS/Enrique_Zafra" xmlDataType="string"/>
    </xmlCellPr>
  </singleXmlCell>
  <singleXmlCell id="9495" r="CU53" connectionId="54">
    <xmlCellPr id="1" uniqueName="J_H_Brennan">
      <xmlPr mapId="63" xpath="/Hexagrama/LINEAS/TERCERA/OTRAS_INTERPRETACIONES_Y_COMENTARIOS_DE_LOS_TEXTOS/J_H_Brennan" xmlDataType="string"/>
    </xmlCellPr>
  </singleXmlCell>
  <singleXmlCell id="9496" r="CV53" connectionId="54">
    <xmlCellPr id="1" uniqueName="John_Tampion">
      <xmlPr mapId="63" xpath="/Hexagrama/LINEAS/TERCERA/OTRAS_INTERPRETACIONES_Y_COMENTARIOS_DE_LOS_TEXTOS/John_Tampion" xmlDataType="string"/>
    </xmlCellPr>
  </singleXmlCell>
  <singleXmlCell id="9497" r="CW53" connectionId="54">
    <xmlCellPr id="1" uniqueName="Judica_Cordiglia">
      <xmlPr mapId="63" xpath="/Hexagrama/LINEAS/TERCERA/OTRAS_INTERPRETACIONES_Y_COMENTARIOS_DE_LOS_TEXTOS/Judica_Cordiglia" xmlDataType="string"/>
    </xmlCellPr>
  </singleXmlCell>
  <singleXmlCell id="9498" r="CX53" connectionId="54">
    <xmlCellPr id="1" uniqueName="Maestro_Yüan-Kuang">
      <xmlPr mapId="63" xpath="/Hexagrama/LINEAS/TERCERA/OTRAS_INTERPRETACIONES_Y_COMENTARIOS_DE_LOS_TEXTOS/Maestro_Yüan-Kuang" xmlDataType="string"/>
    </xmlCellPr>
  </singleXmlCell>
  <singleXmlCell id="9499" r="CY53" connectionId="54">
    <xmlCellPr id="1" uniqueName="Michel_Gall">
      <xmlPr mapId="63" xpath="/Hexagrama/LINEAS/TERCERA/OTRAS_INTERPRETACIONES_Y_COMENTARIOS_DE_LOS_TEXTOS/Michel_Gall" xmlDataType="string"/>
    </xmlCellPr>
  </singleXmlCell>
  <singleXmlCell id="9500" r="CZ53" connectionId="54">
    <xmlCellPr id="1" uniqueName="R_L_Wing">
      <xmlPr mapId="63" xpath="/Hexagrama/LINEAS/TERCERA/OTRAS_INTERPRETACIONES_Y_COMENTARIOS_DE_LOS_TEXTOS/R_L_Wing" xmlDataType="string"/>
    </xmlCellPr>
  </singleXmlCell>
  <singleXmlCell id="9501" r="DA53" connectionId="54">
    <xmlCellPr id="1" uniqueName="Ricardo_Andreé">
      <xmlPr mapId="63" xpath="/Hexagrama/LINEAS/TERCERA/OTRAS_INTERPRETACIONES_Y_COMENTARIOS_DE_LOS_TEXTOS/Ricardo_Andreé" xmlDataType="string"/>
    </xmlCellPr>
  </singleXmlCell>
  <singleXmlCell id="9502" r="DB53" connectionId="54">
    <xmlCellPr id="1" uniqueName="Richard_Wilhelm">
      <xmlPr mapId="63" xpath="/Hexagrama/LINEAS/TERCERA/OTRAS_INTERPRETACIONES_Y_COMENTARIOS_DE_LOS_TEXTOS/Richard_Wilhelm" xmlDataType="string"/>
    </xmlCellPr>
  </singleXmlCell>
  <singleXmlCell id="9503" r="DC53" connectionId="54">
    <xmlCellPr id="1" uniqueName="Stephen_Karcher">
      <xmlPr mapId="63" xpath="/Hexagrama/LINEAS/TERCERA/OTRAS_INTERPRETACIONES_Y_COMENTARIOS_DE_LOS_TEXTOS/Stephen_Karcher" xmlDataType="string"/>
    </xmlCellPr>
  </singleXmlCell>
  <singleXmlCell id="9504" r="DD53" connectionId="54">
    <xmlCellPr id="1" uniqueName="Thomas_Cleary">
      <xmlPr mapId="63" xpath="/Hexagrama/LINEAS/TERCERA/OTRAS_INTERPRETACIONES_Y_COMENTARIOS_DE_LOS_TEXTOS/Thomas_Cleary" xmlDataType="string"/>
    </xmlCellPr>
  </singleXmlCell>
  <singleXmlCell id="9505" r="DE53" connectionId="54">
    <xmlCellPr id="1" uniqueName="COMENTARIO_A_LA_LINEA">
      <xmlPr mapId="63" xpath="/Hexagrama/LINEAS/CUARTA/COMENTARIO_A_LA_LINEA" xmlDataType="string"/>
    </xmlCellPr>
  </singleXmlCell>
  <singleXmlCell id="9506" r="DF53" connectionId="54">
    <xmlCellPr id="1" uniqueName="a">
      <xmlPr mapId="63" xpath="/Hexagrama/LINEAS/CUARTA/INTERPRETACION/a" xmlDataType="string"/>
    </xmlCellPr>
  </singleXmlCell>
  <singleXmlCell id="9507" r="DG53" connectionId="54">
    <xmlCellPr id="1" uniqueName="sin_preguntar_nada">
      <xmlPr mapId="63" xpath="/Hexagrama/LINEAS/CUARTA/INTERPRETACION/d/sin_preguntar_nada" xmlDataType="string"/>
    </xmlCellPr>
  </singleXmlCell>
  <singleXmlCell id="9508" r="DH53" connectionId="54">
    <xmlCellPr id="1" uniqueName="sobre_el_dia_hoy">
      <xmlPr mapId="63" xpath="/Hexagrama/LINEAS/CUARTA/INTERPRETACION/d/sobre_el_dia_hoy" xmlDataType="string"/>
    </xmlCellPr>
  </singleXmlCell>
  <singleXmlCell id="9509" r="DI53" connectionId="54">
    <xmlCellPr id="1" uniqueName="sobre_la_conducta_espiritual">
      <xmlPr mapId="63" xpath="/Hexagrama/LINEAS/CUARTA/INTERPRETACION/d/sobre_la_conducta_espiritual" xmlDataType="string"/>
    </xmlCellPr>
  </singleXmlCell>
  <singleXmlCell id="9510" r="DJ53" connectionId="54">
    <xmlCellPr id="1" uniqueName="perspectiva_general_de_un_asunto_o_sobre_cómo_se_ve_al_consultante_entre_sus_asuntos">
      <xmlPr mapId="63" xpath="/Hexagrama/LINEAS/CUARTA/INTERPRETACION/d/perspectiva_general_de_un_asunto_o_sobre_cómo_se_ve_al_consultante_entre_sus_asuntos" xmlDataType="string"/>
    </xmlCellPr>
  </singleXmlCell>
  <singleXmlCell id="9511" r="DK53" connectionId="54">
    <xmlCellPr id="1" uniqueName="sobre_una_enfermedad">
      <xmlPr mapId="63" xpath="/Hexagrama/LINEAS/CUARTA/INTERPRETACION/d/sobre_una_enfermedad" xmlDataType="string"/>
    </xmlCellPr>
  </singleXmlCell>
  <singleXmlCell id="9512" r="DL53" connectionId="54">
    <xmlCellPr id="1" uniqueName="remedios_soluciones_tratamientos_nuevos">
      <xmlPr mapId="63" xpath="/Hexagrama/LINEAS/CUARTA/INTERPRETACION/d/remedios_soluciones_tratamientos_nuevos" xmlDataType="string"/>
    </xmlCellPr>
  </singleXmlCell>
  <singleXmlCell id="9513" r="DM53" connectionId="54">
    <xmlCellPr id="1" uniqueName="sobre_temas_o_teorías_espirituales">
      <xmlPr mapId="63" xpath="/Hexagrama/LINEAS/CUARTA/INTERPRETACION/d/sobre_temas_o_teorías_espirituales" xmlDataType="string"/>
    </xmlCellPr>
  </singleXmlCell>
  <singleXmlCell id="9514" r="DN53" connectionId="54">
    <xmlCellPr id="1" uniqueName="sobre_una_época_tiempo_o_fecha_aproximada">
      <xmlPr mapId="63" xpath="/Hexagrama/LINEAS/CUARTA/INTERPRETACION/d/sobre_una_época_tiempo_o_fecha_aproximada" xmlDataType="string"/>
    </xmlCellPr>
  </singleXmlCell>
  <singleXmlCell id="9515" r="DO53" connectionId="54">
    <xmlCellPr id="1" uniqueName="Bernard_Ducourant">
      <xmlPr mapId="63" xpath="/Hexagrama/LINEAS/CUARTA/OTRAS_INTERPRETACIONES_Y_COMENTARIOS_DE_LOS_TEXTOS/Bernard_Ducourant" xmlDataType="string"/>
    </xmlCellPr>
  </singleXmlCell>
  <singleXmlCell id="9516" r="DP53" connectionId="54">
    <xmlCellPr id="1" uniqueName="Brian_Browne_Walker">
      <xmlPr mapId="63" xpath="/Hexagrama/LINEAS/CUARTA/OTRAS_INTERPRETACIONES_Y_COMENTARIOS_DE_LOS_TEXTOS/Brian_Browne_Walker" xmlDataType="string"/>
    </xmlCellPr>
  </singleXmlCell>
  <singleXmlCell id="9517" r="DQ53" connectionId="54">
    <xmlCellPr id="1" uniqueName="Carol_K_Anthony">
      <xmlPr mapId="63" xpath="/Hexagrama/LINEAS/CUARTA/OTRAS_INTERPRETACIONES_Y_COMENTARIOS_DE_LOS_TEXTOS/Carol_K_Anthony" xmlDataType="string"/>
    </xmlCellPr>
  </singleXmlCell>
  <singleXmlCell id="9518" r="DR53" connectionId="54">
    <xmlCellPr id="1" uniqueName="Enrique_Zafra">
      <xmlPr mapId="63" xpath="/Hexagrama/LINEAS/CUARTA/OTRAS_INTERPRETACIONES_Y_COMENTARIOS_DE_LOS_TEXTOS/Enrique_Zafra" xmlDataType="string"/>
    </xmlCellPr>
  </singleXmlCell>
  <singleXmlCell id="9519" r="DS53" connectionId="54">
    <xmlCellPr id="1" uniqueName="J_H_Brennan">
      <xmlPr mapId="63" xpath="/Hexagrama/LINEAS/CUARTA/OTRAS_INTERPRETACIONES_Y_COMENTARIOS_DE_LOS_TEXTOS/J_H_Brennan" xmlDataType="string"/>
    </xmlCellPr>
  </singleXmlCell>
  <singleXmlCell id="9520" r="DT53" connectionId="54">
    <xmlCellPr id="1" uniqueName="John_Tampion">
      <xmlPr mapId="63" xpath="/Hexagrama/LINEAS/CUARTA/OTRAS_INTERPRETACIONES_Y_COMENTARIOS_DE_LOS_TEXTOS/John_Tampion" xmlDataType="string"/>
    </xmlCellPr>
  </singleXmlCell>
  <singleXmlCell id="9521" r="DU53" connectionId="54">
    <xmlCellPr id="1" uniqueName="Judica_Cordiglia">
      <xmlPr mapId="63" xpath="/Hexagrama/LINEAS/CUARTA/OTRAS_INTERPRETACIONES_Y_COMENTARIOS_DE_LOS_TEXTOS/Judica_Cordiglia" xmlDataType="string"/>
    </xmlCellPr>
  </singleXmlCell>
  <singleXmlCell id="9522" r="DV53" connectionId="54">
    <xmlCellPr id="1" uniqueName="Maestro_Yüan-Kuang">
      <xmlPr mapId="63" xpath="/Hexagrama/LINEAS/CUARTA/OTRAS_INTERPRETACIONES_Y_COMENTARIOS_DE_LOS_TEXTOS/Maestro_Yüan-Kuang" xmlDataType="string"/>
    </xmlCellPr>
  </singleXmlCell>
  <singleXmlCell id="9523" r="DW53" connectionId="54">
    <xmlCellPr id="1" uniqueName="Michel_Gall">
      <xmlPr mapId="63" xpath="/Hexagrama/LINEAS/CUARTA/OTRAS_INTERPRETACIONES_Y_COMENTARIOS_DE_LOS_TEXTOS/Michel_Gall" xmlDataType="string"/>
    </xmlCellPr>
  </singleXmlCell>
  <singleXmlCell id="9524" r="DX53" connectionId="54">
    <xmlCellPr id="1" uniqueName="R_L_Wing">
      <xmlPr mapId="63" xpath="/Hexagrama/LINEAS/CUARTA/OTRAS_INTERPRETACIONES_Y_COMENTARIOS_DE_LOS_TEXTOS/R_L_Wing" xmlDataType="string"/>
    </xmlCellPr>
  </singleXmlCell>
  <singleXmlCell id="9525" r="DY53" connectionId="54">
    <xmlCellPr id="1" uniqueName="Ricardo_Andreé">
      <xmlPr mapId="63" xpath="/Hexagrama/LINEAS/CUARTA/OTRAS_INTERPRETACIONES_Y_COMENTARIOS_DE_LOS_TEXTOS/Ricardo_Andreé" xmlDataType="string"/>
    </xmlCellPr>
  </singleXmlCell>
  <singleXmlCell id="9526" r="DZ53" connectionId="54">
    <xmlCellPr id="1" uniqueName="Richard_Wilhelm">
      <xmlPr mapId="63" xpath="/Hexagrama/LINEAS/CUARTA/OTRAS_INTERPRETACIONES_Y_COMENTARIOS_DE_LOS_TEXTOS/Richard_Wilhelm" xmlDataType="string"/>
    </xmlCellPr>
  </singleXmlCell>
  <singleXmlCell id="9527" r="EA53" connectionId="54">
    <xmlCellPr id="1" uniqueName="Stephen_Karcher">
      <xmlPr mapId="63" xpath="/Hexagrama/LINEAS/CUARTA/OTRAS_INTERPRETACIONES_Y_COMENTARIOS_DE_LOS_TEXTOS/Stephen_Karcher" xmlDataType="string"/>
    </xmlCellPr>
  </singleXmlCell>
  <singleXmlCell id="9528" r="EB53" connectionId="54">
    <xmlCellPr id="1" uniqueName="Thomas_Cleary">
      <xmlPr mapId="63" xpath="/Hexagrama/LINEAS/CUARTA/OTRAS_INTERPRETACIONES_Y_COMENTARIOS_DE_LOS_TEXTOS/Thomas_Cleary" xmlDataType="string"/>
    </xmlCellPr>
  </singleXmlCell>
  <singleXmlCell id="9529" r="EC53" connectionId="54">
    <xmlCellPr id="1" uniqueName="COMENTARIO_A_LA_LINEA">
      <xmlPr mapId="63" xpath="/Hexagrama/LINEAS/QUINTA/COMENTARIO_A_LA_LINEA" xmlDataType="string"/>
    </xmlCellPr>
  </singleXmlCell>
  <singleXmlCell id="9530" r="ED53" connectionId="54">
    <xmlCellPr id="1" uniqueName="a">
      <xmlPr mapId="63" xpath="/Hexagrama/LINEAS/QUINTA/INTERPRETACION/a" xmlDataType="string"/>
    </xmlCellPr>
  </singleXmlCell>
  <singleXmlCell id="9531" r="EE53" connectionId="54">
    <xmlCellPr id="1" uniqueName="sin_preguntar_nada">
      <xmlPr mapId="63" xpath="/Hexagrama/LINEAS/QUINTA/INTERPRETACION/d/sin_preguntar_nada" xmlDataType="string"/>
    </xmlCellPr>
  </singleXmlCell>
  <singleXmlCell id="9532" r="EF53" connectionId="54">
    <xmlCellPr id="1" uniqueName="sobre_el_dia_hoy">
      <xmlPr mapId="63" xpath="/Hexagrama/LINEAS/QUINTA/INTERPRETACION/d/sobre_el_dia_hoy" xmlDataType="string"/>
    </xmlCellPr>
  </singleXmlCell>
  <singleXmlCell id="9533" r="EG53" connectionId="54">
    <xmlCellPr id="1" uniqueName="sobre_la_conducta_espiritual">
      <xmlPr mapId="63" xpath="/Hexagrama/LINEAS/QUINTA/INTERPRETACION/d/sobre_la_conducta_espiritual" xmlDataType="string"/>
    </xmlCellPr>
  </singleXmlCell>
  <singleXmlCell id="9534" r="EH53" connectionId="54">
    <xmlCellPr id="1" uniqueName="perspectiva_general_de_un_asunto_o_sobre_cómo_se_ve_al_consultante_entre_sus_asuntos">
      <xmlPr mapId="63" xpath="/Hexagrama/LINEAS/QUINTA/INTERPRETACION/d/perspectiva_general_de_un_asunto_o_sobre_cómo_se_ve_al_consultante_entre_sus_asuntos" xmlDataType="string"/>
    </xmlCellPr>
  </singleXmlCell>
  <singleXmlCell id="9535" r="EI53" connectionId="54">
    <xmlCellPr id="1" uniqueName="sobre_una_enfermedad">
      <xmlPr mapId="63" xpath="/Hexagrama/LINEAS/QUINTA/INTERPRETACION/d/sobre_una_enfermedad" xmlDataType="string"/>
    </xmlCellPr>
  </singleXmlCell>
  <singleXmlCell id="9536" r="EJ53" connectionId="54">
    <xmlCellPr id="1" uniqueName="remedios_soluciones_tratamientos_nuevos">
      <xmlPr mapId="63" xpath="/Hexagrama/LINEAS/QUINTA/INTERPRETACION/d/remedios_soluciones_tratamientos_nuevos" xmlDataType="string"/>
    </xmlCellPr>
  </singleXmlCell>
  <singleXmlCell id="9537" r="EK53" connectionId="54">
    <xmlCellPr id="1" uniqueName="sobre_temas_o_teorías_espirituales">
      <xmlPr mapId="63" xpath="/Hexagrama/LINEAS/QUINTA/INTERPRETACION/d/sobre_temas_o_teorías_espirituales" xmlDataType="string"/>
    </xmlCellPr>
  </singleXmlCell>
  <singleXmlCell id="9538" r="EL53" connectionId="54">
    <xmlCellPr id="1" uniqueName="sobre_una_época_tiempo_o_fecha_aproximada">
      <xmlPr mapId="63" xpath="/Hexagrama/LINEAS/QUINTA/INTERPRETACION/d/sobre_una_época_tiempo_o_fecha_aproximada" xmlDataType="string"/>
    </xmlCellPr>
  </singleXmlCell>
  <singleXmlCell id="9539" r="EM53" connectionId="54">
    <xmlCellPr id="1" uniqueName="Bernard_Ducourant">
      <xmlPr mapId="63" xpath="/Hexagrama/LINEAS/QUINTA/OTRAS_INTERPRETACIONES_Y_COMENTARIOS_DE_LOS_TEXTOS/Bernard_Ducourant" xmlDataType="string"/>
    </xmlCellPr>
  </singleXmlCell>
  <singleXmlCell id="9540" r="EN53" connectionId="54">
    <xmlCellPr id="1" uniqueName="Brian_Browne_Walker">
      <xmlPr mapId="63" xpath="/Hexagrama/LINEAS/QUINTA/OTRAS_INTERPRETACIONES_Y_COMENTARIOS_DE_LOS_TEXTOS/Brian_Browne_Walker" xmlDataType="string"/>
    </xmlCellPr>
  </singleXmlCell>
  <singleXmlCell id="9541" r="EO53" connectionId="54">
    <xmlCellPr id="1" uniqueName="Carol_K_Anthony">
      <xmlPr mapId="63" xpath="/Hexagrama/LINEAS/QUINTA/OTRAS_INTERPRETACIONES_Y_COMENTARIOS_DE_LOS_TEXTOS/Carol_K_Anthony" xmlDataType="string"/>
    </xmlCellPr>
  </singleXmlCell>
  <singleXmlCell id="9542" r="EP53" connectionId="54">
    <xmlCellPr id="1" uniqueName="Enrique_Zafra">
      <xmlPr mapId="63" xpath="/Hexagrama/LINEAS/QUINTA/OTRAS_INTERPRETACIONES_Y_COMENTARIOS_DE_LOS_TEXTOS/Enrique_Zafra" xmlDataType="string"/>
    </xmlCellPr>
  </singleXmlCell>
  <singleXmlCell id="9543" r="EQ53" connectionId="54">
    <xmlCellPr id="1" uniqueName="J_H_Brennan">
      <xmlPr mapId="63" xpath="/Hexagrama/LINEAS/QUINTA/OTRAS_INTERPRETACIONES_Y_COMENTARIOS_DE_LOS_TEXTOS/J_H_Brennan" xmlDataType="string"/>
    </xmlCellPr>
  </singleXmlCell>
  <singleXmlCell id="9544" r="ER53" connectionId="54">
    <xmlCellPr id="1" uniqueName="John_Tampion">
      <xmlPr mapId="63" xpath="/Hexagrama/LINEAS/QUINTA/OTRAS_INTERPRETACIONES_Y_COMENTARIOS_DE_LOS_TEXTOS/John_Tampion" xmlDataType="string"/>
    </xmlCellPr>
  </singleXmlCell>
  <singleXmlCell id="9545" r="ES53" connectionId="54">
    <xmlCellPr id="1" uniqueName="Judica_Cordiglia">
      <xmlPr mapId="63" xpath="/Hexagrama/LINEAS/QUINTA/OTRAS_INTERPRETACIONES_Y_COMENTARIOS_DE_LOS_TEXTOS/Judica_Cordiglia" xmlDataType="string"/>
    </xmlCellPr>
  </singleXmlCell>
  <singleXmlCell id="9546" r="ET53" connectionId="54">
    <xmlCellPr id="1" uniqueName="Maestro_Yüan-Kuang">
      <xmlPr mapId="63" xpath="/Hexagrama/LINEAS/QUINTA/OTRAS_INTERPRETACIONES_Y_COMENTARIOS_DE_LOS_TEXTOS/Maestro_Yüan-Kuang" xmlDataType="string"/>
    </xmlCellPr>
  </singleXmlCell>
  <singleXmlCell id="9547" r="EU53" connectionId="54">
    <xmlCellPr id="1" uniqueName="Michel_Gall">
      <xmlPr mapId="63" xpath="/Hexagrama/LINEAS/QUINTA/OTRAS_INTERPRETACIONES_Y_COMENTARIOS_DE_LOS_TEXTOS/Michel_Gall" xmlDataType="string"/>
    </xmlCellPr>
  </singleXmlCell>
  <singleXmlCell id="9548" r="EV53" connectionId="54">
    <xmlCellPr id="1" uniqueName="R_L_Wing">
      <xmlPr mapId="63" xpath="/Hexagrama/LINEAS/QUINTA/OTRAS_INTERPRETACIONES_Y_COMENTARIOS_DE_LOS_TEXTOS/R_L_Wing" xmlDataType="string"/>
    </xmlCellPr>
  </singleXmlCell>
  <singleXmlCell id="9549" r="EW53" connectionId="54">
    <xmlCellPr id="1" uniqueName="Ricardo_Andreé">
      <xmlPr mapId="63" xpath="/Hexagrama/LINEAS/QUINTA/OTRAS_INTERPRETACIONES_Y_COMENTARIOS_DE_LOS_TEXTOS/Ricardo_Andreé" xmlDataType="string"/>
    </xmlCellPr>
  </singleXmlCell>
  <singleXmlCell id="9550" r="EX53" connectionId="54">
    <xmlCellPr id="1" uniqueName="Richard_Wilhelm">
      <xmlPr mapId="63" xpath="/Hexagrama/LINEAS/QUINTA/OTRAS_INTERPRETACIONES_Y_COMENTARIOS_DE_LOS_TEXTOS/Richard_Wilhelm" xmlDataType="string"/>
    </xmlCellPr>
  </singleXmlCell>
  <singleXmlCell id="9551" r="EY53" connectionId="54">
    <xmlCellPr id="1" uniqueName="Stephen_Karcher">
      <xmlPr mapId="63" xpath="/Hexagrama/LINEAS/QUINTA/OTRAS_INTERPRETACIONES_Y_COMENTARIOS_DE_LOS_TEXTOS/Stephen_Karcher" xmlDataType="string"/>
    </xmlCellPr>
  </singleXmlCell>
  <singleXmlCell id="9552" r="EZ53" connectionId="54">
    <xmlCellPr id="1" uniqueName="Thomas_Cleary">
      <xmlPr mapId="63" xpath="/Hexagrama/LINEAS/QUINTA/OTRAS_INTERPRETACIONES_Y_COMENTARIOS_DE_LOS_TEXTOS/Thomas_Cleary" xmlDataType="string"/>
    </xmlCellPr>
  </singleXmlCell>
  <singleXmlCell id="9553" r="FA53" connectionId="54">
    <xmlCellPr id="1" uniqueName="COMENTARIO_A_LA_LINEA">
      <xmlPr mapId="63" xpath="/Hexagrama/LINEAS/SEXTA/COMENTARIO_A_LA_LINEA" xmlDataType="string"/>
    </xmlCellPr>
  </singleXmlCell>
  <singleXmlCell id="9554" r="FB53" connectionId="54">
    <xmlCellPr id="1" uniqueName="a">
      <xmlPr mapId="63" xpath="/Hexagrama/LINEAS/SEXTA/INTERPRETACION/a" xmlDataType="string"/>
    </xmlCellPr>
  </singleXmlCell>
  <singleXmlCell id="9555" r="FC53" connectionId="54">
    <xmlCellPr id="1" uniqueName="sin_preguntar_nada">
      <xmlPr mapId="63" xpath="/Hexagrama/LINEAS/SEXTA/INTERPRETACION/d/sin_preguntar_nada" xmlDataType="string"/>
    </xmlCellPr>
  </singleXmlCell>
  <singleXmlCell id="9556" r="FD53" connectionId="54">
    <xmlCellPr id="1" uniqueName="sobre_el_dia_hoy">
      <xmlPr mapId="63" xpath="/Hexagrama/LINEAS/SEXTA/INTERPRETACION/d/sobre_el_dia_hoy" xmlDataType="string"/>
    </xmlCellPr>
  </singleXmlCell>
  <singleXmlCell id="9557" r="FE53" connectionId="54">
    <xmlCellPr id="1" uniqueName="sobre_la_conducta_espiritual">
      <xmlPr mapId="63" xpath="/Hexagrama/LINEAS/SEXTA/INTERPRETACION/d/sobre_la_conducta_espiritual" xmlDataType="string"/>
    </xmlCellPr>
  </singleXmlCell>
  <singleXmlCell id="9558" r="FF53" connectionId="54">
    <xmlCellPr id="1" uniqueName="perspectiva_general_de_un_asunto_o_sobre_cómo_se_ve_al_consultante_entre_sus_asuntos">
      <xmlPr mapId="63" xpath="/Hexagrama/LINEAS/SEXTA/INTERPRETACION/d/perspectiva_general_de_un_asunto_o_sobre_cómo_se_ve_al_consultante_entre_sus_asuntos" xmlDataType="string"/>
    </xmlCellPr>
  </singleXmlCell>
  <singleXmlCell id="9559" r="FG53" connectionId="54">
    <xmlCellPr id="1" uniqueName="sobre_una_enfermedad">
      <xmlPr mapId="63" xpath="/Hexagrama/LINEAS/SEXTA/INTERPRETACION/d/sobre_una_enfermedad" xmlDataType="string"/>
    </xmlCellPr>
  </singleXmlCell>
  <singleXmlCell id="9560" r="FH53" connectionId="54">
    <xmlCellPr id="1" uniqueName="remedios_soluciones_tratamientos_nuevos">
      <xmlPr mapId="63" xpath="/Hexagrama/LINEAS/SEXTA/INTERPRETACION/d/remedios_soluciones_tratamientos_nuevos" xmlDataType="string"/>
    </xmlCellPr>
  </singleXmlCell>
  <singleXmlCell id="9561" r="FI53" connectionId="54">
    <xmlCellPr id="1" uniqueName="sobre_temas_o_teorías_espirituales">
      <xmlPr mapId="63" xpath="/Hexagrama/LINEAS/SEXTA/INTERPRETACION/d/sobre_temas_o_teorías_espirituales" xmlDataType="string"/>
    </xmlCellPr>
  </singleXmlCell>
  <singleXmlCell id="9562" r="FJ53" connectionId="54">
    <xmlCellPr id="1" uniqueName="sobre_una_época_tiempo_o_fecha_aproximada">
      <xmlPr mapId="63" xpath="/Hexagrama/LINEAS/SEXTA/INTERPRETACION/d/sobre_una_época_tiempo_o_fecha_aproximada" xmlDataType="string"/>
    </xmlCellPr>
  </singleXmlCell>
  <singleXmlCell id="9563" r="FK53" connectionId="54">
    <xmlCellPr id="1" uniqueName="Bernard_Ducourant">
      <xmlPr mapId="63" xpath="/Hexagrama/LINEAS/SEXTA/OTRAS_INTERPRETACIONES_Y_COMENTARIOS_DE_LOS_TEXTOS/Bernard_Ducourant" xmlDataType="string"/>
    </xmlCellPr>
  </singleXmlCell>
  <singleXmlCell id="9564" r="FL53" connectionId="54">
    <xmlCellPr id="1" uniqueName="Brian_Browne_Walker">
      <xmlPr mapId="63" xpath="/Hexagrama/LINEAS/SEXTA/OTRAS_INTERPRETACIONES_Y_COMENTARIOS_DE_LOS_TEXTOS/Brian_Browne_Walker" xmlDataType="string"/>
    </xmlCellPr>
  </singleXmlCell>
  <singleXmlCell id="9565" r="FM53" connectionId="54">
    <xmlCellPr id="1" uniqueName="Carol_K_Anthony">
      <xmlPr mapId="63" xpath="/Hexagrama/LINEAS/SEXTA/OTRAS_INTERPRETACIONES_Y_COMENTARIOS_DE_LOS_TEXTOS/Carol_K_Anthony" xmlDataType="string"/>
    </xmlCellPr>
  </singleXmlCell>
  <singleXmlCell id="9566" r="FN53" connectionId="54">
    <xmlCellPr id="1" uniqueName="Enrique_Zafra">
      <xmlPr mapId="63" xpath="/Hexagrama/LINEAS/SEXTA/OTRAS_INTERPRETACIONES_Y_COMENTARIOS_DE_LOS_TEXTOS/Enrique_Zafra" xmlDataType="string"/>
    </xmlCellPr>
  </singleXmlCell>
  <singleXmlCell id="9567" r="FO53" connectionId="54">
    <xmlCellPr id="1" uniqueName="J_H_Brennan">
      <xmlPr mapId="63" xpath="/Hexagrama/LINEAS/SEXTA/OTRAS_INTERPRETACIONES_Y_COMENTARIOS_DE_LOS_TEXTOS/J_H_Brennan" xmlDataType="string"/>
    </xmlCellPr>
  </singleXmlCell>
  <singleXmlCell id="9568" r="FP53" connectionId="54">
    <xmlCellPr id="1" uniqueName="John_Tampion">
      <xmlPr mapId="63" xpath="/Hexagrama/LINEAS/SEXTA/OTRAS_INTERPRETACIONES_Y_COMENTARIOS_DE_LOS_TEXTOS/John_Tampion" xmlDataType="string"/>
    </xmlCellPr>
  </singleXmlCell>
  <singleXmlCell id="9569" r="FQ53" connectionId="54">
    <xmlCellPr id="1" uniqueName="Judica_Cordiglia">
      <xmlPr mapId="63" xpath="/Hexagrama/LINEAS/SEXTA/OTRAS_INTERPRETACIONES_Y_COMENTARIOS_DE_LOS_TEXTOS/Judica_Cordiglia" xmlDataType="string"/>
    </xmlCellPr>
  </singleXmlCell>
  <singleXmlCell id="9570" r="FR53" connectionId="54">
    <xmlCellPr id="1" uniqueName="Maestro_Yüan-Kuang">
      <xmlPr mapId="63" xpath="/Hexagrama/LINEAS/SEXTA/OTRAS_INTERPRETACIONES_Y_COMENTARIOS_DE_LOS_TEXTOS/Maestro_Yüan-Kuang" xmlDataType="string"/>
    </xmlCellPr>
  </singleXmlCell>
  <singleXmlCell id="9571" r="FS53" connectionId="54">
    <xmlCellPr id="1" uniqueName="Michel_Gall">
      <xmlPr mapId="63" xpath="/Hexagrama/LINEAS/SEXTA/OTRAS_INTERPRETACIONES_Y_COMENTARIOS_DE_LOS_TEXTOS/Michel_Gall" xmlDataType="string"/>
    </xmlCellPr>
  </singleXmlCell>
  <singleXmlCell id="9572" r="FT53" connectionId="54">
    <xmlCellPr id="1" uniqueName="R_L_Wing">
      <xmlPr mapId="63" xpath="/Hexagrama/LINEAS/SEXTA/OTRAS_INTERPRETACIONES_Y_COMENTARIOS_DE_LOS_TEXTOS/R_L_Wing" xmlDataType="string"/>
    </xmlCellPr>
  </singleXmlCell>
  <singleXmlCell id="9573" r="FU53" connectionId="54">
    <xmlCellPr id="1" uniqueName="Ricardo_Andreé">
      <xmlPr mapId="63" xpath="/Hexagrama/LINEAS/SEXTA/OTRAS_INTERPRETACIONES_Y_COMENTARIOS_DE_LOS_TEXTOS/Ricardo_Andreé" xmlDataType="string"/>
    </xmlCellPr>
  </singleXmlCell>
  <singleXmlCell id="9574" r="FV53" connectionId="54">
    <xmlCellPr id="1" uniqueName="Richard_Wilhelm">
      <xmlPr mapId="63" xpath="/Hexagrama/LINEAS/SEXTA/OTRAS_INTERPRETACIONES_Y_COMENTARIOS_DE_LOS_TEXTOS/Richard_Wilhelm" xmlDataType="string"/>
    </xmlCellPr>
  </singleXmlCell>
  <singleXmlCell id="9575" r="FW53" connectionId="54">
    <xmlCellPr id="1" uniqueName="Stephen_Karcher">
      <xmlPr mapId="63" xpath="/Hexagrama/LINEAS/SEXTA/OTRAS_INTERPRETACIONES_Y_COMENTARIOS_DE_LOS_TEXTOS/Stephen_Karcher" xmlDataType="string"/>
    </xmlCellPr>
  </singleXmlCell>
  <singleXmlCell id="9576" r="FX53" connectionId="54">
    <xmlCellPr id="1" uniqueName="Thomas_Cleary">
      <xmlPr mapId="63" xpath="/Hexagrama/LINEAS/SEXTA/OTRAS_INTERPRETACIONES_Y_COMENTARIOS_DE_LOS_TEXTOS/Thomas_Cleary" xmlDataType="string"/>
    </xmlCellPr>
  </singleXmlCell>
  <singleXmlCell id="9577" r="A54" connectionId="55">
    <xmlCellPr id="1" uniqueName="Numero">
      <xmlPr mapId="64" xpath="/Hexagrama/Numero" xmlDataType="integer"/>
    </xmlCellPr>
  </singleXmlCell>
  <singleXmlCell id="9578" r="B54" connectionId="55">
    <xmlCellPr id="1" uniqueName="Nombre">
      <xmlPr mapId="64" xpath="/Hexagrama/Nombre" xmlDataType="string"/>
    </xmlCellPr>
  </singleXmlCell>
  <singleXmlCell id="9579" r="C54" connectionId="55">
    <xmlCellPr id="1" uniqueName="Traduccion">
      <xmlPr mapId="64" xpath="/Hexagrama/Traduccion" xmlDataType="string"/>
    </xmlCellPr>
  </singleXmlCell>
  <singleXmlCell id="9580" r="D54" connectionId="55">
    <xmlCellPr id="1" uniqueName="TrigInf">
      <xmlPr mapId="64" xpath="/Hexagrama/TrigInf" xmlDataType="string"/>
    </xmlCellPr>
  </singleXmlCell>
  <singleXmlCell id="9581" r="E54" connectionId="55">
    <xmlCellPr id="1" uniqueName="TrigSup">
      <xmlPr mapId="64" xpath="/Hexagrama/TrigSup" xmlDataType="string"/>
    </xmlCellPr>
  </singleXmlCell>
  <singleXmlCell id="9582" r="F54" connectionId="55">
    <xmlCellPr id="1" uniqueName="DICTAMEN">
      <xmlPr mapId="64" xpath="/Hexagrama/DICTAMEN" xmlDataType="string"/>
    </xmlCellPr>
  </singleXmlCell>
  <singleXmlCell id="9583" r="G54" connectionId="55">
    <xmlCellPr id="1" uniqueName="COMENTARIO">
      <xmlPr mapId="64" xpath="/Hexagrama/COMENTARIO" xmlDataType="string"/>
    </xmlCellPr>
  </singleXmlCell>
  <singleXmlCell id="9584" r="H54" connectionId="55">
    <xmlCellPr id="1" uniqueName="líneas">
      <xmlPr mapId="64" xpath="/Hexagrama/ELEMENTOS_TECNICOS_Y_DISTINTOS_CONSIDERANDOS/líneas" xmlDataType="string"/>
    </xmlCellPr>
  </singleXmlCell>
  <singleXmlCell id="9585" r="I54" connectionId="55">
    <xmlCellPr id="1" uniqueName="regencias">
      <xmlPr mapId="64" xpath="/Hexagrama/ELEMENTOS_TECNICOS_Y_DISTINTOS_CONSIDERANDOS/regencias" xmlDataType="string"/>
    </xmlCellPr>
  </singleXmlCell>
  <singleXmlCell id="9586" r="J54" connectionId="55">
    <xmlCellPr id="1" uniqueName="relaciones_entre_las_líneas">
      <xmlPr mapId="64" xpath="/Hexagrama/ELEMENTOS_TECNICOS_Y_DISTINTOS_CONSIDERANDOS/relaciones_entre_las_líneas" xmlDataType="string"/>
    </xmlCellPr>
  </singleXmlCell>
  <singleXmlCell id="9587" r="K54" connectionId="55">
    <xmlCellPr id="1" uniqueName="a">
      <xmlPr mapId="64" xpath="/Hexagrama/INTERPRETACION/a" xmlDataType="string"/>
    </xmlCellPr>
  </singleXmlCell>
  <singleXmlCell id="9588" r="L54" connectionId="55">
    <xmlCellPr id="1" uniqueName="sin_preguntar_nada">
      <xmlPr mapId="64" xpath="/Hexagrama/INTERPRETACION/d/sin_preguntar_nada" xmlDataType="string"/>
    </xmlCellPr>
  </singleXmlCell>
  <singleXmlCell id="9589" r="M54" connectionId="55">
    <xmlCellPr id="1" uniqueName="sobre_el_dia_hoy">
      <xmlPr mapId="64" xpath="/Hexagrama/INTERPRETACION/d/sobre_el_dia_hoy" xmlDataType="string"/>
    </xmlCellPr>
  </singleXmlCell>
  <singleXmlCell id="9590" r="N54" connectionId="55">
    <xmlCellPr id="1" uniqueName="sobre_la_conducta_espiritual">
      <xmlPr mapId="64" xpath="/Hexagrama/INTERPRETACION/d/sobre_la_conducta_espiritual" xmlDataType="string"/>
    </xmlCellPr>
  </singleXmlCell>
  <singleXmlCell id="9591" r="O54" connectionId="55">
    <xmlCellPr id="1" uniqueName="perspectiva_general_de_un_asunto_o_sobre_cómo_se_ve_al_consultante_entre_sus_asuntos">
      <xmlPr mapId="64" xpath="/Hexagrama/INTERPRETACION/d/perspectiva_general_de_un_asunto_o_sobre_cómo_se_ve_al_consultante_entre_sus_asuntos" xmlDataType="string"/>
    </xmlCellPr>
  </singleXmlCell>
  <singleXmlCell id="9592" r="P54" connectionId="55">
    <xmlCellPr id="1" uniqueName="sobre_una_enfermedad">
      <xmlPr mapId="64" xpath="/Hexagrama/INTERPRETACION/d/sobre_una_enfermedad" xmlDataType="string"/>
    </xmlCellPr>
  </singleXmlCell>
  <singleXmlCell id="9593" r="Q54" connectionId="55">
    <xmlCellPr id="1" uniqueName="remedios_soluciones_tratamientos_nuevos">
      <xmlPr mapId="64" xpath="/Hexagrama/INTERPRETACION/d/remedios_soluciones_tratamientos_nuevos" xmlDataType="string"/>
    </xmlCellPr>
  </singleXmlCell>
  <singleXmlCell id="9594" r="R54" connectionId="55">
    <xmlCellPr id="1" uniqueName="sobre_temas_o_teorías_espirituales">
      <xmlPr mapId="64" xpath="/Hexagrama/INTERPRETACION/d/sobre_temas_o_teorías_espirituales" xmlDataType="string"/>
    </xmlCellPr>
  </singleXmlCell>
  <singleXmlCell id="9595" r="S54" connectionId="55">
    <xmlCellPr id="1" uniqueName="sobre_una_época_tiempo_o_fecha_aproximada">
      <xmlPr mapId="64" xpath="/Hexagrama/INTERPRETACION/d/sobre_una_época_tiempo_o_fecha_aproximada" xmlDataType="string"/>
    </xmlCellPr>
  </singleXmlCell>
  <singleXmlCell id="9596" r="T54" connectionId="55">
    <xmlCellPr id="1" uniqueName="Bernard_Ducourant">
      <xmlPr mapId="64" xpath="/Hexagrama/OTRAS_INTERPRETACIONES_Y_COMENTARIOS_DE_LOS_TEXTOS/Bernard_Ducourant" xmlDataType="string"/>
    </xmlCellPr>
  </singleXmlCell>
  <singleXmlCell id="9597" r="U54" connectionId="55">
    <xmlCellPr id="1" uniqueName="Brian_Browne_Walker">
      <xmlPr mapId="64" xpath="/Hexagrama/OTRAS_INTERPRETACIONES_Y_COMENTARIOS_DE_LOS_TEXTOS/Brian_Browne_Walker" xmlDataType="string"/>
    </xmlCellPr>
  </singleXmlCell>
  <singleXmlCell id="9598" r="V54" connectionId="55">
    <xmlCellPr id="1" uniqueName="Carol_K_Anthony">
      <xmlPr mapId="64" xpath="/Hexagrama/OTRAS_INTERPRETACIONES_Y_COMENTARIOS_DE_LOS_TEXTOS/Carol_K_Anthony" xmlDataType="string"/>
    </xmlCellPr>
  </singleXmlCell>
  <singleXmlCell id="9599" r="W54" connectionId="55">
    <xmlCellPr id="1" uniqueName="Enrique_Zafra">
      <xmlPr mapId="64" xpath="/Hexagrama/OTRAS_INTERPRETACIONES_Y_COMENTARIOS_DE_LOS_TEXTOS/Enrique_Zafra" xmlDataType="string"/>
    </xmlCellPr>
  </singleXmlCell>
  <singleXmlCell id="9600" r="X54" connectionId="55">
    <xmlCellPr id="1" uniqueName="Gustavo_Andrés_Rocco">
      <xmlPr mapId="64" xpath="/Hexagrama/OTRAS_INTERPRETACIONES_Y_COMENTARIOS_DE_LOS_TEXTOS/Gustavo_Andrés_Rocco" xmlDataType="string"/>
    </xmlCellPr>
  </singleXmlCell>
  <singleXmlCell id="9601" r="Y54" connectionId="55">
    <xmlCellPr id="1" uniqueName="J_H_Brennan">
      <xmlPr mapId="64" xpath="/Hexagrama/OTRAS_INTERPRETACIONES_Y_COMENTARIOS_DE_LOS_TEXTOS/J_H_Brennan" xmlDataType="string"/>
    </xmlCellPr>
  </singleXmlCell>
  <singleXmlCell id="9602" r="Z54" connectionId="55">
    <xmlCellPr id="1" uniqueName="Judica_Cordiglia">
      <xmlPr mapId="64" xpath="/Hexagrama/OTRAS_INTERPRETACIONES_Y_COMENTARIOS_DE_LOS_TEXTOS/Judica_Cordiglia" xmlDataType="string"/>
    </xmlCellPr>
  </singleXmlCell>
  <singleXmlCell id="9603" r="AA54" connectionId="55">
    <xmlCellPr id="1" uniqueName="Maestro_Yüan-Kuang">
      <xmlPr mapId="64" xpath="/Hexagrama/OTRAS_INTERPRETACIONES_Y_COMENTARIOS_DE_LOS_TEXTOS/Maestro_Yüan-Kuang" xmlDataType="string"/>
    </xmlCellPr>
  </singleXmlCell>
  <singleXmlCell id="9604" r="AB54" connectionId="55">
    <xmlCellPr id="1" uniqueName="Michel_Gall">
      <xmlPr mapId="64" xpath="/Hexagrama/OTRAS_INTERPRETACIONES_Y_COMENTARIOS_DE_LOS_TEXTOS/Michel_Gall" xmlDataType="string"/>
    </xmlCellPr>
  </singleXmlCell>
  <singleXmlCell id="9605" r="AC54" connectionId="55">
    <xmlCellPr id="1" uniqueName="Stephen_Karcher">
      <xmlPr mapId="64" xpath="/Hexagrama/OTRAS_INTERPRETACIONES_Y_COMENTARIOS_DE_LOS_TEXTOS/Stephen_Karcher" xmlDataType="string"/>
    </xmlCellPr>
  </singleXmlCell>
  <singleXmlCell id="9606" r="AD54" connectionId="55">
    <xmlCellPr id="1" uniqueName="Rudolf_Ritsema">
      <xmlPr mapId="64" xpath="/Hexagrama/OTRAS_INTERPRETACIONES_Y_COMENTARIOS_DE_LOS_TEXTOS/Rudolf_Ritsema" xmlDataType="string"/>
    </xmlCellPr>
  </singleXmlCell>
  <singleXmlCell id="9607" r="AE54" connectionId="55">
    <xmlCellPr id="1" uniqueName="Thomas_Cleary">
      <xmlPr mapId="64" xpath="/Hexagrama/OTRAS_INTERPRETACIONES_Y_COMENTARIOS_DE_LOS_TEXTOS/Thomas_Cleary" xmlDataType="string"/>
    </xmlCellPr>
  </singleXmlCell>
  <singleXmlCell id="9608" r="AF54" connectionId="55">
    <xmlCellPr id="1" uniqueName="COMENTARIO_A_LA_IMAGEN">
      <xmlPr mapId="64" xpath="/Hexagrama/IMAGEN/COMENTARIO_A_LA_IMAGEN" xmlDataType="string"/>
    </xmlCellPr>
  </singleXmlCell>
  <singleXmlCell id="9609" r="AG54" connectionId="55">
    <xmlCellPr id="1" uniqueName="John_Tampion">
      <xmlPr mapId="64" xpath="/Hexagrama/IMAGEN/OTRAS_INTERPRETACIONES_Y_COMENTARIOS_DE_LOS_TEXTOS/John_Tampion" xmlDataType="string"/>
    </xmlCellPr>
  </singleXmlCell>
  <singleXmlCell id="9610" r="AH54" connectionId="55">
    <xmlCellPr id="1" uniqueName="Judica_Cordiglia">
      <xmlPr mapId="64" xpath="/Hexagrama/IMAGEN/OTRAS_INTERPRETACIONES_Y_COMENTARIOS_DE_LOS_TEXTOS/Judica_Cordiglia" xmlDataType="string"/>
    </xmlCellPr>
  </singleXmlCell>
  <singleXmlCell id="9611" r="AI54" connectionId="55">
    <xmlCellPr id="1" uniqueName="Ricardo_Andreé">
      <xmlPr mapId="64" xpath="/Hexagrama/IMAGEN/OTRAS_INTERPRETACIONES_Y_COMENTARIOS_DE_LOS_TEXTOS/Ricardo_Andreé" xmlDataType="string"/>
    </xmlCellPr>
  </singleXmlCell>
  <singleXmlCell id="9612" r="AJ54" connectionId="55">
    <xmlCellPr id="1" uniqueName="Richard_Wilhelm">
      <xmlPr mapId="64" xpath="/Hexagrama/IMAGEN/OTRAS_INTERPRETACIONES_Y_COMENTARIOS_DE_LOS_TEXTOS/Richard_Wilhelm" xmlDataType="string"/>
    </xmlCellPr>
  </singleXmlCell>
  <singleXmlCell id="9613" r="AK54" connectionId="55">
    <xmlCellPr id="1" uniqueName="COMENTARIO_A_LA_LINEA">
      <xmlPr mapId="64" xpath="/Hexagrama/LINEAS/PRIMERA/COMENTARIO_A_LA_LINEA" xmlDataType="string"/>
    </xmlCellPr>
  </singleXmlCell>
  <singleXmlCell id="9614" r="AL54" connectionId="55">
    <xmlCellPr id="1" uniqueName="a">
      <xmlPr mapId="64" xpath="/Hexagrama/LINEAS/PRIMERA/INTERPRETACION/a" xmlDataType="string"/>
    </xmlCellPr>
  </singleXmlCell>
  <singleXmlCell id="9615" r="AM54" connectionId="55">
    <xmlCellPr id="1" uniqueName="sin_preguntar_nada">
      <xmlPr mapId="64" xpath="/Hexagrama/LINEAS/PRIMERA/INTERPRETACION/d/sin_preguntar_nada" xmlDataType="string"/>
    </xmlCellPr>
  </singleXmlCell>
  <singleXmlCell id="9616" r="AN54" connectionId="55">
    <xmlCellPr id="1" uniqueName="sobre_el_dia_hoy">
      <xmlPr mapId="64" xpath="/Hexagrama/LINEAS/PRIMERA/INTERPRETACION/d/sobre_el_dia_hoy" xmlDataType="string"/>
    </xmlCellPr>
  </singleXmlCell>
  <singleXmlCell id="9617" r="AO54" connectionId="55">
    <xmlCellPr id="1" uniqueName="sobre_la_conducta_espiritual">
      <xmlPr mapId="64" xpath="/Hexagrama/LINEAS/PRIMERA/INTERPRETACION/d/sobre_la_conducta_espiritual" xmlDataType="string"/>
    </xmlCellPr>
  </singleXmlCell>
  <singleXmlCell id="9618" r="AP54" connectionId="55">
    <xmlCellPr id="1" uniqueName="perspectiva_general_de_un_asunto_o_sobre_cómo_se_ve_al_consultante_entre_sus_asuntos">
      <xmlPr mapId="64" xpath="/Hexagrama/LINEAS/PRIMERA/INTERPRETACION/d/perspectiva_general_de_un_asunto_o_sobre_cómo_se_ve_al_consultante_entre_sus_asuntos" xmlDataType="string"/>
    </xmlCellPr>
  </singleXmlCell>
  <singleXmlCell id="9619" r="AQ54" connectionId="55">
    <xmlCellPr id="1" uniqueName="sobre_una_enfermedad">
      <xmlPr mapId="64" xpath="/Hexagrama/LINEAS/PRIMERA/INTERPRETACION/d/sobre_una_enfermedad" xmlDataType="string"/>
    </xmlCellPr>
  </singleXmlCell>
  <singleXmlCell id="9620" r="AR54" connectionId="55">
    <xmlCellPr id="1" uniqueName="remedios_soluciones_tratamientos_nuevos">
      <xmlPr mapId="64" xpath="/Hexagrama/LINEAS/PRIMERA/INTERPRETACION/d/remedios_soluciones_tratamientos_nuevos" xmlDataType="string"/>
    </xmlCellPr>
  </singleXmlCell>
  <singleXmlCell id="9621" r="AS54" connectionId="55">
    <xmlCellPr id="1" uniqueName="sobre_temas_o_teorías_espirituales">
      <xmlPr mapId="64" xpath="/Hexagrama/LINEAS/PRIMERA/INTERPRETACION/d/sobre_temas_o_teorías_espirituales" xmlDataType="string"/>
    </xmlCellPr>
  </singleXmlCell>
  <singleXmlCell id="9622" r="AT54" connectionId="55">
    <xmlCellPr id="1" uniqueName="sobre_una_época_tiempo_o_fecha_aproximada">
      <xmlPr mapId="64" xpath="/Hexagrama/LINEAS/PRIMERA/INTERPRETACION/d/sobre_una_época_tiempo_o_fecha_aproximada" xmlDataType="string"/>
    </xmlCellPr>
  </singleXmlCell>
  <singleXmlCell id="9623" r="AU54" connectionId="55">
    <xmlCellPr id="1" uniqueName="Bernard_Ducourant">
      <xmlPr mapId="64" xpath="/Hexagrama/LINEAS/PRIMERA/OTRAS_INTERPRETACIONES_Y_COMENTARIOS_DE_LOS_TEXTOS/Bernard_Ducourant" xmlDataType="string"/>
    </xmlCellPr>
  </singleXmlCell>
  <singleXmlCell id="9624" r="AV54" connectionId="55">
    <xmlCellPr id="1" uniqueName="Brian_Browne_Walker">
      <xmlPr mapId="64" xpath="/Hexagrama/LINEAS/PRIMERA/OTRAS_INTERPRETACIONES_Y_COMENTARIOS_DE_LOS_TEXTOS/Brian_Browne_Walker" xmlDataType="string"/>
    </xmlCellPr>
  </singleXmlCell>
  <singleXmlCell id="9625" r="AW54" connectionId="55">
    <xmlCellPr id="1" uniqueName="Carol_K_Anthony">
      <xmlPr mapId="64" xpath="/Hexagrama/LINEAS/PRIMERA/OTRAS_INTERPRETACIONES_Y_COMENTARIOS_DE_LOS_TEXTOS/Carol_K_Anthony" xmlDataType="string"/>
    </xmlCellPr>
  </singleXmlCell>
  <singleXmlCell id="9626" r="AX54" connectionId="55">
    <xmlCellPr id="1" uniqueName="Enrique_Zafra">
      <xmlPr mapId="64" xpath="/Hexagrama/LINEAS/PRIMERA/OTRAS_INTERPRETACIONES_Y_COMENTARIOS_DE_LOS_TEXTOS/Enrique_Zafra" xmlDataType="string"/>
    </xmlCellPr>
  </singleXmlCell>
  <singleXmlCell id="9627" r="AY54" connectionId="55">
    <xmlCellPr id="1" uniqueName="J_H_Brennan">
      <xmlPr mapId="64" xpath="/Hexagrama/LINEAS/PRIMERA/OTRAS_INTERPRETACIONES_Y_COMENTARIOS_DE_LOS_TEXTOS/J_H_Brennan" xmlDataType="string"/>
    </xmlCellPr>
  </singleXmlCell>
  <singleXmlCell id="9628" r="AZ54" connectionId="55">
    <xmlCellPr id="1" uniqueName="John_Tampion">
      <xmlPr mapId="64" xpath="/Hexagrama/LINEAS/PRIMERA/OTRAS_INTERPRETACIONES_Y_COMENTARIOS_DE_LOS_TEXTOS/John_Tampion" xmlDataType="string"/>
    </xmlCellPr>
  </singleXmlCell>
  <singleXmlCell id="9629" r="BA54" connectionId="55">
    <xmlCellPr id="1" uniqueName="Judica_Cordiglia">
      <xmlPr mapId="64" xpath="/Hexagrama/LINEAS/PRIMERA/OTRAS_INTERPRETACIONES_Y_COMENTARIOS_DE_LOS_TEXTOS/Judica_Cordiglia" xmlDataType="string"/>
    </xmlCellPr>
  </singleXmlCell>
  <singleXmlCell id="9630" r="BB54" connectionId="55">
    <xmlCellPr id="1" uniqueName="Maestro_Yüan-Kuang">
      <xmlPr mapId="64" xpath="/Hexagrama/LINEAS/PRIMERA/OTRAS_INTERPRETACIONES_Y_COMENTARIOS_DE_LOS_TEXTOS/Maestro_Yüan-Kuang" xmlDataType="string"/>
    </xmlCellPr>
  </singleXmlCell>
  <singleXmlCell id="9631" r="BC54" connectionId="55">
    <xmlCellPr id="1" uniqueName="Michel_Gall">
      <xmlPr mapId="64" xpath="/Hexagrama/LINEAS/PRIMERA/OTRAS_INTERPRETACIONES_Y_COMENTARIOS_DE_LOS_TEXTOS/Michel_Gall" xmlDataType="string"/>
    </xmlCellPr>
  </singleXmlCell>
  <singleXmlCell id="9632" r="BD54" connectionId="55">
    <xmlCellPr id="1" uniqueName="R_L_Wing">
      <xmlPr mapId="64" xpath="/Hexagrama/LINEAS/PRIMERA/OTRAS_INTERPRETACIONES_Y_COMENTARIOS_DE_LOS_TEXTOS/R_L_Wing" xmlDataType="string"/>
    </xmlCellPr>
  </singleXmlCell>
  <singleXmlCell id="9633" r="BE54" connectionId="55">
    <xmlCellPr id="1" uniqueName="Ricardo_Andreé">
      <xmlPr mapId="64" xpath="/Hexagrama/LINEAS/PRIMERA/OTRAS_INTERPRETACIONES_Y_COMENTARIOS_DE_LOS_TEXTOS/Ricardo_Andreé" xmlDataType="string"/>
    </xmlCellPr>
  </singleXmlCell>
  <singleXmlCell id="9634" r="BF54" connectionId="55">
    <xmlCellPr id="1" uniqueName="Richard_Wilhelm">
      <xmlPr mapId="64" xpath="/Hexagrama/LINEAS/PRIMERA/OTRAS_INTERPRETACIONES_Y_COMENTARIOS_DE_LOS_TEXTOS/Richard_Wilhelm" xmlDataType="string"/>
    </xmlCellPr>
  </singleXmlCell>
  <singleXmlCell id="9635" r="BG54" connectionId="55">
    <xmlCellPr id="1" uniqueName="Stephen_Karcher">
      <xmlPr mapId="64" xpath="/Hexagrama/LINEAS/PRIMERA/OTRAS_INTERPRETACIONES_Y_COMENTARIOS_DE_LOS_TEXTOS/Stephen_Karcher" xmlDataType="string"/>
    </xmlCellPr>
  </singleXmlCell>
  <singleXmlCell id="9636" r="BH54" connectionId="55">
    <xmlCellPr id="1" uniqueName="Thomas_Cleary">
      <xmlPr mapId="64" xpath="/Hexagrama/LINEAS/PRIMERA/OTRAS_INTERPRETACIONES_Y_COMENTARIOS_DE_LOS_TEXTOS/Thomas_Cleary" xmlDataType="string"/>
    </xmlCellPr>
  </singleXmlCell>
  <singleXmlCell id="9637" r="BI54" connectionId="55">
    <xmlCellPr id="1" uniqueName="COMENTARIO_A_LA_LINEA">
      <xmlPr mapId="64" xpath="/Hexagrama/LINEAS/SEGUNDA/COMENTARIO_A_LA_LINEA" xmlDataType="string"/>
    </xmlCellPr>
  </singleXmlCell>
  <singleXmlCell id="9638" r="BJ54" connectionId="55">
    <xmlCellPr id="1" uniqueName="a">
      <xmlPr mapId="64" xpath="/Hexagrama/LINEAS/SEGUNDA/INTERPRETACION/a" xmlDataType="string"/>
    </xmlCellPr>
  </singleXmlCell>
  <singleXmlCell id="9639" r="BK54" connectionId="55">
    <xmlCellPr id="1" uniqueName="sin_preguntar_nada">
      <xmlPr mapId="64" xpath="/Hexagrama/LINEAS/SEGUNDA/INTERPRETACION/d/sin_preguntar_nada" xmlDataType="string"/>
    </xmlCellPr>
  </singleXmlCell>
  <singleXmlCell id="9640" r="BL54" connectionId="55">
    <xmlCellPr id="1" uniqueName="sobre_el_dia_hoy">
      <xmlPr mapId="64" xpath="/Hexagrama/LINEAS/SEGUNDA/INTERPRETACION/d/sobre_el_dia_hoy" xmlDataType="string"/>
    </xmlCellPr>
  </singleXmlCell>
  <singleXmlCell id="9641" r="BM54" connectionId="55">
    <xmlCellPr id="1" uniqueName="sobre_la_conducta_espiritual">
      <xmlPr mapId="64" xpath="/Hexagrama/LINEAS/SEGUNDA/INTERPRETACION/d/sobre_la_conducta_espiritual" xmlDataType="string"/>
    </xmlCellPr>
  </singleXmlCell>
  <singleXmlCell id="9642" r="BN54" connectionId="55">
    <xmlCellPr id="1" uniqueName="perspectiva_general_de_un_asunto_o_sobre_cómo_se_ve_al_consultante_entre_sus_asuntos">
      <xmlPr mapId="64" xpath="/Hexagrama/LINEAS/SEGUNDA/INTERPRETACION/d/perspectiva_general_de_un_asunto_o_sobre_cómo_se_ve_al_consultante_entre_sus_asuntos" xmlDataType="string"/>
    </xmlCellPr>
  </singleXmlCell>
  <singleXmlCell id="9643" r="BO54" connectionId="55">
    <xmlCellPr id="1" uniqueName="sobre_una_enfermedad">
      <xmlPr mapId="64" xpath="/Hexagrama/LINEAS/SEGUNDA/INTERPRETACION/d/sobre_una_enfermedad" xmlDataType="string"/>
    </xmlCellPr>
  </singleXmlCell>
  <singleXmlCell id="9644" r="BP54" connectionId="55">
    <xmlCellPr id="1" uniqueName="remedios_soluciones_tratamientos_nuevos">
      <xmlPr mapId="64" xpath="/Hexagrama/LINEAS/SEGUNDA/INTERPRETACION/d/remedios_soluciones_tratamientos_nuevos" xmlDataType="string"/>
    </xmlCellPr>
  </singleXmlCell>
  <singleXmlCell id="9645" r="BQ54" connectionId="55">
    <xmlCellPr id="1" uniqueName="sobre_temas_o_teorías_espirituales">
      <xmlPr mapId="64" xpath="/Hexagrama/LINEAS/SEGUNDA/INTERPRETACION/d/sobre_temas_o_teorías_espirituales" xmlDataType="string"/>
    </xmlCellPr>
  </singleXmlCell>
  <singleXmlCell id="9646" r="BR54" connectionId="55">
    <xmlCellPr id="1" uniqueName="sobre_una_época_tiempo_o_fecha_aproximada">
      <xmlPr mapId="64" xpath="/Hexagrama/LINEAS/SEGUNDA/INTERPRETACION/d/sobre_una_época_tiempo_o_fecha_aproximada" xmlDataType="string"/>
    </xmlCellPr>
  </singleXmlCell>
  <singleXmlCell id="9647" r="BS54" connectionId="55">
    <xmlCellPr id="1" uniqueName="Bernard_Ducourant">
      <xmlPr mapId="64" xpath="/Hexagrama/LINEAS/SEGUNDA/OTRAS_INTERPRETACIONES_Y_COMENTARIOS_DE_LOS_TEXTOS/Bernard_Ducourant" xmlDataType="string"/>
    </xmlCellPr>
  </singleXmlCell>
  <singleXmlCell id="9648" r="BT54" connectionId="55">
    <xmlCellPr id="1" uniqueName="Brian_Browne_Walker">
      <xmlPr mapId="64" xpath="/Hexagrama/LINEAS/SEGUNDA/OTRAS_INTERPRETACIONES_Y_COMENTARIOS_DE_LOS_TEXTOS/Brian_Browne_Walker" xmlDataType="string"/>
    </xmlCellPr>
  </singleXmlCell>
  <singleXmlCell id="9649" r="BU54" connectionId="55">
    <xmlCellPr id="1" uniqueName="Carol_K_Anthony">
      <xmlPr mapId="64" xpath="/Hexagrama/LINEAS/SEGUNDA/OTRAS_INTERPRETACIONES_Y_COMENTARIOS_DE_LOS_TEXTOS/Carol_K_Anthony" xmlDataType="string"/>
    </xmlCellPr>
  </singleXmlCell>
  <singleXmlCell id="9650" r="BV54" connectionId="55">
    <xmlCellPr id="1" uniqueName="Enrique_Zafra">
      <xmlPr mapId="64" xpath="/Hexagrama/LINEAS/SEGUNDA/OTRAS_INTERPRETACIONES_Y_COMENTARIOS_DE_LOS_TEXTOS/Enrique_Zafra" xmlDataType="string"/>
    </xmlCellPr>
  </singleXmlCell>
  <singleXmlCell id="9651" r="BW54" connectionId="55">
    <xmlCellPr id="1" uniqueName="J_H_Brennan">
      <xmlPr mapId="64" xpath="/Hexagrama/LINEAS/SEGUNDA/OTRAS_INTERPRETACIONES_Y_COMENTARIOS_DE_LOS_TEXTOS/J_H_Brennan" xmlDataType="string"/>
    </xmlCellPr>
  </singleXmlCell>
  <singleXmlCell id="9652" r="BX54" connectionId="55">
    <xmlCellPr id="1" uniqueName="John_Tampion">
      <xmlPr mapId="64" xpath="/Hexagrama/LINEAS/SEGUNDA/OTRAS_INTERPRETACIONES_Y_COMENTARIOS_DE_LOS_TEXTOS/John_Tampion" xmlDataType="string"/>
    </xmlCellPr>
  </singleXmlCell>
  <singleXmlCell id="9653" r="BY54" connectionId="55">
    <xmlCellPr id="1" uniqueName="Judica_Cordiglia">
      <xmlPr mapId="64" xpath="/Hexagrama/LINEAS/SEGUNDA/OTRAS_INTERPRETACIONES_Y_COMENTARIOS_DE_LOS_TEXTOS/Judica_Cordiglia" xmlDataType="string"/>
    </xmlCellPr>
  </singleXmlCell>
  <singleXmlCell id="9654" r="BZ54" connectionId="55">
    <xmlCellPr id="1" uniqueName="Maestro_Yüan-Kuang">
      <xmlPr mapId="64" xpath="/Hexagrama/LINEAS/SEGUNDA/OTRAS_INTERPRETACIONES_Y_COMENTARIOS_DE_LOS_TEXTOS/Maestro_Yüan-Kuang" xmlDataType="string"/>
    </xmlCellPr>
  </singleXmlCell>
  <singleXmlCell id="9655" r="CA54" connectionId="55">
    <xmlCellPr id="1" uniqueName="Michel_Gall">
      <xmlPr mapId="64" xpath="/Hexagrama/LINEAS/SEGUNDA/OTRAS_INTERPRETACIONES_Y_COMENTARIOS_DE_LOS_TEXTOS/Michel_Gall" xmlDataType="string"/>
    </xmlCellPr>
  </singleXmlCell>
  <singleXmlCell id="9656" r="CB54" connectionId="55">
    <xmlCellPr id="1" uniqueName="R_L_Wing">
      <xmlPr mapId="64" xpath="/Hexagrama/LINEAS/SEGUNDA/OTRAS_INTERPRETACIONES_Y_COMENTARIOS_DE_LOS_TEXTOS/R_L_Wing" xmlDataType="string"/>
    </xmlCellPr>
  </singleXmlCell>
  <singleXmlCell id="9657" r="CC54" connectionId="55">
    <xmlCellPr id="1" uniqueName="Ricardo_Andreé">
      <xmlPr mapId="64" xpath="/Hexagrama/LINEAS/SEGUNDA/OTRAS_INTERPRETACIONES_Y_COMENTARIOS_DE_LOS_TEXTOS/Ricardo_Andreé" xmlDataType="string"/>
    </xmlCellPr>
  </singleXmlCell>
  <singleXmlCell id="9658" r="CD54" connectionId="55">
    <xmlCellPr id="1" uniqueName="Richard_Wilhelm">
      <xmlPr mapId="64" xpath="/Hexagrama/LINEAS/SEGUNDA/OTRAS_INTERPRETACIONES_Y_COMENTARIOS_DE_LOS_TEXTOS/Richard_Wilhelm" xmlDataType="string"/>
    </xmlCellPr>
  </singleXmlCell>
  <singleXmlCell id="9659" r="CE54" connectionId="55">
    <xmlCellPr id="1" uniqueName="Stephen_Karcher">
      <xmlPr mapId="64" xpath="/Hexagrama/LINEAS/SEGUNDA/OTRAS_INTERPRETACIONES_Y_COMENTARIOS_DE_LOS_TEXTOS/Stephen_Karcher" xmlDataType="string"/>
    </xmlCellPr>
  </singleXmlCell>
  <singleXmlCell id="9660" r="CF54" connectionId="55">
    <xmlCellPr id="1" uniqueName="Thomas_Cleary">
      <xmlPr mapId="64" xpath="/Hexagrama/LINEAS/SEGUNDA/OTRAS_INTERPRETACIONES_Y_COMENTARIOS_DE_LOS_TEXTOS/Thomas_Cleary" xmlDataType="string"/>
    </xmlCellPr>
  </singleXmlCell>
  <singleXmlCell id="9661" r="CG54" connectionId="55">
    <xmlCellPr id="1" uniqueName="COMENTARIO_A_LA_LINEA">
      <xmlPr mapId="64" xpath="/Hexagrama/LINEAS/TERCERA/COMENTARIO_A_LA_LINEA" xmlDataType="string"/>
    </xmlCellPr>
  </singleXmlCell>
  <singleXmlCell id="9662" r="CH54" connectionId="55">
    <xmlCellPr id="1" uniqueName="a">
      <xmlPr mapId="64" xpath="/Hexagrama/LINEAS/TERCERA/INTERPRETACION/a" xmlDataType="string"/>
    </xmlCellPr>
  </singleXmlCell>
  <singleXmlCell id="9663" r="CI54" connectionId="55">
    <xmlCellPr id="1" uniqueName="sin_preguntar_nada">
      <xmlPr mapId="64" xpath="/Hexagrama/LINEAS/TERCERA/INTERPRETACION/d/sin_preguntar_nada" xmlDataType="string"/>
    </xmlCellPr>
  </singleXmlCell>
  <singleXmlCell id="9664" r="CJ54" connectionId="55">
    <xmlCellPr id="1" uniqueName="sobre_el_dia_hoy">
      <xmlPr mapId="64" xpath="/Hexagrama/LINEAS/TERCERA/INTERPRETACION/d/sobre_el_dia_hoy" xmlDataType="string"/>
    </xmlCellPr>
  </singleXmlCell>
  <singleXmlCell id="9665" r="CK54" connectionId="55">
    <xmlCellPr id="1" uniqueName="sobre_la_conducta_espiritual">
      <xmlPr mapId="64" xpath="/Hexagrama/LINEAS/TERCERA/INTERPRETACION/d/sobre_la_conducta_espiritual" xmlDataType="string"/>
    </xmlCellPr>
  </singleXmlCell>
  <singleXmlCell id="9666" r="CL54" connectionId="55">
    <xmlCellPr id="1" uniqueName="perspectiva_general_de_un_asunto_o_sobre_cómo_se_ve_al_consultante_entre_sus_asuntos">
      <xmlPr mapId="64" xpath="/Hexagrama/LINEAS/TERCERA/INTERPRETACION/d/perspectiva_general_de_un_asunto_o_sobre_cómo_se_ve_al_consultante_entre_sus_asuntos" xmlDataType="string"/>
    </xmlCellPr>
  </singleXmlCell>
  <singleXmlCell id="9667" r="CM54" connectionId="55">
    <xmlCellPr id="1" uniqueName="sobre_una_enfermedad">
      <xmlPr mapId="64" xpath="/Hexagrama/LINEAS/TERCERA/INTERPRETACION/d/sobre_una_enfermedad" xmlDataType="string"/>
    </xmlCellPr>
  </singleXmlCell>
  <singleXmlCell id="9668" r="CN54" connectionId="55">
    <xmlCellPr id="1" uniqueName="remedios_soluciones_tratamientos_nuevos">
      <xmlPr mapId="64" xpath="/Hexagrama/LINEAS/TERCERA/INTERPRETACION/d/remedios_soluciones_tratamientos_nuevos" xmlDataType="string"/>
    </xmlCellPr>
  </singleXmlCell>
  <singleXmlCell id="9669" r="CO54" connectionId="55">
    <xmlCellPr id="1" uniqueName="sobre_temas_o_teorías_espirituales">
      <xmlPr mapId="64" xpath="/Hexagrama/LINEAS/TERCERA/INTERPRETACION/d/sobre_temas_o_teorías_espirituales" xmlDataType="string"/>
    </xmlCellPr>
  </singleXmlCell>
  <singleXmlCell id="9670" r="CP54" connectionId="55">
    <xmlCellPr id="1" uniqueName="sobre_una_época_tiempo_o_fecha_aproximada">
      <xmlPr mapId="64" xpath="/Hexagrama/LINEAS/TERCERA/INTERPRETACION/d/sobre_una_época_tiempo_o_fecha_aproximada" xmlDataType="string"/>
    </xmlCellPr>
  </singleXmlCell>
  <singleXmlCell id="9671" r="CQ54" connectionId="55">
    <xmlCellPr id="1" uniqueName="Bernard_Ducourant">
      <xmlPr mapId="64" xpath="/Hexagrama/LINEAS/TERCERA/OTRAS_INTERPRETACIONES_Y_COMENTARIOS_DE_LOS_TEXTOS/Bernard_Ducourant" xmlDataType="string"/>
    </xmlCellPr>
  </singleXmlCell>
  <singleXmlCell id="9672" r="CR54" connectionId="55">
    <xmlCellPr id="1" uniqueName="Brian_Browne_Walker">
      <xmlPr mapId="64" xpath="/Hexagrama/LINEAS/TERCERA/OTRAS_INTERPRETACIONES_Y_COMENTARIOS_DE_LOS_TEXTOS/Brian_Browne_Walker" xmlDataType="string"/>
    </xmlCellPr>
  </singleXmlCell>
  <singleXmlCell id="9673" r="CS54" connectionId="55">
    <xmlCellPr id="1" uniqueName="Carol_K_Anthony">
      <xmlPr mapId="64" xpath="/Hexagrama/LINEAS/TERCERA/OTRAS_INTERPRETACIONES_Y_COMENTARIOS_DE_LOS_TEXTOS/Carol_K_Anthony" xmlDataType="string"/>
    </xmlCellPr>
  </singleXmlCell>
  <singleXmlCell id="9674" r="CT54" connectionId="55">
    <xmlCellPr id="1" uniqueName="Enrique_Zafra">
      <xmlPr mapId="64" xpath="/Hexagrama/LINEAS/TERCERA/OTRAS_INTERPRETACIONES_Y_COMENTARIOS_DE_LOS_TEXTOS/Enrique_Zafra" xmlDataType="string"/>
    </xmlCellPr>
  </singleXmlCell>
  <singleXmlCell id="9675" r="CU54" connectionId="55">
    <xmlCellPr id="1" uniqueName="J_H_Brennan">
      <xmlPr mapId="64" xpath="/Hexagrama/LINEAS/TERCERA/OTRAS_INTERPRETACIONES_Y_COMENTARIOS_DE_LOS_TEXTOS/J_H_Brennan" xmlDataType="string"/>
    </xmlCellPr>
  </singleXmlCell>
  <singleXmlCell id="9676" r="CV54" connectionId="55">
    <xmlCellPr id="1" uniqueName="John_Tampion">
      <xmlPr mapId="64" xpath="/Hexagrama/LINEAS/TERCERA/OTRAS_INTERPRETACIONES_Y_COMENTARIOS_DE_LOS_TEXTOS/John_Tampion" xmlDataType="string"/>
    </xmlCellPr>
  </singleXmlCell>
  <singleXmlCell id="9677" r="CW54" connectionId="55">
    <xmlCellPr id="1" uniqueName="Judica_Cordiglia">
      <xmlPr mapId="64" xpath="/Hexagrama/LINEAS/TERCERA/OTRAS_INTERPRETACIONES_Y_COMENTARIOS_DE_LOS_TEXTOS/Judica_Cordiglia" xmlDataType="string"/>
    </xmlCellPr>
  </singleXmlCell>
  <singleXmlCell id="9678" r="CX54" connectionId="55">
    <xmlCellPr id="1" uniqueName="Maestro_Yüan-Kuang">
      <xmlPr mapId="64" xpath="/Hexagrama/LINEAS/TERCERA/OTRAS_INTERPRETACIONES_Y_COMENTARIOS_DE_LOS_TEXTOS/Maestro_Yüan-Kuang" xmlDataType="string"/>
    </xmlCellPr>
  </singleXmlCell>
  <singleXmlCell id="9679" r="CY54" connectionId="55">
    <xmlCellPr id="1" uniqueName="Michel_Gall">
      <xmlPr mapId="64" xpath="/Hexagrama/LINEAS/TERCERA/OTRAS_INTERPRETACIONES_Y_COMENTARIOS_DE_LOS_TEXTOS/Michel_Gall" xmlDataType="string"/>
    </xmlCellPr>
  </singleXmlCell>
  <singleXmlCell id="9680" r="CZ54" connectionId="55">
    <xmlCellPr id="1" uniqueName="R_L_Wing">
      <xmlPr mapId="64" xpath="/Hexagrama/LINEAS/TERCERA/OTRAS_INTERPRETACIONES_Y_COMENTARIOS_DE_LOS_TEXTOS/R_L_Wing" xmlDataType="string"/>
    </xmlCellPr>
  </singleXmlCell>
  <singleXmlCell id="9681" r="DA54" connectionId="55">
    <xmlCellPr id="1" uniqueName="Ricardo_Andreé">
      <xmlPr mapId="64" xpath="/Hexagrama/LINEAS/TERCERA/OTRAS_INTERPRETACIONES_Y_COMENTARIOS_DE_LOS_TEXTOS/Ricardo_Andreé" xmlDataType="string"/>
    </xmlCellPr>
  </singleXmlCell>
  <singleXmlCell id="9682" r="DB54" connectionId="55">
    <xmlCellPr id="1" uniqueName="Richard_Wilhelm">
      <xmlPr mapId="64" xpath="/Hexagrama/LINEAS/TERCERA/OTRAS_INTERPRETACIONES_Y_COMENTARIOS_DE_LOS_TEXTOS/Richard_Wilhelm" xmlDataType="string"/>
    </xmlCellPr>
  </singleXmlCell>
  <singleXmlCell id="9683" r="DC54" connectionId="55">
    <xmlCellPr id="1" uniqueName="Stephen_Karcher">
      <xmlPr mapId="64" xpath="/Hexagrama/LINEAS/TERCERA/OTRAS_INTERPRETACIONES_Y_COMENTARIOS_DE_LOS_TEXTOS/Stephen_Karcher" xmlDataType="string"/>
    </xmlCellPr>
  </singleXmlCell>
  <singleXmlCell id="9684" r="DD54" connectionId="55">
    <xmlCellPr id="1" uniqueName="Thomas_Cleary">
      <xmlPr mapId="64" xpath="/Hexagrama/LINEAS/TERCERA/OTRAS_INTERPRETACIONES_Y_COMENTARIOS_DE_LOS_TEXTOS/Thomas_Cleary" xmlDataType="string"/>
    </xmlCellPr>
  </singleXmlCell>
  <singleXmlCell id="9685" r="DE54" connectionId="55">
    <xmlCellPr id="1" uniqueName="COMENTARIO_A_LA_LINEA">
      <xmlPr mapId="64" xpath="/Hexagrama/LINEAS/CUARTA/COMENTARIO_A_LA_LINEA" xmlDataType="string"/>
    </xmlCellPr>
  </singleXmlCell>
  <singleXmlCell id="9686" r="DF54" connectionId="55">
    <xmlCellPr id="1" uniqueName="a">
      <xmlPr mapId="64" xpath="/Hexagrama/LINEAS/CUARTA/INTERPRETACION/a" xmlDataType="string"/>
    </xmlCellPr>
  </singleXmlCell>
  <singleXmlCell id="9687" r="DG54" connectionId="55">
    <xmlCellPr id="1" uniqueName="sin_preguntar_nada">
      <xmlPr mapId="64" xpath="/Hexagrama/LINEAS/CUARTA/INTERPRETACION/d/sin_preguntar_nada" xmlDataType="string"/>
    </xmlCellPr>
  </singleXmlCell>
  <singleXmlCell id="9688" r="DH54" connectionId="55">
    <xmlCellPr id="1" uniqueName="sobre_el_dia_hoy">
      <xmlPr mapId="64" xpath="/Hexagrama/LINEAS/CUARTA/INTERPRETACION/d/sobre_el_dia_hoy" xmlDataType="string"/>
    </xmlCellPr>
  </singleXmlCell>
  <singleXmlCell id="9689" r="DI54" connectionId="55">
    <xmlCellPr id="1" uniqueName="sobre_la_conducta_espiritual">
      <xmlPr mapId="64" xpath="/Hexagrama/LINEAS/CUARTA/INTERPRETACION/d/sobre_la_conducta_espiritual" xmlDataType="string"/>
    </xmlCellPr>
  </singleXmlCell>
  <singleXmlCell id="9690" r="DJ54" connectionId="55">
    <xmlCellPr id="1" uniqueName="perspectiva_general_de_un_asunto_o_sobre_cómo_se_ve_al_consultante_entre_sus_asuntos">
      <xmlPr mapId="64" xpath="/Hexagrama/LINEAS/CUARTA/INTERPRETACION/d/perspectiva_general_de_un_asunto_o_sobre_cómo_se_ve_al_consultante_entre_sus_asuntos" xmlDataType="string"/>
    </xmlCellPr>
  </singleXmlCell>
  <singleXmlCell id="9691" r="DK54" connectionId="55">
    <xmlCellPr id="1" uniqueName="sobre_una_enfermedad">
      <xmlPr mapId="64" xpath="/Hexagrama/LINEAS/CUARTA/INTERPRETACION/d/sobre_una_enfermedad" xmlDataType="string"/>
    </xmlCellPr>
  </singleXmlCell>
  <singleXmlCell id="9692" r="DL54" connectionId="55">
    <xmlCellPr id="1" uniqueName="remedios_soluciones_tratamientos_nuevos">
      <xmlPr mapId="64" xpath="/Hexagrama/LINEAS/CUARTA/INTERPRETACION/d/remedios_soluciones_tratamientos_nuevos" xmlDataType="string"/>
    </xmlCellPr>
  </singleXmlCell>
  <singleXmlCell id="9693" r="DM54" connectionId="55">
    <xmlCellPr id="1" uniqueName="sobre_temas_o_teorías_espirituales">
      <xmlPr mapId="64" xpath="/Hexagrama/LINEAS/CUARTA/INTERPRETACION/d/sobre_temas_o_teorías_espirituales" xmlDataType="string"/>
    </xmlCellPr>
  </singleXmlCell>
  <singleXmlCell id="9694" r="DN54" connectionId="55">
    <xmlCellPr id="1" uniqueName="sobre_una_época_tiempo_o_fecha_aproximada">
      <xmlPr mapId="64" xpath="/Hexagrama/LINEAS/CUARTA/INTERPRETACION/d/sobre_una_época_tiempo_o_fecha_aproximada" xmlDataType="string"/>
    </xmlCellPr>
  </singleXmlCell>
  <singleXmlCell id="9695" r="DO54" connectionId="55">
    <xmlCellPr id="1" uniqueName="Bernard_Ducourant">
      <xmlPr mapId="64" xpath="/Hexagrama/LINEAS/CUARTA/OTRAS_INTERPRETACIONES_Y_COMENTARIOS_DE_LOS_TEXTOS/Bernard_Ducourant" xmlDataType="string"/>
    </xmlCellPr>
  </singleXmlCell>
  <singleXmlCell id="9696" r="DP54" connectionId="55">
    <xmlCellPr id="1" uniqueName="Brian_Browne_Walker">
      <xmlPr mapId="64" xpath="/Hexagrama/LINEAS/CUARTA/OTRAS_INTERPRETACIONES_Y_COMENTARIOS_DE_LOS_TEXTOS/Brian_Browne_Walker" xmlDataType="string"/>
    </xmlCellPr>
  </singleXmlCell>
  <singleXmlCell id="9697" r="DQ54" connectionId="55">
    <xmlCellPr id="1" uniqueName="Carol_K_Anthony">
      <xmlPr mapId="64" xpath="/Hexagrama/LINEAS/CUARTA/OTRAS_INTERPRETACIONES_Y_COMENTARIOS_DE_LOS_TEXTOS/Carol_K_Anthony" xmlDataType="string"/>
    </xmlCellPr>
  </singleXmlCell>
  <singleXmlCell id="9698" r="DR54" connectionId="55">
    <xmlCellPr id="1" uniqueName="Enrique_Zafra">
      <xmlPr mapId="64" xpath="/Hexagrama/LINEAS/CUARTA/OTRAS_INTERPRETACIONES_Y_COMENTARIOS_DE_LOS_TEXTOS/Enrique_Zafra" xmlDataType="string"/>
    </xmlCellPr>
  </singleXmlCell>
  <singleXmlCell id="9699" r="DS54" connectionId="55">
    <xmlCellPr id="1" uniqueName="J_H_Brennan">
      <xmlPr mapId="64" xpath="/Hexagrama/LINEAS/CUARTA/OTRAS_INTERPRETACIONES_Y_COMENTARIOS_DE_LOS_TEXTOS/J_H_Brennan" xmlDataType="string"/>
    </xmlCellPr>
  </singleXmlCell>
  <singleXmlCell id="9700" r="DT54" connectionId="55">
    <xmlCellPr id="1" uniqueName="John_Tampion">
      <xmlPr mapId="64" xpath="/Hexagrama/LINEAS/CUARTA/OTRAS_INTERPRETACIONES_Y_COMENTARIOS_DE_LOS_TEXTOS/John_Tampion" xmlDataType="string"/>
    </xmlCellPr>
  </singleXmlCell>
  <singleXmlCell id="9701" r="DU54" connectionId="55">
    <xmlCellPr id="1" uniqueName="Judica_Cordiglia">
      <xmlPr mapId="64" xpath="/Hexagrama/LINEAS/CUARTA/OTRAS_INTERPRETACIONES_Y_COMENTARIOS_DE_LOS_TEXTOS/Judica_Cordiglia" xmlDataType="string"/>
    </xmlCellPr>
  </singleXmlCell>
  <singleXmlCell id="9702" r="DV54" connectionId="55">
    <xmlCellPr id="1" uniqueName="Maestro_Yüan-Kuang">
      <xmlPr mapId="64" xpath="/Hexagrama/LINEAS/CUARTA/OTRAS_INTERPRETACIONES_Y_COMENTARIOS_DE_LOS_TEXTOS/Maestro_Yüan-Kuang" xmlDataType="string"/>
    </xmlCellPr>
  </singleXmlCell>
  <singleXmlCell id="9703" r="DW54" connectionId="55">
    <xmlCellPr id="1" uniqueName="Michel_Gall">
      <xmlPr mapId="64" xpath="/Hexagrama/LINEAS/CUARTA/OTRAS_INTERPRETACIONES_Y_COMENTARIOS_DE_LOS_TEXTOS/Michel_Gall" xmlDataType="string"/>
    </xmlCellPr>
  </singleXmlCell>
  <singleXmlCell id="9704" r="DX54" connectionId="55">
    <xmlCellPr id="1" uniqueName="R_L_Wing">
      <xmlPr mapId="64" xpath="/Hexagrama/LINEAS/CUARTA/OTRAS_INTERPRETACIONES_Y_COMENTARIOS_DE_LOS_TEXTOS/R_L_Wing" xmlDataType="string"/>
    </xmlCellPr>
  </singleXmlCell>
  <singleXmlCell id="9705" r="DY54" connectionId="55">
    <xmlCellPr id="1" uniqueName="Ricardo_Andreé">
      <xmlPr mapId="64" xpath="/Hexagrama/LINEAS/CUARTA/OTRAS_INTERPRETACIONES_Y_COMENTARIOS_DE_LOS_TEXTOS/Ricardo_Andreé" xmlDataType="string"/>
    </xmlCellPr>
  </singleXmlCell>
  <singleXmlCell id="9706" r="DZ54" connectionId="55">
    <xmlCellPr id="1" uniqueName="Richard_Wilhelm">
      <xmlPr mapId="64" xpath="/Hexagrama/LINEAS/CUARTA/OTRAS_INTERPRETACIONES_Y_COMENTARIOS_DE_LOS_TEXTOS/Richard_Wilhelm" xmlDataType="string"/>
    </xmlCellPr>
  </singleXmlCell>
  <singleXmlCell id="9707" r="EA54" connectionId="55">
    <xmlCellPr id="1" uniqueName="Stephen_Karcher">
      <xmlPr mapId="64" xpath="/Hexagrama/LINEAS/CUARTA/OTRAS_INTERPRETACIONES_Y_COMENTARIOS_DE_LOS_TEXTOS/Stephen_Karcher" xmlDataType="string"/>
    </xmlCellPr>
  </singleXmlCell>
  <singleXmlCell id="9708" r="EB54" connectionId="55">
    <xmlCellPr id="1" uniqueName="Thomas_Cleary">
      <xmlPr mapId="64" xpath="/Hexagrama/LINEAS/CUARTA/OTRAS_INTERPRETACIONES_Y_COMENTARIOS_DE_LOS_TEXTOS/Thomas_Cleary" xmlDataType="string"/>
    </xmlCellPr>
  </singleXmlCell>
  <singleXmlCell id="9709" r="EC54" connectionId="55">
    <xmlCellPr id="1" uniqueName="COMENTARIO_A_LA_LINEA">
      <xmlPr mapId="64" xpath="/Hexagrama/LINEAS/QUINTA/COMENTARIO_A_LA_LINEA" xmlDataType="string"/>
    </xmlCellPr>
  </singleXmlCell>
  <singleXmlCell id="9710" r="ED54" connectionId="55">
    <xmlCellPr id="1" uniqueName="a">
      <xmlPr mapId="64" xpath="/Hexagrama/LINEAS/QUINTA/INTERPRETACION/a" xmlDataType="string"/>
    </xmlCellPr>
  </singleXmlCell>
  <singleXmlCell id="9711" r="EE54" connectionId="55">
    <xmlCellPr id="1" uniqueName="sin_preguntar_nada">
      <xmlPr mapId="64" xpath="/Hexagrama/LINEAS/QUINTA/INTERPRETACION/d/sin_preguntar_nada" xmlDataType="string"/>
    </xmlCellPr>
  </singleXmlCell>
  <singleXmlCell id="9712" r="EF54" connectionId="55">
    <xmlCellPr id="1" uniqueName="sobre_el_dia_hoy">
      <xmlPr mapId="64" xpath="/Hexagrama/LINEAS/QUINTA/INTERPRETACION/d/sobre_el_dia_hoy" xmlDataType="string"/>
    </xmlCellPr>
  </singleXmlCell>
  <singleXmlCell id="9713" r="EG54" connectionId="55">
    <xmlCellPr id="1" uniqueName="sobre_la_conducta_espiritual">
      <xmlPr mapId="64" xpath="/Hexagrama/LINEAS/QUINTA/INTERPRETACION/d/sobre_la_conducta_espiritual" xmlDataType="string"/>
    </xmlCellPr>
  </singleXmlCell>
  <singleXmlCell id="9714" r="EH54" connectionId="55">
    <xmlCellPr id="1" uniqueName="perspectiva_general_de_un_asunto_o_sobre_cómo_se_ve_al_consultante_entre_sus_asuntos">
      <xmlPr mapId="64" xpath="/Hexagrama/LINEAS/QUINTA/INTERPRETACION/d/perspectiva_general_de_un_asunto_o_sobre_cómo_se_ve_al_consultante_entre_sus_asuntos" xmlDataType="string"/>
    </xmlCellPr>
  </singleXmlCell>
  <singleXmlCell id="9715" r="EI54" connectionId="55">
    <xmlCellPr id="1" uniqueName="sobre_una_enfermedad">
      <xmlPr mapId="64" xpath="/Hexagrama/LINEAS/QUINTA/INTERPRETACION/d/sobre_una_enfermedad" xmlDataType="string"/>
    </xmlCellPr>
  </singleXmlCell>
  <singleXmlCell id="9716" r="EJ54" connectionId="55">
    <xmlCellPr id="1" uniqueName="remedios_soluciones_tratamientos_nuevos">
      <xmlPr mapId="64" xpath="/Hexagrama/LINEAS/QUINTA/INTERPRETACION/d/remedios_soluciones_tratamientos_nuevos" xmlDataType="string"/>
    </xmlCellPr>
  </singleXmlCell>
  <singleXmlCell id="9717" r="EK54" connectionId="55">
    <xmlCellPr id="1" uniqueName="sobre_temas_o_teorías_espirituales">
      <xmlPr mapId="64" xpath="/Hexagrama/LINEAS/QUINTA/INTERPRETACION/d/sobre_temas_o_teorías_espirituales" xmlDataType="string"/>
    </xmlCellPr>
  </singleXmlCell>
  <singleXmlCell id="9718" r="EL54" connectionId="55">
    <xmlCellPr id="1" uniqueName="sobre_una_época_tiempo_o_fecha_aproximada">
      <xmlPr mapId="64" xpath="/Hexagrama/LINEAS/QUINTA/INTERPRETACION/d/sobre_una_época_tiempo_o_fecha_aproximada" xmlDataType="string"/>
    </xmlCellPr>
  </singleXmlCell>
  <singleXmlCell id="9719" r="EM54" connectionId="55">
    <xmlCellPr id="1" uniqueName="Bernard_Ducourant">
      <xmlPr mapId="64" xpath="/Hexagrama/LINEAS/QUINTA/OTRAS_INTERPRETACIONES_Y_COMENTARIOS_DE_LOS_TEXTOS/Bernard_Ducourant" xmlDataType="string"/>
    </xmlCellPr>
  </singleXmlCell>
  <singleXmlCell id="9720" r="EN54" connectionId="55">
    <xmlCellPr id="1" uniqueName="Brian_Browne_Walker">
      <xmlPr mapId="64" xpath="/Hexagrama/LINEAS/QUINTA/OTRAS_INTERPRETACIONES_Y_COMENTARIOS_DE_LOS_TEXTOS/Brian_Browne_Walker" xmlDataType="string"/>
    </xmlCellPr>
  </singleXmlCell>
  <singleXmlCell id="9721" r="EO54" connectionId="55">
    <xmlCellPr id="1" uniqueName="Carol_K_Anthony">
      <xmlPr mapId="64" xpath="/Hexagrama/LINEAS/QUINTA/OTRAS_INTERPRETACIONES_Y_COMENTARIOS_DE_LOS_TEXTOS/Carol_K_Anthony" xmlDataType="string"/>
    </xmlCellPr>
  </singleXmlCell>
  <singleXmlCell id="9722" r="EP54" connectionId="55">
    <xmlCellPr id="1" uniqueName="Enrique_Zafra">
      <xmlPr mapId="64" xpath="/Hexagrama/LINEAS/QUINTA/OTRAS_INTERPRETACIONES_Y_COMENTARIOS_DE_LOS_TEXTOS/Enrique_Zafra" xmlDataType="string"/>
    </xmlCellPr>
  </singleXmlCell>
  <singleXmlCell id="9723" r="EQ54" connectionId="55">
    <xmlCellPr id="1" uniqueName="J_H_Brennan">
      <xmlPr mapId="64" xpath="/Hexagrama/LINEAS/QUINTA/OTRAS_INTERPRETACIONES_Y_COMENTARIOS_DE_LOS_TEXTOS/J_H_Brennan" xmlDataType="string"/>
    </xmlCellPr>
  </singleXmlCell>
  <singleXmlCell id="9724" r="ER54" connectionId="55">
    <xmlCellPr id="1" uniqueName="John_Tampion">
      <xmlPr mapId="64" xpath="/Hexagrama/LINEAS/QUINTA/OTRAS_INTERPRETACIONES_Y_COMENTARIOS_DE_LOS_TEXTOS/John_Tampion" xmlDataType="string"/>
    </xmlCellPr>
  </singleXmlCell>
  <singleXmlCell id="9725" r="ES54" connectionId="55">
    <xmlCellPr id="1" uniqueName="Judica_Cordiglia">
      <xmlPr mapId="64" xpath="/Hexagrama/LINEAS/QUINTA/OTRAS_INTERPRETACIONES_Y_COMENTARIOS_DE_LOS_TEXTOS/Judica_Cordiglia" xmlDataType="string"/>
    </xmlCellPr>
  </singleXmlCell>
  <singleXmlCell id="9726" r="ET54" connectionId="55">
    <xmlCellPr id="1" uniqueName="Maestro_Yüan-Kuang">
      <xmlPr mapId="64" xpath="/Hexagrama/LINEAS/QUINTA/OTRAS_INTERPRETACIONES_Y_COMENTARIOS_DE_LOS_TEXTOS/Maestro_Yüan-Kuang" xmlDataType="string"/>
    </xmlCellPr>
  </singleXmlCell>
  <singleXmlCell id="9727" r="EU54" connectionId="55">
    <xmlCellPr id="1" uniqueName="Michel_Gall">
      <xmlPr mapId="64" xpath="/Hexagrama/LINEAS/QUINTA/OTRAS_INTERPRETACIONES_Y_COMENTARIOS_DE_LOS_TEXTOS/Michel_Gall" xmlDataType="string"/>
    </xmlCellPr>
  </singleXmlCell>
  <singleXmlCell id="9728" r="EV54" connectionId="55">
    <xmlCellPr id="1" uniqueName="R_L_Wing">
      <xmlPr mapId="64" xpath="/Hexagrama/LINEAS/QUINTA/OTRAS_INTERPRETACIONES_Y_COMENTARIOS_DE_LOS_TEXTOS/R_L_Wing" xmlDataType="string"/>
    </xmlCellPr>
  </singleXmlCell>
  <singleXmlCell id="9729" r="EW54" connectionId="55">
    <xmlCellPr id="1" uniqueName="Ricardo_Andreé">
      <xmlPr mapId="64" xpath="/Hexagrama/LINEAS/QUINTA/OTRAS_INTERPRETACIONES_Y_COMENTARIOS_DE_LOS_TEXTOS/Ricardo_Andreé" xmlDataType="string"/>
    </xmlCellPr>
  </singleXmlCell>
  <singleXmlCell id="9730" r="EX54" connectionId="55">
    <xmlCellPr id="1" uniqueName="Richard_Wilhelm">
      <xmlPr mapId="64" xpath="/Hexagrama/LINEAS/QUINTA/OTRAS_INTERPRETACIONES_Y_COMENTARIOS_DE_LOS_TEXTOS/Richard_Wilhelm" xmlDataType="string"/>
    </xmlCellPr>
  </singleXmlCell>
  <singleXmlCell id="9731" r="EY54" connectionId="55">
    <xmlCellPr id="1" uniqueName="Stephen_Karcher">
      <xmlPr mapId="64" xpath="/Hexagrama/LINEAS/QUINTA/OTRAS_INTERPRETACIONES_Y_COMENTARIOS_DE_LOS_TEXTOS/Stephen_Karcher" xmlDataType="string"/>
    </xmlCellPr>
  </singleXmlCell>
  <singleXmlCell id="9732" r="EZ54" connectionId="55">
    <xmlCellPr id="1" uniqueName="Thomas_Cleary">
      <xmlPr mapId="64" xpath="/Hexagrama/LINEAS/QUINTA/OTRAS_INTERPRETACIONES_Y_COMENTARIOS_DE_LOS_TEXTOS/Thomas_Cleary" xmlDataType="string"/>
    </xmlCellPr>
  </singleXmlCell>
  <singleXmlCell id="9733" r="FA54" connectionId="55">
    <xmlCellPr id="1" uniqueName="COMENTARIO_A_LA_LINEA">
      <xmlPr mapId="64" xpath="/Hexagrama/LINEAS/SEXTA/COMENTARIO_A_LA_LINEA" xmlDataType="string"/>
    </xmlCellPr>
  </singleXmlCell>
  <singleXmlCell id="9734" r="FB54" connectionId="55">
    <xmlCellPr id="1" uniqueName="a">
      <xmlPr mapId="64" xpath="/Hexagrama/LINEAS/SEXTA/INTERPRETACION/a" xmlDataType="string"/>
    </xmlCellPr>
  </singleXmlCell>
  <singleXmlCell id="9735" r="FC54" connectionId="55">
    <xmlCellPr id="1" uniqueName="sin_preguntar_nada">
      <xmlPr mapId="64" xpath="/Hexagrama/LINEAS/SEXTA/INTERPRETACION/d/sin_preguntar_nada" xmlDataType="string"/>
    </xmlCellPr>
  </singleXmlCell>
  <singleXmlCell id="9736" r="FD54" connectionId="55">
    <xmlCellPr id="1" uniqueName="sobre_el_dia_hoy">
      <xmlPr mapId="64" xpath="/Hexagrama/LINEAS/SEXTA/INTERPRETACION/d/sobre_el_dia_hoy" xmlDataType="string"/>
    </xmlCellPr>
  </singleXmlCell>
  <singleXmlCell id="9737" r="FE54" connectionId="55">
    <xmlCellPr id="1" uniqueName="sobre_la_conducta_espiritual">
      <xmlPr mapId="64" xpath="/Hexagrama/LINEAS/SEXTA/INTERPRETACION/d/sobre_la_conducta_espiritual" xmlDataType="string"/>
    </xmlCellPr>
  </singleXmlCell>
  <singleXmlCell id="9738" r="FF54" connectionId="55">
    <xmlCellPr id="1" uniqueName="perspectiva_general_de_un_asunto_o_sobre_cómo_se_ve_al_consultante_entre_sus_asuntos">
      <xmlPr mapId="64" xpath="/Hexagrama/LINEAS/SEXTA/INTERPRETACION/d/perspectiva_general_de_un_asunto_o_sobre_cómo_se_ve_al_consultante_entre_sus_asuntos" xmlDataType="string"/>
    </xmlCellPr>
  </singleXmlCell>
  <singleXmlCell id="9739" r="FG54" connectionId="55">
    <xmlCellPr id="1" uniqueName="sobre_una_enfermedad">
      <xmlPr mapId="64" xpath="/Hexagrama/LINEAS/SEXTA/INTERPRETACION/d/sobre_una_enfermedad" xmlDataType="string"/>
    </xmlCellPr>
  </singleXmlCell>
  <singleXmlCell id="9740" r="FH54" connectionId="55">
    <xmlCellPr id="1" uniqueName="remedios_soluciones_tratamientos_nuevos">
      <xmlPr mapId="64" xpath="/Hexagrama/LINEAS/SEXTA/INTERPRETACION/d/remedios_soluciones_tratamientos_nuevos" xmlDataType="string"/>
    </xmlCellPr>
  </singleXmlCell>
  <singleXmlCell id="9741" r="FI54" connectionId="55">
    <xmlCellPr id="1" uniqueName="sobre_temas_o_teorías_espirituales">
      <xmlPr mapId="64" xpath="/Hexagrama/LINEAS/SEXTA/INTERPRETACION/d/sobre_temas_o_teorías_espirituales" xmlDataType="string"/>
    </xmlCellPr>
  </singleXmlCell>
  <singleXmlCell id="9742" r="FJ54" connectionId="55">
    <xmlCellPr id="1" uniqueName="sobre_una_época_tiempo_o_fecha_aproximada">
      <xmlPr mapId="64" xpath="/Hexagrama/LINEAS/SEXTA/INTERPRETACION/d/sobre_una_época_tiempo_o_fecha_aproximada" xmlDataType="string"/>
    </xmlCellPr>
  </singleXmlCell>
  <singleXmlCell id="9743" r="FK54" connectionId="55">
    <xmlCellPr id="1" uniqueName="Bernard_Ducourant">
      <xmlPr mapId="64" xpath="/Hexagrama/LINEAS/SEXTA/OTRAS_INTERPRETACIONES_Y_COMENTARIOS_DE_LOS_TEXTOS/Bernard_Ducourant" xmlDataType="string"/>
    </xmlCellPr>
  </singleXmlCell>
  <singleXmlCell id="9744" r="FL54" connectionId="55">
    <xmlCellPr id="1" uniqueName="Brian_Browne_Walker">
      <xmlPr mapId="64" xpath="/Hexagrama/LINEAS/SEXTA/OTRAS_INTERPRETACIONES_Y_COMENTARIOS_DE_LOS_TEXTOS/Brian_Browne_Walker" xmlDataType="string"/>
    </xmlCellPr>
  </singleXmlCell>
  <singleXmlCell id="9745" r="FM54" connectionId="55">
    <xmlCellPr id="1" uniqueName="Carol_K_Anthony">
      <xmlPr mapId="64" xpath="/Hexagrama/LINEAS/SEXTA/OTRAS_INTERPRETACIONES_Y_COMENTARIOS_DE_LOS_TEXTOS/Carol_K_Anthony" xmlDataType="string"/>
    </xmlCellPr>
  </singleXmlCell>
  <singleXmlCell id="9746" r="FN54" connectionId="55">
    <xmlCellPr id="1" uniqueName="Enrique_Zafra">
      <xmlPr mapId="64" xpath="/Hexagrama/LINEAS/SEXTA/OTRAS_INTERPRETACIONES_Y_COMENTARIOS_DE_LOS_TEXTOS/Enrique_Zafra" xmlDataType="string"/>
    </xmlCellPr>
  </singleXmlCell>
  <singleXmlCell id="9747" r="FO54" connectionId="55">
    <xmlCellPr id="1" uniqueName="J_H_Brennan">
      <xmlPr mapId="64" xpath="/Hexagrama/LINEAS/SEXTA/OTRAS_INTERPRETACIONES_Y_COMENTARIOS_DE_LOS_TEXTOS/J_H_Brennan" xmlDataType="string"/>
    </xmlCellPr>
  </singleXmlCell>
  <singleXmlCell id="9748" r="FP54" connectionId="55">
    <xmlCellPr id="1" uniqueName="John_Tampion">
      <xmlPr mapId="64" xpath="/Hexagrama/LINEAS/SEXTA/OTRAS_INTERPRETACIONES_Y_COMENTARIOS_DE_LOS_TEXTOS/John_Tampion" xmlDataType="string"/>
    </xmlCellPr>
  </singleXmlCell>
  <singleXmlCell id="9749" r="FQ54" connectionId="55">
    <xmlCellPr id="1" uniqueName="Judica_Cordiglia">
      <xmlPr mapId="64" xpath="/Hexagrama/LINEAS/SEXTA/OTRAS_INTERPRETACIONES_Y_COMENTARIOS_DE_LOS_TEXTOS/Judica_Cordiglia" xmlDataType="string"/>
    </xmlCellPr>
  </singleXmlCell>
  <singleXmlCell id="9750" r="FR54" connectionId="55">
    <xmlCellPr id="1" uniqueName="Maestro_Yüan-Kuang">
      <xmlPr mapId="64" xpath="/Hexagrama/LINEAS/SEXTA/OTRAS_INTERPRETACIONES_Y_COMENTARIOS_DE_LOS_TEXTOS/Maestro_Yüan-Kuang" xmlDataType="string"/>
    </xmlCellPr>
  </singleXmlCell>
  <singleXmlCell id="9751" r="FS54" connectionId="55">
    <xmlCellPr id="1" uniqueName="Michel_Gall">
      <xmlPr mapId="64" xpath="/Hexagrama/LINEAS/SEXTA/OTRAS_INTERPRETACIONES_Y_COMENTARIOS_DE_LOS_TEXTOS/Michel_Gall" xmlDataType="string"/>
    </xmlCellPr>
  </singleXmlCell>
  <singleXmlCell id="9752" r="FT54" connectionId="55">
    <xmlCellPr id="1" uniqueName="R_L_Wing">
      <xmlPr mapId="64" xpath="/Hexagrama/LINEAS/SEXTA/OTRAS_INTERPRETACIONES_Y_COMENTARIOS_DE_LOS_TEXTOS/R_L_Wing" xmlDataType="string"/>
    </xmlCellPr>
  </singleXmlCell>
  <singleXmlCell id="9753" r="FU54" connectionId="55">
    <xmlCellPr id="1" uniqueName="Ricardo_Andreé">
      <xmlPr mapId="64" xpath="/Hexagrama/LINEAS/SEXTA/OTRAS_INTERPRETACIONES_Y_COMENTARIOS_DE_LOS_TEXTOS/Ricardo_Andreé" xmlDataType="string"/>
    </xmlCellPr>
  </singleXmlCell>
  <singleXmlCell id="9754" r="FV54" connectionId="55">
    <xmlCellPr id="1" uniqueName="Richard_Wilhelm">
      <xmlPr mapId="64" xpath="/Hexagrama/LINEAS/SEXTA/OTRAS_INTERPRETACIONES_Y_COMENTARIOS_DE_LOS_TEXTOS/Richard_Wilhelm" xmlDataType="string"/>
    </xmlCellPr>
  </singleXmlCell>
  <singleXmlCell id="9755" r="FW54" connectionId="55">
    <xmlCellPr id="1" uniqueName="Stephen_Karcher">
      <xmlPr mapId="64" xpath="/Hexagrama/LINEAS/SEXTA/OTRAS_INTERPRETACIONES_Y_COMENTARIOS_DE_LOS_TEXTOS/Stephen_Karcher" xmlDataType="string"/>
    </xmlCellPr>
  </singleXmlCell>
  <singleXmlCell id="9756" r="FX54" connectionId="55">
    <xmlCellPr id="1" uniqueName="Thomas_Cleary">
      <xmlPr mapId="64" xpath="/Hexagrama/LINEAS/SEXTA/OTRAS_INTERPRETACIONES_Y_COMENTARIOS_DE_LOS_TEXTOS/Thomas_Cleary" xmlDataType="string"/>
    </xmlCellPr>
  </singleXmlCell>
  <singleXmlCell id="9757" r="A55" connectionId="56">
    <xmlCellPr id="1" uniqueName="Numero">
      <xmlPr mapId="65" xpath="/Hexagrama/Numero" xmlDataType="integer"/>
    </xmlCellPr>
  </singleXmlCell>
  <singleXmlCell id="9758" r="B55" connectionId="56">
    <xmlCellPr id="1" uniqueName="Nombre">
      <xmlPr mapId="65" xpath="/Hexagrama/Nombre" xmlDataType="string"/>
    </xmlCellPr>
  </singleXmlCell>
  <singleXmlCell id="9759" r="C55" connectionId="56">
    <xmlCellPr id="1" uniqueName="Traduccion">
      <xmlPr mapId="65" xpath="/Hexagrama/Traduccion" xmlDataType="string"/>
    </xmlCellPr>
  </singleXmlCell>
  <singleXmlCell id="9760" r="D55" connectionId="56">
    <xmlCellPr id="1" uniqueName="TrigInf">
      <xmlPr mapId="65" xpath="/Hexagrama/TrigInf" xmlDataType="string"/>
    </xmlCellPr>
  </singleXmlCell>
  <singleXmlCell id="9761" r="E55" connectionId="56">
    <xmlCellPr id="1" uniqueName="TrigSup">
      <xmlPr mapId="65" xpath="/Hexagrama/TrigSup" xmlDataType="string"/>
    </xmlCellPr>
  </singleXmlCell>
  <singleXmlCell id="9762" r="F55" connectionId="56">
    <xmlCellPr id="1" uniqueName="DICTAMEN">
      <xmlPr mapId="65" xpath="/Hexagrama/DICTAMEN" xmlDataType="string"/>
    </xmlCellPr>
  </singleXmlCell>
  <singleXmlCell id="9763" r="G55" connectionId="56">
    <xmlCellPr id="1" uniqueName="COMENTARIO">
      <xmlPr mapId="65" xpath="/Hexagrama/COMENTARIO" xmlDataType="string"/>
    </xmlCellPr>
  </singleXmlCell>
  <singleXmlCell id="9764" r="H55" connectionId="56">
    <xmlCellPr id="1" uniqueName="líneas">
      <xmlPr mapId="65" xpath="/Hexagrama/ELEMENTOS_TECNICOS_Y_DISTINTOS_CONSIDERANDOS/líneas" xmlDataType="string"/>
    </xmlCellPr>
  </singleXmlCell>
  <singleXmlCell id="9765" r="I55" connectionId="56">
    <xmlCellPr id="1" uniqueName="regencias">
      <xmlPr mapId="65" xpath="/Hexagrama/ELEMENTOS_TECNICOS_Y_DISTINTOS_CONSIDERANDOS/regencias" xmlDataType="string"/>
    </xmlCellPr>
  </singleXmlCell>
  <singleXmlCell id="9766" r="J55" connectionId="56">
    <xmlCellPr id="1" uniqueName="relaciones_entre_las_líneas">
      <xmlPr mapId="65" xpath="/Hexagrama/ELEMENTOS_TECNICOS_Y_DISTINTOS_CONSIDERANDOS/relaciones_entre_las_líneas" xmlDataType="string"/>
    </xmlCellPr>
  </singleXmlCell>
  <singleXmlCell id="9767" r="K55" connectionId="56">
    <xmlCellPr id="1" uniqueName="a">
      <xmlPr mapId="65" xpath="/Hexagrama/INTERPRETACION/a" xmlDataType="string"/>
    </xmlCellPr>
  </singleXmlCell>
  <singleXmlCell id="9768" r="L55" connectionId="56">
    <xmlCellPr id="1" uniqueName="sin_preguntar_nada">
      <xmlPr mapId="65" xpath="/Hexagrama/INTERPRETACION/d/sin_preguntar_nada" xmlDataType="string"/>
    </xmlCellPr>
  </singleXmlCell>
  <singleXmlCell id="9769" r="M55" connectionId="56">
    <xmlCellPr id="1" uniqueName="sobre_el_dia_hoy">
      <xmlPr mapId="65" xpath="/Hexagrama/INTERPRETACION/d/sobre_el_dia_hoy" xmlDataType="string"/>
    </xmlCellPr>
  </singleXmlCell>
  <singleXmlCell id="9770" r="N55" connectionId="56">
    <xmlCellPr id="1" uniqueName="sobre_la_conducta_espiritual">
      <xmlPr mapId="65" xpath="/Hexagrama/INTERPRETACION/d/sobre_la_conducta_espiritual" xmlDataType="string"/>
    </xmlCellPr>
  </singleXmlCell>
  <singleXmlCell id="9771" r="O55" connectionId="56">
    <xmlCellPr id="1" uniqueName="perspectiva_general_de_un_asunto_o_sobre_cómo_se_ve_al_consultante_entre_sus_asuntos">
      <xmlPr mapId="65" xpath="/Hexagrama/INTERPRETACION/d/perspectiva_general_de_un_asunto_o_sobre_cómo_se_ve_al_consultante_entre_sus_asuntos" xmlDataType="string"/>
    </xmlCellPr>
  </singleXmlCell>
  <singleXmlCell id="9772" r="P55" connectionId="56">
    <xmlCellPr id="1" uniqueName="sobre_una_enfermedad">
      <xmlPr mapId="65" xpath="/Hexagrama/INTERPRETACION/d/sobre_una_enfermedad" xmlDataType="string"/>
    </xmlCellPr>
  </singleXmlCell>
  <singleXmlCell id="9773" r="Q55" connectionId="56">
    <xmlCellPr id="1" uniqueName="remedios_soluciones_tratamientos_nuevos">
      <xmlPr mapId="65" xpath="/Hexagrama/INTERPRETACION/d/remedios_soluciones_tratamientos_nuevos" xmlDataType="string"/>
    </xmlCellPr>
  </singleXmlCell>
  <singleXmlCell id="9774" r="R55" connectionId="56">
    <xmlCellPr id="1" uniqueName="sobre_temas_o_teorías_espirituales">
      <xmlPr mapId="65" xpath="/Hexagrama/INTERPRETACION/d/sobre_temas_o_teorías_espirituales" xmlDataType="string"/>
    </xmlCellPr>
  </singleXmlCell>
  <singleXmlCell id="9775" r="S55" connectionId="56">
    <xmlCellPr id="1" uniqueName="sobre_una_época_tiempo_o_fecha_aproximada">
      <xmlPr mapId="65" xpath="/Hexagrama/INTERPRETACION/d/sobre_una_época_tiempo_o_fecha_aproximada" xmlDataType="string"/>
    </xmlCellPr>
  </singleXmlCell>
  <singleXmlCell id="9776" r="T55" connectionId="56">
    <xmlCellPr id="1" uniqueName="Bernard_Ducourant">
      <xmlPr mapId="65" xpath="/Hexagrama/OTRAS_INTERPRETACIONES_Y_COMENTARIOS_DE_LOS_TEXTOS/Bernard_Ducourant" xmlDataType="string"/>
    </xmlCellPr>
  </singleXmlCell>
  <singleXmlCell id="9777" r="U55" connectionId="56">
    <xmlCellPr id="1" uniqueName="Brian_Browne_Walker">
      <xmlPr mapId="65" xpath="/Hexagrama/OTRAS_INTERPRETACIONES_Y_COMENTARIOS_DE_LOS_TEXTOS/Brian_Browne_Walker" xmlDataType="string"/>
    </xmlCellPr>
  </singleXmlCell>
  <singleXmlCell id="9778" r="V55" connectionId="56">
    <xmlCellPr id="1" uniqueName="Carol_K_Anthony">
      <xmlPr mapId="65" xpath="/Hexagrama/OTRAS_INTERPRETACIONES_Y_COMENTARIOS_DE_LOS_TEXTOS/Carol_K_Anthony" xmlDataType="string"/>
    </xmlCellPr>
  </singleXmlCell>
  <singleXmlCell id="9779" r="W55" connectionId="56">
    <xmlCellPr id="1" uniqueName="Enrique_Zafra">
      <xmlPr mapId="65" xpath="/Hexagrama/OTRAS_INTERPRETACIONES_Y_COMENTARIOS_DE_LOS_TEXTOS/Enrique_Zafra" xmlDataType="string"/>
    </xmlCellPr>
  </singleXmlCell>
  <singleXmlCell id="9780" r="X55" connectionId="56">
    <xmlCellPr id="1" uniqueName="Gustavo_Andrés_Rocco">
      <xmlPr mapId="65" xpath="/Hexagrama/OTRAS_INTERPRETACIONES_Y_COMENTARIOS_DE_LOS_TEXTOS/Gustavo_Andrés_Rocco" xmlDataType="string"/>
    </xmlCellPr>
  </singleXmlCell>
  <singleXmlCell id="9781" r="Y55" connectionId="56">
    <xmlCellPr id="1" uniqueName="J_H_Brennan">
      <xmlPr mapId="65" xpath="/Hexagrama/OTRAS_INTERPRETACIONES_Y_COMENTARIOS_DE_LOS_TEXTOS/J_H_Brennan" xmlDataType="string"/>
    </xmlCellPr>
  </singleXmlCell>
  <singleXmlCell id="9782" r="Z55" connectionId="56">
    <xmlCellPr id="1" uniqueName="Judica_Cordiglia">
      <xmlPr mapId="65" xpath="/Hexagrama/OTRAS_INTERPRETACIONES_Y_COMENTARIOS_DE_LOS_TEXTOS/Judica_Cordiglia" xmlDataType="string"/>
    </xmlCellPr>
  </singleXmlCell>
  <singleXmlCell id="9783" r="AA55" connectionId="56">
    <xmlCellPr id="1" uniqueName="Maestro_Yüan-Kuang">
      <xmlPr mapId="65" xpath="/Hexagrama/OTRAS_INTERPRETACIONES_Y_COMENTARIOS_DE_LOS_TEXTOS/Maestro_Yüan-Kuang" xmlDataType="string"/>
    </xmlCellPr>
  </singleXmlCell>
  <singleXmlCell id="9784" r="AB55" connectionId="56">
    <xmlCellPr id="1" uniqueName="Michel_Gall">
      <xmlPr mapId="65" xpath="/Hexagrama/OTRAS_INTERPRETACIONES_Y_COMENTARIOS_DE_LOS_TEXTOS/Michel_Gall" xmlDataType="string"/>
    </xmlCellPr>
  </singleXmlCell>
  <singleXmlCell id="9785" r="AC55" connectionId="56">
    <xmlCellPr id="1" uniqueName="Stephen_Karcher">
      <xmlPr mapId="65" xpath="/Hexagrama/OTRAS_INTERPRETACIONES_Y_COMENTARIOS_DE_LOS_TEXTOS/Stephen_Karcher" xmlDataType="string"/>
    </xmlCellPr>
  </singleXmlCell>
  <singleXmlCell id="9786" r="AD55" connectionId="56">
    <xmlCellPr id="1" uniqueName="Rudolf_Ritsema">
      <xmlPr mapId="65" xpath="/Hexagrama/OTRAS_INTERPRETACIONES_Y_COMENTARIOS_DE_LOS_TEXTOS/Rudolf_Ritsema" xmlDataType="string"/>
    </xmlCellPr>
  </singleXmlCell>
  <singleXmlCell id="9787" r="AE55" connectionId="56">
    <xmlCellPr id="1" uniqueName="Thomas_Cleary">
      <xmlPr mapId="65" xpath="/Hexagrama/OTRAS_INTERPRETACIONES_Y_COMENTARIOS_DE_LOS_TEXTOS/Thomas_Cleary" xmlDataType="string"/>
    </xmlCellPr>
  </singleXmlCell>
  <singleXmlCell id="9788" r="AF55" connectionId="56">
    <xmlCellPr id="1" uniqueName="COMENTARIO_A_LA_IMAGEN">
      <xmlPr mapId="65" xpath="/Hexagrama/IMAGEN/COMENTARIO_A_LA_IMAGEN" xmlDataType="string"/>
    </xmlCellPr>
  </singleXmlCell>
  <singleXmlCell id="9789" r="AG55" connectionId="56">
    <xmlCellPr id="1" uniqueName="John_Tampion">
      <xmlPr mapId="65" xpath="/Hexagrama/IMAGEN/OTRAS_INTERPRETACIONES_Y_COMENTARIOS_DE_LOS_TEXTOS/John_Tampion" xmlDataType="string"/>
    </xmlCellPr>
  </singleXmlCell>
  <singleXmlCell id="9790" r="AH55" connectionId="56">
    <xmlCellPr id="1" uniqueName="Judica_Cordiglia">
      <xmlPr mapId="65" xpath="/Hexagrama/IMAGEN/OTRAS_INTERPRETACIONES_Y_COMENTARIOS_DE_LOS_TEXTOS/Judica_Cordiglia" xmlDataType="string"/>
    </xmlCellPr>
  </singleXmlCell>
  <singleXmlCell id="9791" r="AI55" connectionId="56">
    <xmlCellPr id="1" uniqueName="Ricardo_Andreé">
      <xmlPr mapId="65" xpath="/Hexagrama/IMAGEN/OTRAS_INTERPRETACIONES_Y_COMENTARIOS_DE_LOS_TEXTOS/Ricardo_Andreé" xmlDataType="string"/>
    </xmlCellPr>
  </singleXmlCell>
  <singleXmlCell id="9792" r="AJ55" connectionId="56">
    <xmlCellPr id="1" uniqueName="Richard_Wilhelm">
      <xmlPr mapId="65" xpath="/Hexagrama/IMAGEN/OTRAS_INTERPRETACIONES_Y_COMENTARIOS_DE_LOS_TEXTOS/Richard_Wilhelm" xmlDataType="string"/>
    </xmlCellPr>
  </singleXmlCell>
  <singleXmlCell id="9793" r="AK55" connectionId="56">
    <xmlCellPr id="1" uniqueName="COMENTARIO_A_LA_LINEA">
      <xmlPr mapId="65" xpath="/Hexagrama/LINEAS/PRIMERA/COMENTARIO_A_LA_LINEA" xmlDataType="string"/>
    </xmlCellPr>
  </singleXmlCell>
  <singleXmlCell id="9794" r="AL55" connectionId="56">
    <xmlCellPr id="1" uniqueName="a">
      <xmlPr mapId="65" xpath="/Hexagrama/LINEAS/PRIMERA/INTERPRETACION/a" xmlDataType="string"/>
    </xmlCellPr>
  </singleXmlCell>
  <singleXmlCell id="9795" r="AM55" connectionId="56">
    <xmlCellPr id="1" uniqueName="sin_preguntar_nada">
      <xmlPr mapId="65" xpath="/Hexagrama/LINEAS/PRIMERA/INTERPRETACION/d/sin_preguntar_nada" xmlDataType="string"/>
    </xmlCellPr>
  </singleXmlCell>
  <singleXmlCell id="9796" r="AN55" connectionId="56">
    <xmlCellPr id="1" uniqueName="sobre_el_dia_hoy">
      <xmlPr mapId="65" xpath="/Hexagrama/LINEAS/PRIMERA/INTERPRETACION/d/sobre_el_dia_hoy" xmlDataType="string"/>
    </xmlCellPr>
  </singleXmlCell>
  <singleXmlCell id="9797" r="AO55" connectionId="56">
    <xmlCellPr id="1" uniqueName="sobre_la_conducta_espiritual">
      <xmlPr mapId="65" xpath="/Hexagrama/LINEAS/PRIMERA/INTERPRETACION/d/sobre_la_conducta_espiritual" xmlDataType="string"/>
    </xmlCellPr>
  </singleXmlCell>
  <singleXmlCell id="9798" r="AP55" connectionId="56">
    <xmlCellPr id="1" uniqueName="perspectiva_general_de_un_asunto_o_sobre_cómo_se_ve_al_consultante_entre_sus_asuntos">
      <xmlPr mapId="65" xpath="/Hexagrama/LINEAS/PRIMERA/INTERPRETACION/d/perspectiva_general_de_un_asunto_o_sobre_cómo_se_ve_al_consultante_entre_sus_asuntos" xmlDataType="string"/>
    </xmlCellPr>
  </singleXmlCell>
  <singleXmlCell id="9799" r="AQ55" connectionId="56">
    <xmlCellPr id="1" uniqueName="sobre_una_enfermedad">
      <xmlPr mapId="65" xpath="/Hexagrama/LINEAS/PRIMERA/INTERPRETACION/d/sobre_una_enfermedad" xmlDataType="string"/>
    </xmlCellPr>
  </singleXmlCell>
  <singleXmlCell id="9800" r="AR55" connectionId="56">
    <xmlCellPr id="1" uniqueName="remedios_soluciones_tratamientos_nuevos">
      <xmlPr mapId="65" xpath="/Hexagrama/LINEAS/PRIMERA/INTERPRETACION/d/remedios_soluciones_tratamientos_nuevos" xmlDataType="string"/>
    </xmlCellPr>
  </singleXmlCell>
  <singleXmlCell id="9801" r="AS55" connectionId="56">
    <xmlCellPr id="1" uniqueName="sobre_temas_o_teorías_espirituales">
      <xmlPr mapId="65" xpath="/Hexagrama/LINEAS/PRIMERA/INTERPRETACION/d/sobre_temas_o_teorías_espirituales" xmlDataType="string"/>
    </xmlCellPr>
  </singleXmlCell>
  <singleXmlCell id="9802" r="AT55" connectionId="56">
    <xmlCellPr id="1" uniqueName="sobre_una_época_tiempo_o_fecha_aproximada">
      <xmlPr mapId="65" xpath="/Hexagrama/LINEAS/PRIMERA/INTERPRETACION/d/sobre_una_época_tiempo_o_fecha_aproximada" xmlDataType="string"/>
    </xmlCellPr>
  </singleXmlCell>
  <singleXmlCell id="9803" r="AU55" connectionId="56">
    <xmlCellPr id="1" uniqueName="Bernard_Ducourant">
      <xmlPr mapId="65" xpath="/Hexagrama/LINEAS/PRIMERA/OTRAS_INTERPRETACIONES_Y_COMENTARIOS_DE_LOS_TEXTOS/Bernard_Ducourant" xmlDataType="string"/>
    </xmlCellPr>
  </singleXmlCell>
  <singleXmlCell id="9804" r="AV55" connectionId="56">
    <xmlCellPr id="1" uniqueName="Brian_Browne_Walker">
      <xmlPr mapId="65" xpath="/Hexagrama/LINEAS/PRIMERA/OTRAS_INTERPRETACIONES_Y_COMENTARIOS_DE_LOS_TEXTOS/Brian_Browne_Walker" xmlDataType="string"/>
    </xmlCellPr>
  </singleXmlCell>
  <singleXmlCell id="9805" r="AW55" connectionId="56">
    <xmlCellPr id="1" uniqueName="Carol_K_Anthony">
      <xmlPr mapId="65" xpath="/Hexagrama/LINEAS/PRIMERA/OTRAS_INTERPRETACIONES_Y_COMENTARIOS_DE_LOS_TEXTOS/Carol_K_Anthony" xmlDataType="string"/>
    </xmlCellPr>
  </singleXmlCell>
  <singleXmlCell id="9806" r="AX55" connectionId="56">
    <xmlCellPr id="1" uniqueName="Enrique_Zafra">
      <xmlPr mapId="65" xpath="/Hexagrama/LINEAS/PRIMERA/OTRAS_INTERPRETACIONES_Y_COMENTARIOS_DE_LOS_TEXTOS/Enrique_Zafra" xmlDataType="string"/>
    </xmlCellPr>
  </singleXmlCell>
  <singleXmlCell id="9807" r="AY55" connectionId="56">
    <xmlCellPr id="1" uniqueName="J_H_Brennan">
      <xmlPr mapId="65" xpath="/Hexagrama/LINEAS/PRIMERA/OTRAS_INTERPRETACIONES_Y_COMENTARIOS_DE_LOS_TEXTOS/J_H_Brennan" xmlDataType="string"/>
    </xmlCellPr>
  </singleXmlCell>
  <singleXmlCell id="9808" r="AZ55" connectionId="56">
    <xmlCellPr id="1" uniqueName="John_Tampion">
      <xmlPr mapId="65" xpath="/Hexagrama/LINEAS/PRIMERA/OTRAS_INTERPRETACIONES_Y_COMENTARIOS_DE_LOS_TEXTOS/John_Tampion" xmlDataType="string"/>
    </xmlCellPr>
  </singleXmlCell>
  <singleXmlCell id="9809" r="BA55" connectionId="56">
    <xmlCellPr id="1" uniqueName="Judica_Cordiglia">
      <xmlPr mapId="65" xpath="/Hexagrama/LINEAS/PRIMERA/OTRAS_INTERPRETACIONES_Y_COMENTARIOS_DE_LOS_TEXTOS/Judica_Cordiglia" xmlDataType="string"/>
    </xmlCellPr>
  </singleXmlCell>
  <singleXmlCell id="9810" r="BB55" connectionId="56">
    <xmlCellPr id="1" uniqueName="Maestro_Yüan-Kuang">
      <xmlPr mapId="65" xpath="/Hexagrama/LINEAS/PRIMERA/OTRAS_INTERPRETACIONES_Y_COMENTARIOS_DE_LOS_TEXTOS/Maestro_Yüan-Kuang" xmlDataType="string"/>
    </xmlCellPr>
  </singleXmlCell>
  <singleXmlCell id="9811" r="BC55" connectionId="56">
    <xmlCellPr id="1" uniqueName="Michel_Gall">
      <xmlPr mapId="65" xpath="/Hexagrama/LINEAS/PRIMERA/OTRAS_INTERPRETACIONES_Y_COMENTARIOS_DE_LOS_TEXTOS/Michel_Gall" xmlDataType="string"/>
    </xmlCellPr>
  </singleXmlCell>
  <singleXmlCell id="9812" r="BD55" connectionId="56">
    <xmlCellPr id="1" uniqueName="R_L_Wing">
      <xmlPr mapId="65" xpath="/Hexagrama/LINEAS/PRIMERA/OTRAS_INTERPRETACIONES_Y_COMENTARIOS_DE_LOS_TEXTOS/R_L_Wing" xmlDataType="string"/>
    </xmlCellPr>
  </singleXmlCell>
  <singleXmlCell id="9813" r="BE55" connectionId="56">
    <xmlCellPr id="1" uniqueName="Ricardo_Andreé">
      <xmlPr mapId="65" xpath="/Hexagrama/LINEAS/PRIMERA/OTRAS_INTERPRETACIONES_Y_COMENTARIOS_DE_LOS_TEXTOS/Ricardo_Andreé" xmlDataType="string"/>
    </xmlCellPr>
  </singleXmlCell>
  <singleXmlCell id="9814" r="BF55" connectionId="56">
    <xmlCellPr id="1" uniqueName="Richard_Wilhelm">
      <xmlPr mapId="65" xpath="/Hexagrama/LINEAS/PRIMERA/OTRAS_INTERPRETACIONES_Y_COMENTARIOS_DE_LOS_TEXTOS/Richard_Wilhelm" xmlDataType="string"/>
    </xmlCellPr>
  </singleXmlCell>
  <singleXmlCell id="9815" r="BG55" connectionId="56">
    <xmlCellPr id="1" uniqueName="Stephen_Karcher">
      <xmlPr mapId="65" xpath="/Hexagrama/LINEAS/PRIMERA/OTRAS_INTERPRETACIONES_Y_COMENTARIOS_DE_LOS_TEXTOS/Stephen_Karcher" xmlDataType="string"/>
    </xmlCellPr>
  </singleXmlCell>
  <singleXmlCell id="9816" r="BH55" connectionId="56">
    <xmlCellPr id="1" uniqueName="Thomas_Cleary">
      <xmlPr mapId="65" xpath="/Hexagrama/LINEAS/PRIMERA/OTRAS_INTERPRETACIONES_Y_COMENTARIOS_DE_LOS_TEXTOS/Thomas_Cleary" xmlDataType="string"/>
    </xmlCellPr>
  </singleXmlCell>
  <singleXmlCell id="9817" r="BI55" connectionId="56">
    <xmlCellPr id="1" uniqueName="COMENTARIO_A_LA_LINEA">
      <xmlPr mapId="65" xpath="/Hexagrama/LINEAS/SEGUNDA/COMENTARIO_A_LA_LINEA" xmlDataType="string"/>
    </xmlCellPr>
  </singleXmlCell>
  <singleXmlCell id="9818" r="BJ55" connectionId="56">
    <xmlCellPr id="1" uniqueName="a">
      <xmlPr mapId="65" xpath="/Hexagrama/LINEAS/SEGUNDA/INTERPRETACION/a" xmlDataType="string"/>
    </xmlCellPr>
  </singleXmlCell>
  <singleXmlCell id="9819" r="BK55" connectionId="56">
    <xmlCellPr id="1" uniqueName="sin_preguntar_nada">
      <xmlPr mapId="65" xpath="/Hexagrama/LINEAS/SEGUNDA/INTERPRETACION/d/sin_preguntar_nada" xmlDataType="string"/>
    </xmlCellPr>
  </singleXmlCell>
  <singleXmlCell id="9820" r="BL55" connectionId="56">
    <xmlCellPr id="1" uniqueName="sobre_el_dia_hoy">
      <xmlPr mapId="65" xpath="/Hexagrama/LINEAS/SEGUNDA/INTERPRETACION/d/sobre_el_dia_hoy" xmlDataType="string"/>
    </xmlCellPr>
  </singleXmlCell>
  <singleXmlCell id="9821" r="BM55" connectionId="56">
    <xmlCellPr id="1" uniqueName="sobre_la_conducta_espiritual">
      <xmlPr mapId="65" xpath="/Hexagrama/LINEAS/SEGUNDA/INTERPRETACION/d/sobre_la_conducta_espiritual" xmlDataType="string"/>
    </xmlCellPr>
  </singleXmlCell>
  <singleXmlCell id="9822" r="BN55" connectionId="56">
    <xmlCellPr id="1" uniqueName="perspectiva_general_de_un_asunto_o_sobre_cómo_se_ve_al_consultante_entre_sus_asuntos">
      <xmlPr mapId="65" xpath="/Hexagrama/LINEAS/SEGUNDA/INTERPRETACION/d/perspectiva_general_de_un_asunto_o_sobre_cómo_se_ve_al_consultante_entre_sus_asuntos" xmlDataType="string"/>
    </xmlCellPr>
  </singleXmlCell>
  <singleXmlCell id="9823" r="BO55" connectionId="56">
    <xmlCellPr id="1" uniqueName="sobre_una_enfermedad">
      <xmlPr mapId="65" xpath="/Hexagrama/LINEAS/SEGUNDA/INTERPRETACION/d/sobre_una_enfermedad" xmlDataType="string"/>
    </xmlCellPr>
  </singleXmlCell>
  <singleXmlCell id="9824" r="BP55" connectionId="56">
    <xmlCellPr id="1" uniqueName="remedios_soluciones_tratamientos_nuevos">
      <xmlPr mapId="65" xpath="/Hexagrama/LINEAS/SEGUNDA/INTERPRETACION/d/remedios_soluciones_tratamientos_nuevos" xmlDataType="string"/>
    </xmlCellPr>
  </singleXmlCell>
  <singleXmlCell id="9825" r="BQ55" connectionId="56">
    <xmlCellPr id="1" uniqueName="sobre_temas_o_teorías_espirituales">
      <xmlPr mapId="65" xpath="/Hexagrama/LINEAS/SEGUNDA/INTERPRETACION/d/sobre_temas_o_teorías_espirituales" xmlDataType="string"/>
    </xmlCellPr>
  </singleXmlCell>
  <singleXmlCell id="9826" r="BR55" connectionId="56">
    <xmlCellPr id="1" uniqueName="sobre_una_época_tiempo_o_fecha_aproximada">
      <xmlPr mapId="65" xpath="/Hexagrama/LINEAS/SEGUNDA/INTERPRETACION/d/sobre_una_época_tiempo_o_fecha_aproximada" xmlDataType="string"/>
    </xmlCellPr>
  </singleXmlCell>
  <singleXmlCell id="9827" r="BS55" connectionId="56">
    <xmlCellPr id="1" uniqueName="Bernard_Ducourant">
      <xmlPr mapId="65" xpath="/Hexagrama/LINEAS/SEGUNDA/OTRAS_INTERPRETACIONES_Y_COMENTARIOS_DE_LOS_TEXTOS/Bernard_Ducourant" xmlDataType="string"/>
    </xmlCellPr>
  </singleXmlCell>
  <singleXmlCell id="9828" r="BT55" connectionId="56">
    <xmlCellPr id="1" uniqueName="Brian_Browne_Walker">
      <xmlPr mapId="65" xpath="/Hexagrama/LINEAS/SEGUNDA/OTRAS_INTERPRETACIONES_Y_COMENTARIOS_DE_LOS_TEXTOS/Brian_Browne_Walker" xmlDataType="string"/>
    </xmlCellPr>
  </singleXmlCell>
  <singleXmlCell id="9829" r="BU55" connectionId="56">
    <xmlCellPr id="1" uniqueName="Carol_K_Anthony">
      <xmlPr mapId="65" xpath="/Hexagrama/LINEAS/SEGUNDA/OTRAS_INTERPRETACIONES_Y_COMENTARIOS_DE_LOS_TEXTOS/Carol_K_Anthony" xmlDataType="string"/>
    </xmlCellPr>
  </singleXmlCell>
  <singleXmlCell id="9830" r="BV55" connectionId="56">
    <xmlCellPr id="1" uniqueName="Enrique_Zafra">
      <xmlPr mapId="65" xpath="/Hexagrama/LINEAS/SEGUNDA/OTRAS_INTERPRETACIONES_Y_COMENTARIOS_DE_LOS_TEXTOS/Enrique_Zafra" xmlDataType="string"/>
    </xmlCellPr>
  </singleXmlCell>
  <singleXmlCell id="9831" r="BW55" connectionId="56">
    <xmlCellPr id="1" uniqueName="J_H_Brennan">
      <xmlPr mapId="65" xpath="/Hexagrama/LINEAS/SEGUNDA/OTRAS_INTERPRETACIONES_Y_COMENTARIOS_DE_LOS_TEXTOS/J_H_Brennan" xmlDataType="string"/>
    </xmlCellPr>
  </singleXmlCell>
  <singleXmlCell id="9832" r="BX55" connectionId="56">
    <xmlCellPr id="1" uniqueName="John_Tampion">
      <xmlPr mapId="65" xpath="/Hexagrama/LINEAS/SEGUNDA/OTRAS_INTERPRETACIONES_Y_COMENTARIOS_DE_LOS_TEXTOS/John_Tampion" xmlDataType="string"/>
    </xmlCellPr>
  </singleXmlCell>
  <singleXmlCell id="9833" r="BY55" connectionId="56">
    <xmlCellPr id="1" uniqueName="Judica_Cordiglia">
      <xmlPr mapId="65" xpath="/Hexagrama/LINEAS/SEGUNDA/OTRAS_INTERPRETACIONES_Y_COMENTARIOS_DE_LOS_TEXTOS/Judica_Cordiglia" xmlDataType="string"/>
    </xmlCellPr>
  </singleXmlCell>
  <singleXmlCell id="9834" r="BZ55" connectionId="56">
    <xmlCellPr id="1" uniqueName="Maestro_Yüan-Kuang">
      <xmlPr mapId="65" xpath="/Hexagrama/LINEAS/SEGUNDA/OTRAS_INTERPRETACIONES_Y_COMENTARIOS_DE_LOS_TEXTOS/Maestro_Yüan-Kuang" xmlDataType="string"/>
    </xmlCellPr>
  </singleXmlCell>
  <singleXmlCell id="9835" r="CA55" connectionId="56">
    <xmlCellPr id="1" uniqueName="Michel_Gall">
      <xmlPr mapId="65" xpath="/Hexagrama/LINEAS/SEGUNDA/OTRAS_INTERPRETACIONES_Y_COMENTARIOS_DE_LOS_TEXTOS/Michel_Gall" xmlDataType="string"/>
    </xmlCellPr>
  </singleXmlCell>
  <singleXmlCell id="9836" r="CB55" connectionId="56">
    <xmlCellPr id="1" uniqueName="R_L_Wing">
      <xmlPr mapId="65" xpath="/Hexagrama/LINEAS/SEGUNDA/OTRAS_INTERPRETACIONES_Y_COMENTARIOS_DE_LOS_TEXTOS/R_L_Wing" xmlDataType="string"/>
    </xmlCellPr>
  </singleXmlCell>
  <singleXmlCell id="9837" r="CC55" connectionId="56">
    <xmlCellPr id="1" uniqueName="Ricardo_Andreé">
      <xmlPr mapId="65" xpath="/Hexagrama/LINEAS/SEGUNDA/OTRAS_INTERPRETACIONES_Y_COMENTARIOS_DE_LOS_TEXTOS/Ricardo_Andreé" xmlDataType="string"/>
    </xmlCellPr>
  </singleXmlCell>
  <singleXmlCell id="9838" r="CD55" connectionId="56">
    <xmlCellPr id="1" uniqueName="Richard_Wilhelm">
      <xmlPr mapId="65" xpath="/Hexagrama/LINEAS/SEGUNDA/OTRAS_INTERPRETACIONES_Y_COMENTARIOS_DE_LOS_TEXTOS/Richard_Wilhelm" xmlDataType="string"/>
    </xmlCellPr>
  </singleXmlCell>
  <singleXmlCell id="9839" r="CE55" connectionId="56">
    <xmlCellPr id="1" uniqueName="Stephen_Karcher">
      <xmlPr mapId="65" xpath="/Hexagrama/LINEAS/SEGUNDA/OTRAS_INTERPRETACIONES_Y_COMENTARIOS_DE_LOS_TEXTOS/Stephen_Karcher" xmlDataType="string"/>
    </xmlCellPr>
  </singleXmlCell>
  <singleXmlCell id="9840" r="CF55" connectionId="56">
    <xmlCellPr id="1" uniqueName="Thomas_Cleary">
      <xmlPr mapId="65" xpath="/Hexagrama/LINEAS/SEGUNDA/OTRAS_INTERPRETACIONES_Y_COMENTARIOS_DE_LOS_TEXTOS/Thomas_Cleary" xmlDataType="string"/>
    </xmlCellPr>
  </singleXmlCell>
  <singleXmlCell id="9841" r="CG55" connectionId="56">
    <xmlCellPr id="1" uniqueName="COMENTARIO_A_LA_LINEA">
      <xmlPr mapId="65" xpath="/Hexagrama/LINEAS/TERCERA/COMENTARIO_A_LA_LINEA" xmlDataType="string"/>
    </xmlCellPr>
  </singleXmlCell>
  <singleXmlCell id="9842" r="CH55" connectionId="56">
    <xmlCellPr id="1" uniqueName="a">
      <xmlPr mapId="65" xpath="/Hexagrama/LINEAS/TERCERA/INTERPRETACION/a" xmlDataType="string"/>
    </xmlCellPr>
  </singleXmlCell>
  <singleXmlCell id="9843" r="CI55" connectionId="56">
    <xmlCellPr id="1" uniqueName="sin_preguntar_nada">
      <xmlPr mapId="65" xpath="/Hexagrama/LINEAS/TERCERA/INTERPRETACION/d/sin_preguntar_nada" xmlDataType="string"/>
    </xmlCellPr>
  </singleXmlCell>
  <singleXmlCell id="9844" r="CJ55" connectionId="56">
    <xmlCellPr id="1" uniqueName="sobre_el_dia_hoy">
      <xmlPr mapId="65" xpath="/Hexagrama/LINEAS/TERCERA/INTERPRETACION/d/sobre_el_dia_hoy" xmlDataType="string"/>
    </xmlCellPr>
  </singleXmlCell>
  <singleXmlCell id="9845" r="CK55" connectionId="56">
    <xmlCellPr id="1" uniqueName="sobre_la_conducta_espiritual">
      <xmlPr mapId="65" xpath="/Hexagrama/LINEAS/TERCERA/INTERPRETACION/d/sobre_la_conducta_espiritual" xmlDataType="string"/>
    </xmlCellPr>
  </singleXmlCell>
  <singleXmlCell id="9846" r="CL55" connectionId="56">
    <xmlCellPr id="1" uniqueName="perspectiva_general_de_un_asunto_o_sobre_cómo_se_ve_al_consultante_entre_sus_asuntos">
      <xmlPr mapId="65" xpath="/Hexagrama/LINEAS/TERCERA/INTERPRETACION/d/perspectiva_general_de_un_asunto_o_sobre_cómo_se_ve_al_consultante_entre_sus_asuntos" xmlDataType="string"/>
    </xmlCellPr>
  </singleXmlCell>
  <singleXmlCell id="9847" r="CM55" connectionId="56">
    <xmlCellPr id="1" uniqueName="sobre_una_enfermedad">
      <xmlPr mapId="65" xpath="/Hexagrama/LINEAS/TERCERA/INTERPRETACION/d/sobre_una_enfermedad" xmlDataType="string"/>
    </xmlCellPr>
  </singleXmlCell>
  <singleXmlCell id="9848" r="CN55" connectionId="56">
    <xmlCellPr id="1" uniqueName="remedios_soluciones_tratamientos_nuevos">
      <xmlPr mapId="65" xpath="/Hexagrama/LINEAS/TERCERA/INTERPRETACION/d/remedios_soluciones_tratamientos_nuevos" xmlDataType="string"/>
    </xmlCellPr>
  </singleXmlCell>
  <singleXmlCell id="9849" r="CO55" connectionId="56">
    <xmlCellPr id="1" uniqueName="sobre_temas_o_teorías_espirituales">
      <xmlPr mapId="65" xpath="/Hexagrama/LINEAS/TERCERA/INTERPRETACION/d/sobre_temas_o_teorías_espirituales" xmlDataType="string"/>
    </xmlCellPr>
  </singleXmlCell>
  <singleXmlCell id="9850" r="CP55" connectionId="56">
    <xmlCellPr id="1" uniqueName="sobre_una_época_tiempo_o_fecha_aproximada">
      <xmlPr mapId="65" xpath="/Hexagrama/LINEAS/TERCERA/INTERPRETACION/d/sobre_una_época_tiempo_o_fecha_aproximada" xmlDataType="string"/>
    </xmlCellPr>
  </singleXmlCell>
  <singleXmlCell id="9851" r="CQ55" connectionId="56">
    <xmlCellPr id="1" uniqueName="Bernard_Ducourant">
      <xmlPr mapId="65" xpath="/Hexagrama/LINEAS/TERCERA/OTRAS_INTERPRETACIONES_Y_COMENTARIOS_DE_LOS_TEXTOS/Bernard_Ducourant" xmlDataType="string"/>
    </xmlCellPr>
  </singleXmlCell>
  <singleXmlCell id="9852" r="CR55" connectionId="56">
    <xmlCellPr id="1" uniqueName="Brian_Browne_Walker">
      <xmlPr mapId="65" xpath="/Hexagrama/LINEAS/TERCERA/OTRAS_INTERPRETACIONES_Y_COMENTARIOS_DE_LOS_TEXTOS/Brian_Browne_Walker" xmlDataType="string"/>
    </xmlCellPr>
  </singleXmlCell>
  <singleXmlCell id="9853" r="CS55" connectionId="56">
    <xmlCellPr id="1" uniqueName="Carol_K_Anthony">
      <xmlPr mapId="65" xpath="/Hexagrama/LINEAS/TERCERA/OTRAS_INTERPRETACIONES_Y_COMENTARIOS_DE_LOS_TEXTOS/Carol_K_Anthony" xmlDataType="string"/>
    </xmlCellPr>
  </singleXmlCell>
  <singleXmlCell id="9854" r="CT55" connectionId="56">
    <xmlCellPr id="1" uniqueName="Enrique_Zafra">
      <xmlPr mapId="65" xpath="/Hexagrama/LINEAS/TERCERA/OTRAS_INTERPRETACIONES_Y_COMENTARIOS_DE_LOS_TEXTOS/Enrique_Zafra" xmlDataType="string"/>
    </xmlCellPr>
  </singleXmlCell>
  <singleXmlCell id="9855" r="CU55" connectionId="56">
    <xmlCellPr id="1" uniqueName="J_H_Brennan">
      <xmlPr mapId="65" xpath="/Hexagrama/LINEAS/TERCERA/OTRAS_INTERPRETACIONES_Y_COMENTARIOS_DE_LOS_TEXTOS/J_H_Brennan" xmlDataType="string"/>
    </xmlCellPr>
  </singleXmlCell>
  <singleXmlCell id="9856" r="CV55" connectionId="56">
    <xmlCellPr id="1" uniqueName="John_Tampion">
      <xmlPr mapId="65" xpath="/Hexagrama/LINEAS/TERCERA/OTRAS_INTERPRETACIONES_Y_COMENTARIOS_DE_LOS_TEXTOS/John_Tampion" xmlDataType="string"/>
    </xmlCellPr>
  </singleXmlCell>
  <singleXmlCell id="9857" r="CW55" connectionId="56">
    <xmlCellPr id="1" uniqueName="Judica_Cordiglia">
      <xmlPr mapId="65" xpath="/Hexagrama/LINEAS/TERCERA/OTRAS_INTERPRETACIONES_Y_COMENTARIOS_DE_LOS_TEXTOS/Judica_Cordiglia" xmlDataType="string"/>
    </xmlCellPr>
  </singleXmlCell>
  <singleXmlCell id="9858" r="CX55" connectionId="56">
    <xmlCellPr id="1" uniqueName="Maestro_Yüan-Kuang">
      <xmlPr mapId="65" xpath="/Hexagrama/LINEAS/TERCERA/OTRAS_INTERPRETACIONES_Y_COMENTARIOS_DE_LOS_TEXTOS/Maestro_Yüan-Kuang" xmlDataType="string"/>
    </xmlCellPr>
  </singleXmlCell>
  <singleXmlCell id="9859" r="CY55" connectionId="56">
    <xmlCellPr id="1" uniqueName="Michel_Gall">
      <xmlPr mapId="65" xpath="/Hexagrama/LINEAS/TERCERA/OTRAS_INTERPRETACIONES_Y_COMENTARIOS_DE_LOS_TEXTOS/Michel_Gall" xmlDataType="string"/>
    </xmlCellPr>
  </singleXmlCell>
  <singleXmlCell id="9860" r="CZ55" connectionId="56">
    <xmlCellPr id="1" uniqueName="R_L_Wing">
      <xmlPr mapId="65" xpath="/Hexagrama/LINEAS/TERCERA/OTRAS_INTERPRETACIONES_Y_COMENTARIOS_DE_LOS_TEXTOS/R_L_Wing" xmlDataType="string"/>
    </xmlCellPr>
  </singleXmlCell>
  <singleXmlCell id="9861" r="DA55" connectionId="56">
    <xmlCellPr id="1" uniqueName="Ricardo_Andreé">
      <xmlPr mapId="65" xpath="/Hexagrama/LINEAS/TERCERA/OTRAS_INTERPRETACIONES_Y_COMENTARIOS_DE_LOS_TEXTOS/Ricardo_Andreé" xmlDataType="string"/>
    </xmlCellPr>
  </singleXmlCell>
  <singleXmlCell id="9862" r="DB55" connectionId="56">
    <xmlCellPr id="1" uniqueName="Richard_Wilhelm">
      <xmlPr mapId="65" xpath="/Hexagrama/LINEAS/TERCERA/OTRAS_INTERPRETACIONES_Y_COMENTARIOS_DE_LOS_TEXTOS/Richard_Wilhelm" xmlDataType="string"/>
    </xmlCellPr>
  </singleXmlCell>
  <singleXmlCell id="9863" r="DC55" connectionId="56">
    <xmlCellPr id="1" uniqueName="Stephen_Karcher">
      <xmlPr mapId="65" xpath="/Hexagrama/LINEAS/TERCERA/OTRAS_INTERPRETACIONES_Y_COMENTARIOS_DE_LOS_TEXTOS/Stephen_Karcher" xmlDataType="string"/>
    </xmlCellPr>
  </singleXmlCell>
  <singleXmlCell id="9864" r="DD55" connectionId="56">
    <xmlCellPr id="1" uniqueName="Thomas_Cleary">
      <xmlPr mapId="65" xpath="/Hexagrama/LINEAS/TERCERA/OTRAS_INTERPRETACIONES_Y_COMENTARIOS_DE_LOS_TEXTOS/Thomas_Cleary" xmlDataType="string"/>
    </xmlCellPr>
  </singleXmlCell>
  <singleXmlCell id="9865" r="DE55" connectionId="56">
    <xmlCellPr id="1" uniqueName="COMENTARIO_A_LA_LINEA">
      <xmlPr mapId="65" xpath="/Hexagrama/LINEAS/CUARTA/COMENTARIO_A_LA_LINEA" xmlDataType="string"/>
    </xmlCellPr>
  </singleXmlCell>
  <singleXmlCell id="9866" r="DF55" connectionId="56">
    <xmlCellPr id="1" uniqueName="a">
      <xmlPr mapId="65" xpath="/Hexagrama/LINEAS/CUARTA/INTERPRETACION/a" xmlDataType="string"/>
    </xmlCellPr>
  </singleXmlCell>
  <singleXmlCell id="9867" r="DG55" connectionId="56">
    <xmlCellPr id="1" uniqueName="sin_preguntar_nada">
      <xmlPr mapId="65" xpath="/Hexagrama/LINEAS/CUARTA/INTERPRETACION/d/sin_preguntar_nada" xmlDataType="string"/>
    </xmlCellPr>
  </singleXmlCell>
  <singleXmlCell id="9868" r="DH55" connectionId="56">
    <xmlCellPr id="1" uniqueName="sobre_el_dia_hoy">
      <xmlPr mapId="65" xpath="/Hexagrama/LINEAS/CUARTA/INTERPRETACION/d/sobre_el_dia_hoy" xmlDataType="string"/>
    </xmlCellPr>
  </singleXmlCell>
  <singleXmlCell id="9869" r="DI55" connectionId="56">
    <xmlCellPr id="1" uniqueName="sobre_la_conducta_espiritual">
      <xmlPr mapId="65" xpath="/Hexagrama/LINEAS/CUARTA/INTERPRETACION/d/sobre_la_conducta_espiritual" xmlDataType="string"/>
    </xmlCellPr>
  </singleXmlCell>
  <singleXmlCell id="9870" r="DJ55" connectionId="56">
    <xmlCellPr id="1" uniqueName="perspectiva_general_de_un_asunto_o_sobre_cómo_se_ve_al_consultante_entre_sus_asuntos">
      <xmlPr mapId="65" xpath="/Hexagrama/LINEAS/CUARTA/INTERPRETACION/d/perspectiva_general_de_un_asunto_o_sobre_cómo_se_ve_al_consultante_entre_sus_asuntos" xmlDataType="string"/>
    </xmlCellPr>
  </singleXmlCell>
  <singleXmlCell id="9871" r="DK55" connectionId="56">
    <xmlCellPr id="1" uniqueName="sobre_una_enfermedad">
      <xmlPr mapId="65" xpath="/Hexagrama/LINEAS/CUARTA/INTERPRETACION/d/sobre_una_enfermedad" xmlDataType="string"/>
    </xmlCellPr>
  </singleXmlCell>
  <singleXmlCell id="9872" r="DL55" connectionId="56">
    <xmlCellPr id="1" uniqueName="remedios_soluciones_tratamientos_nuevos">
      <xmlPr mapId="65" xpath="/Hexagrama/LINEAS/CUARTA/INTERPRETACION/d/remedios_soluciones_tratamientos_nuevos" xmlDataType="string"/>
    </xmlCellPr>
  </singleXmlCell>
  <singleXmlCell id="9873" r="DM55" connectionId="56">
    <xmlCellPr id="1" uniqueName="sobre_temas_o_teorías_espirituales">
      <xmlPr mapId="65" xpath="/Hexagrama/LINEAS/CUARTA/INTERPRETACION/d/sobre_temas_o_teorías_espirituales" xmlDataType="string"/>
    </xmlCellPr>
  </singleXmlCell>
  <singleXmlCell id="9874" r="DN55" connectionId="56">
    <xmlCellPr id="1" uniqueName="sobre_una_época_tiempo_o_fecha_aproximada">
      <xmlPr mapId="65" xpath="/Hexagrama/LINEAS/CUARTA/INTERPRETACION/d/sobre_una_época_tiempo_o_fecha_aproximada" xmlDataType="string"/>
    </xmlCellPr>
  </singleXmlCell>
  <singleXmlCell id="9875" r="DO55" connectionId="56">
    <xmlCellPr id="1" uniqueName="Bernard_Ducourant">
      <xmlPr mapId="65" xpath="/Hexagrama/LINEAS/CUARTA/OTRAS_INTERPRETACIONES_Y_COMENTARIOS_DE_LOS_TEXTOS/Bernard_Ducourant" xmlDataType="string"/>
    </xmlCellPr>
  </singleXmlCell>
  <singleXmlCell id="9876" r="DP55" connectionId="56">
    <xmlCellPr id="1" uniqueName="Brian_Browne_Walker">
      <xmlPr mapId="65" xpath="/Hexagrama/LINEAS/CUARTA/OTRAS_INTERPRETACIONES_Y_COMENTARIOS_DE_LOS_TEXTOS/Brian_Browne_Walker" xmlDataType="string"/>
    </xmlCellPr>
  </singleXmlCell>
  <singleXmlCell id="9877" r="DQ55" connectionId="56">
    <xmlCellPr id="1" uniqueName="Carol_K_Anthony">
      <xmlPr mapId="65" xpath="/Hexagrama/LINEAS/CUARTA/OTRAS_INTERPRETACIONES_Y_COMENTARIOS_DE_LOS_TEXTOS/Carol_K_Anthony" xmlDataType="string"/>
    </xmlCellPr>
  </singleXmlCell>
  <singleXmlCell id="9878" r="DR55" connectionId="56">
    <xmlCellPr id="1" uniqueName="Enrique_Zafra">
      <xmlPr mapId="65" xpath="/Hexagrama/LINEAS/CUARTA/OTRAS_INTERPRETACIONES_Y_COMENTARIOS_DE_LOS_TEXTOS/Enrique_Zafra" xmlDataType="string"/>
    </xmlCellPr>
  </singleXmlCell>
  <singleXmlCell id="9879" r="DS55" connectionId="56">
    <xmlCellPr id="1" uniqueName="J_H_Brennan">
      <xmlPr mapId="65" xpath="/Hexagrama/LINEAS/CUARTA/OTRAS_INTERPRETACIONES_Y_COMENTARIOS_DE_LOS_TEXTOS/J_H_Brennan" xmlDataType="string"/>
    </xmlCellPr>
  </singleXmlCell>
  <singleXmlCell id="9880" r="DT55" connectionId="56">
    <xmlCellPr id="1" uniqueName="John_Tampion">
      <xmlPr mapId="65" xpath="/Hexagrama/LINEAS/CUARTA/OTRAS_INTERPRETACIONES_Y_COMENTARIOS_DE_LOS_TEXTOS/John_Tampion" xmlDataType="string"/>
    </xmlCellPr>
  </singleXmlCell>
  <singleXmlCell id="9881" r="DU55" connectionId="56">
    <xmlCellPr id="1" uniqueName="Judica_Cordiglia">
      <xmlPr mapId="65" xpath="/Hexagrama/LINEAS/CUARTA/OTRAS_INTERPRETACIONES_Y_COMENTARIOS_DE_LOS_TEXTOS/Judica_Cordiglia" xmlDataType="string"/>
    </xmlCellPr>
  </singleXmlCell>
  <singleXmlCell id="9882" r="DV55" connectionId="56">
    <xmlCellPr id="1" uniqueName="Maestro_Yüan-Kuang">
      <xmlPr mapId="65" xpath="/Hexagrama/LINEAS/CUARTA/OTRAS_INTERPRETACIONES_Y_COMENTARIOS_DE_LOS_TEXTOS/Maestro_Yüan-Kuang" xmlDataType="string"/>
    </xmlCellPr>
  </singleXmlCell>
  <singleXmlCell id="9883" r="DW55" connectionId="56">
    <xmlCellPr id="1" uniqueName="Michel_Gall">
      <xmlPr mapId="65" xpath="/Hexagrama/LINEAS/CUARTA/OTRAS_INTERPRETACIONES_Y_COMENTARIOS_DE_LOS_TEXTOS/Michel_Gall" xmlDataType="string"/>
    </xmlCellPr>
  </singleXmlCell>
  <singleXmlCell id="9884" r="DX55" connectionId="56">
    <xmlCellPr id="1" uniqueName="R_L_Wing">
      <xmlPr mapId="65" xpath="/Hexagrama/LINEAS/CUARTA/OTRAS_INTERPRETACIONES_Y_COMENTARIOS_DE_LOS_TEXTOS/R_L_Wing" xmlDataType="string"/>
    </xmlCellPr>
  </singleXmlCell>
  <singleXmlCell id="9885" r="DY55" connectionId="56">
    <xmlCellPr id="1" uniqueName="Ricardo_Andreé">
      <xmlPr mapId="65" xpath="/Hexagrama/LINEAS/CUARTA/OTRAS_INTERPRETACIONES_Y_COMENTARIOS_DE_LOS_TEXTOS/Ricardo_Andreé" xmlDataType="string"/>
    </xmlCellPr>
  </singleXmlCell>
  <singleXmlCell id="9886" r="DZ55" connectionId="56">
    <xmlCellPr id="1" uniqueName="Richard_Wilhelm">
      <xmlPr mapId="65" xpath="/Hexagrama/LINEAS/CUARTA/OTRAS_INTERPRETACIONES_Y_COMENTARIOS_DE_LOS_TEXTOS/Richard_Wilhelm" xmlDataType="string"/>
    </xmlCellPr>
  </singleXmlCell>
  <singleXmlCell id="9887" r="EA55" connectionId="56">
    <xmlCellPr id="1" uniqueName="Stephen_Karcher">
      <xmlPr mapId="65" xpath="/Hexagrama/LINEAS/CUARTA/OTRAS_INTERPRETACIONES_Y_COMENTARIOS_DE_LOS_TEXTOS/Stephen_Karcher" xmlDataType="string"/>
    </xmlCellPr>
  </singleXmlCell>
  <singleXmlCell id="9888" r="EB55" connectionId="56">
    <xmlCellPr id="1" uniqueName="Thomas_Cleary">
      <xmlPr mapId="65" xpath="/Hexagrama/LINEAS/CUARTA/OTRAS_INTERPRETACIONES_Y_COMENTARIOS_DE_LOS_TEXTOS/Thomas_Cleary" xmlDataType="string"/>
    </xmlCellPr>
  </singleXmlCell>
  <singleXmlCell id="9889" r="EC55" connectionId="56">
    <xmlCellPr id="1" uniqueName="COMENTARIO_A_LA_LINEA">
      <xmlPr mapId="65" xpath="/Hexagrama/LINEAS/QUINTA/COMENTARIO_A_LA_LINEA" xmlDataType="string"/>
    </xmlCellPr>
  </singleXmlCell>
  <singleXmlCell id="9890" r="ED55" connectionId="56">
    <xmlCellPr id="1" uniqueName="a">
      <xmlPr mapId="65" xpath="/Hexagrama/LINEAS/QUINTA/INTERPRETACION/a" xmlDataType="string"/>
    </xmlCellPr>
  </singleXmlCell>
  <singleXmlCell id="9891" r="EE55" connectionId="56">
    <xmlCellPr id="1" uniqueName="sin_preguntar_nada">
      <xmlPr mapId="65" xpath="/Hexagrama/LINEAS/QUINTA/INTERPRETACION/d/sin_preguntar_nada" xmlDataType="string"/>
    </xmlCellPr>
  </singleXmlCell>
  <singleXmlCell id="9892" r="EF55" connectionId="56">
    <xmlCellPr id="1" uniqueName="sobre_el_dia_hoy">
      <xmlPr mapId="65" xpath="/Hexagrama/LINEAS/QUINTA/INTERPRETACION/d/sobre_el_dia_hoy" xmlDataType="string"/>
    </xmlCellPr>
  </singleXmlCell>
  <singleXmlCell id="9893" r="EG55" connectionId="56">
    <xmlCellPr id="1" uniqueName="sobre_la_conducta_espiritual">
      <xmlPr mapId="65" xpath="/Hexagrama/LINEAS/QUINTA/INTERPRETACION/d/sobre_la_conducta_espiritual" xmlDataType="string"/>
    </xmlCellPr>
  </singleXmlCell>
  <singleXmlCell id="9894" r="EH55" connectionId="56">
    <xmlCellPr id="1" uniqueName="perspectiva_general_de_un_asunto_o_sobre_cómo_se_ve_al_consultante_entre_sus_asuntos">
      <xmlPr mapId="65" xpath="/Hexagrama/LINEAS/QUINTA/INTERPRETACION/d/perspectiva_general_de_un_asunto_o_sobre_cómo_se_ve_al_consultante_entre_sus_asuntos" xmlDataType="string"/>
    </xmlCellPr>
  </singleXmlCell>
  <singleXmlCell id="9895" r="EI55" connectionId="56">
    <xmlCellPr id="1" uniqueName="sobre_una_enfermedad">
      <xmlPr mapId="65" xpath="/Hexagrama/LINEAS/QUINTA/INTERPRETACION/d/sobre_una_enfermedad" xmlDataType="string"/>
    </xmlCellPr>
  </singleXmlCell>
  <singleXmlCell id="9896" r="EJ55" connectionId="56">
    <xmlCellPr id="1" uniqueName="remedios_soluciones_tratamientos_nuevos">
      <xmlPr mapId="65" xpath="/Hexagrama/LINEAS/QUINTA/INTERPRETACION/d/remedios_soluciones_tratamientos_nuevos" xmlDataType="string"/>
    </xmlCellPr>
  </singleXmlCell>
  <singleXmlCell id="9897" r="EK55" connectionId="56">
    <xmlCellPr id="1" uniqueName="sobre_temas_o_teorías_espirituales">
      <xmlPr mapId="65" xpath="/Hexagrama/LINEAS/QUINTA/INTERPRETACION/d/sobre_temas_o_teorías_espirituales" xmlDataType="string"/>
    </xmlCellPr>
  </singleXmlCell>
  <singleXmlCell id="9898" r="EL55" connectionId="56">
    <xmlCellPr id="1" uniqueName="sobre_una_época_tiempo_o_fecha_aproximada">
      <xmlPr mapId="65" xpath="/Hexagrama/LINEAS/QUINTA/INTERPRETACION/d/sobre_una_época_tiempo_o_fecha_aproximada" xmlDataType="string"/>
    </xmlCellPr>
  </singleXmlCell>
  <singleXmlCell id="9899" r="EM55" connectionId="56">
    <xmlCellPr id="1" uniqueName="Bernard_Ducourant">
      <xmlPr mapId="65" xpath="/Hexagrama/LINEAS/QUINTA/OTRAS_INTERPRETACIONES_Y_COMENTARIOS_DE_LOS_TEXTOS/Bernard_Ducourant" xmlDataType="string"/>
    </xmlCellPr>
  </singleXmlCell>
  <singleXmlCell id="9900" r="EN55" connectionId="56">
    <xmlCellPr id="1" uniqueName="Brian_Browne_Walker">
      <xmlPr mapId="65" xpath="/Hexagrama/LINEAS/QUINTA/OTRAS_INTERPRETACIONES_Y_COMENTARIOS_DE_LOS_TEXTOS/Brian_Browne_Walker" xmlDataType="string"/>
    </xmlCellPr>
  </singleXmlCell>
  <singleXmlCell id="9901" r="EO55" connectionId="56">
    <xmlCellPr id="1" uniqueName="Carol_K_Anthony">
      <xmlPr mapId="65" xpath="/Hexagrama/LINEAS/QUINTA/OTRAS_INTERPRETACIONES_Y_COMENTARIOS_DE_LOS_TEXTOS/Carol_K_Anthony" xmlDataType="string"/>
    </xmlCellPr>
  </singleXmlCell>
  <singleXmlCell id="9902" r="EP55" connectionId="56">
    <xmlCellPr id="1" uniqueName="Enrique_Zafra">
      <xmlPr mapId="65" xpath="/Hexagrama/LINEAS/QUINTA/OTRAS_INTERPRETACIONES_Y_COMENTARIOS_DE_LOS_TEXTOS/Enrique_Zafra" xmlDataType="string"/>
    </xmlCellPr>
  </singleXmlCell>
  <singleXmlCell id="9903" r="EQ55" connectionId="56">
    <xmlCellPr id="1" uniqueName="J_H_Brennan">
      <xmlPr mapId="65" xpath="/Hexagrama/LINEAS/QUINTA/OTRAS_INTERPRETACIONES_Y_COMENTARIOS_DE_LOS_TEXTOS/J_H_Brennan" xmlDataType="string"/>
    </xmlCellPr>
  </singleXmlCell>
  <singleXmlCell id="9904" r="ER55" connectionId="56">
    <xmlCellPr id="1" uniqueName="John_Tampion">
      <xmlPr mapId="65" xpath="/Hexagrama/LINEAS/QUINTA/OTRAS_INTERPRETACIONES_Y_COMENTARIOS_DE_LOS_TEXTOS/John_Tampion" xmlDataType="string"/>
    </xmlCellPr>
  </singleXmlCell>
  <singleXmlCell id="9905" r="ES55" connectionId="56">
    <xmlCellPr id="1" uniqueName="Judica_Cordiglia">
      <xmlPr mapId="65" xpath="/Hexagrama/LINEAS/QUINTA/OTRAS_INTERPRETACIONES_Y_COMENTARIOS_DE_LOS_TEXTOS/Judica_Cordiglia" xmlDataType="string"/>
    </xmlCellPr>
  </singleXmlCell>
  <singleXmlCell id="9906" r="ET55" connectionId="56">
    <xmlCellPr id="1" uniqueName="Maestro_Yüan-Kuang">
      <xmlPr mapId="65" xpath="/Hexagrama/LINEAS/QUINTA/OTRAS_INTERPRETACIONES_Y_COMENTARIOS_DE_LOS_TEXTOS/Maestro_Yüan-Kuang" xmlDataType="string"/>
    </xmlCellPr>
  </singleXmlCell>
  <singleXmlCell id="9907" r="EU55" connectionId="56">
    <xmlCellPr id="1" uniqueName="Michel_Gall">
      <xmlPr mapId="65" xpath="/Hexagrama/LINEAS/QUINTA/OTRAS_INTERPRETACIONES_Y_COMENTARIOS_DE_LOS_TEXTOS/Michel_Gall" xmlDataType="string"/>
    </xmlCellPr>
  </singleXmlCell>
  <singleXmlCell id="9908" r="EV55" connectionId="56">
    <xmlCellPr id="1" uniqueName="R_L_Wing">
      <xmlPr mapId="65" xpath="/Hexagrama/LINEAS/QUINTA/OTRAS_INTERPRETACIONES_Y_COMENTARIOS_DE_LOS_TEXTOS/R_L_Wing" xmlDataType="string"/>
    </xmlCellPr>
  </singleXmlCell>
  <singleXmlCell id="9909" r="EW55" connectionId="56">
    <xmlCellPr id="1" uniqueName="Ricardo_Andreé">
      <xmlPr mapId="65" xpath="/Hexagrama/LINEAS/QUINTA/OTRAS_INTERPRETACIONES_Y_COMENTARIOS_DE_LOS_TEXTOS/Ricardo_Andreé" xmlDataType="string"/>
    </xmlCellPr>
  </singleXmlCell>
  <singleXmlCell id="9910" r="EX55" connectionId="56">
    <xmlCellPr id="1" uniqueName="Richard_Wilhelm">
      <xmlPr mapId="65" xpath="/Hexagrama/LINEAS/QUINTA/OTRAS_INTERPRETACIONES_Y_COMENTARIOS_DE_LOS_TEXTOS/Richard_Wilhelm" xmlDataType="string"/>
    </xmlCellPr>
  </singleXmlCell>
  <singleXmlCell id="9911" r="EY55" connectionId="56">
    <xmlCellPr id="1" uniqueName="Stephen_Karcher">
      <xmlPr mapId="65" xpath="/Hexagrama/LINEAS/QUINTA/OTRAS_INTERPRETACIONES_Y_COMENTARIOS_DE_LOS_TEXTOS/Stephen_Karcher" xmlDataType="string"/>
    </xmlCellPr>
  </singleXmlCell>
  <singleXmlCell id="9912" r="EZ55" connectionId="56">
    <xmlCellPr id="1" uniqueName="Thomas_Cleary">
      <xmlPr mapId="65" xpath="/Hexagrama/LINEAS/QUINTA/OTRAS_INTERPRETACIONES_Y_COMENTARIOS_DE_LOS_TEXTOS/Thomas_Cleary" xmlDataType="string"/>
    </xmlCellPr>
  </singleXmlCell>
  <singleXmlCell id="9913" r="FA55" connectionId="56">
    <xmlCellPr id="1" uniqueName="COMENTARIO_A_LA_LINEA">
      <xmlPr mapId="65" xpath="/Hexagrama/LINEAS/SEXTA/COMENTARIO_A_LA_LINEA" xmlDataType="string"/>
    </xmlCellPr>
  </singleXmlCell>
  <singleXmlCell id="9914" r="FB55" connectionId="56">
    <xmlCellPr id="1" uniqueName="a">
      <xmlPr mapId="65" xpath="/Hexagrama/LINEAS/SEXTA/INTERPRETACION/a" xmlDataType="string"/>
    </xmlCellPr>
  </singleXmlCell>
  <singleXmlCell id="9915" r="FC55" connectionId="56">
    <xmlCellPr id="1" uniqueName="sin_preguntar_nada">
      <xmlPr mapId="65" xpath="/Hexagrama/LINEAS/SEXTA/INTERPRETACION/d/sin_preguntar_nada" xmlDataType="string"/>
    </xmlCellPr>
  </singleXmlCell>
  <singleXmlCell id="9916" r="FD55" connectionId="56">
    <xmlCellPr id="1" uniqueName="sobre_el_dia_hoy">
      <xmlPr mapId="65" xpath="/Hexagrama/LINEAS/SEXTA/INTERPRETACION/d/sobre_el_dia_hoy" xmlDataType="string"/>
    </xmlCellPr>
  </singleXmlCell>
  <singleXmlCell id="9917" r="FE55" connectionId="56">
    <xmlCellPr id="1" uniqueName="sobre_la_conducta_espiritual">
      <xmlPr mapId="65" xpath="/Hexagrama/LINEAS/SEXTA/INTERPRETACION/d/sobre_la_conducta_espiritual" xmlDataType="string"/>
    </xmlCellPr>
  </singleXmlCell>
  <singleXmlCell id="9918" r="FF55" connectionId="56">
    <xmlCellPr id="1" uniqueName="perspectiva_general_de_un_asunto_o_sobre_cómo_se_ve_al_consultante_entre_sus_asuntos">
      <xmlPr mapId="65" xpath="/Hexagrama/LINEAS/SEXTA/INTERPRETACION/d/perspectiva_general_de_un_asunto_o_sobre_cómo_se_ve_al_consultante_entre_sus_asuntos" xmlDataType="string"/>
    </xmlCellPr>
  </singleXmlCell>
  <singleXmlCell id="9919" r="FG55" connectionId="56">
    <xmlCellPr id="1" uniqueName="sobre_una_enfermedad">
      <xmlPr mapId="65" xpath="/Hexagrama/LINEAS/SEXTA/INTERPRETACION/d/sobre_una_enfermedad" xmlDataType="string"/>
    </xmlCellPr>
  </singleXmlCell>
  <singleXmlCell id="9920" r="FH55" connectionId="56">
    <xmlCellPr id="1" uniqueName="remedios_soluciones_tratamientos_nuevos">
      <xmlPr mapId="65" xpath="/Hexagrama/LINEAS/SEXTA/INTERPRETACION/d/remedios_soluciones_tratamientos_nuevos" xmlDataType="string"/>
    </xmlCellPr>
  </singleXmlCell>
  <singleXmlCell id="9921" r="FI55" connectionId="56">
    <xmlCellPr id="1" uniqueName="sobre_temas_o_teorías_espirituales">
      <xmlPr mapId="65" xpath="/Hexagrama/LINEAS/SEXTA/INTERPRETACION/d/sobre_temas_o_teorías_espirituales" xmlDataType="string"/>
    </xmlCellPr>
  </singleXmlCell>
  <singleXmlCell id="9922" r="FJ55" connectionId="56">
    <xmlCellPr id="1" uniqueName="sobre_una_época_tiempo_o_fecha_aproximada">
      <xmlPr mapId="65" xpath="/Hexagrama/LINEAS/SEXTA/INTERPRETACION/d/sobre_una_época_tiempo_o_fecha_aproximada" xmlDataType="string"/>
    </xmlCellPr>
  </singleXmlCell>
  <singleXmlCell id="9923" r="FK55" connectionId="56">
    <xmlCellPr id="1" uniqueName="Bernard_Ducourant">
      <xmlPr mapId="65" xpath="/Hexagrama/LINEAS/SEXTA/OTRAS_INTERPRETACIONES_Y_COMENTARIOS_DE_LOS_TEXTOS/Bernard_Ducourant" xmlDataType="string"/>
    </xmlCellPr>
  </singleXmlCell>
  <singleXmlCell id="9924" r="FL55" connectionId="56">
    <xmlCellPr id="1" uniqueName="Brian_Browne_Walker">
      <xmlPr mapId="65" xpath="/Hexagrama/LINEAS/SEXTA/OTRAS_INTERPRETACIONES_Y_COMENTARIOS_DE_LOS_TEXTOS/Brian_Browne_Walker" xmlDataType="string"/>
    </xmlCellPr>
  </singleXmlCell>
  <singleXmlCell id="9925" r="FM55" connectionId="56">
    <xmlCellPr id="1" uniqueName="Carol_K_Anthony">
      <xmlPr mapId="65" xpath="/Hexagrama/LINEAS/SEXTA/OTRAS_INTERPRETACIONES_Y_COMENTARIOS_DE_LOS_TEXTOS/Carol_K_Anthony" xmlDataType="string"/>
    </xmlCellPr>
  </singleXmlCell>
  <singleXmlCell id="9926" r="FN55" connectionId="56">
    <xmlCellPr id="1" uniqueName="Enrique_Zafra">
      <xmlPr mapId="65" xpath="/Hexagrama/LINEAS/SEXTA/OTRAS_INTERPRETACIONES_Y_COMENTARIOS_DE_LOS_TEXTOS/Enrique_Zafra" xmlDataType="string"/>
    </xmlCellPr>
  </singleXmlCell>
  <singleXmlCell id="9927" r="FO55" connectionId="56">
    <xmlCellPr id="1" uniqueName="J_H_Brennan">
      <xmlPr mapId="65" xpath="/Hexagrama/LINEAS/SEXTA/OTRAS_INTERPRETACIONES_Y_COMENTARIOS_DE_LOS_TEXTOS/J_H_Brennan" xmlDataType="string"/>
    </xmlCellPr>
  </singleXmlCell>
  <singleXmlCell id="9928" r="FP55" connectionId="56">
    <xmlCellPr id="1" uniqueName="John_Tampion">
      <xmlPr mapId="65" xpath="/Hexagrama/LINEAS/SEXTA/OTRAS_INTERPRETACIONES_Y_COMENTARIOS_DE_LOS_TEXTOS/John_Tampion" xmlDataType="string"/>
    </xmlCellPr>
  </singleXmlCell>
  <singleXmlCell id="9929" r="FQ55" connectionId="56">
    <xmlCellPr id="1" uniqueName="Judica_Cordiglia">
      <xmlPr mapId="65" xpath="/Hexagrama/LINEAS/SEXTA/OTRAS_INTERPRETACIONES_Y_COMENTARIOS_DE_LOS_TEXTOS/Judica_Cordiglia" xmlDataType="string"/>
    </xmlCellPr>
  </singleXmlCell>
  <singleXmlCell id="9930" r="FR55" connectionId="56">
    <xmlCellPr id="1" uniqueName="Maestro_Yüan-Kuang">
      <xmlPr mapId="65" xpath="/Hexagrama/LINEAS/SEXTA/OTRAS_INTERPRETACIONES_Y_COMENTARIOS_DE_LOS_TEXTOS/Maestro_Yüan-Kuang" xmlDataType="string"/>
    </xmlCellPr>
  </singleXmlCell>
  <singleXmlCell id="9931" r="FS55" connectionId="56">
    <xmlCellPr id="1" uniqueName="Michel_Gall">
      <xmlPr mapId="65" xpath="/Hexagrama/LINEAS/SEXTA/OTRAS_INTERPRETACIONES_Y_COMENTARIOS_DE_LOS_TEXTOS/Michel_Gall" xmlDataType="string"/>
    </xmlCellPr>
  </singleXmlCell>
  <singleXmlCell id="9932" r="FT55" connectionId="56">
    <xmlCellPr id="1" uniqueName="R_L_Wing">
      <xmlPr mapId="65" xpath="/Hexagrama/LINEAS/SEXTA/OTRAS_INTERPRETACIONES_Y_COMENTARIOS_DE_LOS_TEXTOS/R_L_Wing" xmlDataType="string"/>
    </xmlCellPr>
  </singleXmlCell>
  <singleXmlCell id="9933" r="FU55" connectionId="56">
    <xmlCellPr id="1" uniqueName="Ricardo_Andreé">
      <xmlPr mapId="65" xpath="/Hexagrama/LINEAS/SEXTA/OTRAS_INTERPRETACIONES_Y_COMENTARIOS_DE_LOS_TEXTOS/Ricardo_Andreé" xmlDataType="string"/>
    </xmlCellPr>
  </singleXmlCell>
  <singleXmlCell id="9934" r="FV55" connectionId="56">
    <xmlCellPr id="1" uniqueName="Richard_Wilhelm">
      <xmlPr mapId="65" xpath="/Hexagrama/LINEAS/SEXTA/OTRAS_INTERPRETACIONES_Y_COMENTARIOS_DE_LOS_TEXTOS/Richard_Wilhelm" xmlDataType="string"/>
    </xmlCellPr>
  </singleXmlCell>
  <singleXmlCell id="9935" r="FW55" connectionId="56">
    <xmlCellPr id="1" uniqueName="Stephen_Karcher">
      <xmlPr mapId="65" xpath="/Hexagrama/LINEAS/SEXTA/OTRAS_INTERPRETACIONES_Y_COMENTARIOS_DE_LOS_TEXTOS/Stephen_Karcher" xmlDataType="string"/>
    </xmlCellPr>
  </singleXmlCell>
  <singleXmlCell id="9936" r="FX55" connectionId="56">
    <xmlCellPr id="1" uniqueName="Thomas_Cleary">
      <xmlPr mapId="65" xpath="/Hexagrama/LINEAS/SEXTA/OTRAS_INTERPRETACIONES_Y_COMENTARIOS_DE_LOS_TEXTOS/Thomas_Cleary" xmlDataType="string"/>
    </xmlCellPr>
  </singleXmlCell>
  <singleXmlCell id="9937" r="A56" connectionId="57">
    <xmlCellPr id="1" uniqueName="Numero">
      <xmlPr mapId="66" xpath="/Hexagrama/Numero" xmlDataType="integer"/>
    </xmlCellPr>
  </singleXmlCell>
  <singleXmlCell id="9938" r="B56" connectionId="57">
    <xmlCellPr id="1" uniqueName="Nombre">
      <xmlPr mapId="66" xpath="/Hexagrama/Nombre" xmlDataType="string"/>
    </xmlCellPr>
  </singleXmlCell>
  <singleXmlCell id="9939" r="C56" connectionId="57">
    <xmlCellPr id="1" uniqueName="Traduccion">
      <xmlPr mapId="66" xpath="/Hexagrama/Traduccion" xmlDataType="string"/>
    </xmlCellPr>
  </singleXmlCell>
  <singleXmlCell id="9940" r="D56" connectionId="57">
    <xmlCellPr id="1" uniqueName="TrigInf">
      <xmlPr mapId="66" xpath="/Hexagrama/TrigInf" xmlDataType="string"/>
    </xmlCellPr>
  </singleXmlCell>
  <singleXmlCell id="9941" r="E56" connectionId="57">
    <xmlCellPr id="1" uniqueName="TrigSup">
      <xmlPr mapId="66" xpath="/Hexagrama/TrigSup" xmlDataType="string"/>
    </xmlCellPr>
  </singleXmlCell>
  <singleXmlCell id="9942" r="F56" connectionId="57">
    <xmlCellPr id="1" uniqueName="DICTAMEN">
      <xmlPr mapId="66" xpath="/Hexagrama/DICTAMEN" xmlDataType="string"/>
    </xmlCellPr>
  </singleXmlCell>
  <singleXmlCell id="9943" r="G56" connectionId="57">
    <xmlCellPr id="1" uniqueName="COMENTARIO">
      <xmlPr mapId="66" xpath="/Hexagrama/COMENTARIO" xmlDataType="string"/>
    </xmlCellPr>
  </singleXmlCell>
  <singleXmlCell id="9944" r="H56" connectionId="57">
    <xmlCellPr id="1" uniqueName="líneas">
      <xmlPr mapId="66" xpath="/Hexagrama/ELEMENTOS_TECNICOS_Y_DISTINTOS_CONSIDERANDOS/líneas" xmlDataType="string"/>
    </xmlCellPr>
  </singleXmlCell>
  <singleXmlCell id="9945" r="I56" connectionId="57">
    <xmlCellPr id="1" uniqueName="regencias">
      <xmlPr mapId="66" xpath="/Hexagrama/ELEMENTOS_TECNICOS_Y_DISTINTOS_CONSIDERANDOS/regencias" xmlDataType="string"/>
    </xmlCellPr>
  </singleXmlCell>
  <singleXmlCell id="9946" r="J56" connectionId="57">
    <xmlCellPr id="1" uniqueName="relaciones_entre_las_líneas">
      <xmlPr mapId="66" xpath="/Hexagrama/ELEMENTOS_TECNICOS_Y_DISTINTOS_CONSIDERANDOS/relaciones_entre_las_líneas" xmlDataType="string"/>
    </xmlCellPr>
  </singleXmlCell>
  <singleXmlCell id="9947" r="K56" connectionId="57">
    <xmlCellPr id="1" uniqueName="a">
      <xmlPr mapId="66" xpath="/Hexagrama/INTERPRETACION/a" xmlDataType="string"/>
    </xmlCellPr>
  </singleXmlCell>
  <singleXmlCell id="9948" r="L56" connectionId="57">
    <xmlCellPr id="1" uniqueName="sin_preguntar_nada">
      <xmlPr mapId="66" xpath="/Hexagrama/INTERPRETACION/d/sin_preguntar_nada" xmlDataType="string"/>
    </xmlCellPr>
  </singleXmlCell>
  <singleXmlCell id="9949" r="M56" connectionId="57">
    <xmlCellPr id="1" uniqueName="sobre_el_dia_hoy">
      <xmlPr mapId="66" xpath="/Hexagrama/INTERPRETACION/d/sobre_el_dia_hoy" xmlDataType="string"/>
    </xmlCellPr>
  </singleXmlCell>
  <singleXmlCell id="9950" r="N56" connectionId="57">
    <xmlCellPr id="1" uniqueName="sobre_la_conducta_espiritual">
      <xmlPr mapId="66" xpath="/Hexagrama/INTERPRETACION/d/sobre_la_conducta_espiritual" xmlDataType="string"/>
    </xmlCellPr>
  </singleXmlCell>
  <singleXmlCell id="9951" r="O56" connectionId="57">
    <xmlCellPr id="1" uniqueName="perspectiva_general_de_un_asunto_o_sobre_cómo_se_ve_al_consultante_entre_sus_asuntos">
      <xmlPr mapId="66" xpath="/Hexagrama/INTERPRETACION/d/perspectiva_general_de_un_asunto_o_sobre_cómo_se_ve_al_consultante_entre_sus_asuntos" xmlDataType="string"/>
    </xmlCellPr>
  </singleXmlCell>
  <singleXmlCell id="9952" r="P56" connectionId="57">
    <xmlCellPr id="1" uniqueName="sobre_una_enfermedad">
      <xmlPr mapId="66" xpath="/Hexagrama/INTERPRETACION/d/sobre_una_enfermedad" xmlDataType="string"/>
    </xmlCellPr>
  </singleXmlCell>
  <singleXmlCell id="9953" r="Q56" connectionId="57">
    <xmlCellPr id="1" uniqueName="remedios_soluciones_tratamientos_nuevos">
      <xmlPr mapId="66" xpath="/Hexagrama/INTERPRETACION/d/remedios_soluciones_tratamientos_nuevos" xmlDataType="string"/>
    </xmlCellPr>
  </singleXmlCell>
  <singleXmlCell id="9954" r="R56" connectionId="57">
    <xmlCellPr id="1" uniqueName="sobre_temas_o_teorías_espirituales">
      <xmlPr mapId="66" xpath="/Hexagrama/INTERPRETACION/d/sobre_temas_o_teorías_espirituales" xmlDataType="string"/>
    </xmlCellPr>
  </singleXmlCell>
  <singleXmlCell id="9955" r="S56" connectionId="57">
    <xmlCellPr id="1" uniqueName="sobre_una_época_tiempo_o_fecha_aproximada">
      <xmlPr mapId="66" xpath="/Hexagrama/INTERPRETACION/d/sobre_una_época_tiempo_o_fecha_aproximada" xmlDataType="string"/>
    </xmlCellPr>
  </singleXmlCell>
  <singleXmlCell id="9956" r="T56" connectionId="57">
    <xmlCellPr id="1" uniqueName="Bernard_Ducourant">
      <xmlPr mapId="66" xpath="/Hexagrama/OTRAS_INTERPRETACIONES_Y_COMENTARIOS_DE_LOS_TEXTOS/Bernard_Ducourant" xmlDataType="string"/>
    </xmlCellPr>
  </singleXmlCell>
  <singleXmlCell id="9957" r="U56" connectionId="57">
    <xmlCellPr id="1" uniqueName="Brian_Browne_Walker">
      <xmlPr mapId="66" xpath="/Hexagrama/OTRAS_INTERPRETACIONES_Y_COMENTARIOS_DE_LOS_TEXTOS/Brian_Browne_Walker" xmlDataType="string"/>
    </xmlCellPr>
  </singleXmlCell>
  <singleXmlCell id="9958" r="V56" connectionId="57">
    <xmlCellPr id="1" uniqueName="Carol_K_Anthony">
      <xmlPr mapId="66" xpath="/Hexagrama/OTRAS_INTERPRETACIONES_Y_COMENTARIOS_DE_LOS_TEXTOS/Carol_K_Anthony" xmlDataType="string"/>
    </xmlCellPr>
  </singleXmlCell>
  <singleXmlCell id="9959" r="W56" connectionId="57">
    <xmlCellPr id="1" uniqueName="Enrique_Zafra">
      <xmlPr mapId="66" xpath="/Hexagrama/OTRAS_INTERPRETACIONES_Y_COMENTARIOS_DE_LOS_TEXTOS/Enrique_Zafra" xmlDataType="string"/>
    </xmlCellPr>
  </singleXmlCell>
  <singleXmlCell id="9960" r="X56" connectionId="57">
    <xmlCellPr id="1" uniqueName="Gustavo_Andrés_Rocco">
      <xmlPr mapId="66" xpath="/Hexagrama/OTRAS_INTERPRETACIONES_Y_COMENTARIOS_DE_LOS_TEXTOS/Gustavo_Andrés_Rocco" xmlDataType="string"/>
    </xmlCellPr>
  </singleXmlCell>
  <singleXmlCell id="9961" r="Y56" connectionId="57">
    <xmlCellPr id="1" uniqueName="J_H_Brennan">
      <xmlPr mapId="66" xpath="/Hexagrama/OTRAS_INTERPRETACIONES_Y_COMENTARIOS_DE_LOS_TEXTOS/J_H_Brennan" xmlDataType="string"/>
    </xmlCellPr>
  </singleXmlCell>
  <singleXmlCell id="9962" r="Z56" connectionId="57">
    <xmlCellPr id="1" uniqueName="Judica_Cordiglia">
      <xmlPr mapId="66" xpath="/Hexagrama/OTRAS_INTERPRETACIONES_Y_COMENTARIOS_DE_LOS_TEXTOS/Judica_Cordiglia" xmlDataType="string"/>
    </xmlCellPr>
  </singleXmlCell>
  <singleXmlCell id="9963" r="AA56" connectionId="57">
    <xmlCellPr id="1" uniqueName="Maestro_Yüan-Kuang">
      <xmlPr mapId="66" xpath="/Hexagrama/OTRAS_INTERPRETACIONES_Y_COMENTARIOS_DE_LOS_TEXTOS/Maestro_Yüan-Kuang" xmlDataType="string"/>
    </xmlCellPr>
  </singleXmlCell>
  <singleXmlCell id="9964" r="AB56" connectionId="57">
    <xmlCellPr id="1" uniqueName="Michel_Gall">
      <xmlPr mapId="66" xpath="/Hexagrama/OTRAS_INTERPRETACIONES_Y_COMENTARIOS_DE_LOS_TEXTOS/Michel_Gall" xmlDataType="string"/>
    </xmlCellPr>
  </singleXmlCell>
  <singleXmlCell id="9965" r="AC56" connectionId="57">
    <xmlCellPr id="1" uniqueName="Stephen_Karcher">
      <xmlPr mapId="66" xpath="/Hexagrama/OTRAS_INTERPRETACIONES_Y_COMENTARIOS_DE_LOS_TEXTOS/Stephen_Karcher" xmlDataType="string"/>
    </xmlCellPr>
  </singleXmlCell>
  <singleXmlCell id="9966" r="AD56" connectionId="57">
    <xmlCellPr id="1" uniqueName="Rudolf_Ritsema">
      <xmlPr mapId="66" xpath="/Hexagrama/OTRAS_INTERPRETACIONES_Y_COMENTARIOS_DE_LOS_TEXTOS/Rudolf_Ritsema" xmlDataType="string"/>
    </xmlCellPr>
  </singleXmlCell>
  <singleXmlCell id="9967" r="AE56" connectionId="57">
    <xmlCellPr id="1" uniqueName="Thomas_Cleary">
      <xmlPr mapId="66" xpath="/Hexagrama/OTRAS_INTERPRETACIONES_Y_COMENTARIOS_DE_LOS_TEXTOS/Thomas_Cleary" xmlDataType="string"/>
    </xmlCellPr>
  </singleXmlCell>
  <singleXmlCell id="9968" r="AF56" connectionId="57">
    <xmlCellPr id="1" uniqueName="COMENTARIO_A_LA_IMAGEN">
      <xmlPr mapId="66" xpath="/Hexagrama/IMAGEN/COMENTARIO_A_LA_IMAGEN" xmlDataType="string"/>
    </xmlCellPr>
  </singleXmlCell>
  <singleXmlCell id="9969" r="AG56" connectionId="57">
    <xmlCellPr id="1" uniqueName="John_Tampion">
      <xmlPr mapId="66" xpath="/Hexagrama/IMAGEN/OTRAS_INTERPRETACIONES_Y_COMENTARIOS_DE_LOS_TEXTOS/John_Tampion" xmlDataType="string"/>
    </xmlCellPr>
  </singleXmlCell>
  <singleXmlCell id="9970" r="AH56" connectionId="57">
    <xmlCellPr id="1" uniqueName="Judica_Cordiglia">
      <xmlPr mapId="66" xpath="/Hexagrama/IMAGEN/OTRAS_INTERPRETACIONES_Y_COMENTARIOS_DE_LOS_TEXTOS/Judica_Cordiglia" xmlDataType="string"/>
    </xmlCellPr>
  </singleXmlCell>
  <singleXmlCell id="9971" r="AI56" connectionId="57">
    <xmlCellPr id="1" uniqueName="Ricardo_Andreé">
      <xmlPr mapId="66" xpath="/Hexagrama/IMAGEN/OTRAS_INTERPRETACIONES_Y_COMENTARIOS_DE_LOS_TEXTOS/Ricardo_Andreé" xmlDataType="string"/>
    </xmlCellPr>
  </singleXmlCell>
  <singleXmlCell id="9972" r="AJ56" connectionId="57">
    <xmlCellPr id="1" uniqueName="Richard_Wilhelm">
      <xmlPr mapId="66" xpath="/Hexagrama/IMAGEN/OTRAS_INTERPRETACIONES_Y_COMENTARIOS_DE_LOS_TEXTOS/Richard_Wilhelm" xmlDataType="string"/>
    </xmlCellPr>
  </singleXmlCell>
  <singleXmlCell id="9973" r="AK56" connectionId="57">
    <xmlCellPr id="1" uniqueName="COMENTARIO_A_LA_LINEA">
      <xmlPr mapId="66" xpath="/Hexagrama/LINEAS/PRIMERA/COMENTARIO_A_LA_LINEA" xmlDataType="string"/>
    </xmlCellPr>
  </singleXmlCell>
  <singleXmlCell id="9974" r="AL56" connectionId="57">
    <xmlCellPr id="1" uniqueName="a">
      <xmlPr mapId="66" xpath="/Hexagrama/LINEAS/PRIMERA/INTERPRETACION/a" xmlDataType="string"/>
    </xmlCellPr>
  </singleXmlCell>
  <singleXmlCell id="9975" r="AM56" connectionId="57">
    <xmlCellPr id="1" uniqueName="sin_preguntar_nada">
      <xmlPr mapId="66" xpath="/Hexagrama/LINEAS/PRIMERA/INTERPRETACION/d/sin_preguntar_nada" xmlDataType="string"/>
    </xmlCellPr>
  </singleXmlCell>
  <singleXmlCell id="9976" r="AN56" connectionId="57">
    <xmlCellPr id="1" uniqueName="sobre_el_dia_hoy">
      <xmlPr mapId="66" xpath="/Hexagrama/LINEAS/PRIMERA/INTERPRETACION/d/sobre_el_dia_hoy" xmlDataType="string"/>
    </xmlCellPr>
  </singleXmlCell>
  <singleXmlCell id="9977" r="AO56" connectionId="57">
    <xmlCellPr id="1" uniqueName="sobre_la_conducta_espiritual">
      <xmlPr mapId="66" xpath="/Hexagrama/LINEAS/PRIMERA/INTERPRETACION/d/sobre_la_conducta_espiritual" xmlDataType="string"/>
    </xmlCellPr>
  </singleXmlCell>
  <singleXmlCell id="9978" r="AP56" connectionId="57">
    <xmlCellPr id="1" uniqueName="perspectiva_general_de_un_asunto_o_sobre_cómo_se_ve_al_consultante_entre_sus_asuntos">
      <xmlPr mapId="66" xpath="/Hexagrama/LINEAS/PRIMERA/INTERPRETACION/d/perspectiva_general_de_un_asunto_o_sobre_cómo_se_ve_al_consultante_entre_sus_asuntos" xmlDataType="string"/>
    </xmlCellPr>
  </singleXmlCell>
  <singleXmlCell id="9979" r="AQ56" connectionId="57">
    <xmlCellPr id="1" uniqueName="sobre_una_enfermedad">
      <xmlPr mapId="66" xpath="/Hexagrama/LINEAS/PRIMERA/INTERPRETACION/d/sobre_una_enfermedad" xmlDataType="string"/>
    </xmlCellPr>
  </singleXmlCell>
  <singleXmlCell id="9980" r="AR56" connectionId="57">
    <xmlCellPr id="1" uniqueName="remedios_soluciones_tratamientos_nuevos">
      <xmlPr mapId="66" xpath="/Hexagrama/LINEAS/PRIMERA/INTERPRETACION/d/remedios_soluciones_tratamientos_nuevos" xmlDataType="string"/>
    </xmlCellPr>
  </singleXmlCell>
  <singleXmlCell id="9981" r="AS56" connectionId="57">
    <xmlCellPr id="1" uniqueName="sobre_temas_o_teorías_espirituales">
      <xmlPr mapId="66" xpath="/Hexagrama/LINEAS/PRIMERA/INTERPRETACION/d/sobre_temas_o_teorías_espirituales" xmlDataType="string"/>
    </xmlCellPr>
  </singleXmlCell>
  <singleXmlCell id="9982" r="AT56" connectionId="57">
    <xmlCellPr id="1" uniqueName="sobre_una_época_tiempo_o_fecha_aproximada">
      <xmlPr mapId="66" xpath="/Hexagrama/LINEAS/PRIMERA/INTERPRETACION/d/sobre_una_época_tiempo_o_fecha_aproximada" xmlDataType="string"/>
    </xmlCellPr>
  </singleXmlCell>
  <singleXmlCell id="9983" r="AU56" connectionId="57">
    <xmlCellPr id="1" uniqueName="Bernard_Ducourant">
      <xmlPr mapId="66" xpath="/Hexagrama/LINEAS/PRIMERA/OTRAS_INTERPRETACIONES_Y_COMENTARIOS_DE_LOS_TEXTOS/Bernard_Ducourant" xmlDataType="string"/>
    </xmlCellPr>
  </singleXmlCell>
  <singleXmlCell id="9984" r="AV56" connectionId="57">
    <xmlCellPr id="1" uniqueName="Brian_Browne_Walker">
      <xmlPr mapId="66" xpath="/Hexagrama/LINEAS/PRIMERA/OTRAS_INTERPRETACIONES_Y_COMENTARIOS_DE_LOS_TEXTOS/Brian_Browne_Walker" xmlDataType="string"/>
    </xmlCellPr>
  </singleXmlCell>
  <singleXmlCell id="9985" r="AW56" connectionId="57">
    <xmlCellPr id="1" uniqueName="Carol_K_Anthony">
      <xmlPr mapId="66" xpath="/Hexagrama/LINEAS/PRIMERA/OTRAS_INTERPRETACIONES_Y_COMENTARIOS_DE_LOS_TEXTOS/Carol_K_Anthony" xmlDataType="string"/>
    </xmlCellPr>
  </singleXmlCell>
  <singleXmlCell id="9986" r="AX56" connectionId="57">
    <xmlCellPr id="1" uniqueName="Enrique_Zafra">
      <xmlPr mapId="66" xpath="/Hexagrama/LINEAS/PRIMERA/OTRAS_INTERPRETACIONES_Y_COMENTARIOS_DE_LOS_TEXTOS/Enrique_Zafra" xmlDataType="string"/>
    </xmlCellPr>
  </singleXmlCell>
  <singleXmlCell id="9987" r="AY56" connectionId="57">
    <xmlCellPr id="1" uniqueName="J_H_Brennan">
      <xmlPr mapId="66" xpath="/Hexagrama/LINEAS/PRIMERA/OTRAS_INTERPRETACIONES_Y_COMENTARIOS_DE_LOS_TEXTOS/J_H_Brennan" xmlDataType="string"/>
    </xmlCellPr>
  </singleXmlCell>
  <singleXmlCell id="9988" r="AZ56" connectionId="57">
    <xmlCellPr id="1" uniqueName="John_Tampion">
      <xmlPr mapId="66" xpath="/Hexagrama/LINEAS/PRIMERA/OTRAS_INTERPRETACIONES_Y_COMENTARIOS_DE_LOS_TEXTOS/John_Tampion" xmlDataType="string"/>
    </xmlCellPr>
  </singleXmlCell>
  <singleXmlCell id="9989" r="BA56" connectionId="57">
    <xmlCellPr id="1" uniqueName="Judica_Cordiglia">
      <xmlPr mapId="66" xpath="/Hexagrama/LINEAS/PRIMERA/OTRAS_INTERPRETACIONES_Y_COMENTARIOS_DE_LOS_TEXTOS/Judica_Cordiglia" xmlDataType="string"/>
    </xmlCellPr>
  </singleXmlCell>
  <singleXmlCell id="9990" r="BB56" connectionId="57">
    <xmlCellPr id="1" uniqueName="Maestro_Yüan-Kuang">
      <xmlPr mapId="66" xpath="/Hexagrama/LINEAS/PRIMERA/OTRAS_INTERPRETACIONES_Y_COMENTARIOS_DE_LOS_TEXTOS/Maestro_Yüan-Kuang" xmlDataType="string"/>
    </xmlCellPr>
  </singleXmlCell>
  <singleXmlCell id="9991" r="BC56" connectionId="57">
    <xmlCellPr id="1" uniqueName="Michel_Gall">
      <xmlPr mapId="66" xpath="/Hexagrama/LINEAS/PRIMERA/OTRAS_INTERPRETACIONES_Y_COMENTARIOS_DE_LOS_TEXTOS/Michel_Gall" xmlDataType="string"/>
    </xmlCellPr>
  </singleXmlCell>
  <singleXmlCell id="9992" r="BD56" connectionId="57">
    <xmlCellPr id="1" uniqueName="R_L_Wing">
      <xmlPr mapId="66" xpath="/Hexagrama/LINEAS/PRIMERA/OTRAS_INTERPRETACIONES_Y_COMENTARIOS_DE_LOS_TEXTOS/R_L_Wing" xmlDataType="string"/>
    </xmlCellPr>
  </singleXmlCell>
  <singleXmlCell id="9993" r="BE56" connectionId="57">
    <xmlCellPr id="1" uniqueName="Ricardo_Andreé">
      <xmlPr mapId="66" xpath="/Hexagrama/LINEAS/PRIMERA/OTRAS_INTERPRETACIONES_Y_COMENTARIOS_DE_LOS_TEXTOS/Ricardo_Andreé" xmlDataType="string"/>
    </xmlCellPr>
  </singleXmlCell>
  <singleXmlCell id="9994" r="BF56" connectionId="57">
    <xmlCellPr id="1" uniqueName="Richard_Wilhelm">
      <xmlPr mapId="66" xpath="/Hexagrama/LINEAS/PRIMERA/OTRAS_INTERPRETACIONES_Y_COMENTARIOS_DE_LOS_TEXTOS/Richard_Wilhelm" xmlDataType="string"/>
    </xmlCellPr>
  </singleXmlCell>
  <singleXmlCell id="9995" r="BG56" connectionId="57">
    <xmlCellPr id="1" uniqueName="Stephen_Karcher">
      <xmlPr mapId="66" xpath="/Hexagrama/LINEAS/PRIMERA/OTRAS_INTERPRETACIONES_Y_COMENTARIOS_DE_LOS_TEXTOS/Stephen_Karcher" xmlDataType="string"/>
    </xmlCellPr>
  </singleXmlCell>
  <singleXmlCell id="9996" r="BH56" connectionId="57">
    <xmlCellPr id="1" uniqueName="Thomas_Cleary">
      <xmlPr mapId="66" xpath="/Hexagrama/LINEAS/PRIMERA/OTRAS_INTERPRETACIONES_Y_COMENTARIOS_DE_LOS_TEXTOS/Thomas_Cleary" xmlDataType="string"/>
    </xmlCellPr>
  </singleXmlCell>
  <singleXmlCell id="9997" r="BI56" connectionId="57">
    <xmlCellPr id="1" uniqueName="COMENTARIO_A_LA_LINEA">
      <xmlPr mapId="66" xpath="/Hexagrama/LINEAS/SEGUNDA/COMENTARIO_A_LA_LINEA" xmlDataType="string"/>
    </xmlCellPr>
  </singleXmlCell>
  <singleXmlCell id="9998" r="BJ56" connectionId="57">
    <xmlCellPr id="1" uniqueName="a">
      <xmlPr mapId="66" xpath="/Hexagrama/LINEAS/SEGUNDA/INTERPRETACION/a" xmlDataType="string"/>
    </xmlCellPr>
  </singleXmlCell>
  <singleXmlCell id="9999" r="BK56" connectionId="57">
    <xmlCellPr id="1" uniqueName="sin_preguntar_nada">
      <xmlPr mapId="66" xpath="/Hexagrama/LINEAS/SEGUNDA/INTERPRETACION/d/sin_preguntar_nada" xmlDataType="string"/>
    </xmlCellPr>
  </singleXmlCell>
  <singleXmlCell id="10000" r="BL56" connectionId="57">
    <xmlCellPr id="1" uniqueName="sobre_el_dia_hoy">
      <xmlPr mapId="66" xpath="/Hexagrama/LINEAS/SEGUNDA/INTERPRETACION/d/sobre_el_dia_hoy" xmlDataType="string"/>
    </xmlCellPr>
  </singleXmlCell>
  <singleXmlCell id="10001" r="BM56" connectionId="57">
    <xmlCellPr id="1" uniqueName="sobre_la_conducta_espiritual">
      <xmlPr mapId="66" xpath="/Hexagrama/LINEAS/SEGUNDA/INTERPRETACION/d/sobre_la_conducta_espiritual" xmlDataType="string"/>
    </xmlCellPr>
  </singleXmlCell>
  <singleXmlCell id="10002" r="BN56" connectionId="57">
    <xmlCellPr id="1" uniqueName="perspectiva_general_de_un_asunto_o_sobre_cómo_se_ve_al_consultante_entre_sus_asuntos">
      <xmlPr mapId="66" xpath="/Hexagrama/LINEAS/SEGUNDA/INTERPRETACION/d/perspectiva_general_de_un_asunto_o_sobre_cómo_se_ve_al_consultante_entre_sus_asuntos" xmlDataType="string"/>
    </xmlCellPr>
  </singleXmlCell>
  <singleXmlCell id="10003" r="BO56" connectionId="57">
    <xmlCellPr id="1" uniqueName="sobre_una_enfermedad">
      <xmlPr mapId="66" xpath="/Hexagrama/LINEAS/SEGUNDA/INTERPRETACION/d/sobre_una_enfermedad" xmlDataType="string"/>
    </xmlCellPr>
  </singleXmlCell>
  <singleXmlCell id="10004" r="BP56" connectionId="57">
    <xmlCellPr id="1" uniqueName="remedios_soluciones_tratamientos_nuevos">
      <xmlPr mapId="66" xpath="/Hexagrama/LINEAS/SEGUNDA/INTERPRETACION/d/remedios_soluciones_tratamientos_nuevos" xmlDataType="string"/>
    </xmlCellPr>
  </singleXmlCell>
  <singleXmlCell id="10005" r="BQ56" connectionId="57">
    <xmlCellPr id="1" uniqueName="sobre_temas_o_teorías_espirituales">
      <xmlPr mapId="66" xpath="/Hexagrama/LINEAS/SEGUNDA/INTERPRETACION/d/sobre_temas_o_teorías_espirituales" xmlDataType="string"/>
    </xmlCellPr>
  </singleXmlCell>
  <singleXmlCell id="10006" r="BR56" connectionId="57">
    <xmlCellPr id="1" uniqueName="sobre_una_época_tiempo_o_fecha_aproximada">
      <xmlPr mapId="66" xpath="/Hexagrama/LINEAS/SEGUNDA/INTERPRETACION/d/sobre_una_época_tiempo_o_fecha_aproximada" xmlDataType="string"/>
    </xmlCellPr>
  </singleXmlCell>
  <singleXmlCell id="10007" r="BS56" connectionId="57">
    <xmlCellPr id="1" uniqueName="Bernard_Ducourant">
      <xmlPr mapId="66" xpath="/Hexagrama/LINEAS/SEGUNDA/OTRAS_INTERPRETACIONES_Y_COMENTARIOS_DE_LOS_TEXTOS/Bernard_Ducourant" xmlDataType="string"/>
    </xmlCellPr>
  </singleXmlCell>
  <singleXmlCell id="10008" r="BT56" connectionId="57">
    <xmlCellPr id="1" uniqueName="Brian_Browne_Walker">
      <xmlPr mapId="66" xpath="/Hexagrama/LINEAS/SEGUNDA/OTRAS_INTERPRETACIONES_Y_COMENTARIOS_DE_LOS_TEXTOS/Brian_Browne_Walker" xmlDataType="string"/>
    </xmlCellPr>
  </singleXmlCell>
  <singleXmlCell id="10009" r="BU56" connectionId="57">
    <xmlCellPr id="1" uniqueName="Carol_K_Anthony">
      <xmlPr mapId="66" xpath="/Hexagrama/LINEAS/SEGUNDA/OTRAS_INTERPRETACIONES_Y_COMENTARIOS_DE_LOS_TEXTOS/Carol_K_Anthony" xmlDataType="string"/>
    </xmlCellPr>
  </singleXmlCell>
  <singleXmlCell id="10010" r="BV56" connectionId="57">
    <xmlCellPr id="1" uniqueName="Enrique_Zafra">
      <xmlPr mapId="66" xpath="/Hexagrama/LINEAS/SEGUNDA/OTRAS_INTERPRETACIONES_Y_COMENTARIOS_DE_LOS_TEXTOS/Enrique_Zafra" xmlDataType="string"/>
    </xmlCellPr>
  </singleXmlCell>
  <singleXmlCell id="10011" r="BW56" connectionId="57">
    <xmlCellPr id="1" uniqueName="J_H_Brennan">
      <xmlPr mapId="66" xpath="/Hexagrama/LINEAS/SEGUNDA/OTRAS_INTERPRETACIONES_Y_COMENTARIOS_DE_LOS_TEXTOS/J_H_Brennan" xmlDataType="string"/>
    </xmlCellPr>
  </singleXmlCell>
  <singleXmlCell id="10012" r="BX56" connectionId="57">
    <xmlCellPr id="1" uniqueName="John_Tampion">
      <xmlPr mapId="66" xpath="/Hexagrama/LINEAS/SEGUNDA/OTRAS_INTERPRETACIONES_Y_COMENTARIOS_DE_LOS_TEXTOS/John_Tampion" xmlDataType="string"/>
    </xmlCellPr>
  </singleXmlCell>
  <singleXmlCell id="10013" r="BY56" connectionId="57">
    <xmlCellPr id="1" uniqueName="Judica_Cordiglia">
      <xmlPr mapId="66" xpath="/Hexagrama/LINEAS/SEGUNDA/OTRAS_INTERPRETACIONES_Y_COMENTARIOS_DE_LOS_TEXTOS/Judica_Cordiglia" xmlDataType="string"/>
    </xmlCellPr>
  </singleXmlCell>
  <singleXmlCell id="10014" r="BZ56" connectionId="57">
    <xmlCellPr id="1" uniqueName="Maestro_Yüan-Kuang">
      <xmlPr mapId="66" xpath="/Hexagrama/LINEAS/SEGUNDA/OTRAS_INTERPRETACIONES_Y_COMENTARIOS_DE_LOS_TEXTOS/Maestro_Yüan-Kuang" xmlDataType="string"/>
    </xmlCellPr>
  </singleXmlCell>
  <singleXmlCell id="10015" r="CA56" connectionId="57">
    <xmlCellPr id="1" uniqueName="Michel_Gall">
      <xmlPr mapId="66" xpath="/Hexagrama/LINEAS/SEGUNDA/OTRAS_INTERPRETACIONES_Y_COMENTARIOS_DE_LOS_TEXTOS/Michel_Gall" xmlDataType="string"/>
    </xmlCellPr>
  </singleXmlCell>
  <singleXmlCell id="10016" r="CB56" connectionId="57">
    <xmlCellPr id="1" uniqueName="R_L_Wing">
      <xmlPr mapId="66" xpath="/Hexagrama/LINEAS/SEGUNDA/OTRAS_INTERPRETACIONES_Y_COMENTARIOS_DE_LOS_TEXTOS/R_L_Wing" xmlDataType="string"/>
    </xmlCellPr>
  </singleXmlCell>
  <singleXmlCell id="10017" r="CC56" connectionId="57">
    <xmlCellPr id="1" uniqueName="Ricardo_Andreé">
      <xmlPr mapId="66" xpath="/Hexagrama/LINEAS/SEGUNDA/OTRAS_INTERPRETACIONES_Y_COMENTARIOS_DE_LOS_TEXTOS/Ricardo_Andreé" xmlDataType="string"/>
    </xmlCellPr>
  </singleXmlCell>
  <singleXmlCell id="10018" r="CD56" connectionId="57">
    <xmlCellPr id="1" uniqueName="Richard_Wilhelm">
      <xmlPr mapId="66" xpath="/Hexagrama/LINEAS/SEGUNDA/OTRAS_INTERPRETACIONES_Y_COMENTARIOS_DE_LOS_TEXTOS/Richard_Wilhelm" xmlDataType="string"/>
    </xmlCellPr>
  </singleXmlCell>
  <singleXmlCell id="10019" r="CE56" connectionId="57">
    <xmlCellPr id="1" uniqueName="Stephen_Karcher">
      <xmlPr mapId="66" xpath="/Hexagrama/LINEAS/SEGUNDA/OTRAS_INTERPRETACIONES_Y_COMENTARIOS_DE_LOS_TEXTOS/Stephen_Karcher" xmlDataType="string"/>
    </xmlCellPr>
  </singleXmlCell>
  <singleXmlCell id="10020" r="CF56" connectionId="57">
    <xmlCellPr id="1" uniqueName="Thomas_Cleary">
      <xmlPr mapId="66" xpath="/Hexagrama/LINEAS/SEGUNDA/OTRAS_INTERPRETACIONES_Y_COMENTARIOS_DE_LOS_TEXTOS/Thomas_Cleary" xmlDataType="string"/>
    </xmlCellPr>
  </singleXmlCell>
  <singleXmlCell id="10021" r="CG56" connectionId="57">
    <xmlCellPr id="1" uniqueName="COMENTARIO_A_LA_LINEA">
      <xmlPr mapId="66" xpath="/Hexagrama/LINEAS/TERCERA/COMENTARIO_A_LA_LINEA" xmlDataType="string"/>
    </xmlCellPr>
  </singleXmlCell>
  <singleXmlCell id="10022" r="CH56" connectionId="57">
    <xmlCellPr id="1" uniqueName="a">
      <xmlPr mapId="66" xpath="/Hexagrama/LINEAS/TERCERA/INTERPRETACION/a" xmlDataType="string"/>
    </xmlCellPr>
  </singleXmlCell>
  <singleXmlCell id="10023" r="CI56" connectionId="57">
    <xmlCellPr id="1" uniqueName="sin_preguntar_nada">
      <xmlPr mapId="66" xpath="/Hexagrama/LINEAS/TERCERA/INTERPRETACION/d/sin_preguntar_nada" xmlDataType="string"/>
    </xmlCellPr>
  </singleXmlCell>
  <singleXmlCell id="10024" r="CJ56" connectionId="57">
    <xmlCellPr id="1" uniqueName="sobre_el_dia_hoy">
      <xmlPr mapId="66" xpath="/Hexagrama/LINEAS/TERCERA/INTERPRETACION/d/sobre_el_dia_hoy" xmlDataType="string"/>
    </xmlCellPr>
  </singleXmlCell>
  <singleXmlCell id="10025" r="CK56" connectionId="57">
    <xmlCellPr id="1" uniqueName="sobre_la_conducta_espiritual">
      <xmlPr mapId="66" xpath="/Hexagrama/LINEAS/TERCERA/INTERPRETACION/d/sobre_la_conducta_espiritual" xmlDataType="string"/>
    </xmlCellPr>
  </singleXmlCell>
  <singleXmlCell id="10026" r="CL56" connectionId="57">
    <xmlCellPr id="1" uniqueName="perspectiva_general_de_un_asunto_o_sobre_cómo_se_ve_al_consultante_entre_sus_asuntos">
      <xmlPr mapId="66" xpath="/Hexagrama/LINEAS/TERCERA/INTERPRETACION/d/perspectiva_general_de_un_asunto_o_sobre_cómo_se_ve_al_consultante_entre_sus_asuntos" xmlDataType="string"/>
    </xmlCellPr>
  </singleXmlCell>
  <singleXmlCell id="10027" r="CM56" connectionId="57">
    <xmlCellPr id="1" uniqueName="sobre_una_enfermedad">
      <xmlPr mapId="66" xpath="/Hexagrama/LINEAS/TERCERA/INTERPRETACION/d/sobre_una_enfermedad" xmlDataType="string"/>
    </xmlCellPr>
  </singleXmlCell>
  <singleXmlCell id="10028" r="CN56" connectionId="57">
    <xmlCellPr id="1" uniqueName="remedios_soluciones_tratamientos_nuevos">
      <xmlPr mapId="66" xpath="/Hexagrama/LINEAS/TERCERA/INTERPRETACION/d/remedios_soluciones_tratamientos_nuevos" xmlDataType="string"/>
    </xmlCellPr>
  </singleXmlCell>
  <singleXmlCell id="10029" r="CO56" connectionId="57">
    <xmlCellPr id="1" uniqueName="sobre_temas_o_teorías_espirituales">
      <xmlPr mapId="66" xpath="/Hexagrama/LINEAS/TERCERA/INTERPRETACION/d/sobre_temas_o_teorías_espirituales" xmlDataType="string"/>
    </xmlCellPr>
  </singleXmlCell>
  <singleXmlCell id="10030" r="CP56" connectionId="57">
    <xmlCellPr id="1" uniqueName="sobre_una_época_tiempo_o_fecha_aproximada">
      <xmlPr mapId="66" xpath="/Hexagrama/LINEAS/TERCERA/INTERPRETACION/d/sobre_una_época_tiempo_o_fecha_aproximada" xmlDataType="string"/>
    </xmlCellPr>
  </singleXmlCell>
  <singleXmlCell id="10031" r="CQ56" connectionId="57">
    <xmlCellPr id="1" uniqueName="Bernard_Ducourant">
      <xmlPr mapId="66" xpath="/Hexagrama/LINEAS/TERCERA/OTRAS_INTERPRETACIONES_Y_COMENTARIOS_DE_LOS_TEXTOS/Bernard_Ducourant" xmlDataType="string"/>
    </xmlCellPr>
  </singleXmlCell>
  <singleXmlCell id="10032" r="CR56" connectionId="57">
    <xmlCellPr id="1" uniqueName="Brian_Browne_Walker">
      <xmlPr mapId="66" xpath="/Hexagrama/LINEAS/TERCERA/OTRAS_INTERPRETACIONES_Y_COMENTARIOS_DE_LOS_TEXTOS/Brian_Browne_Walker" xmlDataType="string"/>
    </xmlCellPr>
  </singleXmlCell>
  <singleXmlCell id="10033" r="CS56" connectionId="57">
    <xmlCellPr id="1" uniqueName="Carol_K_Anthony">
      <xmlPr mapId="66" xpath="/Hexagrama/LINEAS/TERCERA/OTRAS_INTERPRETACIONES_Y_COMENTARIOS_DE_LOS_TEXTOS/Carol_K_Anthony" xmlDataType="string"/>
    </xmlCellPr>
  </singleXmlCell>
  <singleXmlCell id="10034" r="CT56" connectionId="57">
    <xmlCellPr id="1" uniqueName="Enrique_Zafra">
      <xmlPr mapId="66" xpath="/Hexagrama/LINEAS/TERCERA/OTRAS_INTERPRETACIONES_Y_COMENTARIOS_DE_LOS_TEXTOS/Enrique_Zafra" xmlDataType="string"/>
    </xmlCellPr>
  </singleXmlCell>
  <singleXmlCell id="10035" r="CU56" connectionId="57">
    <xmlCellPr id="1" uniqueName="J_H_Brennan">
      <xmlPr mapId="66" xpath="/Hexagrama/LINEAS/TERCERA/OTRAS_INTERPRETACIONES_Y_COMENTARIOS_DE_LOS_TEXTOS/J_H_Brennan" xmlDataType="string"/>
    </xmlCellPr>
  </singleXmlCell>
  <singleXmlCell id="10036" r="CV56" connectionId="57">
    <xmlCellPr id="1" uniqueName="John_Tampion">
      <xmlPr mapId="66" xpath="/Hexagrama/LINEAS/TERCERA/OTRAS_INTERPRETACIONES_Y_COMENTARIOS_DE_LOS_TEXTOS/John_Tampion" xmlDataType="string"/>
    </xmlCellPr>
  </singleXmlCell>
  <singleXmlCell id="10037" r="CW56" connectionId="57">
    <xmlCellPr id="1" uniqueName="Judica_Cordiglia">
      <xmlPr mapId="66" xpath="/Hexagrama/LINEAS/TERCERA/OTRAS_INTERPRETACIONES_Y_COMENTARIOS_DE_LOS_TEXTOS/Judica_Cordiglia" xmlDataType="string"/>
    </xmlCellPr>
  </singleXmlCell>
  <singleXmlCell id="10038" r="CX56" connectionId="57">
    <xmlCellPr id="1" uniqueName="Maestro_Yüan-Kuang">
      <xmlPr mapId="66" xpath="/Hexagrama/LINEAS/TERCERA/OTRAS_INTERPRETACIONES_Y_COMENTARIOS_DE_LOS_TEXTOS/Maestro_Yüan-Kuang" xmlDataType="string"/>
    </xmlCellPr>
  </singleXmlCell>
  <singleXmlCell id="10039" r="CY56" connectionId="57">
    <xmlCellPr id="1" uniqueName="Michel_Gall">
      <xmlPr mapId="66" xpath="/Hexagrama/LINEAS/TERCERA/OTRAS_INTERPRETACIONES_Y_COMENTARIOS_DE_LOS_TEXTOS/Michel_Gall" xmlDataType="string"/>
    </xmlCellPr>
  </singleXmlCell>
  <singleXmlCell id="10040" r="CZ56" connectionId="57">
    <xmlCellPr id="1" uniqueName="R_L_Wing">
      <xmlPr mapId="66" xpath="/Hexagrama/LINEAS/TERCERA/OTRAS_INTERPRETACIONES_Y_COMENTARIOS_DE_LOS_TEXTOS/R_L_Wing" xmlDataType="string"/>
    </xmlCellPr>
  </singleXmlCell>
  <singleXmlCell id="10041" r="DA56" connectionId="57">
    <xmlCellPr id="1" uniqueName="Ricardo_Andreé">
      <xmlPr mapId="66" xpath="/Hexagrama/LINEAS/TERCERA/OTRAS_INTERPRETACIONES_Y_COMENTARIOS_DE_LOS_TEXTOS/Ricardo_Andreé" xmlDataType="string"/>
    </xmlCellPr>
  </singleXmlCell>
  <singleXmlCell id="10042" r="DB56" connectionId="57">
    <xmlCellPr id="1" uniqueName="Richard_Wilhelm">
      <xmlPr mapId="66" xpath="/Hexagrama/LINEAS/TERCERA/OTRAS_INTERPRETACIONES_Y_COMENTARIOS_DE_LOS_TEXTOS/Richard_Wilhelm" xmlDataType="string"/>
    </xmlCellPr>
  </singleXmlCell>
  <singleXmlCell id="10043" r="DC56" connectionId="57">
    <xmlCellPr id="1" uniqueName="Stephen_Karcher">
      <xmlPr mapId="66" xpath="/Hexagrama/LINEAS/TERCERA/OTRAS_INTERPRETACIONES_Y_COMENTARIOS_DE_LOS_TEXTOS/Stephen_Karcher" xmlDataType="string"/>
    </xmlCellPr>
  </singleXmlCell>
  <singleXmlCell id="10044" r="DD56" connectionId="57">
    <xmlCellPr id="1" uniqueName="Thomas_Cleary">
      <xmlPr mapId="66" xpath="/Hexagrama/LINEAS/TERCERA/OTRAS_INTERPRETACIONES_Y_COMENTARIOS_DE_LOS_TEXTOS/Thomas_Cleary" xmlDataType="string"/>
    </xmlCellPr>
  </singleXmlCell>
  <singleXmlCell id="10045" r="DE56" connectionId="57">
    <xmlCellPr id="1" uniqueName="COMENTARIO_A_LA_LINEA">
      <xmlPr mapId="66" xpath="/Hexagrama/LINEAS/CUARTA/COMENTARIO_A_LA_LINEA" xmlDataType="string"/>
    </xmlCellPr>
  </singleXmlCell>
  <singleXmlCell id="10046" r="DF56" connectionId="57">
    <xmlCellPr id="1" uniqueName="a">
      <xmlPr mapId="66" xpath="/Hexagrama/LINEAS/CUARTA/INTERPRETACION/a" xmlDataType="string"/>
    </xmlCellPr>
  </singleXmlCell>
  <singleXmlCell id="10047" r="DG56" connectionId="57">
    <xmlCellPr id="1" uniqueName="sin_preguntar_nada">
      <xmlPr mapId="66" xpath="/Hexagrama/LINEAS/CUARTA/INTERPRETACION/d/sin_preguntar_nada" xmlDataType="string"/>
    </xmlCellPr>
  </singleXmlCell>
  <singleXmlCell id="10048" r="DH56" connectionId="57">
    <xmlCellPr id="1" uniqueName="sobre_el_dia_hoy">
      <xmlPr mapId="66" xpath="/Hexagrama/LINEAS/CUARTA/INTERPRETACION/d/sobre_el_dia_hoy" xmlDataType="string"/>
    </xmlCellPr>
  </singleXmlCell>
  <singleXmlCell id="10049" r="DI56" connectionId="57">
    <xmlCellPr id="1" uniqueName="sobre_la_conducta_espiritual">
      <xmlPr mapId="66" xpath="/Hexagrama/LINEAS/CUARTA/INTERPRETACION/d/sobre_la_conducta_espiritual" xmlDataType="string"/>
    </xmlCellPr>
  </singleXmlCell>
  <singleXmlCell id="10050" r="DJ56" connectionId="57">
    <xmlCellPr id="1" uniqueName="perspectiva_general_de_un_asunto_o_sobre_cómo_se_ve_al_consultante_entre_sus_asuntos">
      <xmlPr mapId="66" xpath="/Hexagrama/LINEAS/CUARTA/INTERPRETACION/d/perspectiva_general_de_un_asunto_o_sobre_cómo_se_ve_al_consultante_entre_sus_asuntos" xmlDataType="string"/>
    </xmlCellPr>
  </singleXmlCell>
  <singleXmlCell id="10051" r="DK56" connectionId="57">
    <xmlCellPr id="1" uniqueName="sobre_una_enfermedad">
      <xmlPr mapId="66" xpath="/Hexagrama/LINEAS/CUARTA/INTERPRETACION/d/sobre_una_enfermedad" xmlDataType="string"/>
    </xmlCellPr>
  </singleXmlCell>
  <singleXmlCell id="10052" r="DL56" connectionId="57">
    <xmlCellPr id="1" uniqueName="remedios_soluciones_tratamientos_nuevos">
      <xmlPr mapId="66" xpath="/Hexagrama/LINEAS/CUARTA/INTERPRETACION/d/remedios_soluciones_tratamientos_nuevos" xmlDataType="string"/>
    </xmlCellPr>
  </singleXmlCell>
  <singleXmlCell id="10053" r="DM56" connectionId="57">
    <xmlCellPr id="1" uniqueName="sobre_temas_o_teorías_espirituales">
      <xmlPr mapId="66" xpath="/Hexagrama/LINEAS/CUARTA/INTERPRETACION/d/sobre_temas_o_teorías_espirituales" xmlDataType="string"/>
    </xmlCellPr>
  </singleXmlCell>
  <singleXmlCell id="10054" r="DN56" connectionId="57">
    <xmlCellPr id="1" uniqueName="sobre_una_época_tiempo_o_fecha_aproximada">
      <xmlPr mapId="66" xpath="/Hexagrama/LINEAS/CUARTA/INTERPRETACION/d/sobre_una_época_tiempo_o_fecha_aproximada" xmlDataType="string"/>
    </xmlCellPr>
  </singleXmlCell>
  <singleXmlCell id="10055" r="DO56" connectionId="57">
    <xmlCellPr id="1" uniqueName="Bernard_Ducourant">
      <xmlPr mapId="66" xpath="/Hexagrama/LINEAS/CUARTA/OTRAS_INTERPRETACIONES_Y_COMENTARIOS_DE_LOS_TEXTOS/Bernard_Ducourant" xmlDataType="string"/>
    </xmlCellPr>
  </singleXmlCell>
  <singleXmlCell id="10056" r="DP56" connectionId="57">
    <xmlCellPr id="1" uniqueName="Brian_Browne_Walker">
      <xmlPr mapId="66" xpath="/Hexagrama/LINEAS/CUARTA/OTRAS_INTERPRETACIONES_Y_COMENTARIOS_DE_LOS_TEXTOS/Brian_Browne_Walker" xmlDataType="string"/>
    </xmlCellPr>
  </singleXmlCell>
  <singleXmlCell id="10057" r="DQ56" connectionId="57">
    <xmlCellPr id="1" uniqueName="Carol_K_Anthony">
      <xmlPr mapId="66" xpath="/Hexagrama/LINEAS/CUARTA/OTRAS_INTERPRETACIONES_Y_COMENTARIOS_DE_LOS_TEXTOS/Carol_K_Anthony" xmlDataType="string"/>
    </xmlCellPr>
  </singleXmlCell>
  <singleXmlCell id="10058" r="DR56" connectionId="57">
    <xmlCellPr id="1" uniqueName="Enrique_Zafra">
      <xmlPr mapId="66" xpath="/Hexagrama/LINEAS/CUARTA/OTRAS_INTERPRETACIONES_Y_COMENTARIOS_DE_LOS_TEXTOS/Enrique_Zafra" xmlDataType="string"/>
    </xmlCellPr>
  </singleXmlCell>
  <singleXmlCell id="10059" r="DS56" connectionId="57">
    <xmlCellPr id="1" uniqueName="J_H_Brennan">
      <xmlPr mapId="66" xpath="/Hexagrama/LINEAS/CUARTA/OTRAS_INTERPRETACIONES_Y_COMENTARIOS_DE_LOS_TEXTOS/J_H_Brennan" xmlDataType="string"/>
    </xmlCellPr>
  </singleXmlCell>
  <singleXmlCell id="10060" r="DT56" connectionId="57">
    <xmlCellPr id="1" uniqueName="John_Tampion">
      <xmlPr mapId="66" xpath="/Hexagrama/LINEAS/CUARTA/OTRAS_INTERPRETACIONES_Y_COMENTARIOS_DE_LOS_TEXTOS/John_Tampion" xmlDataType="string"/>
    </xmlCellPr>
  </singleXmlCell>
  <singleXmlCell id="10061" r="DU56" connectionId="57">
    <xmlCellPr id="1" uniqueName="Judica_Cordiglia">
      <xmlPr mapId="66" xpath="/Hexagrama/LINEAS/CUARTA/OTRAS_INTERPRETACIONES_Y_COMENTARIOS_DE_LOS_TEXTOS/Judica_Cordiglia" xmlDataType="string"/>
    </xmlCellPr>
  </singleXmlCell>
  <singleXmlCell id="10062" r="DV56" connectionId="57">
    <xmlCellPr id="1" uniqueName="Maestro_Yüan-Kuang">
      <xmlPr mapId="66" xpath="/Hexagrama/LINEAS/CUARTA/OTRAS_INTERPRETACIONES_Y_COMENTARIOS_DE_LOS_TEXTOS/Maestro_Yüan-Kuang" xmlDataType="string"/>
    </xmlCellPr>
  </singleXmlCell>
  <singleXmlCell id="10063" r="DW56" connectionId="57">
    <xmlCellPr id="1" uniqueName="Michel_Gall">
      <xmlPr mapId="66" xpath="/Hexagrama/LINEAS/CUARTA/OTRAS_INTERPRETACIONES_Y_COMENTARIOS_DE_LOS_TEXTOS/Michel_Gall" xmlDataType="string"/>
    </xmlCellPr>
  </singleXmlCell>
  <singleXmlCell id="10064" r="DX56" connectionId="57">
    <xmlCellPr id="1" uniqueName="R_L_Wing">
      <xmlPr mapId="66" xpath="/Hexagrama/LINEAS/CUARTA/OTRAS_INTERPRETACIONES_Y_COMENTARIOS_DE_LOS_TEXTOS/R_L_Wing" xmlDataType="string"/>
    </xmlCellPr>
  </singleXmlCell>
  <singleXmlCell id="10065" r="DY56" connectionId="57">
    <xmlCellPr id="1" uniqueName="Ricardo_Andreé">
      <xmlPr mapId="66" xpath="/Hexagrama/LINEAS/CUARTA/OTRAS_INTERPRETACIONES_Y_COMENTARIOS_DE_LOS_TEXTOS/Ricardo_Andreé" xmlDataType="string"/>
    </xmlCellPr>
  </singleXmlCell>
  <singleXmlCell id="10066" r="DZ56" connectionId="57">
    <xmlCellPr id="1" uniqueName="Richard_Wilhelm">
      <xmlPr mapId="66" xpath="/Hexagrama/LINEAS/CUARTA/OTRAS_INTERPRETACIONES_Y_COMENTARIOS_DE_LOS_TEXTOS/Richard_Wilhelm" xmlDataType="string"/>
    </xmlCellPr>
  </singleXmlCell>
  <singleXmlCell id="10067" r="EA56" connectionId="57">
    <xmlCellPr id="1" uniqueName="Stephen_Karcher">
      <xmlPr mapId="66" xpath="/Hexagrama/LINEAS/CUARTA/OTRAS_INTERPRETACIONES_Y_COMENTARIOS_DE_LOS_TEXTOS/Stephen_Karcher" xmlDataType="string"/>
    </xmlCellPr>
  </singleXmlCell>
  <singleXmlCell id="10068" r="EB56" connectionId="57">
    <xmlCellPr id="1" uniqueName="Thomas_Cleary">
      <xmlPr mapId="66" xpath="/Hexagrama/LINEAS/CUARTA/OTRAS_INTERPRETACIONES_Y_COMENTARIOS_DE_LOS_TEXTOS/Thomas_Cleary" xmlDataType="string"/>
    </xmlCellPr>
  </singleXmlCell>
  <singleXmlCell id="10069" r="EC56" connectionId="57">
    <xmlCellPr id="1" uniqueName="COMENTARIO_A_LA_LINEA">
      <xmlPr mapId="66" xpath="/Hexagrama/LINEAS/QUINTA/COMENTARIO_A_LA_LINEA" xmlDataType="string"/>
    </xmlCellPr>
  </singleXmlCell>
  <singleXmlCell id="10070" r="ED56" connectionId="57">
    <xmlCellPr id="1" uniqueName="a">
      <xmlPr mapId="66" xpath="/Hexagrama/LINEAS/QUINTA/INTERPRETACION/a" xmlDataType="string"/>
    </xmlCellPr>
  </singleXmlCell>
  <singleXmlCell id="10071" r="EE56" connectionId="57">
    <xmlCellPr id="1" uniqueName="sin_preguntar_nada">
      <xmlPr mapId="66" xpath="/Hexagrama/LINEAS/QUINTA/INTERPRETACION/d/sin_preguntar_nada" xmlDataType="string"/>
    </xmlCellPr>
  </singleXmlCell>
  <singleXmlCell id="10072" r="EF56" connectionId="57">
    <xmlCellPr id="1" uniqueName="sobre_el_dia_hoy">
      <xmlPr mapId="66" xpath="/Hexagrama/LINEAS/QUINTA/INTERPRETACION/d/sobre_el_dia_hoy" xmlDataType="string"/>
    </xmlCellPr>
  </singleXmlCell>
  <singleXmlCell id="10073" r="EG56" connectionId="57">
    <xmlCellPr id="1" uniqueName="sobre_la_conducta_espiritual">
      <xmlPr mapId="66" xpath="/Hexagrama/LINEAS/QUINTA/INTERPRETACION/d/sobre_la_conducta_espiritual" xmlDataType="string"/>
    </xmlCellPr>
  </singleXmlCell>
  <singleXmlCell id="10074" r="EH56" connectionId="57">
    <xmlCellPr id="1" uniqueName="perspectiva_general_de_un_asunto_o_sobre_cómo_se_ve_al_consultante_entre_sus_asuntos">
      <xmlPr mapId="66" xpath="/Hexagrama/LINEAS/QUINTA/INTERPRETACION/d/perspectiva_general_de_un_asunto_o_sobre_cómo_se_ve_al_consultante_entre_sus_asuntos" xmlDataType="string"/>
    </xmlCellPr>
  </singleXmlCell>
  <singleXmlCell id="10075" r="EI56" connectionId="57">
    <xmlCellPr id="1" uniqueName="sobre_una_enfermedad">
      <xmlPr mapId="66" xpath="/Hexagrama/LINEAS/QUINTA/INTERPRETACION/d/sobre_una_enfermedad" xmlDataType="string"/>
    </xmlCellPr>
  </singleXmlCell>
  <singleXmlCell id="10076" r="EJ56" connectionId="57">
    <xmlCellPr id="1" uniqueName="remedios_soluciones_tratamientos_nuevos">
      <xmlPr mapId="66" xpath="/Hexagrama/LINEAS/QUINTA/INTERPRETACION/d/remedios_soluciones_tratamientos_nuevos" xmlDataType="string"/>
    </xmlCellPr>
  </singleXmlCell>
  <singleXmlCell id="10077" r="EK56" connectionId="57">
    <xmlCellPr id="1" uniqueName="sobre_temas_o_teorías_espirituales">
      <xmlPr mapId="66" xpath="/Hexagrama/LINEAS/QUINTA/INTERPRETACION/d/sobre_temas_o_teorías_espirituales" xmlDataType="string"/>
    </xmlCellPr>
  </singleXmlCell>
  <singleXmlCell id="10078" r="EL56" connectionId="57">
    <xmlCellPr id="1" uniqueName="sobre_una_época_tiempo_o_fecha_aproximada">
      <xmlPr mapId="66" xpath="/Hexagrama/LINEAS/QUINTA/INTERPRETACION/d/sobre_una_época_tiempo_o_fecha_aproximada" xmlDataType="string"/>
    </xmlCellPr>
  </singleXmlCell>
  <singleXmlCell id="10079" r="EM56" connectionId="57">
    <xmlCellPr id="1" uniqueName="Bernard_Ducourant">
      <xmlPr mapId="66" xpath="/Hexagrama/LINEAS/QUINTA/OTRAS_INTERPRETACIONES_Y_COMENTARIOS_DE_LOS_TEXTOS/Bernard_Ducourant" xmlDataType="string"/>
    </xmlCellPr>
  </singleXmlCell>
  <singleXmlCell id="10080" r="EN56" connectionId="57">
    <xmlCellPr id="1" uniqueName="Brian_Browne_Walker">
      <xmlPr mapId="66" xpath="/Hexagrama/LINEAS/QUINTA/OTRAS_INTERPRETACIONES_Y_COMENTARIOS_DE_LOS_TEXTOS/Brian_Browne_Walker" xmlDataType="string"/>
    </xmlCellPr>
  </singleXmlCell>
  <singleXmlCell id="10081" r="EO56" connectionId="57">
    <xmlCellPr id="1" uniqueName="Carol_K_Anthony">
      <xmlPr mapId="66" xpath="/Hexagrama/LINEAS/QUINTA/OTRAS_INTERPRETACIONES_Y_COMENTARIOS_DE_LOS_TEXTOS/Carol_K_Anthony" xmlDataType="string"/>
    </xmlCellPr>
  </singleXmlCell>
  <singleXmlCell id="10082" r="EP56" connectionId="57">
    <xmlCellPr id="1" uniqueName="Enrique_Zafra">
      <xmlPr mapId="66" xpath="/Hexagrama/LINEAS/QUINTA/OTRAS_INTERPRETACIONES_Y_COMENTARIOS_DE_LOS_TEXTOS/Enrique_Zafra" xmlDataType="string"/>
    </xmlCellPr>
  </singleXmlCell>
  <singleXmlCell id="10083" r="EQ56" connectionId="57">
    <xmlCellPr id="1" uniqueName="J_H_Brennan">
      <xmlPr mapId="66" xpath="/Hexagrama/LINEAS/QUINTA/OTRAS_INTERPRETACIONES_Y_COMENTARIOS_DE_LOS_TEXTOS/J_H_Brennan" xmlDataType="string"/>
    </xmlCellPr>
  </singleXmlCell>
  <singleXmlCell id="10084" r="ER56" connectionId="57">
    <xmlCellPr id="1" uniqueName="John_Tampion">
      <xmlPr mapId="66" xpath="/Hexagrama/LINEAS/QUINTA/OTRAS_INTERPRETACIONES_Y_COMENTARIOS_DE_LOS_TEXTOS/John_Tampion" xmlDataType="string"/>
    </xmlCellPr>
  </singleXmlCell>
  <singleXmlCell id="10085" r="ES56" connectionId="57">
    <xmlCellPr id="1" uniqueName="Judica_Cordiglia">
      <xmlPr mapId="66" xpath="/Hexagrama/LINEAS/QUINTA/OTRAS_INTERPRETACIONES_Y_COMENTARIOS_DE_LOS_TEXTOS/Judica_Cordiglia" xmlDataType="string"/>
    </xmlCellPr>
  </singleXmlCell>
  <singleXmlCell id="10086" r="ET56" connectionId="57">
    <xmlCellPr id="1" uniqueName="Maestro_Yüan-Kuang">
      <xmlPr mapId="66" xpath="/Hexagrama/LINEAS/QUINTA/OTRAS_INTERPRETACIONES_Y_COMENTARIOS_DE_LOS_TEXTOS/Maestro_Yüan-Kuang" xmlDataType="string"/>
    </xmlCellPr>
  </singleXmlCell>
  <singleXmlCell id="10087" r="EU56" connectionId="57">
    <xmlCellPr id="1" uniqueName="Michel_Gall">
      <xmlPr mapId="66" xpath="/Hexagrama/LINEAS/QUINTA/OTRAS_INTERPRETACIONES_Y_COMENTARIOS_DE_LOS_TEXTOS/Michel_Gall" xmlDataType="string"/>
    </xmlCellPr>
  </singleXmlCell>
  <singleXmlCell id="10088" r="EV56" connectionId="57">
    <xmlCellPr id="1" uniqueName="R_L_Wing">
      <xmlPr mapId="66" xpath="/Hexagrama/LINEAS/QUINTA/OTRAS_INTERPRETACIONES_Y_COMENTARIOS_DE_LOS_TEXTOS/R_L_Wing" xmlDataType="string"/>
    </xmlCellPr>
  </singleXmlCell>
  <singleXmlCell id="10089" r="EW56" connectionId="57">
    <xmlCellPr id="1" uniqueName="Ricardo_Andreé">
      <xmlPr mapId="66" xpath="/Hexagrama/LINEAS/QUINTA/OTRAS_INTERPRETACIONES_Y_COMENTARIOS_DE_LOS_TEXTOS/Ricardo_Andreé" xmlDataType="string"/>
    </xmlCellPr>
  </singleXmlCell>
  <singleXmlCell id="10090" r="EX56" connectionId="57">
    <xmlCellPr id="1" uniqueName="Richard_Wilhelm">
      <xmlPr mapId="66" xpath="/Hexagrama/LINEAS/QUINTA/OTRAS_INTERPRETACIONES_Y_COMENTARIOS_DE_LOS_TEXTOS/Richard_Wilhelm" xmlDataType="string"/>
    </xmlCellPr>
  </singleXmlCell>
  <singleXmlCell id="10091" r="EY56" connectionId="57">
    <xmlCellPr id="1" uniqueName="Stephen_Karcher">
      <xmlPr mapId="66" xpath="/Hexagrama/LINEAS/QUINTA/OTRAS_INTERPRETACIONES_Y_COMENTARIOS_DE_LOS_TEXTOS/Stephen_Karcher" xmlDataType="string"/>
    </xmlCellPr>
  </singleXmlCell>
  <singleXmlCell id="10092" r="EZ56" connectionId="57">
    <xmlCellPr id="1" uniqueName="Thomas_Cleary">
      <xmlPr mapId="66" xpath="/Hexagrama/LINEAS/QUINTA/OTRAS_INTERPRETACIONES_Y_COMENTARIOS_DE_LOS_TEXTOS/Thomas_Cleary" xmlDataType="string"/>
    </xmlCellPr>
  </singleXmlCell>
  <singleXmlCell id="10093" r="FA56" connectionId="57">
    <xmlCellPr id="1" uniqueName="COMENTARIO_A_LA_LINEA">
      <xmlPr mapId="66" xpath="/Hexagrama/LINEAS/SEXTA/COMENTARIO_A_LA_LINEA" xmlDataType="string"/>
    </xmlCellPr>
  </singleXmlCell>
  <singleXmlCell id="10094" r="FB56" connectionId="57">
    <xmlCellPr id="1" uniqueName="a">
      <xmlPr mapId="66" xpath="/Hexagrama/LINEAS/SEXTA/INTERPRETACION/a" xmlDataType="string"/>
    </xmlCellPr>
  </singleXmlCell>
  <singleXmlCell id="10095" r="FC56" connectionId="57">
    <xmlCellPr id="1" uniqueName="sin_preguntar_nada">
      <xmlPr mapId="66" xpath="/Hexagrama/LINEAS/SEXTA/INTERPRETACION/d/sin_preguntar_nada" xmlDataType="string"/>
    </xmlCellPr>
  </singleXmlCell>
  <singleXmlCell id="10096" r="FD56" connectionId="57">
    <xmlCellPr id="1" uniqueName="sobre_el_dia_hoy">
      <xmlPr mapId="66" xpath="/Hexagrama/LINEAS/SEXTA/INTERPRETACION/d/sobre_el_dia_hoy" xmlDataType="string"/>
    </xmlCellPr>
  </singleXmlCell>
  <singleXmlCell id="10097" r="FE56" connectionId="57">
    <xmlCellPr id="1" uniqueName="sobre_la_conducta_espiritual">
      <xmlPr mapId="66" xpath="/Hexagrama/LINEAS/SEXTA/INTERPRETACION/d/sobre_la_conducta_espiritual" xmlDataType="string"/>
    </xmlCellPr>
  </singleXmlCell>
  <singleXmlCell id="10098" r="FF56" connectionId="57">
    <xmlCellPr id="1" uniqueName="perspectiva_general_de_un_asunto_o_sobre_cómo_se_ve_al_consultante_entre_sus_asuntos">
      <xmlPr mapId="66" xpath="/Hexagrama/LINEAS/SEXTA/INTERPRETACION/d/perspectiva_general_de_un_asunto_o_sobre_cómo_se_ve_al_consultante_entre_sus_asuntos" xmlDataType="string"/>
    </xmlCellPr>
  </singleXmlCell>
  <singleXmlCell id="10099" r="FG56" connectionId="57">
    <xmlCellPr id="1" uniqueName="sobre_una_enfermedad">
      <xmlPr mapId="66" xpath="/Hexagrama/LINEAS/SEXTA/INTERPRETACION/d/sobre_una_enfermedad" xmlDataType="string"/>
    </xmlCellPr>
  </singleXmlCell>
  <singleXmlCell id="10100" r="FH56" connectionId="57">
    <xmlCellPr id="1" uniqueName="remedios_soluciones_tratamientos_nuevos">
      <xmlPr mapId="66" xpath="/Hexagrama/LINEAS/SEXTA/INTERPRETACION/d/remedios_soluciones_tratamientos_nuevos" xmlDataType="string"/>
    </xmlCellPr>
  </singleXmlCell>
  <singleXmlCell id="10101" r="FI56" connectionId="57">
    <xmlCellPr id="1" uniqueName="sobre_temas_o_teorías_espirituales">
      <xmlPr mapId="66" xpath="/Hexagrama/LINEAS/SEXTA/INTERPRETACION/d/sobre_temas_o_teorías_espirituales" xmlDataType="string"/>
    </xmlCellPr>
  </singleXmlCell>
  <singleXmlCell id="10102" r="FJ56" connectionId="57">
    <xmlCellPr id="1" uniqueName="sobre_una_época_tiempo_o_fecha_aproximada">
      <xmlPr mapId="66" xpath="/Hexagrama/LINEAS/SEXTA/INTERPRETACION/d/sobre_una_época_tiempo_o_fecha_aproximada" xmlDataType="string"/>
    </xmlCellPr>
  </singleXmlCell>
  <singleXmlCell id="10103" r="FK56" connectionId="57">
    <xmlCellPr id="1" uniqueName="Bernard_Ducourant">
      <xmlPr mapId="66" xpath="/Hexagrama/LINEAS/SEXTA/OTRAS_INTERPRETACIONES_Y_COMENTARIOS_DE_LOS_TEXTOS/Bernard_Ducourant" xmlDataType="string"/>
    </xmlCellPr>
  </singleXmlCell>
  <singleXmlCell id="10104" r="FL56" connectionId="57">
    <xmlCellPr id="1" uniqueName="Brian_Browne_Walker">
      <xmlPr mapId="66" xpath="/Hexagrama/LINEAS/SEXTA/OTRAS_INTERPRETACIONES_Y_COMENTARIOS_DE_LOS_TEXTOS/Brian_Browne_Walker" xmlDataType="string"/>
    </xmlCellPr>
  </singleXmlCell>
  <singleXmlCell id="10105" r="FM56" connectionId="57">
    <xmlCellPr id="1" uniqueName="Carol_K_Anthony">
      <xmlPr mapId="66" xpath="/Hexagrama/LINEAS/SEXTA/OTRAS_INTERPRETACIONES_Y_COMENTARIOS_DE_LOS_TEXTOS/Carol_K_Anthony" xmlDataType="string"/>
    </xmlCellPr>
  </singleXmlCell>
  <singleXmlCell id="10106" r="FN56" connectionId="57">
    <xmlCellPr id="1" uniqueName="Enrique_Zafra">
      <xmlPr mapId="66" xpath="/Hexagrama/LINEAS/SEXTA/OTRAS_INTERPRETACIONES_Y_COMENTARIOS_DE_LOS_TEXTOS/Enrique_Zafra" xmlDataType="string"/>
    </xmlCellPr>
  </singleXmlCell>
  <singleXmlCell id="10107" r="FO56" connectionId="57">
    <xmlCellPr id="1" uniqueName="J_H_Brennan">
      <xmlPr mapId="66" xpath="/Hexagrama/LINEAS/SEXTA/OTRAS_INTERPRETACIONES_Y_COMENTARIOS_DE_LOS_TEXTOS/J_H_Brennan" xmlDataType="string"/>
    </xmlCellPr>
  </singleXmlCell>
  <singleXmlCell id="10108" r="FP56" connectionId="57">
    <xmlCellPr id="1" uniqueName="John_Tampion">
      <xmlPr mapId="66" xpath="/Hexagrama/LINEAS/SEXTA/OTRAS_INTERPRETACIONES_Y_COMENTARIOS_DE_LOS_TEXTOS/John_Tampion" xmlDataType="string"/>
    </xmlCellPr>
  </singleXmlCell>
  <singleXmlCell id="10109" r="FQ56" connectionId="57">
    <xmlCellPr id="1" uniqueName="Judica_Cordiglia">
      <xmlPr mapId="66" xpath="/Hexagrama/LINEAS/SEXTA/OTRAS_INTERPRETACIONES_Y_COMENTARIOS_DE_LOS_TEXTOS/Judica_Cordiglia" xmlDataType="string"/>
    </xmlCellPr>
  </singleXmlCell>
  <singleXmlCell id="10110" r="FR56" connectionId="57">
    <xmlCellPr id="1" uniqueName="Maestro_Yüan-Kuang">
      <xmlPr mapId="66" xpath="/Hexagrama/LINEAS/SEXTA/OTRAS_INTERPRETACIONES_Y_COMENTARIOS_DE_LOS_TEXTOS/Maestro_Yüan-Kuang" xmlDataType="string"/>
    </xmlCellPr>
  </singleXmlCell>
  <singleXmlCell id="10111" r="FS56" connectionId="57">
    <xmlCellPr id="1" uniqueName="Michel_Gall">
      <xmlPr mapId="66" xpath="/Hexagrama/LINEAS/SEXTA/OTRAS_INTERPRETACIONES_Y_COMENTARIOS_DE_LOS_TEXTOS/Michel_Gall" xmlDataType="string"/>
    </xmlCellPr>
  </singleXmlCell>
  <singleXmlCell id="10112" r="FT56" connectionId="57">
    <xmlCellPr id="1" uniqueName="R_L_Wing">
      <xmlPr mapId="66" xpath="/Hexagrama/LINEAS/SEXTA/OTRAS_INTERPRETACIONES_Y_COMENTARIOS_DE_LOS_TEXTOS/R_L_Wing" xmlDataType="string"/>
    </xmlCellPr>
  </singleXmlCell>
  <singleXmlCell id="10113" r="FU56" connectionId="57">
    <xmlCellPr id="1" uniqueName="Ricardo_Andreé">
      <xmlPr mapId="66" xpath="/Hexagrama/LINEAS/SEXTA/OTRAS_INTERPRETACIONES_Y_COMENTARIOS_DE_LOS_TEXTOS/Ricardo_Andreé" xmlDataType="string"/>
    </xmlCellPr>
  </singleXmlCell>
  <singleXmlCell id="10114" r="FV56" connectionId="57">
    <xmlCellPr id="1" uniqueName="Richard_Wilhelm">
      <xmlPr mapId="66" xpath="/Hexagrama/LINEAS/SEXTA/OTRAS_INTERPRETACIONES_Y_COMENTARIOS_DE_LOS_TEXTOS/Richard_Wilhelm" xmlDataType="string"/>
    </xmlCellPr>
  </singleXmlCell>
  <singleXmlCell id="10115" r="FW56" connectionId="57">
    <xmlCellPr id="1" uniqueName="Stephen_Karcher">
      <xmlPr mapId="66" xpath="/Hexagrama/LINEAS/SEXTA/OTRAS_INTERPRETACIONES_Y_COMENTARIOS_DE_LOS_TEXTOS/Stephen_Karcher" xmlDataType="string"/>
    </xmlCellPr>
  </singleXmlCell>
  <singleXmlCell id="10116" r="FX56" connectionId="57">
    <xmlCellPr id="1" uniqueName="Thomas_Cleary">
      <xmlPr mapId="66" xpath="/Hexagrama/LINEAS/SEXTA/OTRAS_INTERPRETACIONES_Y_COMENTARIOS_DE_LOS_TEXTOS/Thomas_Cleary" xmlDataType="string"/>
    </xmlCellPr>
  </singleXmlCell>
  <singleXmlCell id="10117" r="A57" connectionId="58">
    <xmlCellPr id="1" uniqueName="Numero">
      <xmlPr mapId="67" xpath="/Hexagrama/Numero" xmlDataType="integer"/>
    </xmlCellPr>
  </singleXmlCell>
  <singleXmlCell id="10118" r="B57" connectionId="58">
    <xmlCellPr id="1" uniqueName="Nombre">
      <xmlPr mapId="67" xpath="/Hexagrama/Nombre" xmlDataType="string"/>
    </xmlCellPr>
  </singleXmlCell>
  <singleXmlCell id="10119" r="C57" connectionId="58">
    <xmlCellPr id="1" uniqueName="Traduccion">
      <xmlPr mapId="67" xpath="/Hexagrama/Traduccion" xmlDataType="string"/>
    </xmlCellPr>
  </singleXmlCell>
  <singleXmlCell id="10120" r="D57" connectionId="58">
    <xmlCellPr id="1" uniqueName="TrigInf">
      <xmlPr mapId="67" xpath="/Hexagrama/TrigInf" xmlDataType="string"/>
    </xmlCellPr>
  </singleXmlCell>
  <singleXmlCell id="10121" r="E57" connectionId="58">
    <xmlCellPr id="1" uniqueName="TrigSup">
      <xmlPr mapId="67" xpath="/Hexagrama/TrigSup" xmlDataType="string"/>
    </xmlCellPr>
  </singleXmlCell>
  <singleXmlCell id="10122" r="F57" connectionId="58">
    <xmlCellPr id="1" uniqueName="DICTAMEN">
      <xmlPr mapId="67" xpath="/Hexagrama/DICTAMEN" xmlDataType="string"/>
    </xmlCellPr>
  </singleXmlCell>
  <singleXmlCell id="10123" r="G57" connectionId="58">
    <xmlCellPr id="1" uniqueName="COMENTARIO">
      <xmlPr mapId="67" xpath="/Hexagrama/COMENTARIO" xmlDataType="string"/>
    </xmlCellPr>
  </singleXmlCell>
  <singleXmlCell id="10124" r="H57" connectionId="58">
    <xmlCellPr id="1" uniqueName="líneas">
      <xmlPr mapId="67" xpath="/Hexagrama/ELEMENTOS_TECNICOS_Y_DISTINTOS_CONSIDERANDOS/líneas" xmlDataType="string"/>
    </xmlCellPr>
  </singleXmlCell>
  <singleXmlCell id="10125" r="I57" connectionId="58">
    <xmlCellPr id="1" uniqueName="regencias">
      <xmlPr mapId="67" xpath="/Hexagrama/ELEMENTOS_TECNICOS_Y_DISTINTOS_CONSIDERANDOS/regencias" xmlDataType="string"/>
    </xmlCellPr>
  </singleXmlCell>
  <singleXmlCell id="10126" r="J57" connectionId="58">
    <xmlCellPr id="1" uniqueName="relaciones_entre_las_líneas">
      <xmlPr mapId="67" xpath="/Hexagrama/ELEMENTOS_TECNICOS_Y_DISTINTOS_CONSIDERANDOS/relaciones_entre_las_líneas" xmlDataType="string"/>
    </xmlCellPr>
  </singleXmlCell>
  <singleXmlCell id="10127" r="K57" connectionId="58">
    <xmlCellPr id="1" uniqueName="a">
      <xmlPr mapId="67" xpath="/Hexagrama/INTERPRETACION/a" xmlDataType="string"/>
    </xmlCellPr>
  </singleXmlCell>
  <singleXmlCell id="10128" r="L57" connectionId="58">
    <xmlCellPr id="1" uniqueName="sin_preguntar_nada">
      <xmlPr mapId="67" xpath="/Hexagrama/INTERPRETACION/d/sin_preguntar_nada" xmlDataType="string"/>
    </xmlCellPr>
  </singleXmlCell>
  <singleXmlCell id="10129" r="M57" connectionId="58">
    <xmlCellPr id="1" uniqueName="sobre_el_dia_hoy">
      <xmlPr mapId="67" xpath="/Hexagrama/INTERPRETACION/d/sobre_el_dia_hoy" xmlDataType="string"/>
    </xmlCellPr>
  </singleXmlCell>
  <singleXmlCell id="10130" r="N57" connectionId="58">
    <xmlCellPr id="1" uniqueName="sobre_la_conducta_espiritual">
      <xmlPr mapId="67" xpath="/Hexagrama/INTERPRETACION/d/sobre_la_conducta_espiritual" xmlDataType="string"/>
    </xmlCellPr>
  </singleXmlCell>
  <singleXmlCell id="10131" r="O57" connectionId="58">
    <xmlCellPr id="1" uniqueName="perspectiva_general_de_un_asunto_o_sobre_cómo_se_ve_al_consultante_entre_sus_asuntos">
      <xmlPr mapId="67" xpath="/Hexagrama/INTERPRETACION/d/perspectiva_general_de_un_asunto_o_sobre_cómo_se_ve_al_consultante_entre_sus_asuntos" xmlDataType="string"/>
    </xmlCellPr>
  </singleXmlCell>
  <singleXmlCell id="10132" r="P57" connectionId="58">
    <xmlCellPr id="1" uniqueName="sobre_una_enfermedad">
      <xmlPr mapId="67" xpath="/Hexagrama/INTERPRETACION/d/sobre_una_enfermedad" xmlDataType="string"/>
    </xmlCellPr>
  </singleXmlCell>
  <singleXmlCell id="10133" r="Q57" connectionId="58">
    <xmlCellPr id="1" uniqueName="remedios_soluciones_tratamientos_nuevos">
      <xmlPr mapId="67" xpath="/Hexagrama/INTERPRETACION/d/remedios_soluciones_tratamientos_nuevos" xmlDataType="string"/>
    </xmlCellPr>
  </singleXmlCell>
  <singleXmlCell id="10134" r="R57" connectionId="58">
    <xmlCellPr id="1" uniqueName="sobre_temas_o_teorías_espirituales">
      <xmlPr mapId="67" xpath="/Hexagrama/INTERPRETACION/d/sobre_temas_o_teorías_espirituales" xmlDataType="string"/>
    </xmlCellPr>
  </singleXmlCell>
  <singleXmlCell id="10135" r="S57" connectionId="58">
    <xmlCellPr id="1" uniqueName="sobre_una_época_tiempo_o_fecha_aproximada">
      <xmlPr mapId="67" xpath="/Hexagrama/INTERPRETACION/d/sobre_una_época_tiempo_o_fecha_aproximada" xmlDataType="string"/>
    </xmlCellPr>
  </singleXmlCell>
  <singleXmlCell id="10136" r="T57" connectionId="58">
    <xmlCellPr id="1" uniqueName="Bernard_Ducourant">
      <xmlPr mapId="67" xpath="/Hexagrama/OTRAS_INTERPRETACIONES_Y_COMENTARIOS_DE_LOS_TEXTOS/Bernard_Ducourant" xmlDataType="string"/>
    </xmlCellPr>
  </singleXmlCell>
  <singleXmlCell id="10137" r="U57" connectionId="58">
    <xmlCellPr id="1" uniqueName="Brian_Browne_Walker">
      <xmlPr mapId="67" xpath="/Hexagrama/OTRAS_INTERPRETACIONES_Y_COMENTARIOS_DE_LOS_TEXTOS/Brian_Browne_Walker" xmlDataType="string"/>
    </xmlCellPr>
  </singleXmlCell>
  <singleXmlCell id="10138" r="V57" connectionId="58">
    <xmlCellPr id="1" uniqueName="Carol_K_Anthony">
      <xmlPr mapId="67" xpath="/Hexagrama/OTRAS_INTERPRETACIONES_Y_COMENTARIOS_DE_LOS_TEXTOS/Carol_K_Anthony" xmlDataType="string"/>
    </xmlCellPr>
  </singleXmlCell>
  <singleXmlCell id="10139" r="W57" connectionId="58">
    <xmlCellPr id="1" uniqueName="Enrique_Zafra">
      <xmlPr mapId="67" xpath="/Hexagrama/OTRAS_INTERPRETACIONES_Y_COMENTARIOS_DE_LOS_TEXTOS/Enrique_Zafra" xmlDataType="string"/>
    </xmlCellPr>
  </singleXmlCell>
  <singleXmlCell id="10140" r="X57" connectionId="58">
    <xmlCellPr id="1" uniqueName="Gustavo_Andrés_Rocco">
      <xmlPr mapId="67" xpath="/Hexagrama/OTRAS_INTERPRETACIONES_Y_COMENTARIOS_DE_LOS_TEXTOS/Gustavo_Andrés_Rocco" xmlDataType="string"/>
    </xmlCellPr>
  </singleXmlCell>
  <singleXmlCell id="10141" r="Y57" connectionId="58">
    <xmlCellPr id="1" uniqueName="J_H_Brennan">
      <xmlPr mapId="67" xpath="/Hexagrama/OTRAS_INTERPRETACIONES_Y_COMENTARIOS_DE_LOS_TEXTOS/J_H_Brennan" xmlDataType="string"/>
    </xmlCellPr>
  </singleXmlCell>
  <singleXmlCell id="10142" r="Z57" connectionId="58">
    <xmlCellPr id="1" uniqueName="Judica_Cordiglia">
      <xmlPr mapId="67" xpath="/Hexagrama/OTRAS_INTERPRETACIONES_Y_COMENTARIOS_DE_LOS_TEXTOS/Judica_Cordiglia" xmlDataType="string"/>
    </xmlCellPr>
  </singleXmlCell>
  <singleXmlCell id="10143" r="AA57" connectionId="58">
    <xmlCellPr id="1" uniqueName="Maestro_Yüan-Kuang">
      <xmlPr mapId="67" xpath="/Hexagrama/OTRAS_INTERPRETACIONES_Y_COMENTARIOS_DE_LOS_TEXTOS/Maestro_Yüan-Kuang" xmlDataType="string"/>
    </xmlCellPr>
  </singleXmlCell>
  <singleXmlCell id="10144" r="AB57" connectionId="58">
    <xmlCellPr id="1" uniqueName="Michel_Gall">
      <xmlPr mapId="67" xpath="/Hexagrama/OTRAS_INTERPRETACIONES_Y_COMENTARIOS_DE_LOS_TEXTOS/Michel_Gall" xmlDataType="string"/>
    </xmlCellPr>
  </singleXmlCell>
  <singleXmlCell id="10145" r="AC57" connectionId="58">
    <xmlCellPr id="1" uniqueName="Stephen_Karcher">
      <xmlPr mapId="67" xpath="/Hexagrama/OTRAS_INTERPRETACIONES_Y_COMENTARIOS_DE_LOS_TEXTOS/Stephen_Karcher" xmlDataType="string"/>
    </xmlCellPr>
  </singleXmlCell>
  <singleXmlCell id="10146" r="AD57" connectionId="58">
    <xmlCellPr id="1" uniqueName="Rudolf_Ritsema">
      <xmlPr mapId="67" xpath="/Hexagrama/OTRAS_INTERPRETACIONES_Y_COMENTARIOS_DE_LOS_TEXTOS/Rudolf_Ritsema" xmlDataType="string"/>
    </xmlCellPr>
  </singleXmlCell>
  <singleXmlCell id="10147" r="AE57" connectionId="58">
    <xmlCellPr id="1" uniqueName="Thomas_Cleary">
      <xmlPr mapId="67" xpath="/Hexagrama/OTRAS_INTERPRETACIONES_Y_COMENTARIOS_DE_LOS_TEXTOS/Thomas_Cleary" xmlDataType="string"/>
    </xmlCellPr>
  </singleXmlCell>
  <singleXmlCell id="10148" r="AF57" connectionId="58">
    <xmlCellPr id="1" uniqueName="COMENTARIO_A_LA_IMAGEN">
      <xmlPr mapId="67" xpath="/Hexagrama/IMAGEN/COMENTARIO_A_LA_IMAGEN" xmlDataType="string"/>
    </xmlCellPr>
  </singleXmlCell>
  <singleXmlCell id="10149" r="AG57" connectionId="58">
    <xmlCellPr id="1" uniqueName="John_Tampion">
      <xmlPr mapId="67" xpath="/Hexagrama/IMAGEN/OTRAS_INTERPRETACIONES_Y_COMENTARIOS_DE_LOS_TEXTOS/John_Tampion" xmlDataType="string"/>
    </xmlCellPr>
  </singleXmlCell>
  <singleXmlCell id="10150" r="AH57" connectionId="58">
    <xmlCellPr id="1" uniqueName="Judica_Cordiglia">
      <xmlPr mapId="67" xpath="/Hexagrama/IMAGEN/OTRAS_INTERPRETACIONES_Y_COMENTARIOS_DE_LOS_TEXTOS/Judica_Cordiglia" xmlDataType="string"/>
    </xmlCellPr>
  </singleXmlCell>
  <singleXmlCell id="10151" r="AI57" connectionId="58">
    <xmlCellPr id="1" uniqueName="Ricardo_Andreé">
      <xmlPr mapId="67" xpath="/Hexagrama/IMAGEN/OTRAS_INTERPRETACIONES_Y_COMENTARIOS_DE_LOS_TEXTOS/Ricardo_Andreé" xmlDataType="string"/>
    </xmlCellPr>
  </singleXmlCell>
  <singleXmlCell id="10152" r="AJ57" connectionId="58">
    <xmlCellPr id="1" uniqueName="Richard_Wilhelm">
      <xmlPr mapId="67" xpath="/Hexagrama/IMAGEN/OTRAS_INTERPRETACIONES_Y_COMENTARIOS_DE_LOS_TEXTOS/Richard_Wilhelm" xmlDataType="string"/>
    </xmlCellPr>
  </singleXmlCell>
  <singleXmlCell id="10153" r="AK57" connectionId="58">
    <xmlCellPr id="1" uniqueName="COMENTARIO_A_LA_LINEA">
      <xmlPr mapId="67" xpath="/Hexagrama/LINEAS/PRIMERA/COMENTARIO_A_LA_LINEA" xmlDataType="string"/>
    </xmlCellPr>
  </singleXmlCell>
  <singleXmlCell id="10154" r="AL57" connectionId="58">
    <xmlCellPr id="1" uniqueName="a">
      <xmlPr mapId="67" xpath="/Hexagrama/LINEAS/PRIMERA/INTERPRETACION/a" xmlDataType="string"/>
    </xmlCellPr>
  </singleXmlCell>
  <singleXmlCell id="10155" r="AM57" connectionId="58">
    <xmlCellPr id="1" uniqueName="sin_preguntar_nada">
      <xmlPr mapId="67" xpath="/Hexagrama/LINEAS/PRIMERA/INTERPRETACION/d/sin_preguntar_nada" xmlDataType="string"/>
    </xmlCellPr>
  </singleXmlCell>
  <singleXmlCell id="10156" r="AN57" connectionId="58">
    <xmlCellPr id="1" uniqueName="sobre_el_dia_hoy">
      <xmlPr mapId="67" xpath="/Hexagrama/LINEAS/PRIMERA/INTERPRETACION/d/sobre_el_dia_hoy" xmlDataType="string"/>
    </xmlCellPr>
  </singleXmlCell>
  <singleXmlCell id="10157" r="AO57" connectionId="58">
    <xmlCellPr id="1" uniqueName="sobre_la_conducta_espiritual">
      <xmlPr mapId="67" xpath="/Hexagrama/LINEAS/PRIMERA/INTERPRETACION/d/sobre_la_conducta_espiritual" xmlDataType="string"/>
    </xmlCellPr>
  </singleXmlCell>
  <singleXmlCell id="10158" r="AP57" connectionId="58">
    <xmlCellPr id="1" uniqueName="perspectiva_general_de_un_asunto_o_sobre_cómo_se_ve_al_consultante_entre_sus_asuntos">
      <xmlPr mapId="67" xpath="/Hexagrama/LINEAS/PRIMERA/INTERPRETACION/d/perspectiva_general_de_un_asunto_o_sobre_cómo_se_ve_al_consultante_entre_sus_asuntos" xmlDataType="string"/>
    </xmlCellPr>
  </singleXmlCell>
  <singleXmlCell id="10159" r="AQ57" connectionId="58">
    <xmlCellPr id="1" uniqueName="sobre_una_enfermedad">
      <xmlPr mapId="67" xpath="/Hexagrama/LINEAS/PRIMERA/INTERPRETACION/d/sobre_una_enfermedad" xmlDataType="string"/>
    </xmlCellPr>
  </singleXmlCell>
  <singleXmlCell id="10160" r="AR57" connectionId="58">
    <xmlCellPr id="1" uniqueName="remedios_soluciones_tratamientos_nuevos">
      <xmlPr mapId="67" xpath="/Hexagrama/LINEAS/PRIMERA/INTERPRETACION/d/remedios_soluciones_tratamientos_nuevos" xmlDataType="string"/>
    </xmlCellPr>
  </singleXmlCell>
  <singleXmlCell id="10161" r="AS57" connectionId="58">
    <xmlCellPr id="1" uniqueName="sobre_temas_o_teorías_espirituales">
      <xmlPr mapId="67" xpath="/Hexagrama/LINEAS/PRIMERA/INTERPRETACION/d/sobre_temas_o_teorías_espirituales" xmlDataType="string"/>
    </xmlCellPr>
  </singleXmlCell>
  <singleXmlCell id="10162" r="AT57" connectionId="58">
    <xmlCellPr id="1" uniqueName="sobre_una_época_tiempo_o_fecha_aproximada">
      <xmlPr mapId="67" xpath="/Hexagrama/LINEAS/PRIMERA/INTERPRETACION/d/sobre_una_época_tiempo_o_fecha_aproximada" xmlDataType="string"/>
    </xmlCellPr>
  </singleXmlCell>
  <singleXmlCell id="10163" r="AU57" connectionId="58">
    <xmlCellPr id="1" uniqueName="Bernard_Ducourant">
      <xmlPr mapId="67" xpath="/Hexagrama/LINEAS/PRIMERA/OTRAS_INTERPRETACIONES_Y_COMENTARIOS_DE_LOS_TEXTOS/Bernard_Ducourant" xmlDataType="string"/>
    </xmlCellPr>
  </singleXmlCell>
  <singleXmlCell id="10164" r="AV57" connectionId="58">
    <xmlCellPr id="1" uniqueName="Brian_Browne_Walker">
      <xmlPr mapId="67" xpath="/Hexagrama/LINEAS/PRIMERA/OTRAS_INTERPRETACIONES_Y_COMENTARIOS_DE_LOS_TEXTOS/Brian_Browne_Walker" xmlDataType="string"/>
    </xmlCellPr>
  </singleXmlCell>
  <singleXmlCell id="10165" r="AW57" connectionId="58">
    <xmlCellPr id="1" uniqueName="Carol_K_Anthony">
      <xmlPr mapId="67" xpath="/Hexagrama/LINEAS/PRIMERA/OTRAS_INTERPRETACIONES_Y_COMENTARIOS_DE_LOS_TEXTOS/Carol_K_Anthony" xmlDataType="string"/>
    </xmlCellPr>
  </singleXmlCell>
  <singleXmlCell id="10166" r="AX57" connectionId="58">
    <xmlCellPr id="1" uniqueName="Enrique_Zafra">
      <xmlPr mapId="67" xpath="/Hexagrama/LINEAS/PRIMERA/OTRAS_INTERPRETACIONES_Y_COMENTARIOS_DE_LOS_TEXTOS/Enrique_Zafra" xmlDataType="string"/>
    </xmlCellPr>
  </singleXmlCell>
  <singleXmlCell id="10167" r="AY57" connectionId="58">
    <xmlCellPr id="1" uniqueName="J_H_Brennan">
      <xmlPr mapId="67" xpath="/Hexagrama/LINEAS/PRIMERA/OTRAS_INTERPRETACIONES_Y_COMENTARIOS_DE_LOS_TEXTOS/J_H_Brennan" xmlDataType="string"/>
    </xmlCellPr>
  </singleXmlCell>
  <singleXmlCell id="10168" r="AZ57" connectionId="58">
    <xmlCellPr id="1" uniqueName="John_Tampion">
      <xmlPr mapId="67" xpath="/Hexagrama/LINEAS/PRIMERA/OTRAS_INTERPRETACIONES_Y_COMENTARIOS_DE_LOS_TEXTOS/John_Tampion" xmlDataType="string"/>
    </xmlCellPr>
  </singleXmlCell>
  <singleXmlCell id="10169" r="BA57" connectionId="58">
    <xmlCellPr id="1" uniqueName="Judica_Cordiglia">
      <xmlPr mapId="67" xpath="/Hexagrama/LINEAS/PRIMERA/OTRAS_INTERPRETACIONES_Y_COMENTARIOS_DE_LOS_TEXTOS/Judica_Cordiglia" xmlDataType="string"/>
    </xmlCellPr>
  </singleXmlCell>
  <singleXmlCell id="10170" r="BB57" connectionId="58">
    <xmlCellPr id="1" uniqueName="Maestro_Yüan-Kuang">
      <xmlPr mapId="67" xpath="/Hexagrama/LINEAS/PRIMERA/OTRAS_INTERPRETACIONES_Y_COMENTARIOS_DE_LOS_TEXTOS/Maestro_Yüan-Kuang" xmlDataType="string"/>
    </xmlCellPr>
  </singleXmlCell>
  <singleXmlCell id="10171" r="BC57" connectionId="58">
    <xmlCellPr id="1" uniqueName="Michel_Gall">
      <xmlPr mapId="67" xpath="/Hexagrama/LINEAS/PRIMERA/OTRAS_INTERPRETACIONES_Y_COMENTARIOS_DE_LOS_TEXTOS/Michel_Gall" xmlDataType="string"/>
    </xmlCellPr>
  </singleXmlCell>
  <singleXmlCell id="10172" r="BD57" connectionId="58">
    <xmlCellPr id="1" uniqueName="R_L_Wing">
      <xmlPr mapId="67" xpath="/Hexagrama/LINEAS/PRIMERA/OTRAS_INTERPRETACIONES_Y_COMENTARIOS_DE_LOS_TEXTOS/R_L_Wing" xmlDataType="string"/>
    </xmlCellPr>
  </singleXmlCell>
  <singleXmlCell id="10173" r="BE57" connectionId="58">
    <xmlCellPr id="1" uniqueName="Ricardo_Andreé">
      <xmlPr mapId="67" xpath="/Hexagrama/LINEAS/PRIMERA/OTRAS_INTERPRETACIONES_Y_COMENTARIOS_DE_LOS_TEXTOS/Ricardo_Andreé" xmlDataType="string"/>
    </xmlCellPr>
  </singleXmlCell>
  <singleXmlCell id="10174" r="BF57" connectionId="58">
    <xmlCellPr id="1" uniqueName="Richard_Wilhelm">
      <xmlPr mapId="67" xpath="/Hexagrama/LINEAS/PRIMERA/OTRAS_INTERPRETACIONES_Y_COMENTARIOS_DE_LOS_TEXTOS/Richard_Wilhelm" xmlDataType="string"/>
    </xmlCellPr>
  </singleXmlCell>
  <singleXmlCell id="10175" r="BG57" connectionId="58">
    <xmlCellPr id="1" uniqueName="Stephen_Karcher">
      <xmlPr mapId="67" xpath="/Hexagrama/LINEAS/PRIMERA/OTRAS_INTERPRETACIONES_Y_COMENTARIOS_DE_LOS_TEXTOS/Stephen_Karcher" xmlDataType="string"/>
    </xmlCellPr>
  </singleXmlCell>
  <singleXmlCell id="10176" r="BH57" connectionId="58">
    <xmlCellPr id="1" uniqueName="Thomas_Cleary">
      <xmlPr mapId="67" xpath="/Hexagrama/LINEAS/PRIMERA/OTRAS_INTERPRETACIONES_Y_COMENTARIOS_DE_LOS_TEXTOS/Thomas_Cleary" xmlDataType="string"/>
    </xmlCellPr>
  </singleXmlCell>
  <singleXmlCell id="10177" r="BI57" connectionId="58">
    <xmlCellPr id="1" uniqueName="COMENTARIO_A_LA_LINEA">
      <xmlPr mapId="67" xpath="/Hexagrama/LINEAS/SEGUNDA/COMENTARIO_A_LA_LINEA" xmlDataType="string"/>
    </xmlCellPr>
  </singleXmlCell>
  <singleXmlCell id="10178" r="BJ57" connectionId="58">
    <xmlCellPr id="1" uniqueName="a">
      <xmlPr mapId="67" xpath="/Hexagrama/LINEAS/SEGUNDA/INTERPRETACION/a" xmlDataType="string"/>
    </xmlCellPr>
  </singleXmlCell>
  <singleXmlCell id="10179" r="BK57" connectionId="58">
    <xmlCellPr id="1" uniqueName="sin_preguntar_nada">
      <xmlPr mapId="67" xpath="/Hexagrama/LINEAS/SEGUNDA/INTERPRETACION/d/sin_preguntar_nada" xmlDataType="string"/>
    </xmlCellPr>
  </singleXmlCell>
  <singleXmlCell id="10180" r="BL57" connectionId="58">
    <xmlCellPr id="1" uniqueName="sobre_el_dia_hoy">
      <xmlPr mapId="67" xpath="/Hexagrama/LINEAS/SEGUNDA/INTERPRETACION/d/sobre_el_dia_hoy" xmlDataType="string"/>
    </xmlCellPr>
  </singleXmlCell>
  <singleXmlCell id="10181" r="BM57" connectionId="58">
    <xmlCellPr id="1" uniqueName="sobre_la_conducta_espiritual">
      <xmlPr mapId="67" xpath="/Hexagrama/LINEAS/SEGUNDA/INTERPRETACION/d/sobre_la_conducta_espiritual" xmlDataType="string"/>
    </xmlCellPr>
  </singleXmlCell>
  <singleXmlCell id="10182" r="BN57" connectionId="58">
    <xmlCellPr id="1" uniqueName="perspectiva_general_de_un_asunto_o_sobre_cómo_se_ve_al_consultante_entre_sus_asuntos">
      <xmlPr mapId="67" xpath="/Hexagrama/LINEAS/SEGUNDA/INTERPRETACION/d/perspectiva_general_de_un_asunto_o_sobre_cómo_se_ve_al_consultante_entre_sus_asuntos" xmlDataType="string"/>
    </xmlCellPr>
  </singleXmlCell>
  <singleXmlCell id="10183" r="BO57" connectionId="58">
    <xmlCellPr id="1" uniqueName="sobre_una_enfermedad">
      <xmlPr mapId="67" xpath="/Hexagrama/LINEAS/SEGUNDA/INTERPRETACION/d/sobre_una_enfermedad" xmlDataType="string"/>
    </xmlCellPr>
  </singleXmlCell>
  <singleXmlCell id="10184" r="BP57" connectionId="58">
    <xmlCellPr id="1" uniqueName="remedios_soluciones_tratamientos_nuevos">
      <xmlPr mapId="67" xpath="/Hexagrama/LINEAS/SEGUNDA/INTERPRETACION/d/remedios_soluciones_tratamientos_nuevos" xmlDataType="string"/>
    </xmlCellPr>
  </singleXmlCell>
  <singleXmlCell id="10185" r="BQ57" connectionId="58">
    <xmlCellPr id="1" uniqueName="sobre_temas_o_teorías_espirituales">
      <xmlPr mapId="67" xpath="/Hexagrama/LINEAS/SEGUNDA/INTERPRETACION/d/sobre_temas_o_teorías_espirituales" xmlDataType="string"/>
    </xmlCellPr>
  </singleXmlCell>
  <singleXmlCell id="10186" r="BR57" connectionId="58">
    <xmlCellPr id="1" uniqueName="sobre_una_época_tiempo_o_fecha_aproximada">
      <xmlPr mapId="67" xpath="/Hexagrama/LINEAS/SEGUNDA/INTERPRETACION/d/sobre_una_época_tiempo_o_fecha_aproximada" xmlDataType="string"/>
    </xmlCellPr>
  </singleXmlCell>
  <singleXmlCell id="10187" r="BS57" connectionId="58">
    <xmlCellPr id="1" uniqueName="Bernard_Ducourant">
      <xmlPr mapId="67" xpath="/Hexagrama/LINEAS/SEGUNDA/OTRAS_INTERPRETACIONES_Y_COMENTARIOS_DE_LOS_TEXTOS/Bernard_Ducourant" xmlDataType="string"/>
    </xmlCellPr>
  </singleXmlCell>
  <singleXmlCell id="10188" r="BT57" connectionId="58">
    <xmlCellPr id="1" uniqueName="Brian_Browne_Walker">
      <xmlPr mapId="67" xpath="/Hexagrama/LINEAS/SEGUNDA/OTRAS_INTERPRETACIONES_Y_COMENTARIOS_DE_LOS_TEXTOS/Brian_Browne_Walker" xmlDataType="string"/>
    </xmlCellPr>
  </singleXmlCell>
  <singleXmlCell id="10189" r="BU57" connectionId="58">
    <xmlCellPr id="1" uniqueName="Carol_K_Anthony">
      <xmlPr mapId="67" xpath="/Hexagrama/LINEAS/SEGUNDA/OTRAS_INTERPRETACIONES_Y_COMENTARIOS_DE_LOS_TEXTOS/Carol_K_Anthony" xmlDataType="string"/>
    </xmlCellPr>
  </singleXmlCell>
  <singleXmlCell id="10190" r="BV57" connectionId="58">
    <xmlCellPr id="1" uniqueName="Enrique_Zafra">
      <xmlPr mapId="67" xpath="/Hexagrama/LINEAS/SEGUNDA/OTRAS_INTERPRETACIONES_Y_COMENTARIOS_DE_LOS_TEXTOS/Enrique_Zafra" xmlDataType="string"/>
    </xmlCellPr>
  </singleXmlCell>
  <singleXmlCell id="10191" r="BW57" connectionId="58">
    <xmlCellPr id="1" uniqueName="J_H_Brennan">
      <xmlPr mapId="67" xpath="/Hexagrama/LINEAS/SEGUNDA/OTRAS_INTERPRETACIONES_Y_COMENTARIOS_DE_LOS_TEXTOS/J_H_Brennan" xmlDataType="string"/>
    </xmlCellPr>
  </singleXmlCell>
  <singleXmlCell id="10192" r="BX57" connectionId="58">
    <xmlCellPr id="1" uniqueName="John_Tampion">
      <xmlPr mapId="67" xpath="/Hexagrama/LINEAS/SEGUNDA/OTRAS_INTERPRETACIONES_Y_COMENTARIOS_DE_LOS_TEXTOS/John_Tampion" xmlDataType="string"/>
    </xmlCellPr>
  </singleXmlCell>
  <singleXmlCell id="10193" r="BY57" connectionId="58">
    <xmlCellPr id="1" uniqueName="Judica_Cordiglia">
      <xmlPr mapId="67" xpath="/Hexagrama/LINEAS/SEGUNDA/OTRAS_INTERPRETACIONES_Y_COMENTARIOS_DE_LOS_TEXTOS/Judica_Cordiglia" xmlDataType="string"/>
    </xmlCellPr>
  </singleXmlCell>
  <singleXmlCell id="10194" r="BZ57" connectionId="58">
    <xmlCellPr id="1" uniqueName="Maestro_Yüan-Kuang">
      <xmlPr mapId="67" xpath="/Hexagrama/LINEAS/SEGUNDA/OTRAS_INTERPRETACIONES_Y_COMENTARIOS_DE_LOS_TEXTOS/Maestro_Yüan-Kuang" xmlDataType="string"/>
    </xmlCellPr>
  </singleXmlCell>
  <singleXmlCell id="10195" r="CA57" connectionId="58">
    <xmlCellPr id="1" uniqueName="Michel_Gall">
      <xmlPr mapId="67" xpath="/Hexagrama/LINEAS/SEGUNDA/OTRAS_INTERPRETACIONES_Y_COMENTARIOS_DE_LOS_TEXTOS/Michel_Gall" xmlDataType="string"/>
    </xmlCellPr>
  </singleXmlCell>
  <singleXmlCell id="10196" r="CB57" connectionId="58">
    <xmlCellPr id="1" uniqueName="R_L_Wing">
      <xmlPr mapId="67" xpath="/Hexagrama/LINEAS/SEGUNDA/OTRAS_INTERPRETACIONES_Y_COMENTARIOS_DE_LOS_TEXTOS/R_L_Wing" xmlDataType="string"/>
    </xmlCellPr>
  </singleXmlCell>
  <singleXmlCell id="10197" r="CC57" connectionId="58">
    <xmlCellPr id="1" uniqueName="Ricardo_Andreé">
      <xmlPr mapId="67" xpath="/Hexagrama/LINEAS/SEGUNDA/OTRAS_INTERPRETACIONES_Y_COMENTARIOS_DE_LOS_TEXTOS/Ricardo_Andreé" xmlDataType="string"/>
    </xmlCellPr>
  </singleXmlCell>
  <singleXmlCell id="10198" r="CD57" connectionId="58">
    <xmlCellPr id="1" uniqueName="Richard_Wilhelm">
      <xmlPr mapId="67" xpath="/Hexagrama/LINEAS/SEGUNDA/OTRAS_INTERPRETACIONES_Y_COMENTARIOS_DE_LOS_TEXTOS/Richard_Wilhelm" xmlDataType="string"/>
    </xmlCellPr>
  </singleXmlCell>
  <singleXmlCell id="10199" r="CE57" connectionId="58">
    <xmlCellPr id="1" uniqueName="Stephen_Karcher">
      <xmlPr mapId="67" xpath="/Hexagrama/LINEAS/SEGUNDA/OTRAS_INTERPRETACIONES_Y_COMENTARIOS_DE_LOS_TEXTOS/Stephen_Karcher" xmlDataType="string"/>
    </xmlCellPr>
  </singleXmlCell>
  <singleXmlCell id="10200" r="CF57" connectionId="58">
    <xmlCellPr id="1" uniqueName="Thomas_Cleary">
      <xmlPr mapId="67" xpath="/Hexagrama/LINEAS/SEGUNDA/OTRAS_INTERPRETACIONES_Y_COMENTARIOS_DE_LOS_TEXTOS/Thomas_Cleary" xmlDataType="string"/>
    </xmlCellPr>
  </singleXmlCell>
  <singleXmlCell id="10201" r="CG57" connectionId="58">
    <xmlCellPr id="1" uniqueName="COMENTARIO_A_LA_LINEA">
      <xmlPr mapId="67" xpath="/Hexagrama/LINEAS/TERCERA/COMENTARIO_A_LA_LINEA" xmlDataType="string"/>
    </xmlCellPr>
  </singleXmlCell>
  <singleXmlCell id="10202" r="CH57" connectionId="58">
    <xmlCellPr id="1" uniqueName="a">
      <xmlPr mapId="67" xpath="/Hexagrama/LINEAS/TERCERA/INTERPRETACION/a" xmlDataType="string"/>
    </xmlCellPr>
  </singleXmlCell>
  <singleXmlCell id="10203" r="CI57" connectionId="58">
    <xmlCellPr id="1" uniqueName="sin_preguntar_nada">
      <xmlPr mapId="67" xpath="/Hexagrama/LINEAS/TERCERA/INTERPRETACION/d/sin_preguntar_nada" xmlDataType="string"/>
    </xmlCellPr>
  </singleXmlCell>
  <singleXmlCell id="10204" r="CJ57" connectionId="58">
    <xmlCellPr id="1" uniqueName="sobre_el_dia_hoy">
      <xmlPr mapId="67" xpath="/Hexagrama/LINEAS/TERCERA/INTERPRETACION/d/sobre_el_dia_hoy" xmlDataType="string"/>
    </xmlCellPr>
  </singleXmlCell>
  <singleXmlCell id="10205" r="CK57" connectionId="58">
    <xmlCellPr id="1" uniqueName="sobre_la_conducta_espiritual">
      <xmlPr mapId="67" xpath="/Hexagrama/LINEAS/TERCERA/INTERPRETACION/d/sobre_la_conducta_espiritual" xmlDataType="string"/>
    </xmlCellPr>
  </singleXmlCell>
  <singleXmlCell id="10206" r="CL57" connectionId="58">
    <xmlCellPr id="1" uniqueName="perspectiva_general_de_un_asunto_o_sobre_cómo_se_ve_al_consultante_entre_sus_asuntos">
      <xmlPr mapId="67" xpath="/Hexagrama/LINEAS/TERCERA/INTERPRETACION/d/perspectiva_general_de_un_asunto_o_sobre_cómo_se_ve_al_consultante_entre_sus_asuntos" xmlDataType="string"/>
    </xmlCellPr>
  </singleXmlCell>
  <singleXmlCell id="10207" r="CM57" connectionId="58">
    <xmlCellPr id="1" uniqueName="sobre_una_enfermedad">
      <xmlPr mapId="67" xpath="/Hexagrama/LINEAS/TERCERA/INTERPRETACION/d/sobre_una_enfermedad" xmlDataType="string"/>
    </xmlCellPr>
  </singleXmlCell>
  <singleXmlCell id="10208" r="CN57" connectionId="58">
    <xmlCellPr id="1" uniqueName="remedios_soluciones_tratamientos_nuevos">
      <xmlPr mapId="67" xpath="/Hexagrama/LINEAS/TERCERA/INTERPRETACION/d/remedios_soluciones_tratamientos_nuevos" xmlDataType="string"/>
    </xmlCellPr>
  </singleXmlCell>
  <singleXmlCell id="10209" r="CO57" connectionId="58">
    <xmlCellPr id="1" uniqueName="sobre_temas_o_teorías_espirituales">
      <xmlPr mapId="67" xpath="/Hexagrama/LINEAS/TERCERA/INTERPRETACION/d/sobre_temas_o_teorías_espirituales" xmlDataType="string"/>
    </xmlCellPr>
  </singleXmlCell>
  <singleXmlCell id="10210" r="CP57" connectionId="58">
    <xmlCellPr id="1" uniqueName="sobre_una_época_tiempo_o_fecha_aproximada">
      <xmlPr mapId="67" xpath="/Hexagrama/LINEAS/TERCERA/INTERPRETACION/d/sobre_una_época_tiempo_o_fecha_aproximada" xmlDataType="string"/>
    </xmlCellPr>
  </singleXmlCell>
  <singleXmlCell id="10211" r="CQ57" connectionId="58">
    <xmlCellPr id="1" uniqueName="Bernard_Ducourant">
      <xmlPr mapId="67" xpath="/Hexagrama/LINEAS/TERCERA/OTRAS_INTERPRETACIONES_Y_COMENTARIOS_DE_LOS_TEXTOS/Bernard_Ducourant" xmlDataType="string"/>
    </xmlCellPr>
  </singleXmlCell>
  <singleXmlCell id="10212" r="CR57" connectionId="58">
    <xmlCellPr id="1" uniqueName="Brian_Browne_Walker">
      <xmlPr mapId="67" xpath="/Hexagrama/LINEAS/TERCERA/OTRAS_INTERPRETACIONES_Y_COMENTARIOS_DE_LOS_TEXTOS/Brian_Browne_Walker" xmlDataType="string"/>
    </xmlCellPr>
  </singleXmlCell>
  <singleXmlCell id="10213" r="CS57" connectionId="58">
    <xmlCellPr id="1" uniqueName="Carol_K_Anthony">
      <xmlPr mapId="67" xpath="/Hexagrama/LINEAS/TERCERA/OTRAS_INTERPRETACIONES_Y_COMENTARIOS_DE_LOS_TEXTOS/Carol_K_Anthony" xmlDataType="string"/>
    </xmlCellPr>
  </singleXmlCell>
  <singleXmlCell id="10214" r="CT57" connectionId="58">
    <xmlCellPr id="1" uniqueName="Enrique_Zafra">
      <xmlPr mapId="67" xpath="/Hexagrama/LINEAS/TERCERA/OTRAS_INTERPRETACIONES_Y_COMENTARIOS_DE_LOS_TEXTOS/Enrique_Zafra" xmlDataType="string"/>
    </xmlCellPr>
  </singleXmlCell>
  <singleXmlCell id="10215" r="CU57" connectionId="58">
    <xmlCellPr id="1" uniqueName="J_H_Brennan">
      <xmlPr mapId="67" xpath="/Hexagrama/LINEAS/TERCERA/OTRAS_INTERPRETACIONES_Y_COMENTARIOS_DE_LOS_TEXTOS/J_H_Brennan" xmlDataType="string"/>
    </xmlCellPr>
  </singleXmlCell>
  <singleXmlCell id="10216" r="CV57" connectionId="58">
    <xmlCellPr id="1" uniqueName="John_Tampion">
      <xmlPr mapId="67" xpath="/Hexagrama/LINEAS/TERCERA/OTRAS_INTERPRETACIONES_Y_COMENTARIOS_DE_LOS_TEXTOS/John_Tampion" xmlDataType="string"/>
    </xmlCellPr>
  </singleXmlCell>
  <singleXmlCell id="10217" r="CW57" connectionId="58">
    <xmlCellPr id="1" uniqueName="Judica_Cordiglia">
      <xmlPr mapId="67" xpath="/Hexagrama/LINEAS/TERCERA/OTRAS_INTERPRETACIONES_Y_COMENTARIOS_DE_LOS_TEXTOS/Judica_Cordiglia" xmlDataType="string"/>
    </xmlCellPr>
  </singleXmlCell>
  <singleXmlCell id="10218" r="CX57" connectionId="58">
    <xmlCellPr id="1" uniqueName="Maestro_Yüan-Kuang">
      <xmlPr mapId="67" xpath="/Hexagrama/LINEAS/TERCERA/OTRAS_INTERPRETACIONES_Y_COMENTARIOS_DE_LOS_TEXTOS/Maestro_Yüan-Kuang" xmlDataType="string"/>
    </xmlCellPr>
  </singleXmlCell>
  <singleXmlCell id="10219" r="CY57" connectionId="58">
    <xmlCellPr id="1" uniqueName="Michel_Gall">
      <xmlPr mapId="67" xpath="/Hexagrama/LINEAS/TERCERA/OTRAS_INTERPRETACIONES_Y_COMENTARIOS_DE_LOS_TEXTOS/Michel_Gall" xmlDataType="string"/>
    </xmlCellPr>
  </singleXmlCell>
  <singleXmlCell id="10220" r="CZ57" connectionId="58">
    <xmlCellPr id="1" uniqueName="R_L_Wing">
      <xmlPr mapId="67" xpath="/Hexagrama/LINEAS/TERCERA/OTRAS_INTERPRETACIONES_Y_COMENTARIOS_DE_LOS_TEXTOS/R_L_Wing" xmlDataType="string"/>
    </xmlCellPr>
  </singleXmlCell>
  <singleXmlCell id="10221" r="DA57" connectionId="58">
    <xmlCellPr id="1" uniqueName="Ricardo_Andreé">
      <xmlPr mapId="67" xpath="/Hexagrama/LINEAS/TERCERA/OTRAS_INTERPRETACIONES_Y_COMENTARIOS_DE_LOS_TEXTOS/Ricardo_Andreé" xmlDataType="string"/>
    </xmlCellPr>
  </singleXmlCell>
  <singleXmlCell id="10222" r="DB57" connectionId="58">
    <xmlCellPr id="1" uniqueName="Richard_Wilhelm">
      <xmlPr mapId="67" xpath="/Hexagrama/LINEAS/TERCERA/OTRAS_INTERPRETACIONES_Y_COMENTARIOS_DE_LOS_TEXTOS/Richard_Wilhelm" xmlDataType="string"/>
    </xmlCellPr>
  </singleXmlCell>
  <singleXmlCell id="10223" r="DC57" connectionId="58">
    <xmlCellPr id="1" uniqueName="Stephen_Karcher">
      <xmlPr mapId="67" xpath="/Hexagrama/LINEAS/TERCERA/OTRAS_INTERPRETACIONES_Y_COMENTARIOS_DE_LOS_TEXTOS/Stephen_Karcher" xmlDataType="string"/>
    </xmlCellPr>
  </singleXmlCell>
  <singleXmlCell id="10224" r="DD57" connectionId="58">
    <xmlCellPr id="1" uniqueName="Thomas_Cleary">
      <xmlPr mapId="67" xpath="/Hexagrama/LINEAS/TERCERA/OTRAS_INTERPRETACIONES_Y_COMENTARIOS_DE_LOS_TEXTOS/Thomas_Cleary" xmlDataType="string"/>
    </xmlCellPr>
  </singleXmlCell>
  <singleXmlCell id="10225" r="DE57" connectionId="58">
    <xmlCellPr id="1" uniqueName="COMENTARIO_A_LA_LINEA">
      <xmlPr mapId="67" xpath="/Hexagrama/LINEAS/CUARTA/COMENTARIO_A_LA_LINEA" xmlDataType="string"/>
    </xmlCellPr>
  </singleXmlCell>
  <singleXmlCell id="10226" r="DF57" connectionId="58">
    <xmlCellPr id="1" uniqueName="a">
      <xmlPr mapId="67" xpath="/Hexagrama/LINEAS/CUARTA/INTERPRETACION/a" xmlDataType="string"/>
    </xmlCellPr>
  </singleXmlCell>
  <singleXmlCell id="10227" r="DG57" connectionId="58">
    <xmlCellPr id="1" uniqueName="sin_preguntar_nada">
      <xmlPr mapId="67" xpath="/Hexagrama/LINEAS/CUARTA/INTERPRETACION/d/sin_preguntar_nada" xmlDataType="string"/>
    </xmlCellPr>
  </singleXmlCell>
  <singleXmlCell id="10228" r="DH57" connectionId="58">
    <xmlCellPr id="1" uniqueName="sobre_el_dia_hoy">
      <xmlPr mapId="67" xpath="/Hexagrama/LINEAS/CUARTA/INTERPRETACION/d/sobre_el_dia_hoy" xmlDataType="string"/>
    </xmlCellPr>
  </singleXmlCell>
  <singleXmlCell id="10229" r="DI57" connectionId="58">
    <xmlCellPr id="1" uniqueName="sobre_la_conducta_espiritual">
      <xmlPr mapId="67" xpath="/Hexagrama/LINEAS/CUARTA/INTERPRETACION/d/sobre_la_conducta_espiritual" xmlDataType="string"/>
    </xmlCellPr>
  </singleXmlCell>
  <singleXmlCell id="10230" r="DJ57" connectionId="58">
    <xmlCellPr id="1" uniqueName="perspectiva_general_de_un_asunto_o_sobre_cómo_se_ve_al_consultante_entre_sus_asuntos">
      <xmlPr mapId="67" xpath="/Hexagrama/LINEAS/CUARTA/INTERPRETACION/d/perspectiva_general_de_un_asunto_o_sobre_cómo_se_ve_al_consultante_entre_sus_asuntos" xmlDataType="string"/>
    </xmlCellPr>
  </singleXmlCell>
  <singleXmlCell id="10231" r="DK57" connectionId="58">
    <xmlCellPr id="1" uniqueName="sobre_una_enfermedad">
      <xmlPr mapId="67" xpath="/Hexagrama/LINEAS/CUARTA/INTERPRETACION/d/sobre_una_enfermedad" xmlDataType="string"/>
    </xmlCellPr>
  </singleXmlCell>
  <singleXmlCell id="10232" r="DL57" connectionId="58">
    <xmlCellPr id="1" uniqueName="remedios_soluciones_tratamientos_nuevos">
      <xmlPr mapId="67" xpath="/Hexagrama/LINEAS/CUARTA/INTERPRETACION/d/remedios_soluciones_tratamientos_nuevos" xmlDataType="string"/>
    </xmlCellPr>
  </singleXmlCell>
  <singleXmlCell id="10233" r="DM57" connectionId="58">
    <xmlCellPr id="1" uniqueName="sobre_temas_o_teorías_espirituales">
      <xmlPr mapId="67" xpath="/Hexagrama/LINEAS/CUARTA/INTERPRETACION/d/sobre_temas_o_teorías_espirituales" xmlDataType="string"/>
    </xmlCellPr>
  </singleXmlCell>
  <singleXmlCell id="10234" r="DN57" connectionId="58">
    <xmlCellPr id="1" uniqueName="sobre_una_época_tiempo_o_fecha_aproximada">
      <xmlPr mapId="67" xpath="/Hexagrama/LINEAS/CUARTA/INTERPRETACION/d/sobre_una_época_tiempo_o_fecha_aproximada" xmlDataType="string"/>
    </xmlCellPr>
  </singleXmlCell>
  <singleXmlCell id="10235" r="DO57" connectionId="58">
    <xmlCellPr id="1" uniqueName="Bernard_Ducourant">
      <xmlPr mapId="67" xpath="/Hexagrama/LINEAS/CUARTA/OTRAS_INTERPRETACIONES_Y_COMENTARIOS_DE_LOS_TEXTOS/Bernard_Ducourant" xmlDataType="string"/>
    </xmlCellPr>
  </singleXmlCell>
  <singleXmlCell id="10236" r="DP57" connectionId="58">
    <xmlCellPr id="1" uniqueName="Brian_Browne_Walker">
      <xmlPr mapId="67" xpath="/Hexagrama/LINEAS/CUARTA/OTRAS_INTERPRETACIONES_Y_COMENTARIOS_DE_LOS_TEXTOS/Brian_Browne_Walker" xmlDataType="string"/>
    </xmlCellPr>
  </singleXmlCell>
  <singleXmlCell id="10237" r="DQ57" connectionId="58">
    <xmlCellPr id="1" uniqueName="Carol_K_Anthony">
      <xmlPr mapId="67" xpath="/Hexagrama/LINEAS/CUARTA/OTRAS_INTERPRETACIONES_Y_COMENTARIOS_DE_LOS_TEXTOS/Carol_K_Anthony" xmlDataType="string"/>
    </xmlCellPr>
  </singleXmlCell>
  <singleXmlCell id="10238" r="DR57" connectionId="58">
    <xmlCellPr id="1" uniqueName="Enrique_Zafra">
      <xmlPr mapId="67" xpath="/Hexagrama/LINEAS/CUARTA/OTRAS_INTERPRETACIONES_Y_COMENTARIOS_DE_LOS_TEXTOS/Enrique_Zafra" xmlDataType="string"/>
    </xmlCellPr>
  </singleXmlCell>
  <singleXmlCell id="10239" r="DS57" connectionId="58">
    <xmlCellPr id="1" uniqueName="J_H_Brennan">
      <xmlPr mapId="67" xpath="/Hexagrama/LINEAS/CUARTA/OTRAS_INTERPRETACIONES_Y_COMENTARIOS_DE_LOS_TEXTOS/J_H_Brennan" xmlDataType="string"/>
    </xmlCellPr>
  </singleXmlCell>
  <singleXmlCell id="10240" r="DT57" connectionId="58">
    <xmlCellPr id="1" uniqueName="John_Tampion">
      <xmlPr mapId="67" xpath="/Hexagrama/LINEAS/CUARTA/OTRAS_INTERPRETACIONES_Y_COMENTARIOS_DE_LOS_TEXTOS/John_Tampion" xmlDataType="string"/>
    </xmlCellPr>
  </singleXmlCell>
  <singleXmlCell id="10241" r="DU57" connectionId="58">
    <xmlCellPr id="1" uniqueName="Judica_Cordiglia">
      <xmlPr mapId="67" xpath="/Hexagrama/LINEAS/CUARTA/OTRAS_INTERPRETACIONES_Y_COMENTARIOS_DE_LOS_TEXTOS/Judica_Cordiglia" xmlDataType="string"/>
    </xmlCellPr>
  </singleXmlCell>
  <singleXmlCell id="10242" r="DV57" connectionId="58">
    <xmlCellPr id="1" uniqueName="Maestro_Yüan-Kuang">
      <xmlPr mapId="67" xpath="/Hexagrama/LINEAS/CUARTA/OTRAS_INTERPRETACIONES_Y_COMENTARIOS_DE_LOS_TEXTOS/Maestro_Yüan-Kuang" xmlDataType="string"/>
    </xmlCellPr>
  </singleXmlCell>
  <singleXmlCell id="10243" r="DW57" connectionId="58">
    <xmlCellPr id="1" uniqueName="Michel_Gall">
      <xmlPr mapId="67" xpath="/Hexagrama/LINEAS/CUARTA/OTRAS_INTERPRETACIONES_Y_COMENTARIOS_DE_LOS_TEXTOS/Michel_Gall" xmlDataType="string"/>
    </xmlCellPr>
  </singleXmlCell>
  <singleXmlCell id="10244" r="DX57" connectionId="58">
    <xmlCellPr id="1" uniqueName="R_L_Wing">
      <xmlPr mapId="67" xpath="/Hexagrama/LINEAS/CUARTA/OTRAS_INTERPRETACIONES_Y_COMENTARIOS_DE_LOS_TEXTOS/R_L_Wing" xmlDataType="string"/>
    </xmlCellPr>
  </singleXmlCell>
  <singleXmlCell id="10245" r="DY57" connectionId="58">
    <xmlCellPr id="1" uniqueName="Ricardo_Andreé">
      <xmlPr mapId="67" xpath="/Hexagrama/LINEAS/CUARTA/OTRAS_INTERPRETACIONES_Y_COMENTARIOS_DE_LOS_TEXTOS/Ricardo_Andreé" xmlDataType="string"/>
    </xmlCellPr>
  </singleXmlCell>
  <singleXmlCell id="10246" r="DZ57" connectionId="58">
    <xmlCellPr id="1" uniqueName="Richard_Wilhelm">
      <xmlPr mapId="67" xpath="/Hexagrama/LINEAS/CUARTA/OTRAS_INTERPRETACIONES_Y_COMENTARIOS_DE_LOS_TEXTOS/Richard_Wilhelm" xmlDataType="string"/>
    </xmlCellPr>
  </singleXmlCell>
  <singleXmlCell id="10247" r="EA57" connectionId="58">
    <xmlCellPr id="1" uniqueName="Stephen_Karcher">
      <xmlPr mapId="67" xpath="/Hexagrama/LINEAS/CUARTA/OTRAS_INTERPRETACIONES_Y_COMENTARIOS_DE_LOS_TEXTOS/Stephen_Karcher" xmlDataType="string"/>
    </xmlCellPr>
  </singleXmlCell>
  <singleXmlCell id="10248" r="EB57" connectionId="58">
    <xmlCellPr id="1" uniqueName="Thomas_Cleary">
      <xmlPr mapId="67" xpath="/Hexagrama/LINEAS/CUARTA/OTRAS_INTERPRETACIONES_Y_COMENTARIOS_DE_LOS_TEXTOS/Thomas_Cleary" xmlDataType="string"/>
    </xmlCellPr>
  </singleXmlCell>
  <singleXmlCell id="10249" r="EC57" connectionId="58">
    <xmlCellPr id="1" uniqueName="COMENTARIO_A_LA_LINEA">
      <xmlPr mapId="67" xpath="/Hexagrama/LINEAS/QUINTA/COMENTARIO_A_LA_LINEA" xmlDataType="string"/>
    </xmlCellPr>
  </singleXmlCell>
  <singleXmlCell id="10250" r="ED57" connectionId="58">
    <xmlCellPr id="1" uniqueName="a">
      <xmlPr mapId="67" xpath="/Hexagrama/LINEAS/QUINTA/INTERPRETACION/a" xmlDataType="string"/>
    </xmlCellPr>
  </singleXmlCell>
  <singleXmlCell id="10251" r="EE57" connectionId="58">
    <xmlCellPr id="1" uniqueName="sin_preguntar_nada">
      <xmlPr mapId="67" xpath="/Hexagrama/LINEAS/QUINTA/INTERPRETACION/d/sin_preguntar_nada" xmlDataType="string"/>
    </xmlCellPr>
  </singleXmlCell>
  <singleXmlCell id="10252" r="EF57" connectionId="58">
    <xmlCellPr id="1" uniqueName="sobre_el_dia_hoy">
      <xmlPr mapId="67" xpath="/Hexagrama/LINEAS/QUINTA/INTERPRETACION/d/sobre_el_dia_hoy" xmlDataType="string"/>
    </xmlCellPr>
  </singleXmlCell>
  <singleXmlCell id="10253" r="EG57" connectionId="58">
    <xmlCellPr id="1" uniqueName="sobre_la_conducta_espiritual">
      <xmlPr mapId="67" xpath="/Hexagrama/LINEAS/QUINTA/INTERPRETACION/d/sobre_la_conducta_espiritual" xmlDataType="string"/>
    </xmlCellPr>
  </singleXmlCell>
  <singleXmlCell id="10254" r="EH57" connectionId="58">
    <xmlCellPr id="1" uniqueName="perspectiva_general_de_un_asunto_o_sobre_cómo_se_ve_al_consultante_entre_sus_asuntos">
      <xmlPr mapId="67" xpath="/Hexagrama/LINEAS/QUINTA/INTERPRETACION/d/perspectiva_general_de_un_asunto_o_sobre_cómo_se_ve_al_consultante_entre_sus_asuntos" xmlDataType="string"/>
    </xmlCellPr>
  </singleXmlCell>
  <singleXmlCell id="10255" r="EI57" connectionId="58">
    <xmlCellPr id="1" uniqueName="sobre_una_enfermedad">
      <xmlPr mapId="67" xpath="/Hexagrama/LINEAS/QUINTA/INTERPRETACION/d/sobre_una_enfermedad" xmlDataType="string"/>
    </xmlCellPr>
  </singleXmlCell>
  <singleXmlCell id="10256" r="EJ57" connectionId="58">
    <xmlCellPr id="1" uniqueName="remedios_soluciones_tratamientos_nuevos">
      <xmlPr mapId="67" xpath="/Hexagrama/LINEAS/QUINTA/INTERPRETACION/d/remedios_soluciones_tratamientos_nuevos" xmlDataType="string"/>
    </xmlCellPr>
  </singleXmlCell>
  <singleXmlCell id="10257" r="EK57" connectionId="58">
    <xmlCellPr id="1" uniqueName="sobre_temas_o_teorías_espirituales">
      <xmlPr mapId="67" xpath="/Hexagrama/LINEAS/QUINTA/INTERPRETACION/d/sobre_temas_o_teorías_espirituales" xmlDataType="string"/>
    </xmlCellPr>
  </singleXmlCell>
  <singleXmlCell id="10258" r="EL57" connectionId="58">
    <xmlCellPr id="1" uniqueName="sobre_una_época_tiempo_o_fecha_aproximada">
      <xmlPr mapId="67" xpath="/Hexagrama/LINEAS/QUINTA/INTERPRETACION/d/sobre_una_época_tiempo_o_fecha_aproximada" xmlDataType="string"/>
    </xmlCellPr>
  </singleXmlCell>
  <singleXmlCell id="10259" r="EM57" connectionId="58">
    <xmlCellPr id="1" uniqueName="Bernard_Ducourant">
      <xmlPr mapId="67" xpath="/Hexagrama/LINEAS/QUINTA/OTRAS_INTERPRETACIONES_Y_COMENTARIOS_DE_LOS_TEXTOS/Bernard_Ducourant" xmlDataType="string"/>
    </xmlCellPr>
  </singleXmlCell>
  <singleXmlCell id="10260" r="EN57" connectionId="58">
    <xmlCellPr id="1" uniqueName="Brian_Browne_Walker">
      <xmlPr mapId="67" xpath="/Hexagrama/LINEAS/QUINTA/OTRAS_INTERPRETACIONES_Y_COMENTARIOS_DE_LOS_TEXTOS/Brian_Browne_Walker" xmlDataType="string"/>
    </xmlCellPr>
  </singleXmlCell>
  <singleXmlCell id="10261" r="EO57" connectionId="58">
    <xmlCellPr id="1" uniqueName="Carol_K_Anthony">
      <xmlPr mapId="67" xpath="/Hexagrama/LINEAS/QUINTA/OTRAS_INTERPRETACIONES_Y_COMENTARIOS_DE_LOS_TEXTOS/Carol_K_Anthony" xmlDataType="string"/>
    </xmlCellPr>
  </singleXmlCell>
  <singleXmlCell id="10262" r="EP57" connectionId="58">
    <xmlCellPr id="1" uniqueName="Enrique_Zafra">
      <xmlPr mapId="67" xpath="/Hexagrama/LINEAS/QUINTA/OTRAS_INTERPRETACIONES_Y_COMENTARIOS_DE_LOS_TEXTOS/Enrique_Zafra" xmlDataType="string"/>
    </xmlCellPr>
  </singleXmlCell>
  <singleXmlCell id="10263" r="EQ57" connectionId="58">
    <xmlCellPr id="1" uniqueName="J_H_Brennan">
      <xmlPr mapId="67" xpath="/Hexagrama/LINEAS/QUINTA/OTRAS_INTERPRETACIONES_Y_COMENTARIOS_DE_LOS_TEXTOS/J_H_Brennan" xmlDataType="string"/>
    </xmlCellPr>
  </singleXmlCell>
  <singleXmlCell id="10264" r="ER57" connectionId="58">
    <xmlCellPr id="1" uniqueName="John_Tampion">
      <xmlPr mapId="67" xpath="/Hexagrama/LINEAS/QUINTA/OTRAS_INTERPRETACIONES_Y_COMENTARIOS_DE_LOS_TEXTOS/John_Tampion" xmlDataType="string"/>
    </xmlCellPr>
  </singleXmlCell>
  <singleXmlCell id="10265" r="ES57" connectionId="58">
    <xmlCellPr id="1" uniqueName="Judica_Cordiglia">
      <xmlPr mapId="67" xpath="/Hexagrama/LINEAS/QUINTA/OTRAS_INTERPRETACIONES_Y_COMENTARIOS_DE_LOS_TEXTOS/Judica_Cordiglia" xmlDataType="string"/>
    </xmlCellPr>
  </singleXmlCell>
  <singleXmlCell id="10266" r="ET57" connectionId="58">
    <xmlCellPr id="1" uniqueName="Maestro_Yüan-Kuang">
      <xmlPr mapId="67" xpath="/Hexagrama/LINEAS/QUINTA/OTRAS_INTERPRETACIONES_Y_COMENTARIOS_DE_LOS_TEXTOS/Maestro_Yüan-Kuang" xmlDataType="string"/>
    </xmlCellPr>
  </singleXmlCell>
  <singleXmlCell id="10267" r="EU57" connectionId="58">
    <xmlCellPr id="1" uniqueName="Michel_Gall">
      <xmlPr mapId="67" xpath="/Hexagrama/LINEAS/QUINTA/OTRAS_INTERPRETACIONES_Y_COMENTARIOS_DE_LOS_TEXTOS/Michel_Gall" xmlDataType="string"/>
    </xmlCellPr>
  </singleXmlCell>
  <singleXmlCell id="10268" r="EV57" connectionId="58">
    <xmlCellPr id="1" uniqueName="R_L_Wing">
      <xmlPr mapId="67" xpath="/Hexagrama/LINEAS/QUINTA/OTRAS_INTERPRETACIONES_Y_COMENTARIOS_DE_LOS_TEXTOS/R_L_Wing" xmlDataType="string"/>
    </xmlCellPr>
  </singleXmlCell>
  <singleXmlCell id="10269" r="EW57" connectionId="58">
    <xmlCellPr id="1" uniqueName="Ricardo_Andreé">
      <xmlPr mapId="67" xpath="/Hexagrama/LINEAS/QUINTA/OTRAS_INTERPRETACIONES_Y_COMENTARIOS_DE_LOS_TEXTOS/Ricardo_Andreé" xmlDataType="string"/>
    </xmlCellPr>
  </singleXmlCell>
  <singleXmlCell id="10270" r="EX57" connectionId="58">
    <xmlCellPr id="1" uniqueName="Richard_Wilhelm">
      <xmlPr mapId="67" xpath="/Hexagrama/LINEAS/QUINTA/OTRAS_INTERPRETACIONES_Y_COMENTARIOS_DE_LOS_TEXTOS/Richard_Wilhelm" xmlDataType="string"/>
    </xmlCellPr>
  </singleXmlCell>
  <singleXmlCell id="10271" r="EY57" connectionId="58">
    <xmlCellPr id="1" uniqueName="Stephen_Karcher">
      <xmlPr mapId="67" xpath="/Hexagrama/LINEAS/QUINTA/OTRAS_INTERPRETACIONES_Y_COMENTARIOS_DE_LOS_TEXTOS/Stephen_Karcher" xmlDataType="string"/>
    </xmlCellPr>
  </singleXmlCell>
  <singleXmlCell id="10272" r="EZ57" connectionId="58">
    <xmlCellPr id="1" uniqueName="Thomas_Cleary">
      <xmlPr mapId="67" xpath="/Hexagrama/LINEAS/QUINTA/OTRAS_INTERPRETACIONES_Y_COMENTARIOS_DE_LOS_TEXTOS/Thomas_Cleary" xmlDataType="string"/>
    </xmlCellPr>
  </singleXmlCell>
  <singleXmlCell id="10273" r="FA57" connectionId="58">
    <xmlCellPr id="1" uniqueName="COMENTARIO_A_LA_LINEA">
      <xmlPr mapId="67" xpath="/Hexagrama/LINEAS/SEXTA/COMENTARIO_A_LA_LINEA" xmlDataType="string"/>
    </xmlCellPr>
  </singleXmlCell>
  <singleXmlCell id="10274" r="FB57" connectionId="58">
    <xmlCellPr id="1" uniqueName="a">
      <xmlPr mapId="67" xpath="/Hexagrama/LINEAS/SEXTA/INTERPRETACION/a" xmlDataType="string"/>
    </xmlCellPr>
  </singleXmlCell>
  <singleXmlCell id="10275" r="FC57" connectionId="58">
    <xmlCellPr id="1" uniqueName="sin_preguntar_nada">
      <xmlPr mapId="67" xpath="/Hexagrama/LINEAS/SEXTA/INTERPRETACION/d/sin_preguntar_nada" xmlDataType="string"/>
    </xmlCellPr>
  </singleXmlCell>
  <singleXmlCell id="10276" r="FD57" connectionId="58">
    <xmlCellPr id="1" uniqueName="sobre_el_dia_hoy">
      <xmlPr mapId="67" xpath="/Hexagrama/LINEAS/SEXTA/INTERPRETACION/d/sobre_el_dia_hoy" xmlDataType="string"/>
    </xmlCellPr>
  </singleXmlCell>
  <singleXmlCell id="10277" r="FE57" connectionId="58">
    <xmlCellPr id="1" uniqueName="sobre_la_conducta_espiritual">
      <xmlPr mapId="67" xpath="/Hexagrama/LINEAS/SEXTA/INTERPRETACION/d/sobre_la_conducta_espiritual" xmlDataType="string"/>
    </xmlCellPr>
  </singleXmlCell>
  <singleXmlCell id="10278" r="FF57" connectionId="58">
    <xmlCellPr id="1" uniqueName="perspectiva_general_de_un_asunto_o_sobre_cómo_se_ve_al_consultante_entre_sus_asuntos">
      <xmlPr mapId="67" xpath="/Hexagrama/LINEAS/SEXTA/INTERPRETACION/d/perspectiva_general_de_un_asunto_o_sobre_cómo_se_ve_al_consultante_entre_sus_asuntos" xmlDataType="string"/>
    </xmlCellPr>
  </singleXmlCell>
  <singleXmlCell id="10279" r="FG57" connectionId="58">
    <xmlCellPr id="1" uniqueName="sobre_una_enfermedad">
      <xmlPr mapId="67" xpath="/Hexagrama/LINEAS/SEXTA/INTERPRETACION/d/sobre_una_enfermedad" xmlDataType="string"/>
    </xmlCellPr>
  </singleXmlCell>
  <singleXmlCell id="10280" r="FH57" connectionId="58">
    <xmlCellPr id="1" uniqueName="remedios_soluciones_tratamientos_nuevos">
      <xmlPr mapId="67" xpath="/Hexagrama/LINEAS/SEXTA/INTERPRETACION/d/remedios_soluciones_tratamientos_nuevos" xmlDataType="string"/>
    </xmlCellPr>
  </singleXmlCell>
  <singleXmlCell id="10281" r="FI57" connectionId="58">
    <xmlCellPr id="1" uniqueName="sobre_temas_o_teorías_espirituales">
      <xmlPr mapId="67" xpath="/Hexagrama/LINEAS/SEXTA/INTERPRETACION/d/sobre_temas_o_teorías_espirituales" xmlDataType="string"/>
    </xmlCellPr>
  </singleXmlCell>
  <singleXmlCell id="10282" r="FJ57" connectionId="58">
    <xmlCellPr id="1" uniqueName="sobre_una_época_tiempo_o_fecha_aproximada">
      <xmlPr mapId="67" xpath="/Hexagrama/LINEAS/SEXTA/INTERPRETACION/d/sobre_una_época_tiempo_o_fecha_aproximada" xmlDataType="string"/>
    </xmlCellPr>
  </singleXmlCell>
  <singleXmlCell id="10283" r="FK57" connectionId="58">
    <xmlCellPr id="1" uniqueName="Bernard_Ducourant">
      <xmlPr mapId="67" xpath="/Hexagrama/LINEAS/SEXTA/OTRAS_INTERPRETACIONES_Y_COMENTARIOS_DE_LOS_TEXTOS/Bernard_Ducourant" xmlDataType="string"/>
    </xmlCellPr>
  </singleXmlCell>
  <singleXmlCell id="10284" r="FL57" connectionId="58">
    <xmlCellPr id="1" uniqueName="Brian_Browne_Walker">
      <xmlPr mapId="67" xpath="/Hexagrama/LINEAS/SEXTA/OTRAS_INTERPRETACIONES_Y_COMENTARIOS_DE_LOS_TEXTOS/Brian_Browne_Walker" xmlDataType="string"/>
    </xmlCellPr>
  </singleXmlCell>
  <singleXmlCell id="10285" r="FM57" connectionId="58">
    <xmlCellPr id="1" uniqueName="Carol_K_Anthony">
      <xmlPr mapId="67" xpath="/Hexagrama/LINEAS/SEXTA/OTRAS_INTERPRETACIONES_Y_COMENTARIOS_DE_LOS_TEXTOS/Carol_K_Anthony" xmlDataType="string"/>
    </xmlCellPr>
  </singleXmlCell>
  <singleXmlCell id="10286" r="FN57" connectionId="58">
    <xmlCellPr id="1" uniqueName="Enrique_Zafra">
      <xmlPr mapId="67" xpath="/Hexagrama/LINEAS/SEXTA/OTRAS_INTERPRETACIONES_Y_COMENTARIOS_DE_LOS_TEXTOS/Enrique_Zafra" xmlDataType="string"/>
    </xmlCellPr>
  </singleXmlCell>
  <singleXmlCell id="10287" r="FO57" connectionId="58">
    <xmlCellPr id="1" uniqueName="J_H_Brennan">
      <xmlPr mapId="67" xpath="/Hexagrama/LINEAS/SEXTA/OTRAS_INTERPRETACIONES_Y_COMENTARIOS_DE_LOS_TEXTOS/J_H_Brennan" xmlDataType="string"/>
    </xmlCellPr>
  </singleXmlCell>
  <singleXmlCell id="10288" r="FP57" connectionId="58">
    <xmlCellPr id="1" uniqueName="John_Tampion">
      <xmlPr mapId="67" xpath="/Hexagrama/LINEAS/SEXTA/OTRAS_INTERPRETACIONES_Y_COMENTARIOS_DE_LOS_TEXTOS/John_Tampion" xmlDataType="string"/>
    </xmlCellPr>
  </singleXmlCell>
  <singleXmlCell id="10289" r="FQ57" connectionId="58">
    <xmlCellPr id="1" uniqueName="Judica_Cordiglia">
      <xmlPr mapId="67" xpath="/Hexagrama/LINEAS/SEXTA/OTRAS_INTERPRETACIONES_Y_COMENTARIOS_DE_LOS_TEXTOS/Judica_Cordiglia" xmlDataType="string"/>
    </xmlCellPr>
  </singleXmlCell>
  <singleXmlCell id="10290" r="FR57" connectionId="58">
    <xmlCellPr id="1" uniqueName="Maestro_Yüan-Kuang">
      <xmlPr mapId="67" xpath="/Hexagrama/LINEAS/SEXTA/OTRAS_INTERPRETACIONES_Y_COMENTARIOS_DE_LOS_TEXTOS/Maestro_Yüan-Kuang" xmlDataType="string"/>
    </xmlCellPr>
  </singleXmlCell>
  <singleXmlCell id="10291" r="FS57" connectionId="58">
    <xmlCellPr id="1" uniqueName="Michel_Gall">
      <xmlPr mapId="67" xpath="/Hexagrama/LINEAS/SEXTA/OTRAS_INTERPRETACIONES_Y_COMENTARIOS_DE_LOS_TEXTOS/Michel_Gall" xmlDataType="string"/>
    </xmlCellPr>
  </singleXmlCell>
  <singleXmlCell id="10292" r="FT57" connectionId="58">
    <xmlCellPr id="1" uniqueName="R_L_Wing">
      <xmlPr mapId="67" xpath="/Hexagrama/LINEAS/SEXTA/OTRAS_INTERPRETACIONES_Y_COMENTARIOS_DE_LOS_TEXTOS/R_L_Wing" xmlDataType="string"/>
    </xmlCellPr>
  </singleXmlCell>
  <singleXmlCell id="10293" r="FU57" connectionId="58">
    <xmlCellPr id="1" uniqueName="Ricardo_Andreé">
      <xmlPr mapId="67" xpath="/Hexagrama/LINEAS/SEXTA/OTRAS_INTERPRETACIONES_Y_COMENTARIOS_DE_LOS_TEXTOS/Ricardo_Andreé" xmlDataType="string"/>
    </xmlCellPr>
  </singleXmlCell>
  <singleXmlCell id="10294" r="FV57" connectionId="58">
    <xmlCellPr id="1" uniqueName="Richard_Wilhelm">
      <xmlPr mapId="67" xpath="/Hexagrama/LINEAS/SEXTA/OTRAS_INTERPRETACIONES_Y_COMENTARIOS_DE_LOS_TEXTOS/Richard_Wilhelm" xmlDataType="string"/>
    </xmlCellPr>
  </singleXmlCell>
  <singleXmlCell id="10295" r="FW57" connectionId="58">
    <xmlCellPr id="1" uniqueName="Stephen_Karcher">
      <xmlPr mapId="67" xpath="/Hexagrama/LINEAS/SEXTA/OTRAS_INTERPRETACIONES_Y_COMENTARIOS_DE_LOS_TEXTOS/Stephen_Karcher" xmlDataType="string"/>
    </xmlCellPr>
  </singleXmlCell>
  <singleXmlCell id="10296" r="FX57" connectionId="58">
    <xmlCellPr id="1" uniqueName="Thomas_Cleary">
      <xmlPr mapId="67" xpath="/Hexagrama/LINEAS/SEXTA/OTRAS_INTERPRETACIONES_Y_COMENTARIOS_DE_LOS_TEXTOS/Thomas_Cleary" xmlDataType="string"/>
    </xmlCellPr>
  </singleXmlCell>
  <singleXmlCell id="10297" r="A58" connectionId="59">
    <xmlCellPr id="1" uniqueName="Numero">
      <xmlPr mapId="68" xpath="/Hexagrama/Numero" xmlDataType="integer"/>
    </xmlCellPr>
  </singleXmlCell>
  <singleXmlCell id="10298" r="B58" connectionId="59">
    <xmlCellPr id="1" uniqueName="Nombre">
      <xmlPr mapId="68" xpath="/Hexagrama/Nombre" xmlDataType="string"/>
    </xmlCellPr>
  </singleXmlCell>
  <singleXmlCell id="10299" r="C58" connectionId="59">
    <xmlCellPr id="1" uniqueName="Traduccion">
      <xmlPr mapId="68" xpath="/Hexagrama/Traduccion" xmlDataType="string"/>
    </xmlCellPr>
  </singleXmlCell>
  <singleXmlCell id="10300" r="D58" connectionId="59">
    <xmlCellPr id="1" uniqueName="TrigInf">
      <xmlPr mapId="68" xpath="/Hexagrama/TrigInf" xmlDataType="string"/>
    </xmlCellPr>
  </singleXmlCell>
  <singleXmlCell id="10301" r="E58" connectionId="59">
    <xmlCellPr id="1" uniqueName="TrigSup">
      <xmlPr mapId="68" xpath="/Hexagrama/TrigSup" xmlDataType="string"/>
    </xmlCellPr>
  </singleXmlCell>
  <singleXmlCell id="10302" r="F58" connectionId="59">
    <xmlCellPr id="1" uniqueName="DICTAMEN">
      <xmlPr mapId="68" xpath="/Hexagrama/DICTAMEN" xmlDataType="string"/>
    </xmlCellPr>
  </singleXmlCell>
  <singleXmlCell id="10303" r="G58" connectionId="59">
    <xmlCellPr id="1" uniqueName="COMENTARIO">
      <xmlPr mapId="68" xpath="/Hexagrama/COMENTARIO" xmlDataType="string"/>
    </xmlCellPr>
  </singleXmlCell>
  <singleXmlCell id="10304" r="H58" connectionId="59">
    <xmlCellPr id="1" uniqueName="líneas">
      <xmlPr mapId="68" xpath="/Hexagrama/ELEMENTOS_TECNICOS_Y_DISTINTOS_CONSIDERANDOS/líneas" xmlDataType="string"/>
    </xmlCellPr>
  </singleXmlCell>
  <singleXmlCell id="10305" r="I58" connectionId="59">
    <xmlCellPr id="1" uniqueName="regencias">
      <xmlPr mapId="68" xpath="/Hexagrama/ELEMENTOS_TECNICOS_Y_DISTINTOS_CONSIDERANDOS/regencias" xmlDataType="string"/>
    </xmlCellPr>
  </singleXmlCell>
  <singleXmlCell id="10306" r="J58" connectionId="59">
    <xmlCellPr id="1" uniqueName="relaciones_entre_las_líneas">
      <xmlPr mapId="68" xpath="/Hexagrama/ELEMENTOS_TECNICOS_Y_DISTINTOS_CONSIDERANDOS/relaciones_entre_las_líneas" xmlDataType="string"/>
    </xmlCellPr>
  </singleXmlCell>
  <singleXmlCell id="10307" r="K58" connectionId="59">
    <xmlCellPr id="1" uniqueName="a">
      <xmlPr mapId="68" xpath="/Hexagrama/INTERPRETACION/a" xmlDataType="string"/>
    </xmlCellPr>
  </singleXmlCell>
  <singleXmlCell id="10308" r="L58" connectionId="59">
    <xmlCellPr id="1" uniqueName="sin_preguntar_nada">
      <xmlPr mapId="68" xpath="/Hexagrama/INTERPRETACION/d/sin_preguntar_nada" xmlDataType="string"/>
    </xmlCellPr>
  </singleXmlCell>
  <singleXmlCell id="10309" r="M58" connectionId="59">
    <xmlCellPr id="1" uniqueName="sobre_el_dia_hoy">
      <xmlPr mapId="68" xpath="/Hexagrama/INTERPRETACION/d/sobre_el_dia_hoy" xmlDataType="string"/>
    </xmlCellPr>
  </singleXmlCell>
  <singleXmlCell id="10310" r="N58" connectionId="59">
    <xmlCellPr id="1" uniqueName="sobre_la_conducta_espiritual">
      <xmlPr mapId="68" xpath="/Hexagrama/INTERPRETACION/d/sobre_la_conducta_espiritual" xmlDataType="string"/>
    </xmlCellPr>
  </singleXmlCell>
  <singleXmlCell id="10311" r="O58" connectionId="59">
    <xmlCellPr id="1" uniqueName="perspectiva_general_de_un_asunto_o_sobre_cómo_se_ve_al_consultante_entre_sus_asuntos">
      <xmlPr mapId="68" xpath="/Hexagrama/INTERPRETACION/d/perspectiva_general_de_un_asunto_o_sobre_cómo_se_ve_al_consultante_entre_sus_asuntos" xmlDataType="string"/>
    </xmlCellPr>
  </singleXmlCell>
  <singleXmlCell id="10312" r="P58" connectionId="59">
    <xmlCellPr id="1" uniqueName="sobre_una_enfermedad">
      <xmlPr mapId="68" xpath="/Hexagrama/INTERPRETACION/d/sobre_una_enfermedad" xmlDataType="string"/>
    </xmlCellPr>
  </singleXmlCell>
  <singleXmlCell id="10313" r="Q58" connectionId="59">
    <xmlCellPr id="1" uniqueName="remedios_soluciones_tratamientos_nuevos">
      <xmlPr mapId="68" xpath="/Hexagrama/INTERPRETACION/d/remedios_soluciones_tratamientos_nuevos" xmlDataType="string"/>
    </xmlCellPr>
  </singleXmlCell>
  <singleXmlCell id="10314" r="R58" connectionId="59">
    <xmlCellPr id="1" uniqueName="sobre_temas_o_teorías_espirituales">
      <xmlPr mapId="68" xpath="/Hexagrama/INTERPRETACION/d/sobre_temas_o_teorías_espirituales" xmlDataType="string"/>
    </xmlCellPr>
  </singleXmlCell>
  <singleXmlCell id="10315" r="S58" connectionId="59">
    <xmlCellPr id="1" uniqueName="sobre_una_época_tiempo_o_fecha_aproximada">
      <xmlPr mapId="68" xpath="/Hexagrama/INTERPRETACION/d/sobre_una_época_tiempo_o_fecha_aproximada" xmlDataType="string"/>
    </xmlCellPr>
  </singleXmlCell>
  <singleXmlCell id="10316" r="T58" connectionId="59">
    <xmlCellPr id="1" uniqueName="Bernard_Ducourant">
      <xmlPr mapId="68" xpath="/Hexagrama/OTRAS_INTERPRETACIONES_Y_COMENTARIOS_DE_LOS_TEXTOS/Bernard_Ducourant" xmlDataType="string"/>
    </xmlCellPr>
  </singleXmlCell>
  <singleXmlCell id="10317" r="U58" connectionId="59">
    <xmlCellPr id="1" uniqueName="Brian_Browne_Walker">
      <xmlPr mapId="68" xpath="/Hexagrama/OTRAS_INTERPRETACIONES_Y_COMENTARIOS_DE_LOS_TEXTOS/Brian_Browne_Walker" xmlDataType="string"/>
    </xmlCellPr>
  </singleXmlCell>
  <singleXmlCell id="10318" r="V58" connectionId="59">
    <xmlCellPr id="1" uniqueName="Carol_K_Anthony">
      <xmlPr mapId="68" xpath="/Hexagrama/OTRAS_INTERPRETACIONES_Y_COMENTARIOS_DE_LOS_TEXTOS/Carol_K_Anthony" xmlDataType="string"/>
    </xmlCellPr>
  </singleXmlCell>
  <singleXmlCell id="10319" r="W58" connectionId="59">
    <xmlCellPr id="1" uniqueName="Enrique_Zafra">
      <xmlPr mapId="68" xpath="/Hexagrama/OTRAS_INTERPRETACIONES_Y_COMENTARIOS_DE_LOS_TEXTOS/Enrique_Zafra" xmlDataType="string"/>
    </xmlCellPr>
  </singleXmlCell>
  <singleXmlCell id="10320" r="X58" connectionId="59">
    <xmlCellPr id="1" uniqueName="Gustavo_Andrés_Rocco">
      <xmlPr mapId="68" xpath="/Hexagrama/OTRAS_INTERPRETACIONES_Y_COMENTARIOS_DE_LOS_TEXTOS/Gustavo_Andrés_Rocco" xmlDataType="string"/>
    </xmlCellPr>
  </singleXmlCell>
  <singleXmlCell id="10321" r="Y58" connectionId="59">
    <xmlCellPr id="1" uniqueName="J_H_Brennan">
      <xmlPr mapId="68" xpath="/Hexagrama/OTRAS_INTERPRETACIONES_Y_COMENTARIOS_DE_LOS_TEXTOS/J_H_Brennan" xmlDataType="string"/>
    </xmlCellPr>
  </singleXmlCell>
  <singleXmlCell id="10322" r="Z58" connectionId="59">
    <xmlCellPr id="1" uniqueName="Judica_Cordiglia">
      <xmlPr mapId="68" xpath="/Hexagrama/OTRAS_INTERPRETACIONES_Y_COMENTARIOS_DE_LOS_TEXTOS/Judica_Cordiglia" xmlDataType="string"/>
    </xmlCellPr>
  </singleXmlCell>
  <singleXmlCell id="10323" r="AA58" connectionId="59">
    <xmlCellPr id="1" uniqueName="Maestro_Yüan-Kuang">
      <xmlPr mapId="68" xpath="/Hexagrama/OTRAS_INTERPRETACIONES_Y_COMENTARIOS_DE_LOS_TEXTOS/Maestro_Yüan-Kuang" xmlDataType="string"/>
    </xmlCellPr>
  </singleXmlCell>
  <singleXmlCell id="10324" r="AB58" connectionId="59">
    <xmlCellPr id="1" uniqueName="Michel_Gall">
      <xmlPr mapId="68" xpath="/Hexagrama/OTRAS_INTERPRETACIONES_Y_COMENTARIOS_DE_LOS_TEXTOS/Michel_Gall" xmlDataType="string"/>
    </xmlCellPr>
  </singleXmlCell>
  <singleXmlCell id="10325" r="AC58" connectionId="59">
    <xmlCellPr id="1" uniqueName="Stephen_Karcher">
      <xmlPr mapId="68" xpath="/Hexagrama/OTRAS_INTERPRETACIONES_Y_COMENTARIOS_DE_LOS_TEXTOS/Stephen_Karcher" xmlDataType="string"/>
    </xmlCellPr>
  </singleXmlCell>
  <singleXmlCell id="10326" r="AD58" connectionId="59">
    <xmlCellPr id="1" uniqueName="Rudolf_Ritsema">
      <xmlPr mapId="68" xpath="/Hexagrama/OTRAS_INTERPRETACIONES_Y_COMENTARIOS_DE_LOS_TEXTOS/Rudolf_Ritsema" xmlDataType="string"/>
    </xmlCellPr>
  </singleXmlCell>
  <singleXmlCell id="10327" r="AE58" connectionId="59">
    <xmlCellPr id="1" uniqueName="Thomas_Cleary">
      <xmlPr mapId="68" xpath="/Hexagrama/OTRAS_INTERPRETACIONES_Y_COMENTARIOS_DE_LOS_TEXTOS/Thomas_Cleary" xmlDataType="string"/>
    </xmlCellPr>
  </singleXmlCell>
  <singleXmlCell id="10328" r="AF58" connectionId="59">
    <xmlCellPr id="1" uniqueName="COMENTARIO_A_LA_IMAGEN">
      <xmlPr mapId="68" xpath="/Hexagrama/IMAGEN/COMENTARIO_A_LA_IMAGEN" xmlDataType="string"/>
    </xmlCellPr>
  </singleXmlCell>
  <singleXmlCell id="10329" r="AG58" connectionId="59">
    <xmlCellPr id="1" uniqueName="John_Tampion">
      <xmlPr mapId="68" xpath="/Hexagrama/IMAGEN/OTRAS_INTERPRETACIONES_Y_COMENTARIOS_DE_LOS_TEXTOS/John_Tampion" xmlDataType="string"/>
    </xmlCellPr>
  </singleXmlCell>
  <singleXmlCell id="10330" r="AH58" connectionId="59">
    <xmlCellPr id="1" uniqueName="Judica_Cordiglia">
      <xmlPr mapId="68" xpath="/Hexagrama/IMAGEN/OTRAS_INTERPRETACIONES_Y_COMENTARIOS_DE_LOS_TEXTOS/Judica_Cordiglia" xmlDataType="string"/>
    </xmlCellPr>
  </singleXmlCell>
  <singleXmlCell id="10331" r="AI58" connectionId="59">
    <xmlCellPr id="1" uniqueName="Ricardo_Andreé">
      <xmlPr mapId="68" xpath="/Hexagrama/IMAGEN/OTRAS_INTERPRETACIONES_Y_COMENTARIOS_DE_LOS_TEXTOS/Ricardo_Andreé" xmlDataType="string"/>
    </xmlCellPr>
  </singleXmlCell>
  <singleXmlCell id="10332" r="AJ58" connectionId="59">
    <xmlCellPr id="1" uniqueName="Richard_Wilhelm">
      <xmlPr mapId="68" xpath="/Hexagrama/IMAGEN/OTRAS_INTERPRETACIONES_Y_COMENTARIOS_DE_LOS_TEXTOS/Richard_Wilhelm" xmlDataType="string"/>
    </xmlCellPr>
  </singleXmlCell>
  <singleXmlCell id="10333" r="AK58" connectionId="59">
    <xmlCellPr id="1" uniqueName="COMENTARIO_A_LA_LINEA">
      <xmlPr mapId="68" xpath="/Hexagrama/LINEAS/PRIMERA/COMENTARIO_A_LA_LINEA" xmlDataType="string"/>
    </xmlCellPr>
  </singleXmlCell>
  <singleXmlCell id="10334" r="AL58" connectionId="59">
    <xmlCellPr id="1" uniqueName="a">
      <xmlPr mapId="68" xpath="/Hexagrama/LINEAS/PRIMERA/INTERPRETACION/a" xmlDataType="string"/>
    </xmlCellPr>
  </singleXmlCell>
  <singleXmlCell id="10335" r="AM58" connectionId="59">
    <xmlCellPr id="1" uniqueName="sin_preguntar_nada">
      <xmlPr mapId="68" xpath="/Hexagrama/LINEAS/PRIMERA/INTERPRETACION/d/sin_preguntar_nada" xmlDataType="string"/>
    </xmlCellPr>
  </singleXmlCell>
  <singleXmlCell id="10336" r="AN58" connectionId="59">
    <xmlCellPr id="1" uniqueName="sobre_el_dia_hoy">
      <xmlPr mapId="68" xpath="/Hexagrama/LINEAS/PRIMERA/INTERPRETACION/d/sobre_el_dia_hoy" xmlDataType="string"/>
    </xmlCellPr>
  </singleXmlCell>
  <singleXmlCell id="10337" r="AO58" connectionId="59">
    <xmlCellPr id="1" uniqueName="sobre_la_conducta_espiritual">
      <xmlPr mapId="68" xpath="/Hexagrama/LINEAS/PRIMERA/INTERPRETACION/d/sobre_la_conducta_espiritual" xmlDataType="string"/>
    </xmlCellPr>
  </singleXmlCell>
  <singleXmlCell id="10338" r="AP58" connectionId="59">
    <xmlCellPr id="1" uniqueName="perspectiva_general_de_un_asunto_o_sobre_cómo_se_ve_al_consultante_entre_sus_asuntos">
      <xmlPr mapId="68" xpath="/Hexagrama/LINEAS/PRIMERA/INTERPRETACION/d/perspectiva_general_de_un_asunto_o_sobre_cómo_se_ve_al_consultante_entre_sus_asuntos" xmlDataType="string"/>
    </xmlCellPr>
  </singleXmlCell>
  <singleXmlCell id="10339" r="AQ58" connectionId="59">
    <xmlCellPr id="1" uniqueName="sobre_una_enfermedad">
      <xmlPr mapId="68" xpath="/Hexagrama/LINEAS/PRIMERA/INTERPRETACION/d/sobre_una_enfermedad" xmlDataType="string"/>
    </xmlCellPr>
  </singleXmlCell>
  <singleXmlCell id="10340" r="AR58" connectionId="59">
    <xmlCellPr id="1" uniqueName="remedios_soluciones_tratamientos_nuevos">
      <xmlPr mapId="68" xpath="/Hexagrama/LINEAS/PRIMERA/INTERPRETACION/d/remedios_soluciones_tratamientos_nuevos" xmlDataType="string"/>
    </xmlCellPr>
  </singleXmlCell>
  <singleXmlCell id="10341" r="AS58" connectionId="59">
    <xmlCellPr id="1" uniqueName="sobre_temas_o_teorías_espirituales">
      <xmlPr mapId="68" xpath="/Hexagrama/LINEAS/PRIMERA/INTERPRETACION/d/sobre_temas_o_teorías_espirituales" xmlDataType="string"/>
    </xmlCellPr>
  </singleXmlCell>
  <singleXmlCell id="10342" r="AT58" connectionId="59">
    <xmlCellPr id="1" uniqueName="sobre_una_época_tiempo_o_fecha_aproximada">
      <xmlPr mapId="68" xpath="/Hexagrama/LINEAS/PRIMERA/INTERPRETACION/d/sobre_una_época_tiempo_o_fecha_aproximada" xmlDataType="string"/>
    </xmlCellPr>
  </singleXmlCell>
  <singleXmlCell id="10343" r="AU58" connectionId="59">
    <xmlCellPr id="1" uniqueName="Bernard_Ducourant">
      <xmlPr mapId="68" xpath="/Hexagrama/LINEAS/PRIMERA/OTRAS_INTERPRETACIONES_Y_COMENTARIOS_DE_LOS_TEXTOS/Bernard_Ducourant" xmlDataType="string"/>
    </xmlCellPr>
  </singleXmlCell>
  <singleXmlCell id="10344" r="AV58" connectionId="59">
    <xmlCellPr id="1" uniqueName="Brian_Browne_Walker">
      <xmlPr mapId="68" xpath="/Hexagrama/LINEAS/PRIMERA/OTRAS_INTERPRETACIONES_Y_COMENTARIOS_DE_LOS_TEXTOS/Brian_Browne_Walker" xmlDataType="string"/>
    </xmlCellPr>
  </singleXmlCell>
  <singleXmlCell id="10345" r="AW58" connectionId="59">
    <xmlCellPr id="1" uniqueName="Carol_K_Anthony">
      <xmlPr mapId="68" xpath="/Hexagrama/LINEAS/PRIMERA/OTRAS_INTERPRETACIONES_Y_COMENTARIOS_DE_LOS_TEXTOS/Carol_K_Anthony" xmlDataType="string"/>
    </xmlCellPr>
  </singleXmlCell>
  <singleXmlCell id="10346" r="AX58" connectionId="59">
    <xmlCellPr id="1" uniqueName="Enrique_Zafra">
      <xmlPr mapId="68" xpath="/Hexagrama/LINEAS/PRIMERA/OTRAS_INTERPRETACIONES_Y_COMENTARIOS_DE_LOS_TEXTOS/Enrique_Zafra" xmlDataType="string"/>
    </xmlCellPr>
  </singleXmlCell>
  <singleXmlCell id="10347" r="AY58" connectionId="59">
    <xmlCellPr id="1" uniqueName="J_H_Brennan">
      <xmlPr mapId="68" xpath="/Hexagrama/LINEAS/PRIMERA/OTRAS_INTERPRETACIONES_Y_COMENTARIOS_DE_LOS_TEXTOS/J_H_Brennan" xmlDataType="string"/>
    </xmlCellPr>
  </singleXmlCell>
  <singleXmlCell id="10348" r="AZ58" connectionId="59">
    <xmlCellPr id="1" uniqueName="John_Tampion">
      <xmlPr mapId="68" xpath="/Hexagrama/LINEAS/PRIMERA/OTRAS_INTERPRETACIONES_Y_COMENTARIOS_DE_LOS_TEXTOS/John_Tampion" xmlDataType="string"/>
    </xmlCellPr>
  </singleXmlCell>
  <singleXmlCell id="10349" r="BA58" connectionId="59">
    <xmlCellPr id="1" uniqueName="Judica_Cordiglia">
      <xmlPr mapId="68" xpath="/Hexagrama/LINEAS/PRIMERA/OTRAS_INTERPRETACIONES_Y_COMENTARIOS_DE_LOS_TEXTOS/Judica_Cordiglia" xmlDataType="string"/>
    </xmlCellPr>
  </singleXmlCell>
  <singleXmlCell id="10350" r="BB58" connectionId="59">
    <xmlCellPr id="1" uniqueName="Maestro_Yüan-Kuang">
      <xmlPr mapId="68" xpath="/Hexagrama/LINEAS/PRIMERA/OTRAS_INTERPRETACIONES_Y_COMENTARIOS_DE_LOS_TEXTOS/Maestro_Yüan-Kuang" xmlDataType="string"/>
    </xmlCellPr>
  </singleXmlCell>
  <singleXmlCell id="10351" r="BC58" connectionId="59">
    <xmlCellPr id="1" uniqueName="Michel_Gall">
      <xmlPr mapId="68" xpath="/Hexagrama/LINEAS/PRIMERA/OTRAS_INTERPRETACIONES_Y_COMENTARIOS_DE_LOS_TEXTOS/Michel_Gall" xmlDataType="string"/>
    </xmlCellPr>
  </singleXmlCell>
  <singleXmlCell id="10352" r="BD58" connectionId="59">
    <xmlCellPr id="1" uniqueName="R_L_Wing">
      <xmlPr mapId="68" xpath="/Hexagrama/LINEAS/PRIMERA/OTRAS_INTERPRETACIONES_Y_COMENTARIOS_DE_LOS_TEXTOS/R_L_Wing" xmlDataType="string"/>
    </xmlCellPr>
  </singleXmlCell>
  <singleXmlCell id="10353" r="BE58" connectionId="59">
    <xmlCellPr id="1" uniqueName="Ricardo_Andreé">
      <xmlPr mapId="68" xpath="/Hexagrama/LINEAS/PRIMERA/OTRAS_INTERPRETACIONES_Y_COMENTARIOS_DE_LOS_TEXTOS/Ricardo_Andreé" xmlDataType="string"/>
    </xmlCellPr>
  </singleXmlCell>
  <singleXmlCell id="10354" r="BF58" connectionId="59">
    <xmlCellPr id="1" uniqueName="Richard_Wilhelm">
      <xmlPr mapId="68" xpath="/Hexagrama/LINEAS/PRIMERA/OTRAS_INTERPRETACIONES_Y_COMENTARIOS_DE_LOS_TEXTOS/Richard_Wilhelm" xmlDataType="string"/>
    </xmlCellPr>
  </singleXmlCell>
  <singleXmlCell id="10355" r="BG58" connectionId="59">
    <xmlCellPr id="1" uniqueName="Stephen_Karcher">
      <xmlPr mapId="68" xpath="/Hexagrama/LINEAS/PRIMERA/OTRAS_INTERPRETACIONES_Y_COMENTARIOS_DE_LOS_TEXTOS/Stephen_Karcher" xmlDataType="string"/>
    </xmlCellPr>
  </singleXmlCell>
  <singleXmlCell id="10356" r="BH58" connectionId="59">
    <xmlCellPr id="1" uniqueName="Thomas_Cleary">
      <xmlPr mapId="68" xpath="/Hexagrama/LINEAS/PRIMERA/OTRAS_INTERPRETACIONES_Y_COMENTARIOS_DE_LOS_TEXTOS/Thomas_Cleary" xmlDataType="string"/>
    </xmlCellPr>
  </singleXmlCell>
  <singleXmlCell id="10357" r="BI58" connectionId="59">
    <xmlCellPr id="1" uniqueName="COMENTARIO_A_LA_LINEA">
      <xmlPr mapId="68" xpath="/Hexagrama/LINEAS/SEGUNDA/COMENTARIO_A_LA_LINEA" xmlDataType="string"/>
    </xmlCellPr>
  </singleXmlCell>
  <singleXmlCell id="10358" r="BJ58" connectionId="59">
    <xmlCellPr id="1" uniqueName="a">
      <xmlPr mapId="68" xpath="/Hexagrama/LINEAS/SEGUNDA/INTERPRETACION/a" xmlDataType="string"/>
    </xmlCellPr>
  </singleXmlCell>
  <singleXmlCell id="10359" r="BK58" connectionId="59">
    <xmlCellPr id="1" uniqueName="sin_preguntar_nada">
      <xmlPr mapId="68" xpath="/Hexagrama/LINEAS/SEGUNDA/INTERPRETACION/d/sin_preguntar_nada" xmlDataType="string"/>
    </xmlCellPr>
  </singleXmlCell>
  <singleXmlCell id="10360" r="BL58" connectionId="59">
    <xmlCellPr id="1" uniqueName="sobre_el_dia_hoy">
      <xmlPr mapId="68" xpath="/Hexagrama/LINEAS/SEGUNDA/INTERPRETACION/d/sobre_el_dia_hoy" xmlDataType="string"/>
    </xmlCellPr>
  </singleXmlCell>
  <singleXmlCell id="10361" r="BM58" connectionId="59">
    <xmlCellPr id="1" uniqueName="sobre_la_conducta_espiritual">
      <xmlPr mapId="68" xpath="/Hexagrama/LINEAS/SEGUNDA/INTERPRETACION/d/sobre_la_conducta_espiritual" xmlDataType="string"/>
    </xmlCellPr>
  </singleXmlCell>
  <singleXmlCell id="10362" r="BN58" connectionId="59">
    <xmlCellPr id="1" uniqueName="perspectiva_general_de_un_asunto_o_sobre_cómo_se_ve_al_consultante_entre_sus_asuntos">
      <xmlPr mapId="68" xpath="/Hexagrama/LINEAS/SEGUNDA/INTERPRETACION/d/perspectiva_general_de_un_asunto_o_sobre_cómo_se_ve_al_consultante_entre_sus_asuntos" xmlDataType="string"/>
    </xmlCellPr>
  </singleXmlCell>
  <singleXmlCell id="10363" r="BO58" connectionId="59">
    <xmlCellPr id="1" uniqueName="sobre_una_enfermedad">
      <xmlPr mapId="68" xpath="/Hexagrama/LINEAS/SEGUNDA/INTERPRETACION/d/sobre_una_enfermedad" xmlDataType="string"/>
    </xmlCellPr>
  </singleXmlCell>
  <singleXmlCell id="10364" r="BP58" connectionId="59">
    <xmlCellPr id="1" uniqueName="remedios_soluciones_tratamientos_nuevos">
      <xmlPr mapId="68" xpath="/Hexagrama/LINEAS/SEGUNDA/INTERPRETACION/d/remedios_soluciones_tratamientos_nuevos" xmlDataType="string"/>
    </xmlCellPr>
  </singleXmlCell>
  <singleXmlCell id="10365" r="BQ58" connectionId="59">
    <xmlCellPr id="1" uniqueName="sobre_temas_o_teorías_espirituales">
      <xmlPr mapId="68" xpath="/Hexagrama/LINEAS/SEGUNDA/INTERPRETACION/d/sobre_temas_o_teorías_espirituales" xmlDataType="string"/>
    </xmlCellPr>
  </singleXmlCell>
  <singleXmlCell id="10366" r="BR58" connectionId="59">
    <xmlCellPr id="1" uniqueName="sobre_una_época_tiempo_o_fecha_aproximada">
      <xmlPr mapId="68" xpath="/Hexagrama/LINEAS/SEGUNDA/INTERPRETACION/d/sobre_una_época_tiempo_o_fecha_aproximada" xmlDataType="string"/>
    </xmlCellPr>
  </singleXmlCell>
  <singleXmlCell id="10367" r="BS58" connectionId="59">
    <xmlCellPr id="1" uniqueName="Bernard_Ducourant">
      <xmlPr mapId="68" xpath="/Hexagrama/LINEAS/SEGUNDA/OTRAS_INTERPRETACIONES_Y_COMENTARIOS_DE_LOS_TEXTOS/Bernard_Ducourant" xmlDataType="string"/>
    </xmlCellPr>
  </singleXmlCell>
  <singleXmlCell id="10368" r="BT58" connectionId="59">
    <xmlCellPr id="1" uniqueName="Brian_Browne_Walker">
      <xmlPr mapId="68" xpath="/Hexagrama/LINEAS/SEGUNDA/OTRAS_INTERPRETACIONES_Y_COMENTARIOS_DE_LOS_TEXTOS/Brian_Browne_Walker" xmlDataType="string"/>
    </xmlCellPr>
  </singleXmlCell>
  <singleXmlCell id="10369" r="BU58" connectionId="59">
    <xmlCellPr id="1" uniqueName="Carol_K_Anthony">
      <xmlPr mapId="68" xpath="/Hexagrama/LINEAS/SEGUNDA/OTRAS_INTERPRETACIONES_Y_COMENTARIOS_DE_LOS_TEXTOS/Carol_K_Anthony" xmlDataType="string"/>
    </xmlCellPr>
  </singleXmlCell>
  <singleXmlCell id="10370" r="BV58" connectionId="59">
    <xmlCellPr id="1" uniqueName="Enrique_Zafra">
      <xmlPr mapId="68" xpath="/Hexagrama/LINEAS/SEGUNDA/OTRAS_INTERPRETACIONES_Y_COMENTARIOS_DE_LOS_TEXTOS/Enrique_Zafra" xmlDataType="string"/>
    </xmlCellPr>
  </singleXmlCell>
  <singleXmlCell id="10371" r="BW58" connectionId="59">
    <xmlCellPr id="1" uniqueName="J_H_Brennan">
      <xmlPr mapId="68" xpath="/Hexagrama/LINEAS/SEGUNDA/OTRAS_INTERPRETACIONES_Y_COMENTARIOS_DE_LOS_TEXTOS/J_H_Brennan" xmlDataType="string"/>
    </xmlCellPr>
  </singleXmlCell>
  <singleXmlCell id="10372" r="BX58" connectionId="59">
    <xmlCellPr id="1" uniqueName="John_Tampion">
      <xmlPr mapId="68" xpath="/Hexagrama/LINEAS/SEGUNDA/OTRAS_INTERPRETACIONES_Y_COMENTARIOS_DE_LOS_TEXTOS/John_Tampion" xmlDataType="string"/>
    </xmlCellPr>
  </singleXmlCell>
  <singleXmlCell id="10373" r="BY58" connectionId="59">
    <xmlCellPr id="1" uniqueName="Judica_Cordiglia">
      <xmlPr mapId="68" xpath="/Hexagrama/LINEAS/SEGUNDA/OTRAS_INTERPRETACIONES_Y_COMENTARIOS_DE_LOS_TEXTOS/Judica_Cordiglia" xmlDataType="string"/>
    </xmlCellPr>
  </singleXmlCell>
  <singleXmlCell id="10374" r="BZ58" connectionId="59">
    <xmlCellPr id="1" uniqueName="Maestro_Yüan-Kuang">
      <xmlPr mapId="68" xpath="/Hexagrama/LINEAS/SEGUNDA/OTRAS_INTERPRETACIONES_Y_COMENTARIOS_DE_LOS_TEXTOS/Maestro_Yüan-Kuang" xmlDataType="string"/>
    </xmlCellPr>
  </singleXmlCell>
  <singleXmlCell id="10375" r="CA58" connectionId="59">
    <xmlCellPr id="1" uniqueName="Michel_Gall">
      <xmlPr mapId="68" xpath="/Hexagrama/LINEAS/SEGUNDA/OTRAS_INTERPRETACIONES_Y_COMENTARIOS_DE_LOS_TEXTOS/Michel_Gall" xmlDataType="string"/>
    </xmlCellPr>
  </singleXmlCell>
  <singleXmlCell id="10376" r="CB58" connectionId="59">
    <xmlCellPr id="1" uniqueName="R_L_Wing">
      <xmlPr mapId="68" xpath="/Hexagrama/LINEAS/SEGUNDA/OTRAS_INTERPRETACIONES_Y_COMENTARIOS_DE_LOS_TEXTOS/R_L_Wing" xmlDataType="string"/>
    </xmlCellPr>
  </singleXmlCell>
  <singleXmlCell id="10377" r="CC58" connectionId="59">
    <xmlCellPr id="1" uniqueName="Ricardo_Andreé">
      <xmlPr mapId="68" xpath="/Hexagrama/LINEAS/SEGUNDA/OTRAS_INTERPRETACIONES_Y_COMENTARIOS_DE_LOS_TEXTOS/Ricardo_Andreé" xmlDataType="string"/>
    </xmlCellPr>
  </singleXmlCell>
  <singleXmlCell id="10378" r="CD58" connectionId="59">
    <xmlCellPr id="1" uniqueName="Richard_Wilhelm">
      <xmlPr mapId="68" xpath="/Hexagrama/LINEAS/SEGUNDA/OTRAS_INTERPRETACIONES_Y_COMENTARIOS_DE_LOS_TEXTOS/Richard_Wilhelm" xmlDataType="string"/>
    </xmlCellPr>
  </singleXmlCell>
  <singleXmlCell id="10379" r="CE58" connectionId="59">
    <xmlCellPr id="1" uniqueName="Stephen_Karcher">
      <xmlPr mapId="68" xpath="/Hexagrama/LINEAS/SEGUNDA/OTRAS_INTERPRETACIONES_Y_COMENTARIOS_DE_LOS_TEXTOS/Stephen_Karcher" xmlDataType="string"/>
    </xmlCellPr>
  </singleXmlCell>
  <singleXmlCell id="10380" r="CF58" connectionId="59">
    <xmlCellPr id="1" uniqueName="Thomas_Cleary">
      <xmlPr mapId="68" xpath="/Hexagrama/LINEAS/SEGUNDA/OTRAS_INTERPRETACIONES_Y_COMENTARIOS_DE_LOS_TEXTOS/Thomas_Cleary" xmlDataType="string"/>
    </xmlCellPr>
  </singleXmlCell>
  <singleXmlCell id="10381" r="CG58" connectionId="59">
    <xmlCellPr id="1" uniqueName="COMENTARIO_A_LA_LINEA">
      <xmlPr mapId="68" xpath="/Hexagrama/LINEAS/TERCERA/COMENTARIO_A_LA_LINEA" xmlDataType="string"/>
    </xmlCellPr>
  </singleXmlCell>
  <singleXmlCell id="10382" r="CH58" connectionId="59">
    <xmlCellPr id="1" uniqueName="a">
      <xmlPr mapId="68" xpath="/Hexagrama/LINEAS/TERCERA/INTERPRETACION/a" xmlDataType="string"/>
    </xmlCellPr>
  </singleXmlCell>
  <singleXmlCell id="10383" r="CI58" connectionId="59">
    <xmlCellPr id="1" uniqueName="sin_preguntar_nada">
      <xmlPr mapId="68" xpath="/Hexagrama/LINEAS/TERCERA/INTERPRETACION/d/sin_preguntar_nada" xmlDataType="string"/>
    </xmlCellPr>
  </singleXmlCell>
  <singleXmlCell id="10384" r="CJ58" connectionId="59">
    <xmlCellPr id="1" uniqueName="sobre_el_dia_hoy">
      <xmlPr mapId="68" xpath="/Hexagrama/LINEAS/TERCERA/INTERPRETACION/d/sobre_el_dia_hoy" xmlDataType="string"/>
    </xmlCellPr>
  </singleXmlCell>
  <singleXmlCell id="10385" r="CK58" connectionId="59">
    <xmlCellPr id="1" uniqueName="sobre_la_conducta_espiritual">
      <xmlPr mapId="68" xpath="/Hexagrama/LINEAS/TERCERA/INTERPRETACION/d/sobre_la_conducta_espiritual" xmlDataType="string"/>
    </xmlCellPr>
  </singleXmlCell>
  <singleXmlCell id="10386" r="CL58" connectionId="59">
    <xmlCellPr id="1" uniqueName="perspectiva_general_de_un_asunto_o_sobre_cómo_se_ve_al_consultante_entre_sus_asuntos">
      <xmlPr mapId="68" xpath="/Hexagrama/LINEAS/TERCERA/INTERPRETACION/d/perspectiva_general_de_un_asunto_o_sobre_cómo_se_ve_al_consultante_entre_sus_asuntos" xmlDataType="string"/>
    </xmlCellPr>
  </singleXmlCell>
  <singleXmlCell id="10387" r="CM58" connectionId="59">
    <xmlCellPr id="1" uniqueName="sobre_una_enfermedad">
      <xmlPr mapId="68" xpath="/Hexagrama/LINEAS/TERCERA/INTERPRETACION/d/sobre_una_enfermedad" xmlDataType="string"/>
    </xmlCellPr>
  </singleXmlCell>
  <singleXmlCell id="10388" r="CN58" connectionId="59">
    <xmlCellPr id="1" uniqueName="remedios_soluciones_tratamientos_nuevos">
      <xmlPr mapId="68" xpath="/Hexagrama/LINEAS/TERCERA/INTERPRETACION/d/remedios_soluciones_tratamientos_nuevos" xmlDataType="string"/>
    </xmlCellPr>
  </singleXmlCell>
  <singleXmlCell id="10389" r="CO58" connectionId="59">
    <xmlCellPr id="1" uniqueName="sobre_temas_o_teorías_espirituales">
      <xmlPr mapId="68" xpath="/Hexagrama/LINEAS/TERCERA/INTERPRETACION/d/sobre_temas_o_teorías_espirituales" xmlDataType="string"/>
    </xmlCellPr>
  </singleXmlCell>
  <singleXmlCell id="10390" r="CP58" connectionId="59">
    <xmlCellPr id="1" uniqueName="sobre_una_época_tiempo_o_fecha_aproximada">
      <xmlPr mapId="68" xpath="/Hexagrama/LINEAS/TERCERA/INTERPRETACION/d/sobre_una_época_tiempo_o_fecha_aproximada" xmlDataType="string"/>
    </xmlCellPr>
  </singleXmlCell>
  <singleXmlCell id="10391" r="CQ58" connectionId="59">
    <xmlCellPr id="1" uniqueName="Bernard_Ducourant">
      <xmlPr mapId="68" xpath="/Hexagrama/LINEAS/TERCERA/OTRAS_INTERPRETACIONES_Y_COMENTARIOS_DE_LOS_TEXTOS/Bernard_Ducourant" xmlDataType="string"/>
    </xmlCellPr>
  </singleXmlCell>
  <singleXmlCell id="10392" r="CR58" connectionId="59">
    <xmlCellPr id="1" uniqueName="Brian_Browne_Walker">
      <xmlPr mapId="68" xpath="/Hexagrama/LINEAS/TERCERA/OTRAS_INTERPRETACIONES_Y_COMENTARIOS_DE_LOS_TEXTOS/Brian_Browne_Walker" xmlDataType="string"/>
    </xmlCellPr>
  </singleXmlCell>
  <singleXmlCell id="10393" r="CS58" connectionId="59">
    <xmlCellPr id="1" uniqueName="Carol_K_Anthony">
      <xmlPr mapId="68" xpath="/Hexagrama/LINEAS/TERCERA/OTRAS_INTERPRETACIONES_Y_COMENTARIOS_DE_LOS_TEXTOS/Carol_K_Anthony" xmlDataType="string"/>
    </xmlCellPr>
  </singleXmlCell>
  <singleXmlCell id="10394" r="CT58" connectionId="59">
    <xmlCellPr id="1" uniqueName="Enrique_Zafra">
      <xmlPr mapId="68" xpath="/Hexagrama/LINEAS/TERCERA/OTRAS_INTERPRETACIONES_Y_COMENTARIOS_DE_LOS_TEXTOS/Enrique_Zafra" xmlDataType="string"/>
    </xmlCellPr>
  </singleXmlCell>
  <singleXmlCell id="10395" r="CU58" connectionId="59">
    <xmlCellPr id="1" uniqueName="J_H_Brennan">
      <xmlPr mapId="68" xpath="/Hexagrama/LINEAS/TERCERA/OTRAS_INTERPRETACIONES_Y_COMENTARIOS_DE_LOS_TEXTOS/J_H_Brennan" xmlDataType="string"/>
    </xmlCellPr>
  </singleXmlCell>
  <singleXmlCell id="10396" r="CV58" connectionId="59">
    <xmlCellPr id="1" uniqueName="John_Tampion">
      <xmlPr mapId="68" xpath="/Hexagrama/LINEAS/TERCERA/OTRAS_INTERPRETACIONES_Y_COMENTARIOS_DE_LOS_TEXTOS/John_Tampion" xmlDataType="string"/>
    </xmlCellPr>
  </singleXmlCell>
  <singleXmlCell id="10397" r="CW58" connectionId="59">
    <xmlCellPr id="1" uniqueName="Judica_Cordiglia">
      <xmlPr mapId="68" xpath="/Hexagrama/LINEAS/TERCERA/OTRAS_INTERPRETACIONES_Y_COMENTARIOS_DE_LOS_TEXTOS/Judica_Cordiglia" xmlDataType="string"/>
    </xmlCellPr>
  </singleXmlCell>
  <singleXmlCell id="10398" r="CX58" connectionId="59">
    <xmlCellPr id="1" uniqueName="Maestro_Yüan-Kuang">
      <xmlPr mapId="68" xpath="/Hexagrama/LINEAS/TERCERA/OTRAS_INTERPRETACIONES_Y_COMENTARIOS_DE_LOS_TEXTOS/Maestro_Yüan-Kuang" xmlDataType="string"/>
    </xmlCellPr>
  </singleXmlCell>
  <singleXmlCell id="10399" r="CY58" connectionId="59">
    <xmlCellPr id="1" uniqueName="Michel_Gall">
      <xmlPr mapId="68" xpath="/Hexagrama/LINEAS/TERCERA/OTRAS_INTERPRETACIONES_Y_COMENTARIOS_DE_LOS_TEXTOS/Michel_Gall" xmlDataType="string"/>
    </xmlCellPr>
  </singleXmlCell>
  <singleXmlCell id="10400" r="CZ58" connectionId="59">
    <xmlCellPr id="1" uniqueName="R_L_Wing">
      <xmlPr mapId="68" xpath="/Hexagrama/LINEAS/TERCERA/OTRAS_INTERPRETACIONES_Y_COMENTARIOS_DE_LOS_TEXTOS/R_L_Wing" xmlDataType="string"/>
    </xmlCellPr>
  </singleXmlCell>
  <singleXmlCell id="10401" r="DA58" connectionId="59">
    <xmlCellPr id="1" uniqueName="Ricardo_Andreé">
      <xmlPr mapId="68" xpath="/Hexagrama/LINEAS/TERCERA/OTRAS_INTERPRETACIONES_Y_COMENTARIOS_DE_LOS_TEXTOS/Ricardo_Andreé" xmlDataType="string"/>
    </xmlCellPr>
  </singleXmlCell>
  <singleXmlCell id="10402" r="DB58" connectionId="59">
    <xmlCellPr id="1" uniqueName="Richard_Wilhelm">
      <xmlPr mapId="68" xpath="/Hexagrama/LINEAS/TERCERA/OTRAS_INTERPRETACIONES_Y_COMENTARIOS_DE_LOS_TEXTOS/Richard_Wilhelm" xmlDataType="string"/>
    </xmlCellPr>
  </singleXmlCell>
  <singleXmlCell id="10403" r="DC58" connectionId="59">
    <xmlCellPr id="1" uniqueName="Stephen_Karcher">
      <xmlPr mapId="68" xpath="/Hexagrama/LINEAS/TERCERA/OTRAS_INTERPRETACIONES_Y_COMENTARIOS_DE_LOS_TEXTOS/Stephen_Karcher" xmlDataType="string"/>
    </xmlCellPr>
  </singleXmlCell>
  <singleXmlCell id="10404" r="DD58" connectionId="59">
    <xmlCellPr id="1" uniqueName="Thomas_Cleary">
      <xmlPr mapId="68" xpath="/Hexagrama/LINEAS/TERCERA/OTRAS_INTERPRETACIONES_Y_COMENTARIOS_DE_LOS_TEXTOS/Thomas_Cleary" xmlDataType="string"/>
    </xmlCellPr>
  </singleXmlCell>
  <singleXmlCell id="10405" r="DE58" connectionId="59">
    <xmlCellPr id="1" uniqueName="COMENTARIO_A_LA_LINEA">
      <xmlPr mapId="68" xpath="/Hexagrama/LINEAS/CUARTA/COMENTARIO_A_LA_LINEA" xmlDataType="string"/>
    </xmlCellPr>
  </singleXmlCell>
  <singleXmlCell id="10406" r="DF58" connectionId="59">
    <xmlCellPr id="1" uniqueName="a">
      <xmlPr mapId="68" xpath="/Hexagrama/LINEAS/CUARTA/INTERPRETACION/a" xmlDataType="string"/>
    </xmlCellPr>
  </singleXmlCell>
  <singleXmlCell id="10407" r="DG58" connectionId="59">
    <xmlCellPr id="1" uniqueName="sin_preguntar_nada">
      <xmlPr mapId="68" xpath="/Hexagrama/LINEAS/CUARTA/INTERPRETACION/d/sin_preguntar_nada" xmlDataType="string"/>
    </xmlCellPr>
  </singleXmlCell>
  <singleXmlCell id="10408" r="DH58" connectionId="59">
    <xmlCellPr id="1" uniqueName="sobre_el_dia_hoy">
      <xmlPr mapId="68" xpath="/Hexagrama/LINEAS/CUARTA/INTERPRETACION/d/sobre_el_dia_hoy" xmlDataType="string"/>
    </xmlCellPr>
  </singleXmlCell>
  <singleXmlCell id="10409" r="DI58" connectionId="59">
    <xmlCellPr id="1" uniqueName="sobre_la_conducta_espiritual">
      <xmlPr mapId="68" xpath="/Hexagrama/LINEAS/CUARTA/INTERPRETACION/d/sobre_la_conducta_espiritual" xmlDataType="string"/>
    </xmlCellPr>
  </singleXmlCell>
  <singleXmlCell id="10410" r="DJ58" connectionId="59">
    <xmlCellPr id="1" uniqueName="perspectiva_general_de_un_asunto_o_sobre_cómo_se_ve_al_consultante_entre_sus_asuntos">
      <xmlPr mapId="68" xpath="/Hexagrama/LINEAS/CUARTA/INTERPRETACION/d/perspectiva_general_de_un_asunto_o_sobre_cómo_se_ve_al_consultante_entre_sus_asuntos" xmlDataType="string"/>
    </xmlCellPr>
  </singleXmlCell>
  <singleXmlCell id="10411" r="DK58" connectionId="59">
    <xmlCellPr id="1" uniqueName="sobre_una_enfermedad">
      <xmlPr mapId="68" xpath="/Hexagrama/LINEAS/CUARTA/INTERPRETACION/d/sobre_una_enfermedad" xmlDataType="string"/>
    </xmlCellPr>
  </singleXmlCell>
  <singleXmlCell id="10412" r="DL58" connectionId="59">
    <xmlCellPr id="1" uniqueName="remedios_soluciones_tratamientos_nuevos">
      <xmlPr mapId="68" xpath="/Hexagrama/LINEAS/CUARTA/INTERPRETACION/d/remedios_soluciones_tratamientos_nuevos" xmlDataType="string"/>
    </xmlCellPr>
  </singleXmlCell>
  <singleXmlCell id="10413" r="DM58" connectionId="59">
    <xmlCellPr id="1" uniqueName="sobre_temas_o_teorías_espirituales">
      <xmlPr mapId="68" xpath="/Hexagrama/LINEAS/CUARTA/INTERPRETACION/d/sobre_temas_o_teorías_espirituales" xmlDataType="string"/>
    </xmlCellPr>
  </singleXmlCell>
  <singleXmlCell id="10414" r="DN58" connectionId="59">
    <xmlCellPr id="1" uniqueName="sobre_una_época_tiempo_o_fecha_aproximada">
      <xmlPr mapId="68" xpath="/Hexagrama/LINEAS/CUARTA/INTERPRETACION/d/sobre_una_época_tiempo_o_fecha_aproximada" xmlDataType="string"/>
    </xmlCellPr>
  </singleXmlCell>
  <singleXmlCell id="10415" r="DO58" connectionId="59">
    <xmlCellPr id="1" uniqueName="Bernard_Ducourant">
      <xmlPr mapId="68" xpath="/Hexagrama/LINEAS/CUARTA/OTRAS_INTERPRETACIONES_Y_COMENTARIOS_DE_LOS_TEXTOS/Bernard_Ducourant" xmlDataType="string"/>
    </xmlCellPr>
  </singleXmlCell>
  <singleXmlCell id="10416" r="DP58" connectionId="59">
    <xmlCellPr id="1" uniqueName="Brian_Browne_Walker">
      <xmlPr mapId="68" xpath="/Hexagrama/LINEAS/CUARTA/OTRAS_INTERPRETACIONES_Y_COMENTARIOS_DE_LOS_TEXTOS/Brian_Browne_Walker" xmlDataType="string"/>
    </xmlCellPr>
  </singleXmlCell>
  <singleXmlCell id="10417" r="DQ58" connectionId="59">
    <xmlCellPr id="1" uniqueName="Carol_K_Anthony">
      <xmlPr mapId="68" xpath="/Hexagrama/LINEAS/CUARTA/OTRAS_INTERPRETACIONES_Y_COMENTARIOS_DE_LOS_TEXTOS/Carol_K_Anthony" xmlDataType="string"/>
    </xmlCellPr>
  </singleXmlCell>
  <singleXmlCell id="10418" r="DR58" connectionId="59">
    <xmlCellPr id="1" uniqueName="Enrique_Zafra">
      <xmlPr mapId="68" xpath="/Hexagrama/LINEAS/CUARTA/OTRAS_INTERPRETACIONES_Y_COMENTARIOS_DE_LOS_TEXTOS/Enrique_Zafra" xmlDataType="string"/>
    </xmlCellPr>
  </singleXmlCell>
  <singleXmlCell id="10419" r="DS58" connectionId="59">
    <xmlCellPr id="1" uniqueName="J_H_Brennan">
      <xmlPr mapId="68" xpath="/Hexagrama/LINEAS/CUARTA/OTRAS_INTERPRETACIONES_Y_COMENTARIOS_DE_LOS_TEXTOS/J_H_Brennan" xmlDataType="string"/>
    </xmlCellPr>
  </singleXmlCell>
  <singleXmlCell id="10420" r="DT58" connectionId="59">
    <xmlCellPr id="1" uniqueName="John_Tampion">
      <xmlPr mapId="68" xpath="/Hexagrama/LINEAS/CUARTA/OTRAS_INTERPRETACIONES_Y_COMENTARIOS_DE_LOS_TEXTOS/John_Tampion" xmlDataType="string"/>
    </xmlCellPr>
  </singleXmlCell>
  <singleXmlCell id="10421" r="DU58" connectionId="59">
    <xmlCellPr id="1" uniqueName="Judica_Cordiglia">
      <xmlPr mapId="68" xpath="/Hexagrama/LINEAS/CUARTA/OTRAS_INTERPRETACIONES_Y_COMENTARIOS_DE_LOS_TEXTOS/Judica_Cordiglia" xmlDataType="string"/>
    </xmlCellPr>
  </singleXmlCell>
  <singleXmlCell id="10422" r="DV58" connectionId="59">
    <xmlCellPr id="1" uniqueName="Maestro_Yüan-Kuang">
      <xmlPr mapId="68" xpath="/Hexagrama/LINEAS/CUARTA/OTRAS_INTERPRETACIONES_Y_COMENTARIOS_DE_LOS_TEXTOS/Maestro_Yüan-Kuang" xmlDataType="string"/>
    </xmlCellPr>
  </singleXmlCell>
  <singleXmlCell id="10423" r="DW58" connectionId="59">
    <xmlCellPr id="1" uniqueName="Michel_Gall">
      <xmlPr mapId="68" xpath="/Hexagrama/LINEAS/CUARTA/OTRAS_INTERPRETACIONES_Y_COMENTARIOS_DE_LOS_TEXTOS/Michel_Gall" xmlDataType="string"/>
    </xmlCellPr>
  </singleXmlCell>
  <singleXmlCell id="10424" r="DX58" connectionId="59">
    <xmlCellPr id="1" uniqueName="R_L_Wing">
      <xmlPr mapId="68" xpath="/Hexagrama/LINEAS/CUARTA/OTRAS_INTERPRETACIONES_Y_COMENTARIOS_DE_LOS_TEXTOS/R_L_Wing" xmlDataType="string"/>
    </xmlCellPr>
  </singleXmlCell>
  <singleXmlCell id="10425" r="DY58" connectionId="59">
    <xmlCellPr id="1" uniqueName="Ricardo_Andreé">
      <xmlPr mapId="68" xpath="/Hexagrama/LINEAS/CUARTA/OTRAS_INTERPRETACIONES_Y_COMENTARIOS_DE_LOS_TEXTOS/Ricardo_Andreé" xmlDataType="string"/>
    </xmlCellPr>
  </singleXmlCell>
  <singleXmlCell id="10426" r="DZ58" connectionId="59">
    <xmlCellPr id="1" uniqueName="Richard_Wilhelm">
      <xmlPr mapId="68" xpath="/Hexagrama/LINEAS/CUARTA/OTRAS_INTERPRETACIONES_Y_COMENTARIOS_DE_LOS_TEXTOS/Richard_Wilhelm" xmlDataType="string"/>
    </xmlCellPr>
  </singleXmlCell>
  <singleXmlCell id="10427" r="EA58" connectionId="59">
    <xmlCellPr id="1" uniqueName="Stephen_Karcher">
      <xmlPr mapId="68" xpath="/Hexagrama/LINEAS/CUARTA/OTRAS_INTERPRETACIONES_Y_COMENTARIOS_DE_LOS_TEXTOS/Stephen_Karcher" xmlDataType="string"/>
    </xmlCellPr>
  </singleXmlCell>
  <singleXmlCell id="10428" r="EB58" connectionId="59">
    <xmlCellPr id="1" uniqueName="Thomas_Cleary">
      <xmlPr mapId="68" xpath="/Hexagrama/LINEAS/CUARTA/OTRAS_INTERPRETACIONES_Y_COMENTARIOS_DE_LOS_TEXTOS/Thomas_Cleary" xmlDataType="string"/>
    </xmlCellPr>
  </singleXmlCell>
  <singleXmlCell id="10429" r="EC58" connectionId="59">
    <xmlCellPr id="1" uniqueName="COMENTARIO_A_LA_LINEA">
      <xmlPr mapId="68" xpath="/Hexagrama/LINEAS/QUINTA/COMENTARIO_A_LA_LINEA" xmlDataType="string"/>
    </xmlCellPr>
  </singleXmlCell>
  <singleXmlCell id="10430" r="ED58" connectionId="59">
    <xmlCellPr id="1" uniqueName="a">
      <xmlPr mapId="68" xpath="/Hexagrama/LINEAS/QUINTA/INTERPRETACION/a" xmlDataType="string"/>
    </xmlCellPr>
  </singleXmlCell>
  <singleXmlCell id="10431" r="EE58" connectionId="59">
    <xmlCellPr id="1" uniqueName="sin_preguntar_nada">
      <xmlPr mapId="68" xpath="/Hexagrama/LINEAS/QUINTA/INTERPRETACION/d/sin_preguntar_nada" xmlDataType="string"/>
    </xmlCellPr>
  </singleXmlCell>
  <singleXmlCell id="10432" r="EF58" connectionId="59">
    <xmlCellPr id="1" uniqueName="sobre_el_dia_hoy">
      <xmlPr mapId="68" xpath="/Hexagrama/LINEAS/QUINTA/INTERPRETACION/d/sobre_el_dia_hoy" xmlDataType="string"/>
    </xmlCellPr>
  </singleXmlCell>
  <singleXmlCell id="10433" r="EG58" connectionId="59">
    <xmlCellPr id="1" uniqueName="sobre_la_conducta_espiritual">
      <xmlPr mapId="68" xpath="/Hexagrama/LINEAS/QUINTA/INTERPRETACION/d/sobre_la_conducta_espiritual" xmlDataType="string"/>
    </xmlCellPr>
  </singleXmlCell>
  <singleXmlCell id="10434" r="EH58" connectionId="59">
    <xmlCellPr id="1" uniqueName="perspectiva_general_de_un_asunto_o_sobre_cómo_se_ve_al_consultante_entre_sus_asuntos">
      <xmlPr mapId="68" xpath="/Hexagrama/LINEAS/QUINTA/INTERPRETACION/d/perspectiva_general_de_un_asunto_o_sobre_cómo_se_ve_al_consultante_entre_sus_asuntos" xmlDataType="string"/>
    </xmlCellPr>
  </singleXmlCell>
  <singleXmlCell id="10435" r="EI58" connectionId="59">
    <xmlCellPr id="1" uniqueName="sobre_una_enfermedad">
      <xmlPr mapId="68" xpath="/Hexagrama/LINEAS/QUINTA/INTERPRETACION/d/sobre_una_enfermedad" xmlDataType="string"/>
    </xmlCellPr>
  </singleXmlCell>
  <singleXmlCell id="10436" r="EJ58" connectionId="59">
    <xmlCellPr id="1" uniqueName="remedios_soluciones_tratamientos_nuevos">
      <xmlPr mapId="68" xpath="/Hexagrama/LINEAS/QUINTA/INTERPRETACION/d/remedios_soluciones_tratamientos_nuevos" xmlDataType="string"/>
    </xmlCellPr>
  </singleXmlCell>
  <singleXmlCell id="10437" r="EK58" connectionId="59">
    <xmlCellPr id="1" uniqueName="sobre_temas_o_teorías_espirituales">
      <xmlPr mapId="68" xpath="/Hexagrama/LINEAS/QUINTA/INTERPRETACION/d/sobre_temas_o_teorías_espirituales" xmlDataType="string"/>
    </xmlCellPr>
  </singleXmlCell>
  <singleXmlCell id="10438" r="EL58" connectionId="59">
    <xmlCellPr id="1" uniqueName="sobre_una_época_tiempo_o_fecha_aproximada">
      <xmlPr mapId="68" xpath="/Hexagrama/LINEAS/QUINTA/INTERPRETACION/d/sobre_una_época_tiempo_o_fecha_aproximada" xmlDataType="string"/>
    </xmlCellPr>
  </singleXmlCell>
  <singleXmlCell id="10439" r="EM58" connectionId="59">
    <xmlCellPr id="1" uniqueName="Bernard_Ducourant">
      <xmlPr mapId="68" xpath="/Hexagrama/LINEAS/QUINTA/OTRAS_INTERPRETACIONES_Y_COMENTARIOS_DE_LOS_TEXTOS/Bernard_Ducourant" xmlDataType="string"/>
    </xmlCellPr>
  </singleXmlCell>
  <singleXmlCell id="10440" r="EN58" connectionId="59">
    <xmlCellPr id="1" uniqueName="Brian_Browne_Walker">
      <xmlPr mapId="68" xpath="/Hexagrama/LINEAS/QUINTA/OTRAS_INTERPRETACIONES_Y_COMENTARIOS_DE_LOS_TEXTOS/Brian_Browne_Walker" xmlDataType="string"/>
    </xmlCellPr>
  </singleXmlCell>
  <singleXmlCell id="10441" r="EO58" connectionId="59">
    <xmlCellPr id="1" uniqueName="Carol_K_Anthony">
      <xmlPr mapId="68" xpath="/Hexagrama/LINEAS/QUINTA/OTRAS_INTERPRETACIONES_Y_COMENTARIOS_DE_LOS_TEXTOS/Carol_K_Anthony" xmlDataType="string"/>
    </xmlCellPr>
  </singleXmlCell>
  <singleXmlCell id="10442" r="EP58" connectionId="59">
    <xmlCellPr id="1" uniqueName="Enrique_Zafra">
      <xmlPr mapId="68" xpath="/Hexagrama/LINEAS/QUINTA/OTRAS_INTERPRETACIONES_Y_COMENTARIOS_DE_LOS_TEXTOS/Enrique_Zafra" xmlDataType="string"/>
    </xmlCellPr>
  </singleXmlCell>
  <singleXmlCell id="10443" r="EQ58" connectionId="59">
    <xmlCellPr id="1" uniqueName="J_H_Brennan">
      <xmlPr mapId="68" xpath="/Hexagrama/LINEAS/QUINTA/OTRAS_INTERPRETACIONES_Y_COMENTARIOS_DE_LOS_TEXTOS/J_H_Brennan" xmlDataType="string"/>
    </xmlCellPr>
  </singleXmlCell>
  <singleXmlCell id="10444" r="ER58" connectionId="59">
    <xmlCellPr id="1" uniqueName="John_Tampion">
      <xmlPr mapId="68" xpath="/Hexagrama/LINEAS/QUINTA/OTRAS_INTERPRETACIONES_Y_COMENTARIOS_DE_LOS_TEXTOS/John_Tampion" xmlDataType="string"/>
    </xmlCellPr>
  </singleXmlCell>
  <singleXmlCell id="10445" r="ES58" connectionId="59">
    <xmlCellPr id="1" uniqueName="Judica_Cordiglia">
      <xmlPr mapId="68" xpath="/Hexagrama/LINEAS/QUINTA/OTRAS_INTERPRETACIONES_Y_COMENTARIOS_DE_LOS_TEXTOS/Judica_Cordiglia" xmlDataType="string"/>
    </xmlCellPr>
  </singleXmlCell>
  <singleXmlCell id="10446" r="ET58" connectionId="59">
    <xmlCellPr id="1" uniqueName="Maestro_Yüan-Kuang">
      <xmlPr mapId="68" xpath="/Hexagrama/LINEAS/QUINTA/OTRAS_INTERPRETACIONES_Y_COMENTARIOS_DE_LOS_TEXTOS/Maestro_Yüan-Kuang" xmlDataType="string"/>
    </xmlCellPr>
  </singleXmlCell>
  <singleXmlCell id="10447" r="EU58" connectionId="59">
    <xmlCellPr id="1" uniqueName="Michel_Gall">
      <xmlPr mapId="68" xpath="/Hexagrama/LINEAS/QUINTA/OTRAS_INTERPRETACIONES_Y_COMENTARIOS_DE_LOS_TEXTOS/Michel_Gall" xmlDataType="string"/>
    </xmlCellPr>
  </singleXmlCell>
  <singleXmlCell id="10448" r="EV58" connectionId="59">
    <xmlCellPr id="1" uniqueName="R_L_Wing">
      <xmlPr mapId="68" xpath="/Hexagrama/LINEAS/QUINTA/OTRAS_INTERPRETACIONES_Y_COMENTARIOS_DE_LOS_TEXTOS/R_L_Wing" xmlDataType="string"/>
    </xmlCellPr>
  </singleXmlCell>
  <singleXmlCell id="10449" r="EW58" connectionId="59">
    <xmlCellPr id="1" uniqueName="Ricardo_Andreé">
      <xmlPr mapId="68" xpath="/Hexagrama/LINEAS/QUINTA/OTRAS_INTERPRETACIONES_Y_COMENTARIOS_DE_LOS_TEXTOS/Ricardo_Andreé" xmlDataType="string"/>
    </xmlCellPr>
  </singleXmlCell>
  <singleXmlCell id="10450" r="EX58" connectionId="59">
    <xmlCellPr id="1" uniqueName="Richard_Wilhelm">
      <xmlPr mapId="68" xpath="/Hexagrama/LINEAS/QUINTA/OTRAS_INTERPRETACIONES_Y_COMENTARIOS_DE_LOS_TEXTOS/Richard_Wilhelm" xmlDataType="string"/>
    </xmlCellPr>
  </singleXmlCell>
  <singleXmlCell id="10451" r="EY58" connectionId="59">
    <xmlCellPr id="1" uniqueName="Stephen_Karcher">
      <xmlPr mapId="68" xpath="/Hexagrama/LINEAS/QUINTA/OTRAS_INTERPRETACIONES_Y_COMENTARIOS_DE_LOS_TEXTOS/Stephen_Karcher" xmlDataType="string"/>
    </xmlCellPr>
  </singleXmlCell>
  <singleXmlCell id="10452" r="EZ58" connectionId="59">
    <xmlCellPr id="1" uniqueName="Thomas_Cleary">
      <xmlPr mapId="68" xpath="/Hexagrama/LINEAS/QUINTA/OTRAS_INTERPRETACIONES_Y_COMENTARIOS_DE_LOS_TEXTOS/Thomas_Cleary" xmlDataType="string"/>
    </xmlCellPr>
  </singleXmlCell>
  <singleXmlCell id="10453" r="FA58" connectionId="59">
    <xmlCellPr id="1" uniqueName="COMENTARIO_A_LA_LINEA">
      <xmlPr mapId="68" xpath="/Hexagrama/LINEAS/SEXTA/COMENTARIO_A_LA_LINEA" xmlDataType="string"/>
    </xmlCellPr>
  </singleXmlCell>
  <singleXmlCell id="10454" r="FB58" connectionId="59">
    <xmlCellPr id="1" uniqueName="a">
      <xmlPr mapId="68" xpath="/Hexagrama/LINEAS/SEXTA/INTERPRETACION/a" xmlDataType="string"/>
    </xmlCellPr>
  </singleXmlCell>
  <singleXmlCell id="10455" r="FC58" connectionId="59">
    <xmlCellPr id="1" uniqueName="sin_preguntar_nada">
      <xmlPr mapId="68" xpath="/Hexagrama/LINEAS/SEXTA/INTERPRETACION/d/sin_preguntar_nada" xmlDataType="string"/>
    </xmlCellPr>
  </singleXmlCell>
  <singleXmlCell id="10456" r="FD58" connectionId="59">
    <xmlCellPr id="1" uniqueName="sobre_el_dia_hoy">
      <xmlPr mapId="68" xpath="/Hexagrama/LINEAS/SEXTA/INTERPRETACION/d/sobre_el_dia_hoy" xmlDataType="string"/>
    </xmlCellPr>
  </singleXmlCell>
  <singleXmlCell id="10457" r="FE58" connectionId="59">
    <xmlCellPr id="1" uniqueName="sobre_la_conducta_espiritual">
      <xmlPr mapId="68" xpath="/Hexagrama/LINEAS/SEXTA/INTERPRETACION/d/sobre_la_conducta_espiritual" xmlDataType="string"/>
    </xmlCellPr>
  </singleXmlCell>
  <singleXmlCell id="10458" r="FF58" connectionId="59">
    <xmlCellPr id="1" uniqueName="perspectiva_general_de_un_asunto_o_sobre_cómo_se_ve_al_consultante_entre_sus_asuntos">
      <xmlPr mapId="68" xpath="/Hexagrama/LINEAS/SEXTA/INTERPRETACION/d/perspectiva_general_de_un_asunto_o_sobre_cómo_se_ve_al_consultante_entre_sus_asuntos" xmlDataType="string"/>
    </xmlCellPr>
  </singleXmlCell>
  <singleXmlCell id="10459" r="FG58" connectionId="59">
    <xmlCellPr id="1" uniqueName="sobre_una_enfermedad">
      <xmlPr mapId="68" xpath="/Hexagrama/LINEAS/SEXTA/INTERPRETACION/d/sobre_una_enfermedad" xmlDataType="string"/>
    </xmlCellPr>
  </singleXmlCell>
  <singleXmlCell id="10460" r="FH58" connectionId="59">
    <xmlCellPr id="1" uniqueName="remedios_soluciones_tratamientos_nuevos">
      <xmlPr mapId="68" xpath="/Hexagrama/LINEAS/SEXTA/INTERPRETACION/d/remedios_soluciones_tratamientos_nuevos" xmlDataType="string"/>
    </xmlCellPr>
  </singleXmlCell>
  <singleXmlCell id="10461" r="FI58" connectionId="59">
    <xmlCellPr id="1" uniqueName="sobre_temas_o_teorías_espirituales">
      <xmlPr mapId="68" xpath="/Hexagrama/LINEAS/SEXTA/INTERPRETACION/d/sobre_temas_o_teorías_espirituales" xmlDataType="string"/>
    </xmlCellPr>
  </singleXmlCell>
  <singleXmlCell id="10462" r="FJ58" connectionId="59">
    <xmlCellPr id="1" uniqueName="sobre_una_época_tiempo_o_fecha_aproximada">
      <xmlPr mapId="68" xpath="/Hexagrama/LINEAS/SEXTA/INTERPRETACION/d/sobre_una_época_tiempo_o_fecha_aproximada" xmlDataType="string"/>
    </xmlCellPr>
  </singleXmlCell>
  <singleXmlCell id="10463" r="FK58" connectionId="59">
    <xmlCellPr id="1" uniqueName="Bernard_Ducourant">
      <xmlPr mapId="68" xpath="/Hexagrama/LINEAS/SEXTA/OTRAS_INTERPRETACIONES_Y_COMENTARIOS_DE_LOS_TEXTOS/Bernard_Ducourant" xmlDataType="string"/>
    </xmlCellPr>
  </singleXmlCell>
  <singleXmlCell id="10464" r="FL58" connectionId="59">
    <xmlCellPr id="1" uniqueName="Brian_Browne_Walker">
      <xmlPr mapId="68" xpath="/Hexagrama/LINEAS/SEXTA/OTRAS_INTERPRETACIONES_Y_COMENTARIOS_DE_LOS_TEXTOS/Brian_Browne_Walker" xmlDataType="string"/>
    </xmlCellPr>
  </singleXmlCell>
  <singleXmlCell id="10465" r="FM58" connectionId="59">
    <xmlCellPr id="1" uniqueName="Carol_K_Anthony">
      <xmlPr mapId="68" xpath="/Hexagrama/LINEAS/SEXTA/OTRAS_INTERPRETACIONES_Y_COMENTARIOS_DE_LOS_TEXTOS/Carol_K_Anthony" xmlDataType="string"/>
    </xmlCellPr>
  </singleXmlCell>
  <singleXmlCell id="10466" r="FN58" connectionId="59">
    <xmlCellPr id="1" uniqueName="Enrique_Zafra">
      <xmlPr mapId="68" xpath="/Hexagrama/LINEAS/SEXTA/OTRAS_INTERPRETACIONES_Y_COMENTARIOS_DE_LOS_TEXTOS/Enrique_Zafra" xmlDataType="string"/>
    </xmlCellPr>
  </singleXmlCell>
  <singleXmlCell id="10467" r="FO58" connectionId="59">
    <xmlCellPr id="1" uniqueName="J_H_Brennan">
      <xmlPr mapId="68" xpath="/Hexagrama/LINEAS/SEXTA/OTRAS_INTERPRETACIONES_Y_COMENTARIOS_DE_LOS_TEXTOS/J_H_Brennan" xmlDataType="string"/>
    </xmlCellPr>
  </singleXmlCell>
  <singleXmlCell id="10468" r="FP58" connectionId="59">
    <xmlCellPr id="1" uniqueName="John_Tampion">
      <xmlPr mapId="68" xpath="/Hexagrama/LINEAS/SEXTA/OTRAS_INTERPRETACIONES_Y_COMENTARIOS_DE_LOS_TEXTOS/John_Tampion" xmlDataType="string"/>
    </xmlCellPr>
  </singleXmlCell>
  <singleXmlCell id="10469" r="FQ58" connectionId="59">
    <xmlCellPr id="1" uniqueName="Judica_Cordiglia">
      <xmlPr mapId="68" xpath="/Hexagrama/LINEAS/SEXTA/OTRAS_INTERPRETACIONES_Y_COMENTARIOS_DE_LOS_TEXTOS/Judica_Cordiglia" xmlDataType="string"/>
    </xmlCellPr>
  </singleXmlCell>
  <singleXmlCell id="10470" r="FR58" connectionId="59">
    <xmlCellPr id="1" uniqueName="Maestro_Yüan-Kuang">
      <xmlPr mapId="68" xpath="/Hexagrama/LINEAS/SEXTA/OTRAS_INTERPRETACIONES_Y_COMENTARIOS_DE_LOS_TEXTOS/Maestro_Yüan-Kuang" xmlDataType="string"/>
    </xmlCellPr>
  </singleXmlCell>
  <singleXmlCell id="10471" r="FS58" connectionId="59">
    <xmlCellPr id="1" uniqueName="Michel_Gall">
      <xmlPr mapId="68" xpath="/Hexagrama/LINEAS/SEXTA/OTRAS_INTERPRETACIONES_Y_COMENTARIOS_DE_LOS_TEXTOS/Michel_Gall" xmlDataType="string"/>
    </xmlCellPr>
  </singleXmlCell>
  <singleXmlCell id="10472" r="FT58" connectionId="59">
    <xmlCellPr id="1" uniqueName="R_L_Wing">
      <xmlPr mapId="68" xpath="/Hexagrama/LINEAS/SEXTA/OTRAS_INTERPRETACIONES_Y_COMENTARIOS_DE_LOS_TEXTOS/R_L_Wing" xmlDataType="string"/>
    </xmlCellPr>
  </singleXmlCell>
  <singleXmlCell id="10473" r="FU58" connectionId="59">
    <xmlCellPr id="1" uniqueName="Ricardo_Andreé">
      <xmlPr mapId="68" xpath="/Hexagrama/LINEAS/SEXTA/OTRAS_INTERPRETACIONES_Y_COMENTARIOS_DE_LOS_TEXTOS/Ricardo_Andreé" xmlDataType="string"/>
    </xmlCellPr>
  </singleXmlCell>
  <singleXmlCell id="10474" r="FV58" connectionId="59">
    <xmlCellPr id="1" uniqueName="Richard_Wilhelm">
      <xmlPr mapId="68" xpath="/Hexagrama/LINEAS/SEXTA/OTRAS_INTERPRETACIONES_Y_COMENTARIOS_DE_LOS_TEXTOS/Richard_Wilhelm" xmlDataType="string"/>
    </xmlCellPr>
  </singleXmlCell>
  <singleXmlCell id="10475" r="FW58" connectionId="59">
    <xmlCellPr id="1" uniqueName="Stephen_Karcher">
      <xmlPr mapId="68" xpath="/Hexagrama/LINEAS/SEXTA/OTRAS_INTERPRETACIONES_Y_COMENTARIOS_DE_LOS_TEXTOS/Stephen_Karcher" xmlDataType="string"/>
    </xmlCellPr>
  </singleXmlCell>
  <singleXmlCell id="10476" r="FX58" connectionId="59">
    <xmlCellPr id="1" uniqueName="Thomas_Cleary">
      <xmlPr mapId="68" xpath="/Hexagrama/LINEAS/SEXTA/OTRAS_INTERPRETACIONES_Y_COMENTARIOS_DE_LOS_TEXTOS/Thomas_Cleary" xmlDataType="string"/>
    </xmlCellPr>
  </singleXmlCell>
  <singleXmlCell id="10477" r="A59" connectionId="60">
    <xmlCellPr id="1" uniqueName="Numero">
      <xmlPr mapId="69" xpath="/Hexagrama/Numero" xmlDataType="integer"/>
    </xmlCellPr>
  </singleXmlCell>
  <singleXmlCell id="10478" r="B59" connectionId="60">
    <xmlCellPr id="1" uniqueName="Nombre">
      <xmlPr mapId="69" xpath="/Hexagrama/Nombre" xmlDataType="string"/>
    </xmlCellPr>
  </singleXmlCell>
  <singleXmlCell id="10479" r="C59" connectionId="60">
    <xmlCellPr id="1" uniqueName="Traduccion">
      <xmlPr mapId="69" xpath="/Hexagrama/Traduccion" xmlDataType="string"/>
    </xmlCellPr>
  </singleXmlCell>
  <singleXmlCell id="10480" r="D59" connectionId="60">
    <xmlCellPr id="1" uniqueName="TrigInf">
      <xmlPr mapId="69" xpath="/Hexagrama/TrigInf" xmlDataType="string"/>
    </xmlCellPr>
  </singleXmlCell>
  <singleXmlCell id="10481" r="E59" connectionId="60">
    <xmlCellPr id="1" uniqueName="TrigSup">
      <xmlPr mapId="69" xpath="/Hexagrama/TrigSup" xmlDataType="string"/>
    </xmlCellPr>
  </singleXmlCell>
  <singleXmlCell id="10482" r="F59" connectionId="60">
    <xmlCellPr id="1" uniqueName="DICTAMEN">
      <xmlPr mapId="69" xpath="/Hexagrama/DICTAMEN" xmlDataType="string"/>
    </xmlCellPr>
  </singleXmlCell>
  <singleXmlCell id="10483" r="G59" connectionId="60">
    <xmlCellPr id="1" uniqueName="COMENTARIO">
      <xmlPr mapId="69" xpath="/Hexagrama/COMENTARIO" xmlDataType="string"/>
    </xmlCellPr>
  </singleXmlCell>
  <singleXmlCell id="10484" r="H59" connectionId="60">
    <xmlCellPr id="1" uniqueName="líneas">
      <xmlPr mapId="69" xpath="/Hexagrama/ELEMENTOS_TECNICOS_Y_DISTINTOS_CONSIDERANDOS/líneas" xmlDataType="string"/>
    </xmlCellPr>
  </singleXmlCell>
  <singleXmlCell id="10485" r="I59" connectionId="60">
    <xmlCellPr id="1" uniqueName="regencias">
      <xmlPr mapId="69" xpath="/Hexagrama/ELEMENTOS_TECNICOS_Y_DISTINTOS_CONSIDERANDOS/regencias" xmlDataType="string"/>
    </xmlCellPr>
  </singleXmlCell>
  <singleXmlCell id="10486" r="J59" connectionId="60">
    <xmlCellPr id="1" uniqueName="relaciones_entre_las_líneas">
      <xmlPr mapId="69" xpath="/Hexagrama/ELEMENTOS_TECNICOS_Y_DISTINTOS_CONSIDERANDOS/relaciones_entre_las_líneas" xmlDataType="string"/>
    </xmlCellPr>
  </singleXmlCell>
  <singleXmlCell id="10487" r="K59" connectionId="60">
    <xmlCellPr id="1" uniqueName="a">
      <xmlPr mapId="69" xpath="/Hexagrama/INTERPRETACION/a" xmlDataType="string"/>
    </xmlCellPr>
  </singleXmlCell>
  <singleXmlCell id="10488" r="L59" connectionId="60">
    <xmlCellPr id="1" uniqueName="sin_preguntar_nada">
      <xmlPr mapId="69" xpath="/Hexagrama/INTERPRETACION/d/sin_preguntar_nada" xmlDataType="string"/>
    </xmlCellPr>
  </singleXmlCell>
  <singleXmlCell id="10489" r="M59" connectionId="60">
    <xmlCellPr id="1" uniqueName="sobre_el_dia_hoy">
      <xmlPr mapId="69" xpath="/Hexagrama/INTERPRETACION/d/sobre_el_dia_hoy" xmlDataType="string"/>
    </xmlCellPr>
  </singleXmlCell>
  <singleXmlCell id="10490" r="N59" connectionId="60">
    <xmlCellPr id="1" uniqueName="sobre_la_conducta_espiritual">
      <xmlPr mapId="69" xpath="/Hexagrama/INTERPRETACION/d/sobre_la_conducta_espiritual" xmlDataType="string"/>
    </xmlCellPr>
  </singleXmlCell>
  <singleXmlCell id="10491" r="O59" connectionId="60">
    <xmlCellPr id="1" uniqueName="perspectiva_general_de_un_asunto_o_sobre_cómo_se_ve_al_consultante_entre_sus_asuntos">
      <xmlPr mapId="69" xpath="/Hexagrama/INTERPRETACION/d/perspectiva_general_de_un_asunto_o_sobre_cómo_se_ve_al_consultante_entre_sus_asuntos" xmlDataType="string"/>
    </xmlCellPr>
  </singleXmlCell>
  <singleXmlCell id="10492" r="P59" connectionId="60">
    <xmlCellPr id="1" uniqueName="sobre_una_enfermedad">
      <xmlPr mapId="69" xpath="/Hexagrama/INTERPRETACION/d/sobre_una_enfermedad" xmlDataType="string"/>
    </xmlCellPr>
  </singleXmlCell>
  <singleXmlCell id="10493" r="Q59" connectionId="60">
    <xmlCellPr id="1" uniqueName="remedios_soluciones_tratamientos_nuevos">
      <xmlPr mapId="69" xpath="/Hexagrama/INTERPRETACION/d/remedios_soluciones_tratamientos_nuevos" xmlDataType="string"/>
    </xmlCellPr>
  </singleXmlCell>
  <singleXmlCell id="10494" r="R59" connectionId="60">
    <xmlCellPr id="1" uniqueName="sobre_temas_o_teorías_espirituales">
      <xmlPr mapId="69" xpath="/Hexagrama/INTERPRETACION/d/sobre_temas_o_teorías_espirituales" xmlDataType="string"/>
    </xmlCellPr>
  </singleXmlCell>
  <singleXmlCell id="10495" r="S59" connectionId="60">
    <xmlCellPr id="1" uniqueName="sobre_una_época_tiempo_o_fecha_aproximada">
      <xmlPr mapId="69" xpath="/Hexagrama/INTERPRETACION/d/sobre_una_época_tiempo_o_fecha_aproximada" xmlDataType="string"/>
    </xmlCellPr>
  </singleXmlCell>
  <singleXmlCell id="10496" r="T59" connectionId="60">
    <xmlCellPr id="1" uniqueName="Bernard_Ducourant">
      <xmlPr mapId="69" xpath="/Hexagrama/OTRAS_INTERPRETACIONES_Y_COMENTARIOS_DE_LOS_TEXTOS/Bernard_Ducourant" xmlDataType="string"/>
    </xmlCellPr>
  </singleXmlCell>
  <singleXmlCell id="10497" r="U59" connectionId="60">
    <xmlCellPr id="1" uniqueName="Brian_Browne_Walker">
      <xmlPr mapId="69" xpath="/Hexagrama/OTRAS_INTERPRETACIONES_Y_COMENTARIOS_DE_LOS_TEXTOS/Brian_Browne_Walker" xmlDataType="string"/>
    </xmlCellPr>
  </singleXmlCell>
  <singleXmlCell id="10498" r="V59" connectionId="60">
    <xmlCellPr id="1" uniqueName="Carol_K_Anthony">
      <xmlPr mapId="69" xpath="/Hexagrama/OTRAS_INTERPRETACIONES_Y_COMENTARIOS_DE_LOS_TEXTOS/Carol_K_Anthony" xmlDataType="string"/>
    </xmlCellPr>
  </singleXmlCell>
  <singleXmlCell id="10499" r="W59" connectionId="60">
    <xmlCellPr id="1" uniqueName="Enrique_Zafra">
      <xmlPr mapId="69" xpath="/Hexagrama/OTRAS_INTERPRETACIONES_Y_COMENTARIOS_DE_LOS_TEXTOS/Enrique_Zafra" xmlDataType="string"/>
    </xmlCellPr>
  </singleXmlCell>
  <singleXmlCell id="10500" r="X59" connectionId="60">
    <xmlCellPr id="1" uniqueName="Gustavo_Andrés_Rocco">
      <xmlPr mapId="69" xpath="/Hexagrama/OTRAS_INTERPRETACIONES_Y_COMENTARIOS_DE_LOS_TEXTOS/Gustavo_Andrés_Rocco" xmlDataType="string"/>
    </xmlCellPr>
  </singleXmlCell>
  <singleXmlCell id="10501" r="Y59" connectionId="60">
    <xmlCellPr id="1" uniqueName="J_H_Brennan">
      <xmlPr mapId="69" xpath="/Hexagrama/OTRAS_INTERPRETACIONES_Y_COMENTARIOS_DE_LOS_TEXTOS/J_H_Brennan" xmlDataType="string"/>
    </xmlCellPr>
  </singleXmlCell>
  <singleXmlCell id="10502" r="Z59" connectionId="60">
    <xmlCellPr id="1" uniqueName="Judica_Cordiglia">
      <xmlPr mapId="69" xpath="/Hexagrama/OTRAS_INTERPRETACIONES_Y_COMENTARIOS_DE_LOS_TEXTOS/Judica_Cordiglia" xmlDataType="string"/>
    </xmlCellPr>
  </singleXmlCell>
  <singleXmlCell id="10503" r="AA59" connectionId="60">
    <xmlCellPr id="1" uniqueName="Maestro_Yüan-Kuang">
      <xmlPr mapId="69" xpath="/Hexagrama/OTRAS_INTERPRETACIONES_Y_COMENTARIOS_DE_LOS_TEXTOS/Maestro_Yüan-Kuang" xmlDataType="string"/>
    </xmlCellPr>
  </singleXmlCell>
  <singleXmlCell id="10504" r="AB59" connectionId="60">
    <xmlCellPr id="1" uniqueName="Michel_Gall">
      <xmlPr mapId="69" xpath="/Hexagrama/OTRAS_INTERPRETACIONES_Y_COMENTARIOS_DE_LOS_TEXTOS/Michel_Gall" xmlDataType="string"/>
    </xmlCellPr>
  </singleXmlCell>
  <singleXmlCell id="10505" r="AC59" connectionId="60">
    <xmlCellPr id="1" uniqueName="Stephen_Karcher">
      <xmlPr mapId="69" xpath="/Hexagrama/OTRAS_INTERPRETACIONES_Y_COMENTARIOS_DE_LOS_TEXTOS/Stephen_Karcher" xmlDataType="string"/>
    </xmlCellPr>
  </singleXmlCell>
  <singleXmlCell id="10506" r="AD59" connectionId="60">
    <xmlCellPr id="1" uniqueName="Rudolf_Ritsema">
      <xmlPr mapId="69" xpath="/Hexagrama/OTRAS_INTERPRETACIONES_Y_COMENTARIOS_DE_LOS_TEXTOS/Rudolf_Ritsema" xmlDataType="string"/>
    </xmlCellPr>
  </singleXmlCell>
  <singleXmlCell id="10507" r="AE59" connectionId="60">
    <xmlCellPr id="1" uniqueName="Thomas_Cleary">
      <xmlPr mapId="69" xpath="/Hexagrama/OTRAS_INTERPRETACIONES_Y_COMENTARIOS_DE_LOS_TEXTOS/Thomas_Cleary" xmlDataType="string"/>
    </xmlCellPr>
  </singleXmlCell>
  <singleXmlCell id="10508" r="AF59" connectionId="60">
    <xmlCellPr id="1" uniqueName="COMENTARIO_A_LA_IMAGEN">
      <xmlPr mapId="69" xpath="/Hexagrama/IMAGEN/COMENTARIO_A_LA_IMAGEN" xmlDataType="string"/>
    </xmlCellPr>
  </singleXmlCell>
  <singleXmlCell id="10509" r="AG59" connectionId="60">
    <xmlCellPr id="1" uniqueName="John_Tampion">
      <xmlPr mapId="69" xpath="/Hexagrama/IMAGEN/OTRAS_INTERPRETACIONES_Y_COMENTARIOS_DE_LOS_TEXTOS/John_Tampion" xmlDataType="string"/>
    </xmlCellPr>
  </singleXmlCell>
  <singleXmlCell id="10510" r="AH59" connectionId="60">
    <xmlCellPr id="1" uniqueName="Judica_Cordiglia">
      <xmlPr mapId="69" xpath="/Hexagrama/IMAGEN/OTRAS_INTERPRETACIONES_Y_COMENTARIOS_DE_LOS_TEXTOS/Judica_Cordiglia" xmlDataType="string"/>
    </xmlCellPr>
  </singleXmlCell>
  <singleXmlCell id="10511" r="AI59" connectionId="60">
    <xmlCellPr id="1" uniqueName="Ricardo_Andreé">
      <xmlPr mapId="69" xpath="/Hexagrama/IMAGEN/OTRAS_INTERPRETACIONES_Y_COMENTARIOS_DE_LOS_TEXTOS/Ricardo_Andreé" xmlDataType="string"/>
    </xmlCellPr>
  </singleXmlCell>
  <singleXmlCell id="10512" r="AJ59" connectionId="60">
    <xmlCellPr id="1" uniqueName="Richard_Wilhelm">
      <xmlPr mapId="69" xpath="/Hexagrama/IMAGEN/OTRAS_INTERPRETACIONES_Y_COMENTARIOS_DE_LOS_TEXTOS/Richard_Wilhelm" xmlDataType="string"/>
    </xmlCellPr>
  </singleXmlCell>
  <singleXmlCell id="10513" r="AK59" connectionId="60">
    <xmlCellPr id="1" uniqueName="COMENTARIO_A_LA_LINEA">
      <xmlPr mapId="69" xpath="/Hexagrama/LINEAS/PRIMERA/COMENTARIO_A_LA_LINEA" xmlDataType="string"/>
    </xmlCellPr>
  </singleXmlCell>
  <singleXmlCell id="10514" r="AL59" connectionId="60">
    <xmlCellPr id="1" uniqueName="a">
      <xmlPr mapId="69" xpath="/Hexagrama/LINEAS/PRIMERA/INTERPRETACION/a" xmlDataType="string"/>
    </xmlCellPr>
  </singleXmlCell>
  <singleXmlCell id="10515" r="AM59" connectionId="60">
    <xmlCellPr id="1" uniqueName="sin_preguntar_nada">
      <xmlPr mapId="69" xpath="/Hexagrama/LINEAS/PRIMERA/INTERPRETACION/d/sin_preguntar_nada" xmlDataType="string"/>
    </xmlCellPr>
  </singleXmlCell>
  <singleXmlCell id="10516" r="AN59" connectionId="60">
    <xmlCellPr id="1" uniqueName="sobre_el_dia_hoy">
      <xmlPr mapId="69" xpath="/Hexagrama/LINEAS/PRIMERA/INTERPRETACION/d/sobre_el_dia_hoy" xmlDataType="string"/>
    </xmlCellPr>
  </singleXmlCell>
  <singleXmlCell id="10517" r="AO59" connectionId="60">
    <xmlCellPr id="1" uniqueName="sobre_la_conducta_espiritual">
      <xmlPr mapId="69" xpath="/Hexagrama/LINEAS/PRIMERA/INTERPRETACION/d/sobre_la_conducta_espiritual" xmlDataType="string"/>
    </xmlCellPr>
  </singleXmlCell>
  <singleXmlCell id="10518" r="AP59" connectionId="60">
    <xmlCellPr id="1" uniqueName="perspectiva_general_de_un_asunto_o_sobre_cómo_se_ve_al_consultante_entre_sus_asuntos">
      <xmlPr mapId="69" xpath="/Hexagrama/LINEAS/PRIMERA/INTERPRETACION/d/perspectiva_general_de_un_asunto_o_sobre_cómo_se_ve_al_consultante_entre_sus_asuntos" xmlDataType="string"/>
    </xmlCellPr>
  </singleXmlCell>
  <singleXmlCell id="10519" r="AQ59" connectionId="60">
    <xmlCellPr id="1" uniqueName="sobre_una_enfermedad">
      <xmlPr mapId="69" xpath="/Hexagrama/LINEAS/PRIMERA/INTERPRETACION/d/sobre_una_enfermedad" xmlDataType="string"/>
    </xmlCellPr>
  </singleXmlCell>
  <singleXmlCell id="10520" r="AR59" connectionId="60">
    <xmlCellPr id="1" uniqueName="remedios_soluciones_tratamientos_nuevos">
      <xmlPr mapId="69" xpath="/Hexagrama/LINEAS/PRIMERA/INTERPRETACION/d/remedios_soluciones_tratamientos_nuevos" xmlDataType="string"/>
    </xmlCellPr>
  </singleXmlCell>
  <singleXmlCell id="10521" r="AS59" connectionId="60">
    <xmlCellPr id="1" uniqueName="sobre_temas_o_teorías_espirituales">
      <xmlPr mapId="69" xpath="/Hexagrama/LINEAS/PRIMERA/INTERPRETACION/d/sobre_temas_o_teorías_espirituales" xmlDataType="string"/>
    </xmlCellPr>
  </singleXmlCell>
  <singleXmlCell id="10522" r="AT59" connectionId="60">
    <xmlCellPr id="1" uniqueName="sobre_una_época_tiempo_o_fecha_aproximada">
      <xmlPr mapId="69" xpath="/Hexagrama/LINEAS/PRIMERA/INTERPRETACION/d/sobre_una_época_tiempo_o_fecha_aproximada" xmlDataType="string"/>
    </xmlCellPr>
  </singleXmlCell>
  <singleXmlCell id="10523" r="AU59" connectionId="60">
    <xmlCellPr id="1" uniqueName="Bernard_Ducourant">
      <xmlPr mapId="69" xpath="/Hexagrama/LINEAS/PRIMERA/OTRAS_INTERPRETACIONES_Y_COMENTARIOS_DE_LOS_TEXTOS/Bernard_Ducourant" xmlDataType="string"/>
    </xmlCellPr>
  </singleXmlCell>
  <singleXmlCell id="10524" r="AV59" connectionId="60">
    <xmlCellPr id="1" uniqueName="Brian_Browne_Walker">
      <xmlPr mapId="69" xpath="/Hexagrama/LINEAS/PRIMERA/OTRAS_INTERPRETACIONES_Y_COMENTARIOS_DE_LOS_TEXTOS/Brian_Browne_Walker" xmlDataType="string"/>
    </xmlCellPr>
  </singleXmlCell>
  <singleXmlCell id="10525" r="AW59" connectionId="60">
    <xmlCellPr id="1" uniqueName="Carol_K_Anthony">
      <xmlPr mapId="69" xpath="/Hexagrama/LINEAS/PRIMERA/OTRAS_INTERPRETACIONES_Y_COMENTARIOS_DE_LOS_TEXTOS/Carol_K_Anthony" xmlDataType="string"/>
    </xmlCellPr>
  </singleXmlCell>
  <singleXmlCell id="10526" r="AX59" connectionId="60">
    <xmlCellPr id="1" uniqueName="Enrique_Zafra">
      <xmlPr mapId="69" xpath="/Hexagrama/LINEAS/PRIMERA/OTRAS_INTERPRETACIONES_Y_COMENTARIOS_DE_LOS_TEXTOS/Enrique_Zafra" xmlDataType="string"/>
    </xmlCellPr>
  </singleXmlCell>
  <singleXmlCell id="10527" r="AY59" connectionId="60">
    <xmlCellPr id="1" uniqueName="J_H_Brennan">
      <xmlPr mapId="69" xpath="/Hexagrama/LINEAS/PRIMERA/OTRAS_INTERPRETACIONES_Y_COMENTARIOS_DE_LOS_TEXTOS/J_H_Brennan" xmlDataType="string"/>
    </xmlCellPr>
  </singleXmlCell>
  <singleXmlCell id="10528" r="AZ59" connectionId="60">
    <xmlCellPr id="1" uniqueName="John_Tampion">
      <xmlPr mapId="69" xpath="/Hexagrama/LINEAS/PRIMERA/OTRAS_INTERPRETACIONES_Y_COMENTARIOS_DE_LOS_TEXTOS/John_Tampion" xmlDataType="string"/>
    </xmlCellPr>
  </singleXmlCell>
  <singleXmlCell id="10529" r="BA59" connectionId="60">
    <xmlCellPr id="1" uniqueName="Judica_Cordiglia">
      <xmlPr mapId="69" xpath="/Hexagrama/LINEAS/PRIMERA/OTRAS_INTERPRETACIONES_Y_COMENTARIOS_DE_LOS_TEXTOS/Judica_Cordiglia" xmlDataType="string"/>
    </xmlCellPr>
  </singleXmlCell>
  <singleXmlCell id="10530" r="BB59" connectionId="60">
    <xmlCellPr id="1" uniqueName="Maestro_Yüan-Kuang">
      <xmlPr mapId="69" xpath="/Hexagrama/LINEAS/PRIMERA/OTRAS_INTERPRETACIONES_Y_COMENTARIOS_DE_LOS_TEXTOS/Maestro_Yüan-Kuang" xmlDataType="string"/>
    </xmlCellPr>
  </singleXmlCell>
  <singleXmlCell id="10531" r="BC59" connectionId="60">
    <xmlCellPr id="1" uniqueName="Michel_Gall">
      <xmlPr mapId="69" xpath="/Hexagrama/LINEAS/PRIMERA/OTRAS_INTERPRETACIONES_Y_COMENTARIOS_DE_LOS_TEXTOS/Michel_Gall" xmlDataType="string"/>
    </xmlCellPr>
  </singleXmlCell>
  <singleXmlCell id="10532" r="BD59" connectionId="60">
    <xmlCellPr id="1" uniqueName="R_L_Wing">
      <xmlPr mapId="69" xpath="/Hexagrama/LINEAS/PRIMERA/OTRAS_INTERPRETACIONES_Y_COMENTARIOS_DE_LOS_TEXTOS/R_L_Wing" xmlDataType="string"/>
    </xmlCellPr>
  </singleXmlCell>
  <singleXmlCell id="10533" r="BE59" connectionId="60">
    <xmlCellPr id="1" uniqueName="Ricardo_Andreé">
      <xmlPr mapId="69" xpath="/Hexagrama/LINEAS/PRIMERA/OTRAS_INTERPRETACIONES_Y_COMENTARIOS_DE_LOS_TEXTOS/Ricardo_Andreé" xmlDataType="string"/>
    </xmlCellPr>
  </singleXmlCell>
  <singleXmlCell id="10534" r="BF59" connectionId="60">
    <xmlCellPr id="1" uniqueName="Richard_Wilhelm">
      <xmlPr mapId="69" xpath="/Hexagrama/LINEAS/PRIMERA/OTRAS_INTERPRETACIONES_Y_COMENTARIOS_DE_LOS_TEXTOS/Richard_Wilhelm" xmlDataType="string"/>
    </xmlCellPr>
  </singleXmlCell>
  <singleXmlCell id="10535" r="BG59" connectionId="60">
    <xmlCellPr id="1" uniqueName="Stephen_Karcher">
      <xmlPr mapId="69" xpath="/Hexagrama/LINEAS/PRIMERA/OTRAS_INTERPRETACIONES_Y_COMENTARIOS_DE_LOS_TEXTOS/Stephen_Karcher" xmlDataType="string"/>
    </xmlCellPr>
  </singleXmlCell>
  <singleXmlCell id="10536" r="BH59" connectionId="60">
    <xmlCellPr id="1" uniqueName="Thomas_Cleary">
      <xmlPr mapId="69" xpath="/Hexagrama/LINEAS/PRIMERA/OTRAS_INTERPRETACIONES_Y_COMENTARIOS_DE_LOS_TEXTOS/Thomas_Cleary" xmlDataType="string"/>
    </xmlCellPr>
  </singleXmlCell>
  <singleXmlCell id="10537" r="BI59" connectionId="60">
    <xmlCellPr id="1" uniqueName="COMENTARIO_A_LA_LINEA">
      <xmlPr mapId="69" xpath="/Hexagrama/LINEAS/SEGUNDA/COMENTARIO_A_LA_LINEA" xmlDataType="string"/>
    </xmlCellPr>
  </singleXmlCell>
  <singleXmlCell id="10538" r="BJ59" connectionId="60">
    <xmlCellPr id="1" uniqueName="a">
      <xmlPr mapId="69" xpath="/Hexagrama/LINEAS/SEGUNDA/INTERPRETACION/a" xmlDataType="string"/>
    </xmlCellPr>
  </singleXmlCell>
  <singleXmlCell id="10539" r="BK59" connectionId="60">
    <xmlCellPr id="1" uniqueName="sin_preguntar_nada">
      <xmlPr mapId="69" xpath="/Hexagrama/LINEAS/SEGUNDA/INTERPRETACION/d/sin_preguntar_nada" xmlDataType="string"/>
    </xmlCellPr>
  </singleXmlCell>
  <singleXmlCell id="10540" r="BL59" connectionId="60">
    <xmlCellPr id="1" uniqueName="sobre_el_dia_hoy">
      <xmlPr mapId="69" xpath="/Hexagrama/LINEAS/SEGUNDA/INTERPRETACION/d/sobre_el_dia_hoy" xmlDataType="string"/>
    </xmlCellPr>
  </singleXmlCell>
  <singleXmlCell id="10541" r="BM59" connectionId="60">
    <xmlCellPr id="1" uniqueName="sobre_la_conducta_espiritual">
      <xmlPr mapId="69" xpath="/Hexagrama/LINEAS/SEGUNDA/INTERPRETACION/d/sobre_la_conducta_espiritual" xmlDataType="string"/>
    </xmlCellPr>
  </singleXmlCell>
  <singleXmlCell id="10542" r="BN59" connectionId="60">
    <xmlCellPr id="1" uniqueName="perspectiva_general_de_un_asunto_o_sobre_cómo_se_ve_al_consultante_entre_sus_asuntos">
      <xmlPr mapId="69" xpath="/Hexagrama/LINEAS/SEGUNDA/INTERPRETACION/d/perspectiva_general_de_un_asunto_o_sobre_cómo_se_ve_al_consultante_entre_sus_asuntos" xmlDataType="string"/>
    </xmlCellPr>
  </singleXmlCell>
  <singleXmlCell id="10543" r="BO59" connectionId="60">
    <xmlCellPr id="1" uniqueName="sobre_una_enfermedad">
      <xmlPr mapId="69" xpath="/Hexagrama/LINEAS/SEGUNDA/INTERPRETACION/d/sobre_una_enfermedad" xmlDataType="string"/>
    </xmlCellPr>
  </singleXmlCell>
  <singleXmlCell id="10544" r="BP59" connectionId="60">
    <xmlCellPr id="1" uniqueName="remedios_soluciones_tratamientos_nuevos">
      <xmlPr mapId="69" xpath="/Hexagrama/LINEAS/SEGUNDA/INTERPRETACION/d/remedios_soluciones_tratamientos_nuevos" xmlDataType="string"/>
    </xmlCellPr>
  </singleXmlCell>
  <singleXmlCell id="10545" r="BQ59" connectionId="60">
    <xmlCellPr id="1" uniqueName="sobre_temas_o_teorías_espirituales">
      <xmlPr mapId="69" xpath="/Hexagrama/LINEAS/SEGUNDA/INTERPRETACION/d/sobre_temas_o_teorías_espirituales" xmlDataType="string"/>
    </xmlCellPr>
  </singleXmlCell>
  <singleXmlCell id="10546" r="BR59" connectionId="60">
    <xmlCellPr id="1" uniqueName="sobre_una_época_tiempo_o_fecha_aproximada">
      <xmlPr mapId="69" xpath="/Hexagrama/LINEAS/SEGUNDA/INTERPRETACION/d/sobre_una_época_tiempo_o_fecha_aproximada" xmlDataType="string"/>
    </xmlCellPr>
  </singleXmlCell>
  <singleXmlCell id="10547" r="BS59" connectionId="60">
    <xmlCellPr id="1" uniqueName="Bernard_Ducourant">
      <xmlPr mapId="69" xpath="/Hexagrama/LINEAS/SEGUNDA/OTRAS_INTERPRETACIONES_Y_COMENTARIOS_DE_LOS_TEXTOS/Bernard_Ducourant" xmlDataType="string"/>
    </xmlCellPr>
  </singleXmlCell>
  <singleXmlCell id="10548" r="BT59" connectionId="60">
    <xmlCellPr id="1" uniqueName="Brian_Browne_Walker">
      <xmlPr mapId="69" xpath="/Hexagrama/LINEAS/SEGUNDA/OTRAS_INTERPRETACIONES_Y_COMENTARIOS_DE_LOS_TEXTOS/Brian_Browne_Walker" xmlDataType="string"/>
    </xmlCellPr>
  </singleXmlCell>
  <singleXmlCell id="10549" r="BU59" connectionId="60">
    <xmlCellPr id="1" uniqueName="Carol_K_Anthony">
      <xmlPr mapId="69" xpath="/Hexagrama/LINEAS/SEGUNDA/OTRAS_INTERPRETACIONES_Y_COMENTARIOS_DE_LOS_TEXTOS/Carol_K_Anthony" xmlDataType="string"/>
    </xmlCellPr>
  </singleXmlCell>
  <singleXmlCell id="10550" r="BV59" connectionId="60">
    <xmlCellPr id="1" uniqueName="Enrique_Zafra">
      <xmlPr mapId="69" xpath="/Hexagrama/LINEAS/SEGUNDA/OTRAS_INTERPRETACIONES_Y_COMENTARIOS_DE_LOS_TEXTOS/Enrique_Zafra" xmlDataType="string"/>
    </xmlCellPr>
  </singleXmlCell>
  <singleXmlCell id="10551" r="BW59" connectionId="60">
    <xmlCellPr id="1" uniqueName="J_H_Brennan">
      <xmlPr mapId="69" xpath="/Hexagrama/LINEAS/SEGUNDA/OTRAS_INTERPRETACIONES_Y_COMENTARIOS_DE_LOS_TEXTOS/J_H_Brennan" xmlDataType="string"/>
    </xmlCellPr>
  </singleXmlCell>
  <singleXmlCell id="10552" r="BX59" connectionId="60">
    <xmlCellPr id="1" uniqueName="John_Tampion">
      <xmlPr mapId="69" xpath="/Hexagrama/LINEAS/SEGUNDA/OTRAS_INTERPRETACIONES_Y_COMENTARIOS_DE_LOS_TEXTOS/John_Tampion" xmlDataType="string"/>
    </xmlCellPr>
  </singleXmlCell>
  <singleXmlCell id="10553" r="BY59" connectionId="60">
    <xmlCellPr id="1" uniqueName="Judica_Cordiglia">
      <xmlPr mapId="69" xpath="/Hexagrama/LINEAS/SEGUNDA/OTRAS_INTERPRETACIONES_Y_COMENTARIOS_DE_LOS_TEXTOS/Judica_Cordiglia" xmlDataType="string"/>
    </xmlCellPr>
  </singleXmlCell>
  <singleXmlCell id="10554" r="BZ59" connectionId="60">
    <xmlCellPr id="1" uniqueName="Maestro_Yüan-Kuang">
      <xmlPr mapId="69" xpath="/Hexagrama/LINEAS/SEGUNDA/OTRAS_INTERPRETACIONES_Y_COMENTARIOS_DE_LOS_TEXTOS/Maestro_Yüan-Kuang" xmlDataType="string"/>
    </xmlCellPr>
  </singleXmlCell>
  <singleXmlCell id="10555" r="CA59" connectionId="60">
    <xmlCellPr id="1" uniqueName="Michel_Gall">
      <xmlPr mapId="69" xpath="/Hexagrama/LINEAS/SEGUNDA/OTRAS_INTERPRETACIONES_Y_COMENTARIOS_DE_LOS_TEXTOS/Michel_Gall" xmlDataType="string"/>
    </xmlCellPr>
  </singleXmlCell>
  <singleXmlCell id="10556" r="CB59" connectionId="60">
    <xmlCellPr id="1" uniqueName="R_L_Wing">
      <xmlPr mapId="69" xpath="/Hexagrama/LINEAS/SEGUNDA/OTRAS_INTERPRETACIONES_Y_COMENTARIOS_DE_LOS_TEXTOS/R_L_Wing" xmlDataType="string"/>
    </xmlCellPr>
  </singleXmlCell>
  <singleXmlCell id="10557" r="CC59" connectionId="60">
    <xmlCellPr id="1" uniqueName="Ricardo_Andreé">
      <xmlPr mapId="69" xpath="/Hexagrama/LINEAS/SEGUNDA/OTRAS_INTERPRETACIONES_Y_COMENTARIOS_DE_LOS_TEXTOS/Ricardo_Andreé" xmlDataType="string"/>
    </xmlCellPr>
  </singleXmlCell>
  <singleXmlCell id="10558" r="CD59" connectionId="60">
    <xmlCellPr id="1" uniqueName="Richard_Wilhelm">
      <xmlPr mapId="69" xpath="/Hexagrama/LINEAS/SEGUNDA/OTRAS_INTERPRETACIONES_Y_COMENTARIOS_DE_LOS_TEXTOS/Richard_Wilhelm" xmlDataType="string"/>
    </xmlCellPr>
  </singleXmlCell>
  <singleXmlCell id="10559" r="CE59" connectionId="60">
    <xmlCellPr id="1" uniqueName="Stephen_Karcher">
      <xmlPr mapId="69" xpath="/Hexagrama/LINEAS/SEGUNDA/OTRAS_INTERPRETACIONES_Y_COMENTARIOS_DE_LOS_TEXTOS/Stephen_Karcher" xmlDataType="string"/>
    </xmlCellPr>
  </singleXmlCell>
  <singleXmlCell id="10560" r="CF59" connectionId="60">
    <xmlCellPr id="1" uniqueName="Thomas_Cleary">
      <xmlPr mapId="69" xpath="/Hexagrama/LINEAS/SEGUNDA/OTRAS_INTERPRETACIONES_Y_COMENTARIOS_DE_LOS_TEXTOS/Thomas_Cleary" xmlDataType="string"/>
    </xmlCellPr>
  </singleXmlCell>
  <singleXmlCell id="10561" r="CG59" connectionId="60">
    <xmlCellPr id="1" uniqueName="COMENTARIO_A_LA_LINEA">
      <xmlPr mapId="69" xpath="/Hexagrama/LINEAS/TERCERA/COMENTARIO_A_LA_LINEA" xmlDataType="string"/>
    </xmlCellPr>
  </singleXmlCell>
  <singleXmlCell id="10562" r="CH59" connectionId="60">
    <xmlCellPr id="1" uniqueName="a">
      <xmlPr mapId="69" xpath="/Hexagrama/LINEAS/TERCERA/INTERPRETACION/a" xmlDataType="string"/>
    </xmlCellPr>
  </singleXmlCell>
  <singleXmlCell id="10563" r="CI59" connectionId="60">
    <xmlCellPr id="1" uniqueName="sin_preguntar_nada">
      <xmlPr mapId="69" xpath="/Hexagrama/LINEAS/TERCERA/INTERPRETACION/d/sin_preguntar_nada" xmlDataType="string"/>
    </xmlCellPr>
  </singleXmlCell>
  <singleXmlCell id="10564" r="CJ59" connectionId="60">
    <xmlCellPr id="1" uniqueName="sobre_el_dia_hoy">
      <xmlPr mapId="69" xpath="/Hexagrama/LINEAS/TERCERA/INTERPRETACION/d/sobre_el_dia_hoy" xmlDataType="string"/>
    </xmlCellPr>
  </singleXmlCell>
  <singleXmlCell id="10565" r="CK59" connectionId="60">
    <xmlCellPr id="1" uniqueName="sobre_la_conducta_espiritual">
      <xmlPr mapId="69" xpath="/Hexagrama/LINEAS/TERCERA/INTERPRETACION/d/sobre_la_conducta_espiritual" xmlDataType="string"/>
    </xmlCellPr>
  </singleXmlCell>
  <singleXmlCell id="10566" r="CL59" connectionId="60">
    <xmlCellPr id="1" uniqueName="perspectiva_general_de_un_asunto_o_sobre_cómo_se_ve_al_consultante_entre_sus_asuntos">
      <xmlPr mapId="69" xpath="/Hexagrama/LINEAS/TERCERA/INTERPRETACION/d/perspectiva_general_de_un_asunto_o_sobre_cómo_se_ve_al_consultante_entre_sus_asuntos" xmlDataType="string"/>
    </xmlCellPr>
  </singleXmlCell>
  <singleXmlCell id="10567" r="CM59" connectionId="60">
    <xmlCellPr id="1" uniqueName="sobre_una_enfermedad">
      <xmlPr mapId="69" xpath="/Hexagrama/LINEAS/TERCERA/INTERPRETACION/d/sobre_una_enfermedad" xmlDataType="string"/>
    </xmlCellPr>
  </singleXmlCell>
  <singleXmlCell id="10568" r="CN59" connectionId="60">
    <xmlCellPr id="1" uniqueName="remedios_soluciones_tratamientos_nuevos">
      <xmlPr mapId="69" xpath="/Hexagrama/LINEAS/TERCERA/INTERPRETACION/d/remedios_soluciones_tratamientos_nuevos" xmlDataType="string"/>
    </xmlCellPr>
  </singleXmlCell>
  <singleXmlCell id="10569" r="CO59" connectionId="60">
    <xmlCellPr id="1" uniqueName="sobre_temas_o_teorías_espirituales">
      <xmlPr mapId="69" xpath="/Hexagrama/LINEAS/TERCERA/INTERPRETACION/d/sobre_temas_o_teorías_espirituales" xmlDataType="string"/>
    </xmlCellPr>
  </singleXmlCell>
  <singleXmlCell id="10570" r="CP59" connectionId="60">
    <xmlCellPr id="1" uniqueName="sobre_una_época_tiempo_o_fecha_aproximada">
      <xmlPr mapId="69" xpath="/Hexagrama/LINEAS/TERCERA/INTERPRETACION/d/sobre_una_época_tiempo_o_fecha_aproximada" xmlDataType="string"/>
    </xmlCellPr>
  </singleXmlCell>
  <singleXmlCell id="10571" r="CQ59" connectionId="60">
    <xmlCellPr id="1" uniqueName="Bernard_Ducourant">
      <xmlPr mapId="69" xpath="/Hexagrama/LINEAS/TERCERA/OTRAS_INTERPRETACIONES_Y_COMENTARIOS_DE_LOS_TEXTOS/Bernard_Ducourant" xmlDataType="string"/>
    </xmlCellPr>
  </singleXmlCell>
  <singleXmlCell id="10572" r="CR59" connectionId="60">
    <xmlCellPr id="1" uniqueName="Brian_Browne_Walker">
      <xmlPr mapId="69" xpath="/Hexagrama/LINEAS/TERCERA/OTRAS_INTERPRETACIONES_Y_COMENTARIOS_DE_LOS_TEXTOS/Brian_Browne_Walker" xmlDataType="string"/>
    </xmlCellPr>
  </singleXmlCell>
  <singleXmlCell id="10573" r="CS59" connectionId="60">
    <xmlCellPr id="1" uniqueName="Carol_K_Anthony">
      <xmlPr mapId="69" xpath="/Hexagrama/LINEAS/TERCERA/OTRAS_INTERPRETACIONES_Y_COMENTARIOS_DE_LOS_TEXTOS/Carol_K_Anthony" xmlDataType="string"/>
    </xmlCellPr>
  </singleXmlCell>
  <singleXmlCell id="10574" r="CT59" connectionId="60">
    <xmlCellPr id="1" uniqueName="Enrique_Zafra">
      <xmlPr mapId="69" xpath="/Hexagrama/LINEAS/TERCERA/OTRAS_INTERPRETACIONES_Y_COMENTARIOS_DE_LOS_TEXTOS/Enrique_Zafra" xmlDataType="string"/>
    </xmlCellPr>
  </singleXmlCell>
  <singleXmlCell id="10575" r="CU59" connectionId="60">
    <xmlCellPr id="1" uniqueName="J_H_Brennan">
      <xmlPr mapId="69" xpath="/Hexagrama/LINEAS/TERCERA/OTRAS_INTERPRETACIONES_Y_COMENTARIOS_DE_LOS_TEXTOS/J_H_Brennan" xmlDataType="string"/>
    </xmlCellPr>
  </singleXmlCell>
  <singleXmlCell id="10576" r="CV59" connectionId="60">
    <xmlCellPr id="1" uniqueName="John_Tampion">
      <xmlPr mapId="69" xpath="/Hexagrama/LINEAS/TERCERA/OTRAS_INTERPRETACIONES_Y_COMENTARIOS_DE_LOS_TEXTOS/John_Tampion" xmlDataType="string"/>
    </xmlCellPr>
  </singleXmlCell>
  <singleXmlCell id="10577" r="CW59" connectionId="60">
    <xmlCellPr id="1" uniqueName="Judica_Cordiglia">
      <xmlPr mapId="69" xpath="/Hexagrama/LINEAS/TERCERA/OTRAS_INTERPRETACIONES_Y_COMENTARIOS_DE_LOS_TEXTOS/Judica_Cordiglia" xmlDataType="string"/>
    </xmlCellPr>
  </singleXmlCell>
  <singleXmlCell id="10578" r="CX59" connectionId="60">
    <xmlCellPr id="1" uniqueName="Maestro_Yüan-Kuang">
      <xmlPr mapId="69" xpath="/Hexagrama/LINEAS/TERCERA/OTRAS_INTERPRETACIONES_Y_COMENTARIOS_DE_LOS_TEXTOS/Maestro_Yüan-Kuang" xmlDataType="string"/>
    </xmlCellPr>
  </singleXmlCell>
  <singleXmlCell id="10579" r="CY59" connectionId="60">
    <xmlCellPr id="1" uniqueName="Michel_Gall">
      <xmlPr mapId="69" xpath="/Hexagrama/LINEAS/TERCERA/OTRAS_INTERPRETACIONES_Y_COMENTARIOS_DE_LOS_TEXTOS/Michel_Gall" xmlDataType="string"/>
    </xmlCellPr>
  </singleXmlCell>
  <singleXmlCell id="10580" r="CZ59" connectionId="60">
    <xmlCellPr id="1" uniqueName="R_L_Wing">
      <xmlPr mapId="69" xpath="/Hexagrama/LINEAS/TERCERA/OTRAS_INTERPRETACIONES_Y_COMENTARIOS_DE_LOS_TEXTOS/R_L_Wing" xmlDataType="string"/>
    </xmlCellPr>
  </singleXmlCell>
  <singleXmlCell id="10581" r="DA59" connectionId="60">
    <xmlCellPr id="1" uniqueName="Ricardo_Andreé">
      <xmlPr mapId="69" xpath="/Hexagrama/LINEAS/TERCERA/OTRAS_INTERPRETACIONES_Y_COMENTARIOS_DE_LOS_TEXTOS/Ricardo_Andreé" xmlDataType="string"/>
    </xmlCellPr>
  </singleXmlCell>
  <singleXmlCell id="10582" r="DB59" connectionId="60">
    <xmlCellPr id="1" uniqueName="Richard_Wilhelm">
      <xmlPr mapId="69" xpath="/Hexagrama/LINEAS/TERCERA/OTRAS_INTERPRETACIONES_Y_COMENTARIOS_DE_LOS_TEXTOS/Richard_Wilhelm" xmlDataType="string"/>
    </xmlCellPr>
  </singleXmlCell>
  <singleXmlCell id="10583" r="DC59" connectionId="60">
    <xmlCellPr id="1" uniqueName="Stephen_Karcher">
      <xmlPr mapId="69" xpath="/Hexagrama/LINEAS/TERCERA/OTRAS_INTERPRETACIONES_Y_COMENTARIOS_DE_LOS_TEXTOS/Stephen_Karcher" xmlDataType="string"/>
    </xmlCellPr>
  </singleXmlCell>
  <singleXmlCell id="10584" r="DD59" connectionId="60">
    <xmlCellPr id="1" uniqueName="Thomas_Cleary">
      <xmlPr mapId="69" xpath="/Hexagrama/LINEAS/TERCERA/OTRAS_INTERPRETACIONES_Y_COMENTARIOS_DE_LOS_TEXTOS/Thomas_Cleary" xmlDataType="string"/>
    </xmlCellPr>
  </singleXmlCell>
  <singleXmlCell id="10585" r="DE59" connectionId="60">
    <xmlCellPr id="1" uniqueName="COMENTARIO_A_LA_LINEA">
      <xmlPr mapId="69" xpath="/Hexagrama/LINEAS/CUARTA/COMENTARIO_A_LA_LINEA" xmlDataType="string"/>
    </xmlCellPr>
  </singleXmlCell>
  <singleXmlCell id="10586" r="DF59" connectionId="60">
    <xmlCellPr id="1" uniqueName="a">
      <xmlPr mapId="69" xpath="/Hexagrama/LINEAS/CUARTA/INTERPRETACION/a" xmlDataType="string"/>
    </xmlCellPr>
  </singleXmlCell>
  <singleXmlCell id="10587" r="DG59" connectionId="60">
    <xmlCellPr id="1" uniqueName="sin_preguntar_nada">
      <xmlPr mapId="69" xpath="/Hexagrama/LINEAS/CUARTA/INTERPRETACION/d/sin_preguntar_nada" xmlDataType="string"/>
    </xmlCellPr>
  </singleXmlCell>
  <singleXmlCell id="10588" r="DH59" connectionId="60">
    <xmlCellPr id="1" uniqueName="sobre_el_dia_hoy">
      <xmlPr mapId="69" xpath="/Hexagrama/LINEAS/CUARTA/INTERPRETACION/d/sobre_el_dia_hoy" xmlDataType="string"/>
    </xmlCellPr>
  </singleXmlCell>
  <singleXmlCell id="10589" r="DI59" connectionId="60">
    <xmlCellPr id="1" uniqueName="sobre_la_conducta_espiritual">
      <xmlPr mapId="69" xpath="/Hexagrama/LINEAS/CUARTA/INTERPRETACION/d/sobre_la_conducta_espiritual" xmlDataType="string"/>
    </xmlCellPr>
  </singleXmlCell>
  <singleXmlCell id="10590" r="DJ59" connectionId="60">
    <xmlCellPr id="1" uniqueName="perspectiva_general_de_un_asunto_o_sobre_cómo_se_ve_al_consultante_entre_sus_asuntos">
      <xmlPr mapId="69" xpath="/Hexagrama/LINEAS/CUARTA/INTERPRETACION/d/perspectiva_general_de_un_asunto_o_sobre_cómo_se_ve_al_consultante_entre_sus_asuntos" xmlDataType="string"/>
    </xmlCellPr>
  </singleXmlCell>
  <singleXmlCell id="10591" r="DK59" connectionId="60">
    <xmlCellPr id="1" uniqueName="sobre_una_enfermedad">
      <xmlPr mapId="69" xpath="/Hexagrama/LINEAS/CUARTA/INTERPRETACION/d/sobre_una_enfermedad" xmlDataType="string"/>
    </xmlCellPr>
  </singleXmlCell>
  <singleXmlCell id="10592" r="DL59" connectionId="60">
    <xmlCellPr id="1" uniqueName="remedios_soluciones_tratamientos_nuevos">
      <xmlPr mapId="69" xpath="/Hexagrama/LINEAS/CUARTA/INTERPRETACION/d/remedios_soluciones_tratamientos_nuevos" xmlDataType="string"/>
    </xmlCellPr>
  </singleXmlCell>
  <singleXmlCell id="10593" r="DM59" connectionId="60">
    <xmlCellPr id="1" uniqueName="sobre_temas_o_teorías_espirituales">
      <xmlPr mapId="69" xpath="/Hexagrama/LINEAS/CUARTA/INTERPRETACION/d/sobre_temas_o_teorías_espirituales" xmlDataType="string"/>
    </xmlCellPr>
  </singleXmlCell>
  <singleXmlCell id="10594" r="DN59" connectionId="60">
    <xmlCellPr id="1" uniqueName="sobre_una_época_tiempo_o_fecha_aproximada">
      <xmlPr mapId="69" xpath="/Hexagrama/LINEAS/CUARTA/INTERPRETACION/d/sobre_una_época_tiempo_o_fecha_aproximada" xmlDataType="string"/>
    </xmlCellPr>
  </singleXmlCell>
  <singleXmlCell id="10595" r="DO59" connectionId="60">
    <xmlCellPr id="1" uniqueName="Bernard_Ducourant">
      <xmlPr mapId="69" xpath="/Hexagrama/LINEAS/CUARTA/OTRAS_INTERPRETACIONES_Y_COMENTARIOS_DE_LOS_TEXTOS/Bernard_Ducourant" xmlDataType="string"/>
    </xmlCellPr>
  </singleXmlCell>
  <singleXmlCell id="10596" r="DP59" connectionId="60">
    <xmlCellPr id="1" uniqueName="Brian_Browne_Walker">
      <xmlPr mapId="69" xpath="/Hexagrama/LINEAS/CUARTA/OTRAS_INTERPRETACIONES_Y_COMENTARIOS_DE_LOS_TEXTOS/Brian_Browne_Walker" xmlDataType="string"/>
    </xmlCellPr>
  </singleXmlCell>
  <singleXmlCell id="10597" r="DQ59" connectionId="60">
    <xmlCellPr id="1" uniqueName="Carol_K_Anthony">
      <xmlPr mapId="69" xpath="/Hexagrama/LINEAS/CUARTA/OTRAS_INTERPRETACIONES_Y_COMENTARIOS_DE_LOS_TEXTOS/Carol_K_Anthony" xmlDataType="string"/>
    </xmlCellPr>
  </singleXmlCell>
  <singleXmlCell id="10598" r="DR59" connectionId="60">
    <xmlCellPr id="1" uniqueName="Enrique_Zafra">
      <xmlPr mapId="69" xpath="/Hexagrama/LINEAS/CUARTA/OTRAS_INTERPRETACIONES_Y_COMENTARIOS_DE_LOS_TEXTOS/Enrique_Zafra" xmlDataType="string"/>
    </xmlCellPr>
  </singleXmlCell>
  <singleXmlCell id="10599" r="DS59" connectionId="60">
    <xmlCellPr id="1" uniqueName="J_H_Brennan">
      <xmlPr mapId="69" xpath="/Hexagrama/LINEAS/CUARTA/OTRAS_INTERPRETACIONES_Y_COMENTARIOS_DE_LOS_TEXTOS/J_H_Brennan" xmlDataType="string"/>
    </xmlCellPr>
  </singleXmlCell>
  <singleXmlCell id="10600" r="DT59" connectionId="60">
    <xmlCellPr id="1" uniqueName="John_Tampion">
      <xmlPr mapId="69" xpath="/Hexagrama/LINEAS/CUARTA/OTRAS_INTERPRETACIONES_Y_COMENTARIOS_DE_LOS_TEXTOS/John_Tampion" xmlDataType="string"/>
    </xmlCellPr>
  </singleXmlCell>
  <singleXmlCell id="10601" r="DU59" connectionId="60">
    <xmlCellPr id="1" uniqueName="Judica_Cordiglia">
      <xmlPr mapId="69" xpath="/Hexagrama/LINEAS/CUARTA/OTRAS_INTERPRETACIONES_Y_COMENTARIOS_DE_LOS_TEXTOS/Judica_Cordiglia" xmlDataType="string"/>
    </xmlCellPr>
  </singleXmlCell>
  <singleXmlCell id="10602" r="DV59" connectionId="60">
    <xmlCellPr id="1" uniqueName="Maestro_Yüan-Kuang">
      <xmlPr mapId="69" xpath="/Hexagrama/LINEAS/CUARTA/OTRAS_INTERPRETACIONES_Y_COMENTARIOS_DE_LOS_TEXTOS/Maestro_Yüan-Kuang" xmlDataType="string"/>
    </xmlCellPr>
  </singleXmlCell>
  <singleXmlCell id="10603" r="DW59" connectionId="60">
    <xmlCellPr id="1" uniqueName="Michel_Gall">
      <xmlPr mapId="69" xpath="/Hexagrama/LINEAS/CUARTA/OTRAS_INTERPRETACIONES_Y_COMENTARIOS_DE_LOS_TEXTOS/Michel_Gall" xmlDataType="string"/>
    </xmlCellPr>
  </singleXmlCell>
  <singleXmlCell id="10604" r="DX59" connectionId="60">
    <xmlCellPr id="1" uniqueName="R_L_Wing">
      <xmlPr mapId="69" xpath="/Hexagrama/LINEAS/CUARTA/OTRAS_INTERPRETACIONES_Y_COMENTARIOS_DE_LOS_TEXTOS/R_L_Wing" xmlDataType="string"/>
    </xmlCellPr>
  </singleXmlCell>
  <singleXmlCell id="10605" r="DY59" connectionId="60">
    <xmlCellPr id="1" uniqueName="Ricardo_Andreé">
      <xmlPr mapId="69" xpath="/Hexagrama/LINEAS/CUARTA/OTRAS_INTERPRETACIONES_Y_COMENTARIOS_DE_LOS_TEXTOS/Ricardo_Andreé" xmlDataType="string"/>
    </xmlCellPr>
  </singleXmlCell>
  <singleXmlCell id="10606" r="DZ59" connectionId="60">
    <xmlCellPr id="1" uniqueName="Richard_Wilhelm">
      <xmlPr mapId="69" xpath="/Hexagrama/LINEAS/CUARTA/OTRAS_INTERPRETACIONES_Y_COMENTARIOS_DE_LOS_TEXTOS/Richard_Wilhelm" xmlDataType="string"/>
    </xmlCellPr>
  </singleXmlCell>
  <singleXmlCell id="10607" r="EA59" connectionId="60">
    <xmlCellPr id="1" uniqueName="Stephen_Karcher">
      <xmlPr mapId="69" xpath="/Hexagrama/LINEAS/CUARTA/OTRAS_INTERPRETACIONES_Y_COMENTARIOS_DE_LOS_TEXTOS/Stephen_Karcher" xmlDataType="string"/>
    </xmlCellPr>
  </singleXmlCell>
  <singleXmlCell id="10608" r="EB59" connectionId="60">
    <xmlCellPr id="1" uniqueName="Thomas_Cleary">
      <xmlPr mapId="69" xpath="/Hexagrama/LINEAS/CUARTA/OTRAS_INTERPRETACIONES_Y_COMENTARIOS_DE_LOS_TEXTOS/Thomas_Cleary" xmlDataType="string"/>
    </xmlCellPr>
  </singleXmlCell>
  <singleXmlCell id="10609" r="EC59" connectionId="60">
    <xmlCellPr id="1" uniqueName="COMENTARIO_A_LA_LINEA">
      <xmlPr mapId="69" xpath="/Hexagrama/LINEAS/QUINTA/COMENTARIO_A_LA_LINEA" xmlDataType="string"/>
    </xmlCellPr>
  </singleXmlCell>
  <singleXmlCell id="10610" r="ED59" connectionId="60">
    <xmlCellPr id="1" uniqueName="a">
      <xmlPr mapId="69" xpath="/Hexagrama/LINEAS/QUINTA/INTERPRETACION/a" xmlDataType="string"/>
    </xmlCellPr>
  </singleXmlCell>
  <singleXmlCell id="10611" r="EE59" connectionId="60">
    <xmlCellPr id="1" uniqueName="sin_preguntar_nada">
      <xmlPr mapId="69" xpath="/Hexagrama/LINEAS/QUINTA/INTERPRETACION/d/sin_preguntar_nada" xmlDataType="string"/>
    </xmlCellPr>
  </singleXmlCell>
  <singleXmlCell id="10612" r="EF59" connectionId="60">
    <xmlCellPr id="1" uniqueName="sobre_el_dia_hoy">
      <xmlPr mapId="69" xpath="/Hexagrama/LINEAS/QUINTA/INTERPRETACION/d/sobre_el_dia_hoy" xmlDataType="string"/>
    </xmlCellPr>
  </singleXmlCell>
  <singleXmlCell id="10613" r="EG59" connectionId="60">
    <xmlCellPr id="1" uniqueName="sobre_la_conducta_espiritual">
      <xmlPr mapId="69" xpath="/Hexagrama/LINEAS/QUINTA/INTERPRETACION/d/sobre_la_conducta_espiritual" xmlDataType="string"/>
    </xmlCellPr>
  </singleXmlCell>
  <singleXmlCell id="10614" r="EH59" connectionId="60">
    <xmlCellPr id="1" uniqueName="perspectiva_general_de_un_asunto_o_sobre_cómo_se_ve_al_consultante_entre_sus_asuntos">
      <xmlPr mapId="69" xpath="/Hexagrama/LINEAS/QUINTA/INTERPRETACION/d/perspectiva_general_de_un_asunto_o_sobre_cómo_se_ve_al_consultante_entre_sus_asuntos" xmlDataType="string"/>
    </xmlCellPr>
  </singleXmlCell>
  <singleXmlCell id="10615" r="EI59" connectionId="60">
    <xmlCellPr id="1" uniqueName="sobre_una_enfermedad">
      <xmlPr mapId="69" xpath="/Hexagrama/LINEAS/QUINTA/INTERPRETACION/d/sobre_una_enfermedad" xmlDataType="string"/>
    </xmlCellPr>
  </singleXmlCell>
  <singleXmlCell id="10616" r="EJ59" connectionId="60">
    <xmlCellPr id="1" uniqueName="remedios_soluciones_tratamientos_nuevos">
      <xmlPr mapId="69" xpath="/Hexagrama/LINEAS/QUINTA/INTERPRETACION/d/remedios_soluciones_tratamientos_nuevos" xmlDataType="string"/>
    </xmlCellPr>
  </singleXmlCell>
  <singleXmlCell id="10617" r="EK59" connectionId="60">
    <xmlCellPr id="1" uniqueName="sobre_temas_o_teorías_espirituales">
      <xmlPr mapId="69" xpath="/Hexagrama/LINEAS/QUINTA/INTERPRETACION/d/sobre_temas_o_teorías_espirituales" xmlDataType="string"/>
    </xmlCellPr>
  </singleXmlCell>
  <singleXmlCell id="10618" r="EL59" connectionId="60">
    <xmlCellPr id="1" uniqueName="sobre_una_época_tiempo_o_fecha_aproximada">
      <xmlPr mapId="69" xpath="/Hexagrama/LINEAS/QUINTA/INTERPRETACION/d/sobre_una_época_tiempo_o_fecha_aproximada" xmlDataType="string"/>
    </xmlCellPr>
  </singleXmlCell>
  <singleXmlCell id="10619" r="EM59" connectionId="60">
    <xmlCellPr id="1" uniqueName="Bernard_Ducourant">
      <xmlPr mapId="69" xpath="/Hexagrama/LINEAS/QUINTA/OTRAS_INTERPRETACIONES_Y_COMENTARIOS_DE_LOS_TEXTOS/Bernard_Ducourant" xmlDataType="string"/>
    </xmlCellPr>
  </singleXmlCell>
  <singleXmlCell id="10620" r="EN59" connectionId="60">
    <xmlCellPr id="1" uniqueName="Brian_Browne_Walker">
      <xmlPr mapId="69" xpath="/Hexagrama/LINEAS/QUINTA/OTRAS_INTERPRETACIONES_Y_COMENTARIOS_DE_LOS_TEXTOS/Brian_Browne_Walker" xmlDataType="string"/>
    </xmlCellPr>
  </singleXmlCell>
  <singleXmlCell id="10621" r="EO59" connectionId="60">
    <xmlCellPr id="1" uniqueName="Carol_K_Anthony">
      <xmlPr mapId="69" xpath="/Hexagrama/LINEAS/QUINTA/OTRAS_INTERPRETACIONES_Y_COMENTARIOS_DE_LOS_TEXTOS/Carol_K_Anthony" xmlDataType="string"/>
    </xmlCellPr>
  </singleXmlCell>
  <singleXmlCell id="10622" r="EP59" connectionId="60">
    <xmlCellPr id="1" uniqueName="Enrique_Zafra">
      <xmlPr mapId="69" xpath="/Hexagrama/LINEAS/QUINTA/OTRAS_INTERPRETACIONES_Y_COMENTARIOS_DE_LOS_TEXTOS/Enrique_Zafra" xmlDataType="string"/>
    </xmlCellPr>
  </singleXmlCell>
  <singleXmlCell id="10623" r="EQ59" connectionId="60">
    <xmlCellPr id="1" uniqueName="J_H_Brennan">
      <xmlPr mapId="69" xpath="/Hexagrama/LINEAS/QUINTA/OTRAS_INTERPRETACIONES_Y_COMENTARIOS_DE_LOS_TEXTOS/J_H_Brennan" xmlDataType="string"/>
    </xmlCellPr>
  </singleXmlCell>
  <singleXmlCell id="10624" r="ER59" connectionId="60">
    <xmlCellPr id="1" uniqueName="John_Tampion">
      <xmlPr mapId="69" xpath="/Hexagrama/LINEAS/QUINTA/OTRAS_INTERPRETACIONES_Y_COMENTARIOS_DE_LOS_TEXTOS/John_Tampion" xmlDataType="string"/>
    </xmlCellPr>
  </singleXmlCell>
  <singleXmlCell id="10625" r="ES59" connectionId="60">
    <xmlCellPr id="1" uniqueName="Judica_Cordiglia">
      <xmlPr mapId="69" xpath="/Hexagrama/LINEAS/QUINTA/OTRAS_INTERPRETACIONES_Y_COMENTARIOS_DE_LOS_TEXTOS/Judica_Cordiglia" xmlDataType="string"/>
    </xmlCellPr>
  </singleXmlCell>
  <singleXmlCell id="10626" r="ET59" connectionId="60">
    <xmlCellPr id="1" uniqueName="Maestro_Yüan-Kuang">
      <xmlPr mapId="69" xpath="/Hexagrama/LINEAS/QUINTA/OTRAS_INTERPRETACIONES_Y_COMENTARIOS_DE_LOS_TEXTOS/Maestro_Yüan-Kuang" xmlDataType="string"/>
    </xmlCellPr>
  </singleXmlCell>
  <singleXmlCell id="10627" r="EU59" connectionId="60">
    <xmlCellPr id="1" uniqueName="Michel_Gall">
      <xmlPr mapId="69" xpath="/Hexagrama/LINEAS/QUINTA/OTRAS_INTERPRETACIONES_Y_COMENTARIOS_DE_LOS_TEXTOS/Michel_Gall" xmlDataType="string"/>
    </xmlCellPr>
  </singleXmlCell>
  <singleXmlCell id="10628" r="EV59" connectionId="60">
    <xmlCellPr id="1" uniqueName="R_L_Wing">
      <xmlPr mapId="69" xpath="/Hexagrama/LINEAS/QUINTA/OTRAS_INTERPRETACIONES_Y_COMENTARIOS_DE_LOS_TEXTOS/R_L_Wing" xmlDataType="string"/>
    </xmlCellPr>
  </singleXmlCell>
  <singleXmlCell id="10629" r="EW59" connectionId="60">
    <xmlCellPr id="1" uniqueName="Ricardo_Andreé">
      <xmlPr mapId="69" xpath="/Hexagrama/LINEAS/QUINTA/OTRAS_INTERPRETACIONES_Y_COMENTARIOS_DE_LOS_TEXTOS/Ricardo_Andreé" xmlDataType="string"/>
    </xmlCellPr>
  </singleXmlCell>
  <singleXmlCell id="10630" r="EX59" connectionId="60">
    <xmlCellPr id="1" uniqueName="Richard_Wilhelm">
      <xmlPr mapId="69" xpath="/Hexagrama/LINEAS/QUINTA/OTRAS_INTERPRETACIONES_Y_COMENTARIOS_DE_LOS_TEXTOS/Richard_Wilhelm" xmlDataType="string"/>
    </xmlCellPr>
  </singleXmlCell>
  <singleXmlCell id="10631" r="EY59" connectionId="60">
    <xmlCellPr id="1" uniqueName="Stephen_Karcher">
      <xmlPr mapId="69" xpath="/Hexagrama/LINEAS/QUINTA/OTRAS_INTERPRETACIONES_Y_COMENTARIOS_DE_LOS_TEXTOS/Stephen_Karcher" xmlDataType="string"/>
    </xmlCellPr>
  </singleXmlCell>
  <singleXmlCell id="10632" r="EZ59" connectionId="60">
    <xmlCellPr id="1" uniqueName="Thomas_Cleary">
      <xmlPr mapId="69" xpath="/Hexagrama/LINEAS/QUINTA/OTRAS_INTERPRETACIONES_Y_COMENTARIOS_DE_LOS_TEXTOS/Thomas_Cleary" xmlDataType="string"/>
    </xmlCellPr>
  </singleXmlCell>
  <singleXmlCell id="10633" r="FA59" connectionId="60">
    <xmlCellPr id="1" uniqueName="COMENTARIO_A_LA_LINEA">
      <xmlPr mapId="69" xpath="/Hexagrama/LINEAS/SEXTA/COMENTARIO_A_LA_LINEA" xmlDataType="string"/>
    </xmlCellPr>
  </singleXmlCell>
  <singleXmlCell id="10634" r="FB59" connectionId="60">
    <xmlCellPr id="1" uniqueName="a">
      <xmlPr mapId="69" xpath="/Hexagrama/LINEAS/SEXTA/INTERPRETACION/a" xmlDataType="string"/>
    </xmlCellPr>
  </singleXmlCell>
  <singleXmlCell id="10635" r="FC59" connectionId="60">
    <xmlCellPr id="1" uniqueName="sin_preguntar_nada">
      <xmlPr mapId="69" xpath="/Hexagrama/LINEAS/SEXTA/INTERPRETACION/d/sin_preguntar_nada" xmlDataType="string"/>
    </xmlCellPr>
  </singleXmlCell>
  <singleXmlCell id="10636" r="FD59" connectionId="60">
    <xmlCellPr id="1" uniqueName="sobre_el_dia_hoy">
      <xmlPr mapId="69" xpath="/Hexagrama/LINEAS/SEXTA/INTERPRETACION/d/sobre_el_dia_hoy" xmlDataType="string"/>
    </xmlCellPr>
  </singleXmlCell>
  <singleXmlCell id="10637" r="FE59" connectionId="60">
    <xmlCellPr id="1" uniqueName="sobre_la_conducta_espiritual">
      <xmlPr mapId="69" xpath="/Hexagrama/LINEAS/SEXTA/INTERPRETACION/d/sobre_la_conducta_espiritual" xmlDataType="string"/>
    </xmlCellPr>
  </singleXmlCell>
  <singleXmlCell id="10638" r="FF59" connectionId="60">
    <xmlCellPr id="1" uniqueName="perspectiva_general_de_un_asunto_o_sobre_cómo_se_ve_al_consultante_entre_sus_asuntos">
      <xmlPr mapId="69" xpath="/Hexagrama/LINEAS/SEXTA/INTERPRETACION/d/perspectiva_general_de_un_asunto_o_sobre_cómo_se_ve_al_consultante_entre_sus_asuntos" xmlDataType="string"/>
    </xmlCellPr>
  </singleXmlCell>
  <singleXmlCell id="10639" r="FG59" connectionId="60">
    <xmlCellPr id="1" uniqueName="sobre_una_enfermedad">
      <xmlPr mapId="69" xpath="/Hexagrama/LINEAS/SEXTA/INTERPRETACION/d/sobre_una_enfermedad" xmlDataType="string"/>
    </xmlCellPr>
  </singleXmlCell>
  <singleXmlCell id="10640" r="FH59" connectionId="60">
    <xmlCellPr id="1" uniqueName="remedios_soluciones_tratamientos_nuevos">
      <xmlPr mapId="69" xpath="/Hexagrama/LINEAS/SEXTA/INTERPRETACION/d/remedios_soluciones_tratamientos_nuevos" xmlDataType="string"/>
    </xmlCellPr>
  </singleXmlCell>
  <singleXmlCell id="10641" r="FI59" connectionId="60">
    <xmlCellPr id="1" uniqueName="sobre_temas_o_teorías_espirituales">
      <xmlPr mapId="69" xpath="/Hexagrama/LINEAS/SEXTA/INTERPRETACION/d/sobre_temas_o_teorías_espirituales" xmlDataType="string"/>
    </xmlCellPr>
  </singleXmlCell>
  <singleXmlCell id="10642" r="FJ59" connectionId="60">
    <xmlCellPr id="1" uniqueName="sobre_una_época_tiempo_o_fecha_aproximada">
      <xmlPr mapId="69" xpath="/Hexagrama/LINEAS/SEXTA/INTERPRETACION/d/sobre_una_época_tiempo_o_fecha_aproximada" xmlDataType="string"/>
    </xmlCellPr>
  </singleXmlCell>
  <singleXmlCell id="10643" r="FK59" connectionId="60">
    <xmlCellPr id="1" uniqueName="Bernard_Ducourant">
      <xmlPr mapId="69" xpath="/Hexagrama/LINEAS/SEXTA/OTRAS_INTERPRETACIONES_Y_COMENTARIOS_DE_LOS_TEXTOS/Bernard_Ducourant" xmlDataType="string"/>
    </xmlCellPr>
  </singleXmlCell>
  <singleXmlCell id="10644" r="FL59" connectionId="60">
    <xmlCellPr id="1" uniqueName="Brian_Browne_Walker">
      <xmlPr mapId="69" xpath="/Hexagrama/LINEAS/SEXTA/OTRAS_INTERPRETACIONES_Y_COMENTARIOS_DE_LOS_TEXTOS/Brian_Browne_Walker" xmlDataType="string"/>
    </xmlCellPr>
  </singleXmlCell>
  <singleXmlCell id="10645" r="FM59" connectionId="60">
    <xmlCellPr id="1" uniqueName="Carol_K_Anthony">
      <xmlPr mapId="69" xpath="/Hexagrama/LINEAS/SEXTA/OTRAS_INTERPRETACIONES_Y_COMENTARIOS_DE_LOS_TEXTOS/Carol_K_Anthony" xmlDataType="string"/>
    </xmlCellPr>
  </singleXmlCell>
  <singleXmlCell id="10646" r="FN59" connectionId="60">
    <xmlCellPr id="1" uniqueName="Enrique_Zafra">
      <xmlPr mapId="69" xpath="/Hexagrama/LINEAS/SEXTA/OTRAS_INTERPRETACIONES_Y_COMENTARIOS_DE_LOS_TEXTOS/Enrique_Zafra" xmlDataType="string"/>
    </xmlCellPr>
  </singleXmlCell>
  <singleXmlCell id="10647" r="FO59" connectionId="60">
    <xmlCellPr id="1" uniqueName="J_H_Brennan">
      <xmlPr mapId="69" xpath="/Hexagrama/LINEAS/SEXTA/OTRAS_INTERPRETACIONES_Y_COMENTARIOS_DE_LOS_TEXTOS/J_H_Brennan" xmlDataType="string"/>
    </xmlCellPr>
  </singleXmlCell>
  <singleXmlCell id="10648" r="FP59" connectionId="60">
    <xmlCellPr id="1" uniqueName="John_Tampion">
      <xmlPr mapId="69" xpath="/Hexagrama/LINEAS/SEXTA/OTRAS_INTERPRETACIONES_Y_COMENTARIOS_DE_LOS_TEXTOS/John_Tampion" xmlDataType="string"/>
    </xmlCellPr>
  </singleXmlCell>
  <singleXmlCell id="10649" r="FQ59" connectionId="60">
    <xmlCellPr id="1" uniqueName="Judica_Cordiglia">
      <xmlPr mapId="69" xpath="/Hexagrama/LINEAS/SEXTA/OTRAS_INTERPRETACIONES_Y_COMENTARIOS_DE_LOS_TEXTOS/Judica_Cordiglia" xmlDataType="string"/>
    </xmlCellPr>
  </singleXmlCell>
  <singleXmlCell id="10650" r="FR59" connectionId="60">
    <xmlCellPr id="1" uniqueName="Maestro_Yüan-Kuang">
      <xmlPr mapId="69" xpath="/Hexagrama/LINEAS/SEXTA/OTRAS_INTERPRETACIONES_Y_COMENTARIOS_DE_LOS_TEXTOS/Maestro_Yüan-Kuang" xmlDataType="string"/>
    </xmlCellPr>
  </singleXmlCell>
  <singleXmlCell id="10651" r="FS59" connectionId="60">
    <xmlCellPr id="1" uniqueName="Michel_Gall">
      <xmlPr mapId="69" xpath="/Hexagrama/LINEAS/SEXTA/OTRAS_INTERPRETACIONES_Y_COMENTARIOS_DE_LOS_TEXTOS/Michel_Gall" xmlDataType="string"/>
    </xmlCellPr>
  </singleXmlCell>
  <singleXmlCell id="10652" r="FT59" connectionId="60">
    <xmlCellPr id="1" uniqueName="R_L_Wing">
      <xmlPr mapId="69" xpath="/Hexagrama/LINEAS/SEXTA/OTRAS_INTERPRETACIONES_Y_COMENTARIOS_DE_LOS_TEXTOS/R_L_Wing" xmlDataType="string"/>
    </xmlCellPr>
  </singleXmlCell>
  <singleXmlCell id="10653" r="FU59" connectionId="60">
    <xmlCellPr id="1" uniqueName="Ricardo_Andreé">
      <xmlPr mapId="69" xpath="/Hexagrama/LINEAS/SEXTA/OTRAS_INTERPRETACIONES_Y_COMENTARIOS_DE_LOS_TEXTOS/Ricardo_Andreé" xmlDataType="string"/>
    </xmlCellPr>
  </singleXmlCell>
  <singleXmlCell id="10654" r="FV59" connectionId="60">
    <xmlCellPr id="1" uniqueName="Richard_Wilhelm">
      <xmlPr mapId="69" xpath="/Hexagrama/LINEAS/SEXTA/OTRAS_INTERPRETACIONES_Y_COMENTARIOS_DE_LOS_TEXTOS/Richard_Wilhelm" xmlDataType="string"/>
    </xmlCellPr>
  </singleXmlCell>
  <singleXmlCell id="10655" r="FW59" connectionId="60">
    <xmlCellPr id="1" uniqueName="Stephen_Karcher">
      <xmlPr mapId="69" xpath="/Hexagrama/LINEAS/SEXTA/OTRAS_INTERPRETACIONES_Y_COMENTARIOS_DE_LOS_TEXTOS/Stephen_Karcher" xmlDataType="string"/>
    </xmlCellPr>
  </singleXmlCell>
  <singleXmlCell id="10656" r="FX59" connectionId="60">
    <xmlCellPr id="1" uniqueName="Thomas_Cleary">
      <xmlPr mapId="69" xpath="/Hexagrama/LINEAS/SEXTA/OTRAS_INTERPRETACIONES_Y_COMENTARIOS_DE_LOS_TEXTOS/Thomas_Cleary" xmlDataType="string"/>
    </xmlCellPr>
  </singleXmlCell>
  <singleXmlCell id="10657" r="A60" connectionId="61">
    <xmlCellPr id="1" uniqueName="Numero">
      <xmlPr mapId="70" xpath="/Hexagrama/Numero" xmlDataType="integer"/>
    </xmlCellPr>
  </singleXmlCell>
  <singleXmlCell id="10658" r="B60" connectionId="61">
    <xmlCellPr id="1" uniqueName="Nombre">
      <xmlPr mapId="70" xpath="/Hexagrama/Nombre" xmlDataType="string"/>
    </xmlCellPr>
  </singleXmlCell>
  <singleXmlCell id="10659" r="C60" connectionId="61">
    <xmlCellPr id="1" uniqueName="Traduccion">
      <xmlPr mapId="70" xpath="/Hexagrama/Traduccion" xmlDataType="string"/>
    </xmlCellPr>
  </singleXmlCell>
  <singleXmlCell id="10660" r="D60" connectionId="61">
    <xmlCellPr id="1" uniqueName="TrigInf">
      <xmlPr mapId="70" xpath="/Hexagrama/TrigInf" xmlDataType="string"/>
    </xmlCellPr>
  </singleXmlCell>
  <singleXmlCell id="10661" r="E60" connectionId="61">
    <xmlCellPr id="1" uniqueName="TrigSup">
      <xmlPr mapId="70" xpath="/Hexagrama/TrigSup" xmlDataType="string"/>
    </xmlCellPr>
  </singleXmlCell>
  <singleXmlCell id="10662" r="F60" connectionId="61">
    <xmlCellPr id="1" uniqueName="DICTAMEN">
      <xmlPr mapId="70" xpath="/Hexagrama/DICTAMEN" xmlDataType="string"/>
    </xmlCellPr>
  </singleXmlCell>
  <singleXmlCell id="10663" r="G60" connectionId="61">
    <xmlCellPr id="1" uniqueName="COMENTARIO">
      <xmlPr mapId="70" xpath="/Hexagrama/COMENTARIO" xmlDataType="string"/>
    </xmlCellPr>
  </singleXmlCell>
  <singleXmlCell id="10664" r="H60" connectionId="61">
    <xmlCellPr id="1" uniqueName="líneas">
      <xmlPr mapId="70" xpath="/Hexagrama/ELEMENTOS_TECNICOS_Y_DISTINTOS_CONSIDERANDOS/líneas" xmlDataType="string"/>
    </xmlCellPr>
  </singleXmlCell>
  <singleXmlCell id="10665" r="I60" connectionId="61">
    <xmlCellPr id="1" uniqueName="regencias">
      <xmlPr mapId="70" xpath="/Hexagrama/ELEMENTOS_TECNICOS_Y_DISTINTOS_CONSIDERANDOS/regencias" xmlDataType="string"/>
    </xmlCellPr>
  </singleXmlCell>
  <singleXmlCell id="10666" r="J60" connectionId="61">
    <xmlCellPr id="1" uniqueName="relaciones_entre_las_líneas">
      <xmlPr mapId="70" xpath="/Hexagrama/ELEMENTOS_TECNICOS_Y_DISTINTOS_CONSIDERANDOS/relaciones_entre_las_líneas" xmlDataType="string"/>
    </xmlCellPr>
  </singleXmlCell>
  <singleXmlCell id="10667" r="K60" connectionId="61">
    <xmlCellPr id="1" uniqueName="a">
      <xmlPr mapId="70" xpath="/Hexagrama/INTERPRETACION/a" xmlDataType="string"/>
    </xmlCellPr>
  </singleXmlCell>
  <singleXmlCell id="10668" r="L60" connectionId="61">
    <xmlCellPr id="1" uniqueName="sin_preguntar_nada">
      <xmlPr mapId="70" xpath="/Hexagrama/INTERPRETACION/d/sin_preguntar_nada" xmlDataType="string"/>
    </xmlCellPr>
  </singleXmlCell>
  <singleXmlCell id="10669" r="M60" connectionId="61">
    <xmlCellPr id="1" uniqueName="sobre_el_dia_hoy">
      <xmlPr mapId="70" xpath="/Hexagrama/INTERPRETACION/d/sobre_el_dia_hoy" xmlDataType="string"/>
    </xmlCellPr>
  </singleXmlCell>
  <singleXmlCell id="10670" r="N60" connectionId="61">
    <xmlCellPr id="1" uniqueName="sobre_la_conducta_espiritual">
      <xmlPr mapId="70" xpath="/Hexagrama/INTERPRETACION/d/sobre_la_conducta_espiritual" xmlDataType="string"/>
    </xmlCellPr>
  </singleXmlCell>
  <singleXmlCell id="10671" r="O60" connectionId="61">
    <xmlCellPr id="1" uniqueName="perspectiva_general_de_un_asunto_o_sobre_cómo_se_ve_al_consultante_entre_sus_asuntos">
      <xmlPr mapId="70" xpath="/Hexagrama/INTERPRETACION/d/perspectiva_general_de_un_asunto_o_sobre_cómo_se_ve_al_consultante_entre_sus_asuntos" xmlDataType="string"/>
    </xmlCellPr>
  </singleXmlCell>
  <singleXmlCell id="10672" r="P60" connectionId="61">
    <xmlCellPr id="1" uniqueName="sobre_una_enfermedad">
      <xmlPr mapId="70" xpath="/Hexagrama/INTERPRETACION/d/sobre_una_enfermedad" xmlDataType="string"/>
    </xmlCellPr>
  </singleXmlCell>
  <singleXmlCell id="10673" r="Q60" connectionId="61">
    <xmlCellPr id="1" uniqueName="remedios_soluciones_tratamientos_nuevos">
      <xmlPr mapId="70" xpath="/Hexagrama/INTERPRETACION/d/remedios_soluciones_tratamientos_nuevos" xmlDataType="string"/>
    </xmlCellPr>
  </singleXmlCell>
  <singleXmlCell id="10674" r="R60" connectionId="61">
    <xmlCellPr id="1" uniqueName="sobre_temas_o_teorías_espirituales">
      <xmlPr mapId="70" xpath="/Hexagrama/INTERPRETACION/d/sobre_temas_o_teorías_espirituales" xmlDataType="string"/>
    </xmlCellPr>
  </singleXmlCell>
  <singleXmlCell id="10675" r="S60" connectionId="61">
    <xmlCellPr id="1" uniqueName="sobre_una_época_tiempo_o_fecha_aproximada">
      <xmlPr mapId="70" xpath="/Hexagrama/INTERPRETACION/d/sobre_una_época_tiempo_o_fecha_aproximada" xmlDataType="string"/>
    </xmlCellPr>
  </singleXmlCell>
  <singleXmlCell id="10676" r="T60" connectionId="61">
    <xmlCellPr id="1" uniqueName="Bernard_Ducourant">
      <xmlPr mapId="70" xpath="/Hexagrama/OTRAS_INTERPRETACIONES_Y_COMENTARIOS_DE_LOS_TEXTOS/Bernard_Ducourant" xmlDataType="string"/>
    </xmlCellPr>
  </singleXmlCell>
  <singleXmlCell id="10677" r="U60" connectionId="61">
    <xmlCellPr id="1" uniqueName="Brian_Browne_Walker">
      <xmlPr mapId="70" xpath="/Hexagrama/OTRAS_INTERPRETACIONES_Y_COMENTARIOS_DE_LOS_TEXTOS/Brian_Browne_Walker" xmlDataType="string"/>
    </xmlCellPr>
  </singleXmlCell>
  <singleXmlCell id="10678" r="V60" connectionId="61">
    <xmlCellPr id="1" uniqueName="Carol_K_Anthony">
      <xmlPr mapId="70" xpath="/Hexagrama/OTRAS_INTERPRETACIONES_Y_COMENTARIOS_DE_LOS_TEXTOS/Carol_K_Anthony" xmlDataType="string"/>
    </xmlCellPr>
  </singleXmlCell>
  <singleXmlCell id="10679" r="W60" connectionId="61">
    <xmlCellPr id="1" uniqueName="Enrique_Zafra">
      <xmlPr mapId="70" xpath="/Hexagrama/OTRAS_INTERPRETACIONES_Y_COMENTARIOS_DE_LOS_TEXTOS/Enrique_Zafra" xmlDataType="string"/>
    </xmlCellPr>
  </singleXmlCell>
  <singleXmlCell id="10680" r="X60" connectionId="61">
    <xmlCellPr id="1" uniqueName="Gustavo_Andrés_Rocco">
      <xmlPr mapId="70" xpath="/Hexagrama/OTRAS_INTERPRETACIONES_Y_COMENTARIOS_DE_LOS_TEXTOS/Gustavo_Andrés_Rocco" xmlDataType="string"/>
    </xmlCellPr>
  </singleXmlCell>
  <singleXmlCell id="10681" r="Y60" connectionId="61">
    <xmlCellPr id="1" uniqueName="J_H_Brennan">
      <xmlPr mapId="70" xpath="/Hexagrama/OTRAS_INTERPRETACIONES_Y_COMENTARIOS_DE_LOS_TEXTOS/J_H_Brennan" xmlDataType="string"/>
    </xmlCellPr>
  </singleXmlCell>
  <singleXmlCell id="10682" r="Z60" connectionId="61">
    <xmlCellPr id="1" uniqueName="Judica_Cordiglia">
      <xmlPr mapId="70" xpath="/Hexagrama/OTRAS_INTERPRETACIONES_Y_COMENTARIOS_DE_LOS_TEXTOS/Judica_Cordiglia" xmlDataType="string"/>
    </xmlCellPr>
  </singleXmlCell>
  <singleXmlCell id="10683" r="AA60" connectionId="61">
    <xmlCellPr id="1" uniqueName="Maestro_Yüan-Kuang">
      <xmlPr mapId="70" xpath="/Hexagrama/OTRAS_INTERPRETACIONES_Y_COMENTARIOS_DE_LOS_TEXTOS/Maestro_Yüan-Kuang" xmlDataType="string"/>
    </xmlCellPr>
  </singleXmlCell>
  <singleXmlCell id="10684" r="AB60" connectionId="61">
    <xmlCellPr id="1" uniqueName="Michel_Gall">
      <xmlPr mapId="70" xpath="/Hexagrama/OTRAS_INTERPRETACIONES_Y_COMENTARIOS_DE_LOS_TEXTOS/Michel_Gall" xmlDataType="string"/>
    </xmlCellPr>
  </singleXmlCell>
  <singleXmlCell id="10685" r="AC60" connectionId="61">
    <xmlCellPr id="1" uniqueName="Stephen_Karcher">
      <xmlPr mapId="70" xpath="/Hexagrama/OTRAS_INTERPRETACIONES_Y_COMENTARIOS_DE_LOS_TEXTOS/Stephen_Karcher" xmlDataType="string"/>
    </xmlCellPr>
  </singleXmlCell>
  <singleXmlCell id="10686" r="AD60" connectionId="61">
    <xmlCellPr id="1" uniqueName="Rudolf_Ritsema">
      <xmlPr mapId="70" xpath="/Hexagrama/OTRAS_INTERPRETACIONES_Y_COMENTARIOS_DE_LOS_TEXTOS/Rudolf_Ritsema" xmlDataType="string"/>
    </xmlCellPr>
  </singleXmlCell>
  <singleXmlCell id="10687" r="AE60" connectionId="61">
    <xmlCellPr id="1" uniqueName="Thomas_Cleary">
      <xmlPr mapId="70" xpath="/Hexagrama/OTRAS_INTERPRETACIONES_Y_COMENTARIOS_DE_LOS_TEXTOS/Thomas_Cleary" xmlDataType="string"/>
    </xmlCellPr>
  </singleXmlCell>
  <singleXmlCell id="10688" r="AF60" connectionId="61">
    <xmlCellPr id="1" uniqueName="COMENTARIO_A_LA_IMAGEN">
      <xmlPr mapId="70" xpath="/Hexagrama/IMAGEN/COMENTARIO_A_LA_IMAGEN" xmlDataType="string"/>
    </xmlCellPr>
  </singleXmlCell>
  <singleXmlCell id="10689" r="AG60" connectionId="61">
    <xmlCellPr id="1" uniqueName="John_Tampion">
      <xmlPr mapId="70" xpath="/Hexagrama/IMAGEN/OTRAS_INTERPRETACIONES_Y_COMENTARIOS_DE_LOS_TEXTOS/John_Tampion" xmlDataType="string"/>
    </xmlCellPr>
  </singleXmlCell>
  <singleXmlCell id="10690" r="AH60" connectionId="61">
    <xmlCellPr id="1" uniqueName="Judica_Cordiglia">
      <xmlPr mapId="70" xpath="/Hexagrama/IMAGEN/OTRAS_INTERPRETACIONES_Y_COMENTARIOS_DE_LOS_TEXTOS/Judica_Cordiglia" xmlDataType="string"/>
    </xmlCellPr>
  </singleXmlCell>
  <singleXmlCell id="10691" r="AI60" connectionId="61">
    <xmlCellPr id="1" uniqueName="Ricardo_Andreé">
      <xmlPr mapId="70" xpath="/Hexagrama/IMAGEN/OTRAS_INTERPRETACIONES_Y_COMENTARIOS_DE_LOS_TEXTOS/Ricardo_Andreé" xmlDataType="string"/>
    </xmlCellPr>
  </singleXmlCell>
  <singleXmlCell id="10692" r="AJ60" connectionId="61">
    <xmlCellPr id="1" uniqueName="Richard_Wilhelm">
      <xmlPr mapId="70" xpath="/Hexagrama/IMAGEN/OTRAS_INTERPRETACIONES_Y_COMENTARIOS_DE_LOS_TEXTOS/Richard_Wilhelm" xmlDataType="string"/>
    </xmlCellPr>
  </singleXmlCell>
  <singleXmlCell id="10693" r="AK60" connectionId="61">
    <xmlCellPr id="1" uniqueName="COMENTARIO_A_LA_LINEA">
      <xmlPr mapId="70" xpath="/Hexagrama/LINEAS/PRIMERA/COMENTARIO_A_LA_LINEA" xmlDataType="string"/>
    </xmlCellPr>
  </singleXmlCell>
  <singleXmlCell id="10694" r="AL60" connectionId="61">
    <xmlCellPr id="1" uniqueName="a">
      <xmlPr mapId="70" xpath="/Hexagrama/LINEAS/PRIMERA/INTERPRETACION/a" xmlDataType="string"/>
    </xmlCellPr>
  </singleXmlCell>
  <singleXmlCell id="10695" r="AM60" connectionId="61">
    <xmlCellPr id="1" uniqueName="sin_preguntar_nada">
      <xmlPr mapId="70" xpath="/Hexagrama/LINEAS/PRIMERA/INTERPRETACION/d/sin_preguntar_nada" xmlDataType="string"/>
    </xmlCellPr>
  </singleXmlCell>
  <singleXmlCell id="10696" r="AN60" connectionId="61">
    <xmlCellPr id="1" uniqueName="sobre_el_dia_hoy">
      <xmlPr mapId="70" xpath="/Hexagrama/LINEAS/PRIMERA/INTERPRETACION/d/sobre_el_dia_hoy" xmlDataType="string"/>
    </xmlCellPr>
  </singleXmlCell>
  <singleXmlCell id="10697" r="AO60" connectionId="61">
    <xmlCellPr id="1" uniqueName="sobre_la_conducta_espiritual">
      <xmlPr mapId="70" xpath="/Hexagrama/LINEAS/PRIMERA/INTERPRETACION/d/sobre_la_conducta_espiritual" xmlDataType="string"/>
    </xmlCellPr>
  </singleXmlCell>
  <singleXmlCell id="10698" r="AP60" connectionId="61">
    <xmlCellPr id="1" uniqueName="perspectiva_general_de_un_asunto_o_sobre_cómo_se_ve_al_consultante_entre_sus_asuntos">
      <xmlPr mapId="70" xpath="/Hexagrama/LINEAS/PRIMERA/INTERPRETACION/d/perspectiva_general_de_un_asunto_o_sobre_cómo_se_ve_al_consultante_entre_sus_asuntos" xmlDataType="string"/>
    </xmlCellPr>
  </singleXmlCell>
  <singleXmlCell id="10699" r="AQ60" connectionId="61">
    <xmlCellPr id="1" uniqueName="sobre_una_enfermedad">
      <xmlPr mapId="70" xpath="/Hexagrama/LINEAS/PRIMERA/INTERPRETACION/d/sobre_una_enfermedad" xmlDataType="string"/>
    </xmlCellPr>
  </singleXmlCell>
  <singleXmlCell id="10700" r="AR60" connectionId="61">
    <xmlCellPr id="1" uniqueName="remedios_soluciones_tratamientos_nuevos">
      <xmlPr mapId="70" xpath="/Hexagrama/LINEAS/PRIMERA/INTERPRETACION/d/remedios_soluciones_tratamientos_nuevos" xmlDataType="string"/>
    </xmlCellPr>
  </singleXmlCell>
  <singleXmlCell id="10701" r="AS60" connectionId="61">
    <xmlCellPr id="1" uniqueName="sobre_temas_o_teorías_espirituales">
      <xmlPr mapId="70" xpath="/Hexagrama/LINEAS/PRIMERA/INTERPRETACION/d/sobre_temas_o_teorías_espirituales" xmlDataType="string"/>
    </xmlCellPr>
  </singleXmlCell>
  <singleXmlCell id="10702" r="AT60" connectionId="61">
    <xmlCellPr id="1" uniqueName="sobre_una_época_tiempo_o_fecha_aproximada">
      <xmlPr mapId="70" xpath="/Hexagrama/LINEAS/PRIMERA/INTERPRETACION/d/sobre_una_época_tiempo_o_fecha_aproximada" xmlDataType="string"/>
    </xmlCellPr>
  </singleXmlCell>
  <singleXmlCell id="10703" r="AU60" connectionId="61">
    <xmlCellPr id="1" uniqueName="Bernard_Ducourant">
      <xmlPr mapId="70" xpath="/Hexagrama/LINEAS/PRIMERA/OTRAS_INTERPRETACIONES_Y_COMENTARIOS_DE_LOS_TEXTOS/Bernard_Ducourant" xmlDataType="string"/>
    </xmlCellPr>
  </singleXmlCell>
  <singleXmlCell id="10704" r="AV60" connectionId="61">
    <xmlCellPr id="1" uniqueName="Brian_Browne_Walker">
      <xmlPr mapId="70" xpath="/Hexagrama/LINEAS/PRIMERA/OTRAS_INTERPRETACIONES_Y_COMENTARIOS_DE_LOS_TEXTOS/Brian_Browne_Walker" xmlDataType="string"/>
    </xmlCellPr>
  </singleXmlCell>
  <singleXmlCell id="10705" r="AW60" connectionId="61">
    <xmlCellPr id="1" uniqueName="Carol_K_Anthony">
      <xmlPr mapId="70" xpath="/Hexagrama/LINEAS/PRIMERA/OTRAS_INTERPRETACIONES_Y_COMENTARIOS_DE_LOS_TEXTOS/Carol_K_Anthony" xmlDataType="string"/>
    </xmlCellPr>
  </singleXmlCell>
  <singleXmlCell id="10706" r="AX60" connectionId="61">
    <xmlCellPr id="1" uniqueName="Enrique_Zafra">
      <xmlPr mapId="70" xpath="/Hexagrama/LINEAS/PRIMERA/OTRAS_INTERPRETACIONES_Y_COMENTARIOS_DE_LOS_TEXTOS/Enrique_Zafra" xmlDataType="string"/>
    </xmlCellPr>
  </singleXmlCell>
  <singleXmlCell id="10707" r="AY60" connectionId="61">
    <xmlCellPr id="1" uniqueName="J_H_Brennan">
      <xmlPr mapId="70" xpath="/Hexagrama/LINEAS/PRIMERA/OTRAS_INTERPRETACIONES_Y_COMENTARIOS_DE_LOS_TEXTOS/J_H_Brennan" xmlDataType="string"/>
    </xmlCellPr>
  </singleXmlCell>
  <singleXmlCell id="10708" r="AZ60" connectionId="61">
    <xmlCellPr id="1" uniqueName="John_Tampion">
      <xmlPr mapId="70" xpath="/Hexagrama/LINEAS/PRIMERA/OTRAS_INTERPRETACIONES_Y_COMENTARIOS_DE_LOS_TEXTOS/John_Tampion" xmlDataType="string"/>
    </xmlCellPr>
  </singleXmlCell>
  <singleXmlCell id="10709" r="BA60" connectionId="61">
    <xmlCellPr id="1" uniqueName="Judica_Cordiglia">
      <xmlPr mapId="70" xpath="/Hexagrama/LINEAS/PRIMERA/OTRAS_INTERPRETACIONES_Y_COMENTARIOS_DE_LOS_TEXTOS/Judica_Cordiglia" xmlDataType="string"/>
    </xmlCellPr>
  </singleXmlCell>
  <singleXmlCell id="10710" r="BB60" connectionId="61">
    <xmlCellPr id="1" uniqueName="Maestro_Yüan-Kuang">
      <xmlPr mapId="70" xpath="/Hexagrama/LINEAS/PRIMERA/OTRAS_INTERPRETACIONES_Y_COMENTARIOS_DE_LOS_TEXTOS/Maestro_Yüan-Kuang" xmlDataType="string"/>
    </xmlCellPr>
  </singleXmlCell>
  <singleXmlCell id="10711" r="BC60" connectionId="61">
    <xmlCellPr id="1" uniqueName="Michel_Gall">
      <xmlPr mapId="70" xpath="/Hexagrama/LINEAS/PRIMERA/OTRAS_INTERPRETACIONES_Y_COMENTARIOS_DE_LOS_TEXTOS/Michel_Gall" xmlDataType="string"/>
    </xmlCellPr>
  </singleXmlCell>
  <singleXmlCell id="10712" r="BD60" connectionId="61">
    <xmlCellPr id="1" uniqueName="R_L_Wing">
      <xmlPr mapId="70" xpath="/Hexagrama/LINEAS/PRIMERA/OTRAS_INTERPRETACIONES_Y_COMENTARIOS_DE_LOS_TEXTOS/R_L_Wing" xmlDataType="string"/>
    </xmlCellPr>
  </singleXmlCell>
  <singleXmlCell id="10713" r="BE60" connectionId="61">
    <xmlCellPr id="1" uniqueName="Ricardo_Andreé">
      <xmlPr mapId="70" xpath="/Hexagrama/LINEAS/PRIMERA/OTRAS_INTERPRETACIONES_Y_COMENTARIOS_DE_LOS_TEXTOS/Ricardo_Andreé" xmlDataType="string"/>
    </xmlCellPr>
  </singleXmlCell>
  <singleXmlCell id="10714" r="BF60" connectionId="61">
    <xmlCellPr id="1" uniqueName="Richard_Wilhelm">
      <xmlPr mapId="70" xpath="/Hexagrama/LINEAS/PRIMERA/OTRAS_INTERPRETACIONES_Y_COMENTARIOS_DE_LOS_TEXTOS/Richard_Wilhelm" xmlDataType="string"/>
    </xmlCellPr>
  </singleXmlCell>
  <singleXmlCell id="10715" r="BG60" connectionId="61">
    <xmlCellPr id="1" uniqueName="Stephen_Karcher">
      <xmlPr mapId="70" xpath="/Hexagrama/LINEAS/PRIMERA/OTRAS_INTERPRETACIONES_Y_COMENTARIOS_DE_LOS_TEXTOS/Stephen_Karcher" xmlDataType="string"/>
    </xmlCellPr>
  </singleXmlCell>
  <singleXmlCell id="10716" r="BH60" connectionId="61">
    <xmlCellPr id="1" uniqueName="Thomas_Cleary">
      <xmlPr mapId="70" xpath="/Hexagrama/LINEAS/PRIMERA/OTRAS_INTERPRETACIONES_Y_COMENTARIOS_DE_LOS_TEXTOS/Thomas_Cleary" xmlDataType="string"/>
    </xmlCellPr>
  </singleXmlCell>
  <singleXmlCell id="10717" r="BI60" connectionId="61">
    <xmlCellPr id="1" uniqueName="COMENTARIO_A_LA_LINEA">
      <xmlPr mapId="70" xpath="/Hexagrama/LINEAS/SEGUNDA/COMENTARIO_A_LA_LINEA" xmlDataType="string"/>
    </xmlCellPr>
  </singleXmlCell>
  <singleXmlCell id="10718" r="BJ60" connectionId="61">
    <xmlCellPr id="1" uniqueName="a">
      <xmlPr mapId="70" xpath="/Hexagrama/LINEAS/SEGUNDA/INTERPRETACION/a" xmlDataType="string"/>
    </xmlCellPr>
  </singleXmlCell>
  <singleXmlCell id="10719" r="BK60" connectionId="61">
    <xmlCellPr id="1" uniqueName="sin_preguntar_nada">
      <xmlPr mapId="70" xpath="/Hexagrama/LINEAS/SEGUNDA/INTERPRETACION/d/sin_preguntar_nada" xmlDataType="string"/>
    </xmlCellPr>
  </singleXmlCell>
  <singleXmlCell id="10720" r="BL60" connectionId="61">
    <xmlCellPr id="1" uniqueName="sobre_el_dia_hoy">
      <xmlPr mapId="70" xpath="/Hexagrama/LINEAS/SEGUNDA/INTERPRETACION/d/sobre_el_dia_hoy" xmlDataType="string"/>
    </xmlCellPr>
  </singleXmlCell>
  <singleXmlCell id="10721" r="BM60" connectionId="61">
    <xmlCellPr id="1" uniqueName="sobre_la_conducta_espiritual">
      <xmlPr mapId="70" xpath="/Hexagrama/LINEAS/SEGUNDA/INTERPRETACION/d/sobre_la_conducta_espiritual" xmlDataType="string"/>
    </xmlCellPr>
  </singleXmlCell>
  <singleXmlCell id="10722" r="BN60" connectionId="61">
    <xmlCellPr id="1" uniqueName="perspectiva_general_de_un_asunto_o_sobre_cómo_se_ve_al_consultante_entre_sus_asuntos">
      <xmlPr mapId="70" xpath="/Hexagrama/LINEAS/SEGUNDA/INTERPRETACION/d/perspectiva_general_de_un_asunto_o_sobre_cómo_se_ve_al_consultante_entre_sus_asuntos" xmlDataType="string"/>
    </xmlCellPr>
  </singleXmlCell>
  <singleXmlCell id="10723" r="BO60" connectionId="61">
    <xmlCellPr id="1" uniqueName="sobre_una_enfermedad">
      <xmlPr mapId="70" xpath="/Hexagrama/LINEAS/SEGUNDA/INTERPRETACION/d/sobre_una_enfermedad" xmlDataType="string"/>
    </xmlCellPr>
  </singleXmlCell>
  <singleXmlCell id="10724" r="BP60" connectionId="61">
    <xmlCellPr id="1" uniqueName="remedios_soluciones_tratamientos_nuevos">
      <xmlPr mapId="70" xpath="/Hexagrama/LINEAS/SEGUNDA/INTERPRETACION/d/remedios_soluciones_tratamientos_nuevos" xmlDataType="string"/>
    </xmlCellPr>
  </singleXmlCell>
  <singleXmlCell id="10725" r="BQ60" connectionId="61">
    <xmlCellPr id="1" uniqueName="sobre_temas_o_teorías_espirituales">
      <xmlPr mapId="70" xpath="/Hexagrama/LINEAS/SEGUNDA/INTERPRETACION/d/sobre_temas_o_teorías_espirituales" xmlDataType="string"/>
    </xmlCellPr>
  </singleXmlCell>
  <singleXmlCell id="10726" r="BR60" connectionId="61">
    <xmlCellPr id="1" uniqueName="sobre_una_época_tiempo_o_fecha_aproximada">
      <xmlPr mapId="70" xpath="/Hexagrama/LINEAS/SEGUNDA/INTERPRETACION/d/sobre_una_época_tiempo_o_fecha_aproximada" xmlDataType="string"/>
    </xmlCellPr>
  </singleXmlCell>
  <singleXmlCell id="10727" r="BS60" connectionId="61">
    <xmlCellPr id="1" uniqueName="Bernard_Ducourant">
      <xmlPr mapId="70" xpath="/Hexagrama/LINEAS/SEGUNDA/OTRAS_INTERPRETACIONES_Y_COMENTARIOS_DE_LOS_TEXTOS/Bernard_Ducourant" xmlDataType="string"/>
    </xmlCellPr>
  </singleXmlCell>
  <singleXmlCell id="10728" r="BT60" connectionId="61">
    <xmlCellPr id="1" uniqueName="Brian_Browne_Walker">
      <xmlPr mapId="70" xpath="/Hexagrama/LINEAS/SEGUNDA/OTRAS_INTERPRETACIONES_Y_COMENTARIOS_DE_LOS_TEXTOS/Brian_Browne_Walker" xmlDataType="string"/>
    </xmlCellPr>
  </singleXmlCell>
  <singleXmlCell id="10729" r="BU60" connectionId="61">
    <xmlCellPr id="1" uniqueName="Carol_K_Anthony">
      <xmlPr mapId="70" xpath="/Hexagrama/LINEAS/SEGUNDA/OTRAS_INTERPRETACIONES_Y_COMENTARIOS_DE_LOS_TEXTOS/Carol_K_Anthony" xmlDataType="string"/>
    </xmlCellPr>
  </singleXmlCell>
  <singleXmlCell id="10730" r="BV60" connectionId="61">
    <xmlCellPr id="1" uniqueName="Enrique_Zafra">
      <xmlPr mapId="70" xpath="/Hexagrama/LINEAS/SEGUNDA/OTRAS_INTERPRETACIONES_Y_COMENTARIOS_DE_LOS_TEXTOS/Enrique_Zafra" xmlDataType="string"/>
    </xmlCellPr>
  </singleXmlCell>
  <singleXmlCell id="10731" r="BW60" connectionId="61">
    <xmlCellPr id="1" uniqueName="J_H_Brennan">
      <xmlPr mapId="70" xpath="/Hexagrama/LINEAS/SEGUNDA/OTRAS_INTERPRETACIONES_Y_COMENTARIOS_DE_LOS_TEXTOS/J_H_Brennan" xmlDataType="string"/>
    </xmlCellPr>
  </singleXmlCell>
  <singleXmlCell id="10732" r="BX60" connectionId="61">
    <xmlCellPr id="1" uniqueName="John_Tampion">
      <xmlPr mapId="70" xpath="/Hexagrama/LINEAS/SEGUNDA/OTRAS_INTERPRETACIONES_Y_COMENTARIOS_DE_LOS_TEXTOS/John_Tampion" xmlDataType="string"/>
    </xmlCellPr>
  </singleXmlCell>
  <singleXmlCell id="10733" r="BY60" connectionId="61">
    <xmlCellPr id="1" uniqueName="Judica_Cordiglia">
      <xmlPr mapId="70" xpath="/Hexagrama/LINEAS/SEGUNDA/OTRAS_INTERPRETACIONES_Y_COMENTARIOS_DE_LOS_TEXTOS/Judica_Cordiglia" xmlDataType="string"/>
    </xmlCellPr>
  </singleXmlCell>
  <singleXmlCell id="10734" r="BZ60" connectionId="61">
    <xmlCellPr id="1" uniqueName="Maestro_Yüan-Kuang">
      <xmlPr mapId="70" xpath="/Hexagrama/LINEAS/SEGUNDA/OTRAS_INTERPRETACIONES_Y_COMENTARIOS_DE_LOS_TEXTOS/Maestro_Yüan-Kuang" xmlDataType="string"/>
    </xmlCellPr>
  </singleXmlCell>
  <singleXmlCell id="10735" r="CA60" connectionId="61">
    <xmlCellPr id="1" uniqueName="Michel_Gall">
      <xmlPr mapId="70" xpath="/Hexagrama/LINEAS/SEGUNDA/OTRAS_INTERPRETACIONES_Y_COMENTARIOS_DE_LOS_TEXTOS/Michel_Gall" xmlDataType="string"/>
    </xmlCellPr>
  </singleXmlCell>
  <singleXmlCell id="10736" r="CB60" connectionId="61">
    <xmlCellPr id="1" uniqueName="R_L_Wing">
      <xmlPr mapId="70" xpath="/Hexagrama/LINEAS/SEGUNDA/OTRAS_INTERPRETACIONES_Y_COMENTARIOS_DE_LOS_TEXTOS/R_L_Wing" xmlDataType="string"/>
    </xmlCellPr>
  </singleXmlCell>
  <singleXmlCell id="10737" r="CC60" connectionId="61">
    <xmlCellPr id="1" uniqueName="Ricardo_Andreé">
      <xmlPr mapId="70" xpath="/Hexagrama/LINEAS/SEGUNDA/OTRAS_INTERPRETACIONES_Y_COMENTARIOS_DE_LOS_TEXTOS/Ricardo_Andreé" xmlDataType="string"/>
    </xmlCellPr>
  </singleXmlCell>
  <singleXmlCell id="10738" r="CD60" connectionId="61">
    <xmlCellPr id="1" uniqueName="Richard_Wilhelm">
      <xmlPr mapId="70" xpath="/Hexagrama/LINEAS/SEGUNDA/OTRAS_INTERPRETACIONES_Y_COMENTARIOS_DE_LOS_TEXTOS/Richard_Wilhelm" xmlDataType="string"/>
    </xmlCellPr>
  </singleXmlCell>
  <singleXmlCell id="10739" r="CE60" connectionId="61">
    <xmlCellPr id="1" uniqueName="Stephen_Karcher">
      <xmlPr mapId="70" xpath="/Hexagrama/LINEAS/SEGUNDA/OTRAS_INTERPRETACIONES_Y_COMENTARIOS_DE_LOS_TEXTOS/Stephen_Karcher" xmlDataType="string"/>
    </xmlCellPr>
  </singleXmlCell>
  <singleXmlCell id="10740" r="CF60" connectionId="61">
    <xmlCellPr id="1" uniqueName="Thomas_Cleary">
      <xmlPr mapId="70" xpath="/Hexagrama/LINEAS/SEGUNDA/OTRAS_INTERPRETACIONES_Y_COMENTARIOS_DE_LOS_TEXTOS/Thomas_Cleary" xmlDataType="string"/>
    </xmlCellPr>
  </singleXmlCell>
  <singleXmlCell id="10741" r="CG60" connectionId="61">
    <xmlCellPr id="1" uniqueName="COMENTARIO_A_LA_LINEA">
      <xmlPr mapId="70" xpath="/Hexagrama/LINEAS/TERCERA/COMENTARIO_A_LA_LINEA" xmlDataType="string"/>
    </xmlCellPr>
  </singleXmlCell>
  <singleXmlCell id="10742" r="CH60" connectionId="61">
    <xmlCellPr id="1" uniqueName="a">
      <xmlPr mapId="70" xpath="/Hexagrama/LINEAS/TERCERA/INTERPRETACION/a" xmlDataType="string"/>
    </xmlCellPr>
  </singleXmlCell>
  <singleXmlCell id="10743" r="CI60" connectionId="61">
    <xmlCellPr id="1" uniqueName="sin_preguntar_nada">
      <xmlPr mapId="70" xpath="/Hexagrama/LINEAS/TERCERA/INTERPRETACION/d/sin_preguntar_nada" xmlDataType="string"/>
    </xmlCellPr>
  </singleXmlCell>
  <singleXmlCell id="10744" r="CJ60" connectionId="61">
    <xmlCellPr id="1" uniqueName="sobre_el_dia_hoy">
      <xmlPr mapId="70" xpath="/Hexagrama/LINEAS/TERCERA/INTERPRETACION/d/sobre_el_dia_hoy" xmlDataType="string"/>
    </xmlCellPr>
  </singleXmlCell>
  <singleXmlCell id="10745" r="CK60" connectionId="61">
    <xmlCellPr id="1" uniqueName="sobre_la_conducta_espiritual">
      <xmlPr mapId="70" xpath="/Hexagrama/LINEAS/TERCERA/INTERPRETACION/d/sobre_la_conducta_espiritual" xmlDataType="string"/>
    </xmlCellPr>
  </singleXmlCell>
  <singleXmlCell id="10746" r="CL60" connectionId="61">
    <xmlCellPr id="1" uniqueName="perspectiva_general_de_un_asunto_o_sobre_cómo_se_ve_al_consultante_entre_sus_asuntos">
      <xmlPr mapId="70" xpath="/Hexagrama/LINEAS/TERCERA/INTERPRETACION/d/perspectiva_general_de_un_asunto_o_sobre_cómo_se_ve_al_consultante_entre_sus_asuntos" xmlDataType="string"/>
    </xmlCellPr>
  </singleXmlCell>
  <singleXmlCell id="10747" r="CM60" connectionId="61">
    <xmlCellPr id="1" uniqueName="sobre_una_enfermedad">
      <xmlPr mapId="70" xpath="/Hexagrama/LINEAS/TERCERA/INTERPRETACION/d/sobre_una_enfermedad" xmlDataType="string"/>
    </xmlCellPr>
  </singleXmlCell>
  <singleXmlCell id="10748" r="CN60" connectionId="61">
    <xmlCellPr id="1" uniqueName="remedios_soluciones_tratamientos_nuevos">
      <xmlPr mapId="70" xpath="/Hexagrama/LINEAS/TERCERA/INTERPRETACION/d/remedios_soluciones_tratamientos_nuevos" xmlDataType="string"/>
    </xmlCellPr>
  </singleXmlCell>
  <singleXmlCell id="10749" r="CO60" connectionId="61">
    <xmlCellPr id="1" uniqueName="sobre_temas_o_teorías_espirituales">
      <xmlPr mapId="70" xpath="/Hexagrama/LINEAS/TERCERA/INTERPRETACION/d/sobre_temas_o_teorías_espirituales" xmlDataType="string"/>
    </xmlCellPr>
  </singleXmlCell>
  <singleXmlCell id="10750" r="CP60" connectionId="61">
    <xmlCellPr id="1" uniqueName="sobre_una_época_tiempo_o_fecha_aproximada">
      <xmlPr mapId="70" xpath="/Hexagrama/LINEAS/TERCERA/INTERPRETACION/d/sobre_una_época_tiempo_o_fecha_aproximada" xmlDataType="string"/>
    </xmlCellPr>
  </singleXmlCell>
  <singleXmlCell id="10751" r="CQ60" connectionId="61">
    <xmlCellPr id="1" uniqueName="Bernard_Ducourant">
      <xmlPr mapId="70" xpath="/Hexagrama/LINEAS/TERCERA/OTRAS_INTERPRETACIONES_Y_COMENTARIOS_DE_LOS_TEXTOS/Bernard_Ducourant" xmlDataType="string"/>
    </xmlCellPr>
  </singleXmlCell>
  <singleXmlCell id="10752" r="CR60" connectionId="61">
    <xmlCellPr id="1" uniqueName="Brian_Browne_Walker">
      <xmlPr mapId="70" xpath="/Hexagrama/LINEAS/TERCERA/OTRAS_INTERPRETACIONES_Y_COMENTARIOS_DE_LOS_TEXTOS/Brian_Browne_Walker" xmlDataType="string"/>
    </xmlCellPr>
  </singleXmlCell>
  <singleXmlCell id="10753" r="CS60" connectionId="61">
    <xmlCellPr id="1" uniqueName="Carol_K_Anthony">
      <xmlPr mapId="70" xpath="/Hexagrama/LINEAS/TERCERA/OTRAS_INTERPRETACIONES_Y_COMENTARIOS_DE_LOS_TEXTOS/Carol_K_Anthony" xmlDataType="string"/>
    </xmlCellPr>
  </singleXmlCell>
  <singleXmlCell id="10754" r="CT60" connectionId="61">
    <xmlCellPr id="1" uniqueName="Enrique_Zafra">
      <xmlPr mapId="70" xpath="/Hexagrama/LINEAS/TERCERA/OTRAS_INTERPRETACIONES_Y_COMENTARIOS_DE_LOS_TEXTOS/Enrique_Zafra" xmlDataType="string"/>
    </xmlCellPr>
  </singleXmlCell>
  <singleXmlCell id="10755" r="CU60" connectionId="61">
    <xmlCellPr id="1" uniqueName="J_H_Brennan">
      <xmlPr mapId="70" xpath="/Hexagrama/LINEAS/TERCERA/OTRAS_INTERPRETACIONES_Y_COMENTARIOS_DE_LOS_TEXTOS/J_H_Brennan" xmlDataType="string"/>
    </xmlCellPr>
  </singleXmlCell>
  <singleXmlCell id="10756" r="CV60" connectionId="61">
    <xmlCellPr id="1" uniqueName="John_Tampion">
      <xmlPr mapId="70" xpath="/Hexagrama/LINEAS/TERCERA/OTRAS_INTERPRETACIONES_Y_COMENTARIOS_DE_LOS_TEXTOS/John_Tampion" xmlDataType="string"/>
    </xmlCellPr>
  </singleXmlCell>
  <singleXmlCell id="10757" r="CW60" connectionId="61">
    <xmlCellPr id="1" uniqueName="Judica_Cordiglia">
      <xmlPr mapId="70" xpath="/Hexagrama/LINEAS/TERCERA/OTRAS_INTERPRETACIONES_Y_COMENTARIOS_DE_LOS_TEXTOS/Judica_Cordiglia" xmlDataType="string"/>
    </xmlCellPr>
  </singleXmlCell>
  <singleXmlCell id="10758" r="CX60" connectionId="61">
    <xmlCellPr id="1" uniqueName="Maestro_Yüan-Kuang">
      <xmlPr mapId="70" xpath="/Hexagrama/LINEAS/TERCERA/OTRAS_INTERPRETACIONES_Y_COMENTARIOS_DE_LOS_TEXTOS/Maestro_Yüan-Kuang" xmlDataType="string"/>
    </xmlCellPr>
  </singleXmlCell>
  <singleXmlCell id="10759" r="CY60" connectionId="61">
    <xmlCellPr id="1" uniqueName="Michel_Gall">
      <xmlPr mapId="70" xpath="/Hexagrama/LINEAS/TERCERA/OTRAS_INTERPRETACIONES_Y_COMENTARIOS_DE_LOS_TEXTOS/Michel_Gall" xmlDataType="string"/>
    </xmlCellPr>
  </singleXmlCell>
  <singleXmlCell id="10760" r="CZ60" connectionId="61">
    <xmlCellPr id="1" uniqueName="R_L_Wing">
      <xmlPr mapId="70" xpath="/Hexagrama/LINEAS/TERCERA/OTRAS_INTERPRETACIONES_Y_COMENTARIOS_DE_LOS_TEXTOS/R_L_Wing" xmlDataType="string"/>
    </xmlCellPr>
  </singleXmlCell>
  <singleXmlCell id="10761" r="DA60" connectionId="61">
    <xmlCellPr id="1" uniqueName="Ricardo_Andreé">
      <xmlPr mapId="70" xpath="/Hexagrama/LINEAS/TERCERA/OTRAS_INTERPRETACIONES_Y_COMENTARIOS_DE_LOS_TEXTOS/Ricardo_Andreé" xmlDataType="string"/>
    </xmlCellPr>
  </singleXmlCell>
  <singleXmlCell id="10762" r="DB60" connectionId="61">
    <xmlCellPr id="1" uniqueName="Richard_Wilhelm">
      <xmlPr mapId="70" xpath="/Hexagrama/LINEAS/TERCERA/OTRAS_INTERPRETACIONES_Y_COMENTARIOS_DE_LOS_TEXTOS/Richard_Wilhelm" xmlDataType="string"/>
    </xmlCellPr>
  </singleXmlCell>
  <singleXmlCell id="10763" r="DC60" connectionId="61">
    <xmlCellPr id="1" uniqueName="Stephen_Karcher">
      <xmlPr mapId="70" xpath="/Hexagrama/LINEAS/TERCERA/OTRAS_INTERPRETACIONES_Y_COMENTARIOS_DE_LOS_TEXTOS/Stephen_Karcher" xmlDataType="string"/>
    </xmlCellPr>
  </singleXmlCell>
  <singleXmlCell id="10764" r="DD60" connectionId="61">
    <xmlCellPr id="1" uniqueName="Thomas_Cleary">
      <xmlPr mapId="70" xpath="/Hexagrama/LINEAS/TERCERA/OTRAS_INTERPRETACIONES_Y_COMENTARIOS_DE_LOS_TEXTOS/Thomas_Cleary" xmlDataType="string"/>
    </xmlCellPr>
  </singleXmlCell>
  <singleXmlCell id="10765" r="DE60" connectionId="61">
    <xmlCellPr id="1" uniqueName="COMENTARIO_A_LA_LINEA">
      <xmlPr mapId="70" xpath="/Hexagrama/LINEAS/CUARTA/COMENTARIO_A_LA_LINEA" xmlDataType="string"/>
    </xmlCellPr>
  </singleXmlCell>
  <singleXmlCell id="10766" r="DF60" connectionId="61">
    <xmlCellPr id="1" uniqueName="a">
      <xmlPr mapId="70" xpath="/Hexagrama/LINEAS/CUARTA/INTERPRETACION/a" xmlDataType="string"/>
    </xmlCellPr>
  </singleXmlCell>
  <singleXmlCell id="10767" r="DG60" connectionId="61">
    <xmlCellPr id="1" uniqueName="sin_preguntar_nada">
      <xmlPr mapId="70" xpath="/Hexagrama/LINEAS/CUARTA/INTERPRETACION/d/sin_preguntar_nada" xmlDataType="string"/>
    </xmlCellPr>
  </singleXmlCell>
  <singleXmlCell id="10768" r="DH60" connectionId="61">
    <xmlCellPr id="1" uniqueName="sobre_el_dia_hoy">
      <xmlPr mapId="70" xpath="/Hexagrama/LINEAS/CUARTA/INTERPRETACION/d/sobre_el_dia_hoy" xmlDataType="string"/>
    </xmlCellPr>
  </singleXmlCell>
  <singleXmlCell id="10769" r="DI60" connectionId="61">
    <xmlCellPr id="1" uniqueName="sobre_la_conducta_espiritual">
      <xmlPr mapId="70" xpath="/Hexagrama/LINEAS/CUARTA/INTERPRETACION/d/sobre_la_conducta_espiritual" xmlDataType="string"/>
    </xmlCellPr>
  </singleXmlCell>
  <singleXmlCell id="10770" r="DJ60" connectionId="61">
    <xmlCellPr id="1" uniqueName="perspectiva_general_de_un_asunto_o_sobre_cómo_se_ve_al_consultante_entre_sus_asuntos">
      <xmlPr mapId="70" xpath="/Hexagrama/LINEAS/CUARTA/INTERPRETACION/d/perspectiva_general_de_un_asunto_o_sobre_cómo_se_ve_al_consultante_entre_sus_asuntos" xmlDataType="string"/>
    </xmlCellPr>
  </singleXmlCell>
  <singleXmlCell id="10771" r="DK60" connectionId="61">
    <xmlCellPr id="1" uniqueName="sobre_una_enfermedad">
      <xmlPr mapId="70" xpath="/Hexagrama/LINEAS/CUARTA/INTERPRETACION/d/sobre_una_enfermedad" xmlDataType="string"/>
    </xmlCellPr>
  </singleXmlCell>
  <singleXmlCell id="10772" r="DL60" connectionId="61">
    <xmlCellPr id="1" uniqueName="remedios_soluciones_tratamientos_nuevos">
      <xmlPr mapId="70" xpath="/Hexagrama/LINEAS/CUARTA/INTERPRETACION/d/remedios_soluciones_tratamientos_nuevos" xmlDataType="string"/>
    </xmlCellPr>
  </singleXmlCell>
  <singleXmlCell id="10773" r="DM60" connectionId="61">
    <xmlCellPr id="1" uniqueName="sobre_temas_o_teorías_espirituales">
      <xmlPr mapId="70" xpath="/Hexagrama/LINEAS/CUARTA/INTERPRETACION/d/sobre_temas_o_teorías_espirituales" xmlDataType="string"/>
    </xmlCellPr>
  </singleXmlCell>
  <singleXmlCell id="10774" r="DN60" connectionId="61">
    <xmlCellPr id="1" uniqueName="sobre_una_época_tiempo_o_fecha_aproximada">
      <xmlPr mapId="70" xpath="/Hexagrama/LINEAS/CUARTA/INTERPRETACION/d/sobre_una_época_tiempo_o_fecha_aproximada" xmlDataType="string"/>
    </xmlCellPr>
  </singleXmlCell>
  <singleXmlCell id="10775" r="DO60" connectionId="61">
    <xmlCellPr id="1" uniqueName="Bernard_Ducourant">
      <xmlPr mapId="70" xpath="/Hexagrama/LINEAS/CUARTA/OTRAS_INTERPRETACIONES_Y_COMENTARIOS_DE_LOS_TEXTOS/Bernard_Ducourant" xmlDataType="string"/>
    </xmlCellPr>
  </singleXmlCell>
  <singleXmlCell id="10776" r="DP60" connectionId="61">
    <xmlCellPr id="1" uniqueName="Brian_Browne_Walker">
      <xmlPr mapId="70" xpath="/Hexagrama/LINEAS/CUARTA/OTRAS_INTERPRETACIONES_Y_COMENTARIOS_DE_LOS_TEXTOS/Brian_Browne_Walker" xmlDataType="string"/>
    </xmlCellPr>
  </singleXmlCell>
  <singleXmlCell id="10777" r="DQ60" connectionId="61">
    <xmlCellPr id="1" uniqueName="Carol_K_Anthony">
      <xmlPr mapId="70" xpath="/Hexagrama/LINEAS/CUARTA/OTRAS_INTERPRETACIONES_Y_COMENTARIOS_DE_LOS_TEXTOS/Carol_K_Anthony" xmlDataType="string"/>
    </xmlCellPr>
  </singleXmlCell>
  <singleXmlCell id="10778" r="DR60" connectionId="61">
    <xmlCellPr id="1" uniqueName="Enrique_Zafra">
      <xmlPr mapId="70" xpath="/Hexagrama/LINEAS/CUARTA/OTRAS_INTERPRETACIONES_Y_COMENTARIOS_DE_LOS_TEXTOS/Enrique_Zafra" xmlDataType="string"/>
    </xmlCellPr>
  </singleXmlCell>
  <singleXmlCell id="10779" r="DS60" connectionId="61">
    <xmlCellPr id="1" uniqueName="J_H_Brennan">
      <xmlPr mapId="70" xpath="/Hexagrama/LINEAS/CUARTA/OTRAS_INTERPRETACIONES_Y_COMENTARIOS_DE_LOS_TEXTOS/J_H_Brennan" xmlDataType="string"/>
    </xmlCellPr>
  </singleXmlCell>
  <singleXmlCell id="10780" r="DT60" connectionId="61">
    <xmlCellPr id="1" uniqueName="John_Tampion">
      <xmlPr mapId="70" xpath="/Hexagrama/LINEAS/CUARTA/OTRAS_INTERPRETACIONES_Y_COMENTARIOS_DE_LOS_TEXTOS/John_Tampion" xmlDataType="string"/>
    </xmlCellPr>
  </singleXmlCell>
  <singleXmlCell id="10781" r="DU60" connectionId="61">
    <xmlCellPr id="1" uniqueName="Judica_Cordiglia">
      <xmlPr mapId="70" xpath="/Hexagrama/LINEAS/CUARTA/OTRAS_INTERPRETACIONES_Y_COMENTARIOS_DE_LOS_TEXTOS/Judica_Cordiglia" xmlDataType="string"/>
    </xmlCellPr>
  </singleXmlCell>
  <singleXmlCell id="10782" r="DV60" connectionId="61">
    <xmlCellPr id="1" uniqueName="Maestro_Yüan-Kuang">
      <xmlPr mapId="70" xpath="/Hexagrama/LINEAS/CUARTA/OTRAS_INTERPRETACIONES_Y_COMENTARIOS_DE_LOS_TEXTOS/Maestro_Yüan-Kuang" xmlDataType="string"/>
    </xmlCellPr>
  </singleXmlCell>
  <singleXmlCell id="10783" r="DW60" connectionId="61">
    <xmlCellPr id="1" uniqueName="Michel_Gall">
      <xmlPr mapId="70" xpath="/Hexagrama/LINEAS/CUARTA/OTRAS_INTERPRETACIONES_Y_COMENTARIOS_DE_LOS_TEXTOS/Michel_Gall" xmlDataType="string"/>
    </xmlCellPr>
  </singleXmlCell>
  <singleXmlCell id="10784" r="DX60" connectionId="61">
    <xmlCellPr id="1" uniqueName="R_L_Wing">
      <xmlPr mapId="70" xpath="/Hexagrama/LINEAS/CUARTA/OTRAS_INTERPRETACIONES_Y_COMENTARIOS_DE_LOS_TEXTOS/R_L_Wing" xmlDataType="string"/>
    </xmlCellPr>
  </singleXmlCell>
  <singleXmlCell id="10785" r="DY60" connectionId="61">
    <xmlCellPr id="1" uniqueName="Ricardo_Andreé">
      <xmlPr mapId="70" xpath="/Hexagrama/LINEAS/CUARTA/OTRAS_INTERPRETACIONES_Y_COMENTARIOS_DE_LOS_TEXTOS/Ricardo_Andreé" xmlDataType="string"/>
    </xmlCellPr>
  </singleXmlCell>
  <singleXmlCell id="10786" r="DZ60" connectionId="61">
    <xmlCellPr id="1" uniqueName="Richard_Wilhelm">
      <xmlPr mapId="70" xpath="/Hexagrama/LINEAS/CUARTA/OTRAS_INTERPRETACIONES_Y_COMENTARIOS_DE_LOS_TEXTOS/Richard_Wilhelm" xmlDataType="string"/>
    </xmlCellPr>
  </singleXmlCell>
  <singleXmlCell id="10787" r="EA60" connectionId="61">
    <xmlCellPr id="1" uniqueName="Stephen_Karcher">
      <xmlPr mapId="70" xpath="/Hexagrama/LINEAS/CUARTA/OTRAS_INTERPRETACIONES_Y_COMENTARIOS_DE_LOS_TEXTOS/Stephen_Karcher" xmlDataType="string"/>
    </xmlCellPr>
  </singleXmlCell>
  <singleXmlCell id="10788" r="EB60" connectionId="61">
    <xmlCellPr id="1" uniqueName="Thomas_Cleary">
      <xmlPr mapId="70" xpath="/Hexagrama/LINEAS/CUARTA/OTRAS_INTERPRETACIONES_Y_COMENTARIOS_DE_LOS_TEXTOS/Thomas_Cleary" xmlDataType="string"/>
    </xmlCellPr>
  </singleXmlCell>
  <singleXmlCell id="10789" r="EC60" connectionId="61">
    <xmlCellPr id="1" uniqueName="COMENTARIO_A_LA_LINEA">
      <xmlPr mapId="70" xpath="/Hexagrama/LINEAS/QUINTA/COMENTARIO_A_LA_LINEA" xmlDataType="string"/>
    </xmlCellPr>
  </singleXmlCell>
  <singleXmlCell id="10790" r="ED60" connectionId="61">
    <xmlCellPr id="1" uniqueName="a">
      <xmlPr mapId="70" xpath="/Hexagrama/LINEAS/QUINTA/INTERPRETACION/a" xmlDataType="string"/>
    </xmlCellPr>
  </singleXmlCell>
  <singleXmlCell id="10791" r="EE60" connectionId="61">
    <xmlCellPr id="1" uniqueName="sin_preguntar_nada">
      <xmlPr mapId="70" xpath="/Hexagrama/LINEAS/QUINTA/INTERPRETACION/d/sin_preguntar_nada" xmlDataType="string"/>
    </xmlCellPr>
  </singleXmlCell>
  <singleXmlCell id="10792" r="EF60" connectionId="61">
    <xmlCellPr id="1" uniqueName="sobre_el_dia_hoy">
      <xmlPr mapId="70" xpath="/Hexagrama/LINEAS/QUINTA/INTERPRETACION/d/sobre_el_dia_hoy" xmlDataType="string"/>
    </xmlCellPr>
  </singleXmlCell>
  <singleXmlCell id="10793" r="EG60" connectionId="61">
    <xmlCellPr id="1" uniqueName="sobre_la_conducta_espiritual">
      <xmlPr mapId="70" xpath="/Hexagrama/LINEAS/QUINTA/INTERPRETACION/d/sobre_la_conducta_espiritual" xmlDataType="string"/>
    </xmlCellPr>
  </singleXmlCell>
  <singleXmlCell id="10794" r="EH60" connectionId="61">
    <xmlCellPr id="1" uniqueName="perspectiva_general_de_un_asunto_o_sobre_cómo_se_ve_al_consultante_entre_sus_asuntos">
      <xmlPr mapId="70" xpath="/Hexagrama/LINEAS/QUINTA/INTERPRETACION/d/perspectiva_general_de_un_asunto_o_sobre_cómo_se_ve_al_consultante_entre_sus_asuntos" xmlDataType="string"/>
    </xmlCellPr>
  </singleXmlCell>
  <singleXmlCell id="10795" r="EI60" connectionId="61">
    <xmlCellPr id="1" uniqueName="sobre_una_enfermedad">
      <xmlPr mapId="70" xpath="/Hexagrama/LINEAS/QUINTA/INTERPRETACION/d/sobre_una_enfermedad" xmlDataType="string"/>
    </xmlCellPr>
  </singleXmlCell>
  <singleXmlCell id="10796" r="EJ60" connectionId="61">
    <xmlCellPr id="1" uniqueName="remedios_soluciones_tratamientos_nuevos">
      <xmlPr mapId="70" xpath="/Hexagrama/LINEAS/QUINTA/INTERPRETACION/d/remedios_soluciones_tratamientos_nuevos" xmlDataType="string"/>
    </xmlCellPr>
  </singleXmlCell>
  <singleXmlCell id="10797" r="EK60" connectionId="61">
    <xmlCellPr id="1" uniqueName="sobre_temas_o_teorías_espirituales">
      <xmlPr mapId="70" xpath="/Hexagrama/LINEAS/QUINTA/INTERPRETACION/d/sobre_temas_o_teorías_espirituales" xmlDataType="string"/>
    </xmlCellPr>
  </singleXmlCell>
  <singleXmlCell id="10798" r="EL60" connectionId="61">
    <xmlCellPr id="1" uniqueName="sobre_una_época_tiempo_o_fecha_aproximada">
      <xmlPr mapId="70" xpath="/Hexagrama/LINEAS/QUINTA/INTERPRETACION/d/sobre_una_época_tiempo_o_fecha_aproximada" xmlDataType="string"/>
    </xmlCellPr>
  </singleXmlCell>
  <singleXmlCell id="10799" r="EM60" connectionId="61">
    <xmlCellPr id="1" uniqueName="Bernard_Ducourant">
      <xmlPr mapId="70" xpath="/Hexagrama/LINEAS/QUINTA/OTRAS_INTERPRETACIONES_Y_COMENTARIOS_DE_LOS_TEXTOS/Bernard_Ducourant" xmlDataType="string"/>
    </xmlCellPr>
  </singleXmlCell>
  <singleXmlCell id="10800" r="EN60" connectionId="61">
    <xmlCellPr id="1" uniqueName="Brian_Browne_Walker">
      <xmlPr mapId="70" xpath="/Hexagrama/LINEAS/QUINTA/OTRAS_INTERPRETACIONES_Y_COMENTARIOS_DE_LOS_TEXTOS/Brian_Browne_Walker" xmlDataType="string"/>
    </xmlCellPr>
  </singleXmlCell>
  <singleXmlCell id="10801" r="EO60" connectionId="61">
    <xmlCellPr id="1" uniqueName="Carol_K_Anthony">
      <xmlPr mapId="70" xpath="/Hexagrama/LINEAS/QUINTA/OTRAS_INTERPRETACIONES_Y_COMENTARIOS_DE_LOS_TEXTOS/Carol_K_Anthony" xmlDataType="string"/>
    </xmlCellPr>
  </singleXmlCell>
  <singleXmlCell id="10802" r="EP60" connectionId="61">
    <xmlCellPr id="1" uniqueName="Enrique_Zafra">
      <xmlPr mapId="70" xpath="/Hexagrama/LINEAS/QUINTA/OTRAS_INTERPRETACIONES_Y_COMENTARIOS_DE_LOS_TEXTOS/Enrique_Zafra" xmlDataType="string"/>
    </xmlCellPr>
  </singleXmlCell>
  <singleXmlCell id="10803" r="EQ60" connectionId="61">
    <xmlCellPr id="1" uniqueName="J_H_Brennan">
      <xmlPr mapId="70" xpath="/Hexagrama/LINEAS/QUINTA/OTRAS_INTERPRETACIONES_Y_COMENTARIOS_DE_LOS_TEXTOS/J_H_Brennan" xmlDataType="string"/>
    </xmlCellPr>
  </singleXmlCell>
  <singleXmlCell id="10804" r="ER60" connectionId="61">
    <xmlCellPr id="1" uniqueName="John_Tampion">
      <xmlPr mapId="70" xpath="/Hexagrama/LINEAS/QUINTA/OTRAS_INTERPRETACIONES_Y_COMENTARIOS_DE_LOS_TEXTOS/John_Tampion" xmlDataType="string"/>
    </xmlCellPr>
  </singleXmlCell>
  <singleXmlCell id="10805" r="ES60" connectionId="61">
    <xmlCellPr id="1" uniqueName="Judica_Cordiglia">
      <xmlPr mapId="70" xpath="/Hexagrama/LINEAS/QUINTA/OTRAS_INTERPRETACIONES_Y_COMENTARIOS_DE_LOS_TEXTOS/Judica_Cordiglia" xmlDataType="string"/>
    </xmlCellPr>
  </singleXmlCell>
  <singleXmlCell id="10806" r="ET60" connectionId="61">
    <xmlCellPr id="1" uniqueName="Maestro_Yüan-Kuang">
      <xmlPr mapId="70" xpath="/Hexagrama/LINEAS/QUINTA/OTRAS_INTERPRETACIONES_Y_COMENTARIOS_DE_LOS_TEXTOS/Maestro_Yüan-Kuang" xmlDataType="string"/>
    </xmlCellPr>
  </singleXmlCell>
  <singleXmlCell id="10807" r="EU60" connectionId="61">
    <xmlCellPr id="1" uniqueName="Michel_Gall">
      <xmlPr mapId="70" xpath="/Hexagrama/LINEAS/QUINTA/OTRAS_INTERPRETACIONES_Y_COMENTARIOS_DE_LOS_TEXTOS/Michel_Gall" xmlDataType="string"/>
    </xmlCellPr>
  </singleXmlCell>
  <singleXmlCell id="10808" r="EV60" connectionId="61">
    <xmlCellPr id="1" uniqueName="R_L_Wing">
      <xmlPr mapId="70" xpath="/Hexagrama/LINEAS/QUINTA/OTRAS_INTERPRETACIONES_Y_COMENTARIOS_DE_LOS_TEXTOS/R_L_Wing" xmlDataType="string"/>
    </xmlCellPr>
  </singleXmlCell>
  <singleXmlCell id="10809" r="EW60" connectionId="61">
    <xmlCellPr id="1" uniqueName="Ricardo_Andreé">
      <xmlPr mapId="70" xpath="/Hexagrama/LINEAS/QUINTA/OTRAS_INTERPRETACIONES_Y_COMENTARIOS_DE_LOS_TEXTOS/Ricardo_Andreé" xmlDataType="string"/>
    </xmlCellPr>
  </singleXmlCell>
  <singleXmlCell id="10810" r="EX60" connectionId="61">
    <xmlCellPr id="1" uniqueName="Richard_Wilhelm">
      <xmlPr mapId="70" xpath="/Hexagrama/LINEAS/QUINTA/OTRAS_INTERPRETACIONES_Y_COMENTARIOS_DE_LOS_TEXTOS/Richard_Wilhelm" xmlDataType="string"/>
    </xmlCellPr>
  </singleXmlCell>
  <singleXmlCell id="10811" r="EY60" connectionId="61">
    <xmlCellPr id="1" uniqueName="Stephen_Karcher">
      <xmlPr mapId="70" xpath="/Hexagrama/LINEAS/QUINTA/OTRAS_INTERPRETACIONES_Y_COMENTARIOS_DE_LOS_TEXTOS/Stephen_Karcher" xmlDataType="string"/>
    </xmlCellPr>
  </singleXmlCell>
  <singleXmlCell id="10812" r="EZ60" connectionId="61">
    <xmlCellPr id="1" uniqueName="Thomas_Cleary">
      <xmlPr mapId="70" xpath="/Hexagrama/LINEAS/QUINTA/OTRAS_INTERPRETACIONES_Y_COMENTARIOS_DE_LOS_TEXTOS/Thomas_Cleary" xmlDataType="string"/>
    </xmlCellPr>
  </singleXmlCell>
  <singleXmlCell id="10813" r="FA60" connectionId="61">
    <xmlCellPr id="1" uniqueName="COMENTARIO_A_LA_LINEA">
      <xmlPr mapId="70" xpath="/Hexagrama/LINEAS/SEXTA/COMENTARIO_A_LA_LINEA" xmlDataType="string"/>
    </xmlCellPr>
  </singleXmlCell>
  <singleXmlCell id="10814" r="FB60" connectionId="61">
    <xmlCellPr id="1" uniqueName="a">
      <xmlPr mapId="70" xpath="/Hexagrama/LINEAS/SEXTA/INTERPRETACION/a" xmlDataType="string"/>
    </xmlCellPr>
  </singleXmlCell>
  <singleXmlCell id="10815" r="FC60" connectionId="61">
    <xmlCellPr id="1" uniqueName="sin_preguntar_nada">
      <xmlPr mapId="70" xpath="/Hexagrama/LINEAS/SEXTA/INTERPRETACION/d/sin_preguntar_nada" xmlDataType="string"/>
    </xmlCellPr>
  </singleXmlCell>
  <singleXmlCell id="10816" r="FD60" connectionId="61">
    <xmlCellPr id="1" uniqueName="sobre_el_dia_hoy">
      <xmlPr mapId="70" xpath="/Hexagrama/LINEAS/SEXTA/INTERPRETACION/d/sobre_el_dia_hoy" xmlDataType="string"/>
    </xmlCellPr>
  </singleXmlCell>
  <singleXmlCell id="10817" r="FE60" connectionId="61">
    <xmlCellPr id="1" uniqueName="sobre_la_conducta_espiritual">
      <xmlPr mapId="70" xpath="/Hexagrama/LINEAS/SEXTA/INTERPRETACION/d/sobre_la_conducta_espiritual" xmlDataType="string"/>
    </xmlCellPr>
  </singleXmlCell>
  <singleXmlCell id="10818" r="FF60" connectionId="61">
    <xmlCellPr id="1" uniqueName="perspectiva_general_de_un_asunto_o_sobre_cómo_se_ve_al_consultante_entre_sus_asuntos">
      <xmlPr mapId="70" xpath="/Hexagrama/LINEAS/SEXTA/INTERPRETACION/d/perspectiva_general_de_un_asunto_o_sobre_cómo_se_ve_al_consultante_entre_sus_asuntos" xmlDataType="string"/>
    </xmlCellPr>
  </singleXmlCell>
  <singleXmlCell id="10819" r="FG60" connectionId="61">
    <xmlCellPr id="1" uniqueName="sobre_una_enfermedad">
      <xmlPr mapId="70" xpath="/Hexagrama/LINEAS/SEXTA/INTERPRETACION/d/sobre_una_enfermedad" xmlDataType="string"/>
    </xmlCellPr>
  </singleXmlCell>
  <singleXmlCell id="10820" r="FH60" connectionId="61">
    <xmlCellPr id="1" uniqueName="remedios_soluciones_tratamientos_nuevos">
      <xmlPr mapId="70" xpath="/Hexagrama/LINEAS/SEXTA/INTERPRETACION/d/remedios_soluciones_tratamientos_nuevos" xmlDataType="string"/>
    </xmlCellPr>
  </singleXmlCell>
  <singleXmlCell id="10821" r="FI60" connectionId="61">
    <xmlCellPr id="1" uniqueName="sobre_temas_o_teorías_espirituales">
      <xmlPr mapId="70" xpath="/Hexagrama/LINEAS/SEXTA/INTERPRETACION/d/sobre_temas_o_teorías_espirituales" xmlDataType="string"/>
    </xmlCellPr>
  </singleXmlCell>
  <singleXmlCell id="10822" r="FJ60" connectionId="61">
    <xmlCellPr id="1" uniqueName="sobre_una_época_tiempo_o_fecha_aproximada">
      <xmlPr mapId="70" xpath="/Hexagrama/LINEAS/SEXTA/INTERPRETACION/d/sobre_una_época_tiempo_o_fecha_aproximada" xmlDataType="string"/>
    </xmlCellPr>
  </singleXmlCell>
  <singleXmlCell id="10823" r="FK60" connectionId="61">
    <xmlCellPr id="1" uniqueName="Bernard_Ducourant">
      <xmlPr mapId="70" xpath="/Hexagrama/LINEAS/SEXTA/OTRAS_INTERPRETACIONES_Y_COMENTARIOS_DE_LOS_TEXTOS/Bernard_Ducourant" xmlDataType="string"/>
    </xmlCellPr>
  </singleXmlCell>
  <singleXmlCell id="10824" r="FL60" connectionId="61">
    <xmlCellPr id="1" uniqueName="Brian_Browne_Walker">
      <xmlPr mapId="70" xpath="/Hexagrama/LINEAS/SEXTA/OTRAS_INTERPRETACIONES_Y_COMENTARIOS_DE_LOS_TEXTOS/Brian_Browne_Walker" xmlDataType="string"/>
    </xmlCellPr>
  </singleXmlCell>
  <singleXmlCell id="10825" r="FM60" connectionId="61">
    <xmlCellPr id="1" uniqueName="Carol_K_Anthony">
      <xmlPr mapId="70" xpath="/Hexagrama/LINEAS/SEXTA/OTRAS_INTERPRETACIONES_Y_COMENTARIOS_DE_LOS_TEXTOS/Carol_K_Anthony" xmlDataType="string"/>
    </xmlCellPr>
  </singleXmlCell>
  <singleXmlCell id="10826" r="FN60" connectionId="61">
    <xmlCellPr id="1" uniqueName="Enrique_Zafra">
      <xmlPr mapId="70" xpath="/Hexagrama/LINEAS/SEXTA/OTRAS_INTERPRETACIONES_Y_COMENTARIOS_DE_LOS_TEXTOS/Enrique_Zafra" xmlDataType="string"/>
    </xmlCellPr>
  </singleXmlCell>
  <singleXmlCell id="10827" r="FO60" connectionId="61">
    <xmlCellPr id="1" uniqueName="J_H_Brennan">
      <xmlPr mapId="70" xpath="/Hexagrama/LINEAS/SEXTA/OTRAS_INTERPRETACIONES_Y_COMENTARIOS_DE_LOS_TEXTOS/J_H_Brennan" xmlDataType="string"/>
    </xmlCellPr>
  </singleXmlCell>
  <singleXmlCell id="10828" r="FP60" connectionId="61">
    <xmlCellPr id="1" uniqueName="John_Tampion">
      <xmlPr mapId="70" xpath="/Hexagrama/LINEAS/SEXTA/OTRAS_INTERPRETACIONES_Y_COMENTARIOS_DE_LOS_TEXTOS/John_Tampion" xmlDataType="string"/>
    </xmlCellPr>
  </singleXmlCell>
  <singleXmlCell id="10829" r="FQ60" connectionId="61">
    <xmlCellPr id="1" uniqueName="Judica_Cordiglia">
      <xmlPr mapId="70" xpath="/Hexagrama/LINEAS/SEXTA/OTRAS_INTERPRETACIONES_Y_COMENTARIOS_DE_LOS_TEXTOS/Judica_Cordiglia" xmlDataType="string"/>
    </xmlCellPr>
  </singleXmlCell>
  <singleXmlCell id="10830" r="FR60" connectionId="61">
    <xmlCellPr id="1" uniqueName="Maestro_Yüan-Kuang">
      <xmlPr mapId="70" xpath="/Hexagrama/LINEAS/SEXTA/OTRAS_INTERPRETACIONES_Y_COMENTARIOS_DE_LOS_TEXTOS/Maestro_Yüan-Kuang" xmlDataType="string"/>
    </xmlCellPr>
  </singleXmlCell>
  <singleXmlCell id="10831" r="FS60" connectionId="61">
    <xmlCellPr id="1" uniqueName="Michel_Gall">
      <xmlPr mapId="70" xpath="/Hexagrama/LINEAS/SEXTA/OTRAS_INTERPRETACIONES_Y_COMENTARIOS_DE_LOS_TEXTOS/Michel_Gall" xmlDataType="string"/>
    </xmlCellPr>
  </singleXmlCell>
  <singleXmlCell id="10832" r="FT60" connectionId="61">
    <xmlCellPr id="1" uniqueName="R_L_Wing">
      <xmlPr mapId="70" xpath="/Hexagrama/LINEAS/SEXTA/OTRAS_INTERPRETACIONES_Y_COMENTARIOS_DE_LOS_TEXTOS/R_L_Wing" xmlDataType="string"/>
    </xmlCellPr>
  </singleXmlCell>
  <singleXmlCell id="10833" r="FU60" connectionId="61">
    <xmlCellPr id="1" uniqueName="Ricardo_Andreé">
      <xmlPr mapId="70" xpath="/Hexagrama/LINEAS/SEXTA/OTRAS_INTERPRETACIONES_Y_COMENTARIOS_DE_LOS_TEXTOS/Ricardo_Andreé" xmlDataType="string"/>
    </xmlCellPr>
  </singleXmlCell>
  <singleXmlCell id="10834" r="FV60" connectionId="61">
    <xmlCellPr id="1" uniqueName="Richard_Wilhelm">
      <xmlPr mapId="70" xpath="/Hexagrama/LINEAS/SEXTA/OTRAS_INTERPRETACIONES_Y_COMENTARIOS_DE_LOS_TEXTOS/Richard_Wilhelm" xmlDataType="string"/>
    </xmlCellPr>
  </singleXmlCell>
  <singleXmlCell id="10835" r="FW60" connectionId="61">
    <xmlCellPr id="1" uniqueName="Stephen_Karcher">
      <xmlPr mapId="70" xpath="/Hexagrama/LINEAS/SEXTA/OTRAS_INTERPRETACIONES_Y_COMENTARIOS_DE_LOS_TEXTOS/Stephen_Karcher" xmlDataType="string"/>
    </xmlCellPr>
  </singleXmlCell>
  <singleXmlCell id="10836" r="FX60" connectionId="61">
    <xmlCellPr id="1" uniqueName="Thomas_Cleary">
      <xmlPr mapId="70" xpath="/Hexagrama/LINEAS/SEXTA/OTRAS_INTERPRETACIONES_Y_COMENTARIOS_DE_LOS_TEXTOS/Thomas_Cleary" xmlDataType="string"/>
    </xmlCellPr>
  </singleXmlCell>
  <singleXmlCell id="10837" r="A61" connectionId="62">
    <xmlCellPr id="1" uniqueName="Numero">
      <xmlPr mapId="71" xpath="/Hexagrama/Numero" xmlDataType="integer"/>
    </xmlCellPr>
  </singleXmlCell>
  <singleXmlCell id="10838" r="B61" connectionId="62">
    <xmlCellPr id="1" uniqueName="Nombre">
      <xmlPr mapId="71" xpath="/Hexagrama/Nombre" xmlDataType="string"/>
    </xmlCellPr>
  </singleXmlCell>
  <singleXmlCell id="10839" r="C61" connectionId="62">
    <xmlCellPr id="1" uniqueName="Traduccion">
      <xmlPr mapId="71" xpath="/Hexagrama/Traduccion" xmlDataType="string"/>
    </xmlCellPr>
  </singleXmlCell>
  <singleXmlCell id="10840" r="D61" connectionId="62">
    <xmlCellPr id="1" uniqueName="TrigInf">
      <xmlPr mapId="71" xpath="/Hexagrama/TrigInf" xmlDataType="string"/>
    </xmlCellPr>
  </singleXmlCell>
  <singleXmlCell id="10841" r="E61" connectionId="62">
    <xmlCellPr id="1" uniqueName="TrigSup">
      <xmlPr mapId="71" xpath="/Hexagrama/TrigSup" xmlDataType="string"/>
    </xmlCellPr>
  </singleXmlCell>
  <singleXmlCell id="10842" r="F61" connectionId="62">
    <xmlCellPr id="1" uniqueName="DICTAMEN">
      <xmlPr mapId="71" xpath="/Hexagrama/DICTAMEN" xmlDataType="string"/>
    </xmlCellPr>
  </singleXmlCell>
  <singleXmlCell id="10843" r="G61" connectionId="62">
    <xmlCellPr id="1" uniqueName="COMENTARIO">
      <xmlPr mapId="71" xpath="/Hexagrama/COMENTARIO" xmlDataType="string"/>
    </xmlCellPr>
  </singleXmlCell>
  <singleXmlCell id="10844" r="H61" connectionId="62">
    <xmlCellPr id="1" uniqueName="líneas">
      <xmlPr mapId="71" xpath="/Hexagrama/ELEMENTOS_TECNICOS_Y_DISTINTOS_CONSIDERANDOS/líneas" xmlDataType="string"/>
    </xmlCellPr>
  </singleXmlCell>
  <singleXmlCell id="10845" r="I61" connectionId="62">
    <xmlCellPr id="1" uniqueName="regencias">
      <xmlPr mapId="71" xpath="/Hexagrama/ELEMENTOS_TECNICOS_Y_DISTINTOS_CONSIDERANDOS/regencias" xmlDataType="string"/>
    </xmlCellPr>
  </singleXmlCell>
  <singleXmlCell id="10846" r="J61" connectionId="62">
    <xmlCellPr id="1" uniqueName="relaciones_entre_las_líneas">
      <xmlPr mapId="71" xpath="/Hexagrama/ELEMENTOS_TECNICOS_Y_DISTINTOS_CONSIDERANDOS/relaciones_entre_las_líneas" xmlDataType="string"/>
    </xmlCellPr>
  </singleXmlCell>
  <singleXmlCell id="10847" r="K61" connectionId="62">
    <xmlCellPr id="1" uniqueName="a">
      <xmlPr mapId="71" xpath="/Hexagrama/INTERPRETACION/a" xmlDataType="string"/>
    </xmlCellPr>
  </singleXmlCell>
  <singleXmlCell id="10848" r="L61" connectionId="62">
    <xmlCellPr id="1" uniqueName="sin_preguntar_nada">
      <xmlPr mapId="71" xpath="/Hexagrama/INTERPRETACION/d/sin_preguntar_nada" xmlDataType="string"/>
    </xmlCellPr>
  </singleXmlCell>
  <singleXmlCell id="10849" r="M61" connectionId="62">
    <xmlCellPr id="1" uniqueName="sobre_el_dia_hoy">
      <xmlPr mapId="71" xpath="/Hexagrama/INTERPRETACION/d/sobre_el_dia_hoy" xmlDataType="string"/>
    </xmlCellPr>
  </singleXmlCell>
  <singleXmlCell id="10850" r="N61" connectionId="62">
    <xmlCellPr id="1" uniqueName="sobre_la_conducta_espiritual">
      <xmlPr mapId="71" xpath="/Hexagrama/INTERPRETACION/d/sobre_la_conducta_espiritual" xmlDataType="string"/>
    </xmlCellPr>
  </singleXmlCell>
  <singleXmlCell id="10851" r="O61" connectionId="62">
    <xmlCellPr id="1" uniqueName="perspectiva_general_de_un_asunto_o_sobre_cómo_se_ve_al_consultante_entre_sus_asuntos">
      <xmlPr mapId="71" xpath="/Hexagrama/INTERPRETACION/d/perspectiva_general_de_un_asunto_o_sobre_cómo_se_ve_al_consultante_entre_sus_asuntos" xmlDataType="string"/>
    </xmlCellPr>
  </singleXmlCell>
  <singleXmlCell id="10852" r="P61" connectionId="62">
    <xmlCellPr id="1" uniqueName="sobre_una_enfermedad">
      <xmlPr mapId="71" xpath="/Hexagrama/INTERPRETACION/d/sobre_una_enfermedad" xmlDataType="string"/>
    </xmlCellPr>
  </singleXmlCell>
  <singleXmlCell id="10853" r="Q61" connectionId="62">
    <xmlCellPr id="1" uniqueName="remedios_soluciones_tratamientos_nuevos">
      <xmlPr mapId="71" xpath="/Hexagrama/INTERPRETACION/d/remedios_soluciones_tratamientos_nuevos" xmlDataType="string"/>
    </xmlCellPr>
  </singleXmlCell>
  <singleXmlCell id="10854" r="R61" connectionId="62">
    <xmlCellPr id="1" uniqueName="sobre_temas_o_teorías_espirituales">
      <xmlPr mapId="71" xpath="/Hexagrama/INTERPRETACION/d/sobre_temas_o_teorías_espirituales" xmlDataType="string"/>
    </xmlCellPr>
  </singleXmlCell>
  <singleXmlCell id="10855" r="S61" connectionId="62">
    <xmlCellPr id="1" uniqueName="sobre_una_época_tiempo_o_fecha_aproximada">
      <xmlPr mapId="71" xpath="/Hexagrama/INTERPRETACION/d/sobre_una_época_tiempo_o_fecha_aproximada" xmlDataType="string"/>
    </xmlCellPr>
  </singleXmlCell>
  <singleXmlCell id="10856" r="T61" connectionId="62">
    <xmlCellPr id="1" uniqueName="Bernard_Ducourant">
      <xmlPr mapId="71" xpath="/Hexagrama/OTRAS_INTERPRETACIONES_Y_COMENTARIOS_DE_LOS_TEXTOS/Bernard_Ducourant" xmlDataType="string"/>
    </xmlCellPr>
  </singleXmlCell>
  <singleXmlCell id="10857" r="U61" connectionId="62">
    <xmlCellPr id="1" uniqueName="Brian_Browne_Walker">
      <xmlPr mapId="71" xpath="/Hexagrama/OTRAS_INTERPRETACIONES_Y_COMENTARIOS_DE_LOS_TEXTOS/Brian_Browne_Walker" xmlDataType="string"/>
    </xmlCellPr>
  </singleXmlCell>
  <singleXmlCell id="10858" r="V61" connectionId="62">
    <xmlCellPr id="1" uniqueName="Carol_K_Anthony">
      <xmlPr mapId="71" xpath="/Hexagrama/OTRAS_INTERPRETACIONES_Y_COMENTARIOS_DE_LOS_TEXTOS/Carol_K_Anthony" xmlDataType="string"/>
    </xmlCellPr>
  </singleXmlCell>
  <singleXmlCell id="10859" r="W61" connectionId="62">
    <xmlCellPr id="1" uniqueName="Enrique_Zafra">
      <xmlPr mapId="71" xpath="/Hexagrama/OTRAS_INTERPRETACIONES_Y_COMENTARIOS_DE_LOS_TEXTOS/Enrique_Zafra" xmlDataType="string"/>
    </xmlCellPr>
  </singleXmlCell>
  <singleXmlCell id="10860" r="X61" connectionId="62">
    <xmlCellPr id="1" uniqueName="Gustavo_Andrés_Rocco">
      <xmlPr mapId="71" xpath="/Hexagrama/OTRAS_INTERPRETACIONES_Y_COMENTARIOS_DE_LOS_TEXTOS/Gustavo_Andrés_Rocco" xmlDataType="string"/>
    </xmlCellPr>
  </singleXmlCell>
  <singleXmlCell id="10861" r="Y61" connectionId="62">
    <xmlCellPr id="1" uniqueName="J_H_Brennan">
      <xmlPr mapId="71" xpath="/Hexagrama/OTRAS_INTERPRETACIONES_Y_COMENTARIOS_DE_LOS_TEXTOS/J_H_Brennan" xmlDataType="string"/>
    </xmlCellPr>
  </singleXmlCell>
  <singleXmlCell id="10862" r="Z61" connectionId="62">
    <xmlCellPr id="1" uniqueName="Judica_Cordiglia">
      <xmlPr mapId="71" xpath="/Hexagrama/OTRAS_INTERPRETACIONES_Y_COMENTARIOS_DE_LOS_TEXTOS/Judica_Cordiglia" xmlDataType="string"/>
    </xmlCellPr>
  </singleXmlCell>
  <singleXmlCell id="10863" r="AA61" connectionId="62">
    <xmlCellPr id="1" uniqueName="Maestro_Yüan-Kuang">
      <xmlPr mapId="71" xpath="/Hexagrama/OTRAS_INTERPRETACIONES_Y_COMENTARIOS_DE_LOS_TEXTOS/Maestro_Yüan-Kuang" xmlDataType="string"/>
    </xmlCellPr>
  </singleXmlCell>
  <singleXmlCell id="10864" r="AB61" connectionId="62">
    <xmlCellPr id="1" uniqueName="Michel_Gall">
      <xmlPr mapId="71" xpath="/Hexagrama/OTRAS_INTERPRETACIONES_Y_COMENTARIOS_DE_LOS_TEXTOS/Michel_Gall" xmlDataType="string"/>
    </xmlCellPr>
  </singleXmlCell>
  <singleXmlCell id="10865" r="AC61" connectionId="62">
    <xmlCellPr id="1" uniqueName="Stephen_Karcher">
      <xmlPr mapId="71" xpath="/Hexagrama/OTRAS_INTERPRETACIONES_Y_COMENTARIOS_DE_LOS_TEXTOS/Stephen_Karcher" xmlDataType="string"/>
    </xmlCellPr>
  </singleXmlCell>
  <singleXmlCell id="10866" r="AD61" connectionId="62">
    <xmlCellPr id="1" uniqueName="Rudolf_Ritsema">
      <xmlPr mapId="71" xpath="/Hexagrama/OTRAS_INTERPRETACIONES_Y_COMENTARIOS_DE_LOS_TEXTOS/Rudolf_Ritsema" xmlDataType="string"/>
    </xmlCellPr>
  </singleXmlCell>
  <singleXmlCell id="10867" r="AE61" connectionId="62">
    <xmlCellPr id="1" uniqueName="Thomas_Cleary">
      <xmlPr mapId="71" xpath="/Hexagrama/OTRAS_INTERPRETACIONES_Y_COMENTARIOS_DE_LOS_TEXTOS/Thomas_Cleary" xmlDataType="string"/>
    </xmlCellPr>
  </singleXmlCell>
  <singleXmlCell id="10868" r="AF61" connectionId="62">
    <xmlCellPr id="1" uniqueName="COMENTARIO_A_LA_IMAGEN">
      <xmlPr mapId="71" xpath="/Hexagrama/IMAGEN/COMENTARIO_A_LA_IMAGEN" xmlDataType="string"/>
    </xmlCellPr>
  </singleXmlCell>
  <singleXmlCell id="10869" r="AG61" connectionId="62">
    <xmlCellPr id="1" uniqueName="John_Tampion">
      <xmlPr mapId="71" xpath="/Hexagrama/IMAGEN/OTRAS_INTERPRETACIONES_Y_COMENTARIOS_DE_LOS_TEXTOS/John_Tampion" xmlDataType="string"/>
    </xmlCellPr>
  </singleXmlCell>
  <singleXmlCell id="10870" r="AH61" connectionId="62">
    <xmlCellPr id="1" uniqueName="Judica_Cordiglia">
      <xmlPr mapId="71" xpath="/Hexagrama/IMAGEN/OTRAS_INTERPRETACIONES_Y_COMENTARIOS_DE_LOS_TEXTOS/Judica_Cordiglia" xmlDataType="string"/>
    </xmlCellPr>
  </singleXmlCell>
  <singleXmlCell id="10871" r="AI61" connectionId="62">
    <xmlCellPr id="1" uniqueName="Ricardo_Andreé">
      <xmlPr mapId="71" xpath="/Hexagrama/IMAGEN/OTRAS_INTERPRETACIONES_Y_COMENTARIOS_DE_LOS_TEXTOS/Ricardo_Andreé" xmlDataType="string"/>
    </xmlCellPr>
  </singleXmlCell>
  <singleXmlCell id="10872" r="AJ61" connectionId="62">
    <xmlCellPr id="1" uniqueName="Richard_Wilhelm">
      <xmlPr mapId="71" xpath="/Hexagrama/IMAGEN/OTRAS_INTERPRETACIONES_Y_COMENTARIOS_DE_LOS_TEXTOS/Richard_Wilhelm" xmlDataType="string"/>
    </xmlCellPr>
  </singleXmlCell>
  <singleXmlCell id="10873" r="AK61" connectionId="62">
    <xmlCellPr id="1" uniqueName="COMENTARIO_A_LA_LINEA">
      <xmlPr mapId="71" xpath="/Hexagrama/LINEAS/PRIMERA/COMENTARIO_A_LA_LINEA" xmlDataType="string"/>
    </xmlCellPr>
  </singleXmlCell>
  <singleXmlCell id="10874" r="AL61" connectionId="62">
    <xmlCellPr id="1" uniqueName="a">
      <xmlPr mapId="71" xpath="/Hexagrama/LINEAS/PRIMERA/INTERPRETACION/a" xmlDataType="string"/>
    </xmlCellPr>
  </singleXmlCell>
  <singleXmlCell id="10875" r="AM61" connectionId="62">
    <xmlCellPr id="1" uniqueName="sin_preguntar_nada">
      <xmlPr mapId="71" xpath="/Hexagrama/LINEAS/PRIMERA/INTERPRETACION/d/sin_preguntar_nada" xmlDataType="string"/>
    </xmlCellPr>
  </singleXmlCell>
  <singleXmlCell id="10876" r="AN61" connectionId="62">
    <xmlCellPr id="1" uniqueName="sobre_el_dia_hoy">
      <xmlPr mapId="71" xpath="/Hexagrama/LINEAS/PRIMERA/INTERPRETACION/d/sobre_el_dia_hoy" xmlDataType="string"/>
    </xmlCellPr>
  </singleXmlCell>
  <singleXmlCell id="10877" r="AO61" connectionId="62">
    <xmlCellPr id="1" uniqueName="sobre_la_conducta_espiritual">
      <xmlPr mapId="71" xpath="/Hexagrama/LINEAS/PRIMERA/INTERPRETACION/d/sobre_la_conducta_espiritual" xmlDataType="string"/>
    </xmlCellPr>
  </singleXmlCell>
  <singleXmlCell id="10878" r="AP61" connectionId="62">
    <xmlCellPr id="1" uniqueName="perspectiva_general_de_un_asunto_o_sobre_cómo_se_ve_al_consultante_entre_sus_asuntos">
      <xmlPr mapId="71" xpath="/Hexagrama/LINEAS/PRIMERA/INTERPRETACION/d/perspectiva_general_de_un_asunto_o_sobre_cómo_se_ve_al_consultante_entre_sus_asuntos" xmlDataType="string"/>
    </xmlCellPr>
  </singleXmlCell>
  <singleXmlCell id="10879" r="AQ61" connectionId="62">
    <xmlCellPr id="1" uniqueName="sobre_una_enfermedad">
      <xmlPr mapId="71" xpath="/Hexagrama/LINEAS/PRIMERA/INTERPRETACION/d/sobre_una_enfermedad" xmlDataType="string"/>
    </xmlCellPr>
  </singleXmlCell>
  <singleXmlCell id="10880" r="AR61" connectionId="62">
    <xmlCellPr id="1" uniqueName="remedios_soluciones_tratamientos_nuevos">
      <xmlPr mapId="71" xpath="/Hexagrama/LINEAS/PRIMERA/INTERPRETACION/d/remedios_soluciones_tratamientos_nuevos" xmlDataType="string"/>
    </xmlCellPr>
  </singleXmlCell>
  <singleXmlCell id="10881" r="AS61" connectionId="62">
    <xmlCellPr id="1" uniqueName="sobre_temas_o_teorías_espirituales">
      <xmlPr mapId="71" xpath="/Hexagrama/LINEAS/PRIMERA/INTERPRETACION/d/sobre_temas_o_teorías_espirituales" xmlDataType="string"/>
    </xmlCellPr>
  </singleXmlCell>
  <singleXmlCell id="10882" r="AT61" connectionId="62">
    <xmlCellPr id="1" uniqueName="sobre_una_época_tiempo_o_fecha_aproximada">
      <xmlPr mapId="71" xpath="/Hexagrama/LINEAS/PRIMERA/INTERPRETACION/d/sobre_una_época_tiempo_o_fecha_aproximada" xmlDataType="string"/>
    </xmlCellPr>
  </singleXmlCell>
  <singleXmlCell id="10883" r="AU61" connectionId="62">
    <xmlCellPr id="1" uniqueName="Bernard_Ducourant">
      <xmlPr mapId="71" xpath="/Hexagrama/LINEAS/PRIMERA/OTRAS_INTERPRETACIONES_Y_COMENTARIOS_DE_LOS_TEXTOS/Bernard_Ducourant" xmlDataType="string"/>
    </xmlCellPr>
  </singleXmlCell>
  <singleXmlCell id="10884" r="AV61" connectionId="62">
    <xmlCellPr id="1" uniqueName="Brian_Browne_Walker">
      <xmlPr mapId="71" xpath="/Hexagrama/LINEAS/PRIMERA/OTRAS_INTERPRETACIONES_Y_COMENTARIOS_DE_LOS_TEXTOS/Brian_Browne_Walker" xmlDataType="string"/>
    </xmlCellPr>
  </singleXmlCell>
  <singleXmlCell id="10885" r="AW61" connectionId="62">
    <xmlCellPr id="1" uniqueName="Carol_K_Anthony">
      <xmlPr mapId="71" xpath="/Hexagrama/LINEAS/PRIMERA/OTRAS_INTERPRETACIONES_Y_COMENTARIOS_DE_LOS_TEXTOS/Carol_K_Anthony" xmlDataType="string"/>
    </xmlCellPr>
  </singleXmlCell>
  <singleXmlCell id="10886" r="AX61" connectionId="62">
    <xmlCellPr id="1" uniqueName="Enrique_Zafra">
      <xmlPr mapId="71" xpath="/Hexagrama/LINEAS/PRIMERA/OTRAS_INTERPRETACIONES_Y_COMENTARIOS_DE_LOS_TEXTOS/Enrique_Zafra" xmlDataType="string"/>
    </xmlCellPr>
  </singleXmlCell>
  <singleXmlCell id="10887" r="AY61" connectionId="62">
    <xmlCellPr id="1" uniqueName="J_H_Brennan">
      <xmlPr mapId="71" xpath="/Hexagrama/LINEAS/PRIMERA/OTRAS_INTERPRETACIONES_Y_COMENTARIOS_DE_LOS_TEXTOS/J_H_Brennan" xmlDataType="string"/>
    </xmlCellPr>
  </singleXmlCell>
  <singleXmlCell id="10888" r="AZ61" connectionId="62">
    <xmlCellPr id="1" uniqueName="John_Tampion">
      <xmlPr mapId="71" xpath="/Hexagrama/LINEAS/PRIMERA/OTRAS_INTERPRETACIONES_Y_COMENTARIOS_DE_LOS_TEXTOS/John_Tampion" xmlDataType="string"/>
    </xmlCellPr>
  </singleXmlCell>
  <singleXmlCell id="10889" r="BA61" connectionId="62">
    <xmlCellPr id="1" uniqueName="Judica_Cordiglia">
      <xmlPr mapId="71" xpath="/Hexagrama/LINEAS/PRIMERA/OTRAS_INTERPRETACIONES_Y_COMENTARIOS_DE_LOS_TEXTOS/Judica_Cordiglia" xmlDataType="string"/>
    </xmlCellPr>
  </singleXmlCell>
  <singleXmlCell id="10890" r="BB61" connectionId="62">
    <xmlCellPr id="1" uniqueName="Maestro_Yüan-Kuang">
      <xmlPr mapId="71" xpath="/Hexagrama/LINEAS/PRIMERA/OTRAS_INTERPRETACIONES_Y_COMENTARIOS_DE_LOS_TEXTOS/Maestro_Yüan-Kuang" xmlDataType="string"/>
    </xmlCellPr>
  </singleXmlCell>
  <singleXmlCell id="10891" r="BC61" connectionId="62">
    <xmlCellPr id="1" uniqueName="Michel_Gall">
      <xmlPr mapId="71" xpath="/Hexagrama/LINEAS/PRIMERA/OTRAS_INTERPRETACIONES_Y_COMENTARIOS_DE_LOS_TEXTOS/Michel_Gall" xmlDataType="string"/>
    </xmlCellPr>
  </singleXmlCell>
  <singleXmlCell id="10892" r="BD61" connectionId="62">
    <xmlCellPr id="1" uniqueName="R_L_Wing">
      <xmlPr mapId="71" xpath="/Hexagrama/LINEAS/PRIMERA/OTRAS_INTERPRETACIONES_Y_COMENTARIOS_DE_LOS_TEXTOS/R_L_Wing" xmlDataType="string"/>
    </xmlCellPr>
  </singleXmlCell>
  <singleXmlCell id="10893" r="BE61" connectionId="62">
    <xmlCellPr id="1" uniqueName="Ricardo_Andreé">
      <xmlPr mapId="71" xpath="/Hexagrama/LINEAS/PRIMERA/OTRAS_INTERPRETACIONES_Y_COMENTARIOS_DE_LOS_TEXTOS/Ricardo_Andreé" xmlDataType="string"/>
    </xmlCellPr>
  </singleXmlCell>
  <singleXmlCell id="10894" r="BF61" connectionId="62">
    <xmlCellPr id="1" uniqueName="Richard_Wilhelm">
      <xmlPr mapId="71" xpath="/Hexagrama/LINEAS/PRIMERA/OTRAS_INTERPRETACIONES_Y_COMENTARIOS_DE_LOS_TEXTOS/Richard_Wilhelm" xmlDataType="string"/>
    </xmlCellPr>
  </singleXmlCell>
  <singleXmlCell id="10895" r="BG61" connectionId="62">
    <xmlCellPr id="1" uniqueName="Stephen_Karcher">
      <xmlPr mapId="71" xpath="/Hexagrama/LINEAS/PRIMERA/OTRAS_INTERPRETACIONES_Y_COMENTARIOS_DE_LOS_TEXTOS/Stephen_Karcher" xmlDataType="string"/>
    </xmlCellPr>
  </singleXmlCell>
  <singleXmlCell id="10896" r="BH61" connectionId="62">
    <xmlCellPr id="1" uniqueName="Thomas_Cleary">
      <xmlPr mapId="71" xpath="/Hexagrama/LINEAS/PRIMERA/OTRAS_INTERPRETACIONES_Y_COMENTARIOS_DE_LOS_TEXTOS/Thomas_Cleary" xmlDataType="string"/>
    </xmlCellPr>
  </singleXmlCell>
  <singleXmlCell id="10897" r="BI61" connectionId="62">
    <xmlCellPr id="1" uniqueName="COMENTARIO_A_LA_LINEA">
      <xmlPr mapId="71" xpath="/Hexagrama/LINEAS/SEGUNDA/COMENTARIO_A_LA_LINEA" xmlDataType="string"/>
    </xmlCellPr>
  </singleXmlCell>
  <singleXmlCell id="10898" r="BJ61" connectionId="62">
    <xmlCellPr id="1" uniqueName="a">
      <xmlPr mapId="71" xpath="/Hexagrama/LINEAS/SEGUNDA/INTERPRETACION/a" xmlDataType="string"/>
    </xmlCellPr>
  </singleXmlCell>
  <singleXmlCell id="10899" r="BK61" connectionId="62">
    <xmlCellPr id="1" uniqueName="sin_preguntar_nada">
      <xmlPr mapId="71" xpath="/Hexagrama/LINEAS/SEGUNDA/INTERPRETACION/d/sin_preguntar_nada" xmlDataType="string"/>
    </xmlCellPr>
  </singleXmlCell>
  <singleXmlCell id="10900" r="BL61" connectionId="62">
    <xmlCellPr id="1" uniqueName="sobre_el_dia_hoy">
      <xmlPr mapId="71" xpath="/Hexagrama/LINEAS/SEGUNDA/INTERPRETACION/d/sobre_el_dia_hoy" xmlDataType="string"/>
    </xmlCellPr>
  </singleXmlCell>
  <singleXmlCell id="10901" r="BM61" connectionId="62">
    <xmlCellPr id="1" uniqueName="sobre_la_conducta_espiritual">
      <xmlPr mapId="71" xpath="/Hexagrama/LINEAS/SEGUNDA/INTERPRETACION/d/sobre_la_conducta_espiritual" xmlDataType="string"/>
    </xmlCellPr>
  </singleXmlCell>
  <singleXmlCell id="10902" r="BN61" connectionId="62">
    <xmlCellPr id="1" uniqueName="perspectiva_general_de_un_asunto_o_sobre_cómo_se_ve_al_consultante_entre_sus_asuntos">
      <xmlPr mapId="71" xpath="/Hexagrama/LINEAS/SEGUNDA/INTERPRETACION/d/perspectiva_general_de_un_asunto_o_sobre_cómo_se_ve_al_consultante_entre_sus_asuntos" xmlDataType="string"/>
    </xmlCellPr>
  </singleXmlCell>
  <singleXmlCell id="10903" r="BO61" connectionId="62">
    <xmlCellPr id="1" uniqueName="sobre_una_enfermedad">
      <xmlPr mapId="71" xpath="/Hexagrama/LINEAS/SEGUNDA/INTERPRETACION/d/sobre_una_enfermedad" xmlDataType="string"/>
    </xmlCellPr>
  </singleXmlCell>
  <singleXmlCell id="10904" r="BP61" connectionId="62">
    <xmlCellPr id="1" uniqueName="remedios_soluciones_tratamientos_nuevos">
      <xmlPr mapId="71" xpath="/Hexagrama/LINEAS/SEGUNDA/INTERPRETACION/d/remedios_soluciones_tratamientos_nuevos" xmlDataType="string"/>
    </xmlCellPr>
  </singleXmlCell>
  <singleXmlCell id="10905" r="BQ61" connectionId="62">
    <xmlCellPr id="1" uniqueName="sobre_temas_o_teorías_espirituales">
      <xmlPr mapId="71" xpath="/Hexagrama/LINEAS/SEGUNDA/INTERPRETACION/d/sobre_temas_o_teorías_espirituales" xmlDataType="string"/>
    </xmlCellPr>
  </singleXmlCell>
  <singleXmlCell id="10906" r="BR61" connectionId="62">
    <xmlCellPr id="1" uniqueName="sobre_una_época_tiempo_o_fecha_aproximada">
      <xmlPr mapId="71" xpath="/Hexagrama/LINEAS/SEGUNDA/INTERPRETACION/d/sobre_una_época_tiempo_o_fecha_aproximada" xmlDataType="string"/>
    </xmlCellPr>
  </singleXmlCell>
  <singleXmlCell id="10907" r="BS61" connectionId="62">
    <xmlCellPr id="1" uniqueName="Bernard_Ducourant">
      <xmlPr mapId="71" xpath="/Hexagrama/LINEAS/SEGUNDA/OTRAS_INTERPRETACIONES_Y_COMENTARIOS_DE_LOS_TEXTOS/Bernard_Ducourant" xmlDataType="string"/>
    </xmlCellPr>
  </singleXmlCell>
  <singleXmlCell id="10908" r="BT61" connectionId="62">
    <xmlCellPr id="1" uniqueName="Brian_Browne_Walker">
      <xmlPr mapId="71" xpath="/Hexagrama/LINEAS/SEGUNDA/OTRAS_INTERPRETACIONES_Y_COMENTARIOS_DE_LOS_TEXTOS/Brian_Browne_Walker" xmlDataType="string"/>
    </xmlCellPr>
  </singleXmlCell>
  <singleXmlCell id="10909" r="BU61" connectionId="62">
    <xmlCellPr id="1" uniqueName="Carol_K_Anthony">
      <xmlPr mapId="71" xpath="/Hexagrama/LINEAS/SEGUNDA/OTRAS_INTERPRETACIONES_Y_COMENTARIOS_DE_LOS_TEXTOS/Carol_K_Anthony" xmlDataType="string"/>
    </xmlCellPr>
  </singleXmlCell>
  <singleXmlCell id="10910" r="BV61" connectionId="62">
    <xmlCellPr id="1" uniqueName="Enrique_Zafra">
      <xmlPr mapId="71" xpath="/Hexagrama/LINEAS/SEGUNDA/OTRAS_INTERPRETACIONES_Y_COMENTARIOS_DE_LOS_TEXTOS/Enrique_Zafra" xmlDataType="string"/>
    </xmlCellPr>
  </singleXmlCell>
  <singleXmlCell id="10911" r="BW61" connectionId="62">
    <xmlCellPr id="1" uniqueName="J_H_Brennan">
      <xmlPr mapId="71" xpath="/Hexagrama/LINEAS/SEGUNDA/OTRAS_INTERPRETACIONES_Y_COMENTARIOS_DE_LOS_TEXTOS/J_H_Brennan" xmlDataType="string"/>
    </xmlCellPr>
  </singleXmlCell>
  <singleXmlCell id="10912" r="BX61" connectionId="62">
    <xmlCellPr id="1" uniqueName="John_Tampion">
      <xmlPr mapId="71" xpath="/Hexagrama/LINEAS/SEGUNDA/OTRAS_INTERPRETACIONES_Y_COMENTARIOS_DE_LOS_TEXTOS/John_Tampion" xmlDataType="string"/>
    </xmlCellPr>
  </singleXmlCell>
  <singleXmlCell id="10913" r="BY61" connectionId="62">
    <xmlCellPr id="1" uniqueName="Judica_Cordiglia">
      <xmlPr mapId="71" xpath="/Hexagrama/LINEAS/SEGUNDA/OTRAS_INTERPRETACIONES_Y_COMENTARIOS_DE_LOS_TEXTOS/Judica_Cordiglia" xmlDataType="string"/>
    </xmlCellPr>
  </singleXmlCell>
  <singleXmlCell id="10914" r="BZ61" connectionId="62">
    <xmlCellPr id="1" uniqueName="Maestro_Yüan-Kuang">
      <xmlPr mapId="71" xpath="/Hexagrama/LINEAS/SEGUNDA/OTRAS_INTERPRETACIONES_Y_COMENTARIOS_DE_LOS_TEXTOS/Maestro_Yüan-Kuang" xmlDataType="string"/>
    </xmlCellPr>
  </singleXmlCell>
  <singleXmlCell id="10915" r="CA61" connectionId="62">
    <xmlCellPr id="1" uniqueName="Michel_Gall">
      <xmlPr mapId="71" xpath="/Hexagrama/LINEAS/SEGUNDA/OTRAS_INTERPRETACIONES_Y_COMENTARIOS_DE_LOS_TEXTOS/Michel_Gall" xmlDataType="string"/>
    </xmlCellPr>
  </singleXmlCell>
  <singleXmlCell id="10916" r="CB61" connectionId="62">
    <xmlCellPr id="1" uniqueName="R_L_Wing">
      <xmlPr mapId="71" xpath="/Hexagrama/LINEAS/SEGUNDA/OTRAS_INTERPRETACIONES_Y_COMENTARIOS_DE_LOS_TEXTOS/R_L_Wing" xmlDataType="string"/>
    </xmlCellPr>
  </singleXmlCell>
  <singleXmlCell id="10917" r="CC61" connectionId="62">
    <xmlCellPr id="1" uniqueName="Ricardo_Andreé">
      <xmlPr mapId="71" xpath="/Hexagrama/LINEAS/SEGUNDA/OTRAS_INTERPRETACIONES_Y_COMENTARIOS_DE_LOS_TEXTOS/Ricardo_Andreé" xmlDataType="string"/>
    </xmlCellPr>
  </singleXmlCell>
  <singleXmlCell id="10918" r="CD61" connectionId="62">
    <xmlCellPr id="1" uniqueName="Richard_Wilhelm">
      <xmlPr mapId="71" xpath="/Hexagrama/LINEAS/SEGUNDA/OTRAS_INTERPRETACIONES_Y_COMENTARIOS_DE_LOS_TEXTOS/Richard_Wilhelm" xmlDataType="string"/>
    </xmlCellPr>
  </singleXmlCell>
  <singleXmlCell id="10919" r="CE61" connectionId="62">
    <xmlCellPr id="1" uniqueName="Stephen_Karcher">
      <xmlPr mapId="71" xpath="/Hexagrama/LINEAS/SEGUNDA/OTRAS_INTERPRETACIONES_Y_COMENTARIOS_DE_LOS_TEXTOS/Stephen_Karcher" xmlDataType="string"/>
    </xmlCellPr>
  </singleXmlCell>
  <singleXmlCell id="10920" r="CF61" connectionId="62">
    <xmlCellPr id="1" uniqueName="Thomas_Cleary">
      <xmlPr mapId="71" xpath="/Hexagrama/LINEAS/SEGUNDA/OTRAS_INTERPRETACIONES_Y_COMENTARIOS_DE_LOS_TEXTOS/Thomas_Cleary" xmlDataType="string"/>
    </xmlCellPr>
  </singleXmlCell>
  <singleXmlCell id="10921" r="CG61" connectionId="62">
    <xmlCellPr id="1" uniqueName="COMENTARIO_A_LA_LINEA">
      <xmlPr mapId="71" xpath="/Hexagrama/LINEAS/TERCERA/COMENTARIO_A_LA_LINEA" xmlDataType="string"/>
    </xmlCellPr>
  </singleXmlCell>
  <singleXmlCell id="10922" r="CH61" connectionId="62">
    <xmlCellPr id="1" uniqueName="a">
      <xmlPr mapId="71" xpath="/Hexagrama/LINEAS/TERCERA/INTERPRETACION/a" xmlDataType="string"/>
    </xmlCellPr>
  </singleXmlCell>
  <singleXmlCell id="10923" r="CI61" connectionId="62">
    <xmlCellPr id="1" uniqueName="sin_preguntar_nada">
      <xmlPr mapId="71" xpath="/Hexagrama/LINEAS/TERCERA/INTERPRETACION/d/sin_preguntar_nada" xmlDataType="string"/>
    </xmlCellPr>
  </singleXmlCell>
  <singleXmlCell id="10924" r="CJ61" connectionId="62">
    <xmlCellPr id="1" uniqueName="sobre_el_dia_hoy">
      <xmlPr mapId="71" xpath="/Hexagrama/LINEAS/TERCERA/INTERPRETACION/d/sobre_el_dia_hoy" xmlDataType="string"/>
    </xmlCellPr>
  </singleXmlCell>
  <singleXmlCell id="10925" r="CK61" connectionId="62">
    <xmlCellPr id="1" uniqueName="sobre_la_conducta_espiritual">
      <xmlPr mapId="71" xpath="/Hexagrama/LINEAS/TERCERA/INTERPRETACION/d/sobre_la_conducta_espiritual" xmlDataType="string"/>
    </xmlCellPr>
  </singleXmlCell>
  <singleXmlCell id="10926" r="CL61" connectionId="62">
    <xmlCellPr id="1" uniqueName="perspectiva_general_de_un_asunto_o_sobre_cómo_se_ve_al_consultante_entre_sus_asuntos">
      <xmlPr mapId="71" xpath="/Hexagrama/LINEAS/TERCERA/INTERPRETACION/d/perspectiva_general_de_un_asunto_o_sobre_cómo_se_ve_al_consultante_entre_sus_asuntos" xmlDataType="string"/>
    </xmlCellPr>
  </singleXmlCell>
  <singleXmlCell id="10927" r="CM61" connectionId="62">
    <xmlCellPr id="1" uniqueName="sobre_una_enfermedad">
      <xmlPr mapId="71" xpath="/Hexagrama/LINEAS/TERCERA/INTERPRETACION/d/sobre_una_enfermedad" xmlDataType="string"/>
    </xmlCellPr>
  </singleXmlCell>
  <singleXmlCell id="10928" r="CN61" connectionId="62">
    <xmlCellPr id="1" uniqueName="remedios_soluciones_tratamientos_nuevos">
      <xmlPr mapId="71" xpath="/Hexagrama/LINEAS/TERCERA/INTERPRETACION/d/remedios_soluciones_tratamientos_nuevos" xmlDataType="string"/>
    </xmlCellPr>
  </singleXmlCell>
  <singleXmlCell id="10929" r="CO61" connectionId="62">
    <xmlCellPr id="1" uniqueName="sobre_temas_o_teorías_espirituales">
      <xmlPr mapId="71" xpath="/Hexagrama/LINEAS/TERCERA/INTERPRETACION/d/sobre_temas_o_teorías_espirituales" xmlDataType="string"/>
    </xmlCellPr>
  </singleXmlCell>
  <singleXmlCell id="10930" r="CP61" connectionId="62">
    <xmlCellPr id="1" uniqueName="sobre_una_época_tiempo_o_fecha_aproximada">
      <xmlPr mapId="71" xpath="/Hexagrama/LINEAS/TERCERA/INTERPRETACION/d/sobre_una_época_tiempo_o_fecha_aproximada" xmlDataType="string"/>
    </xmlCellPr>
  </singleXmlCell>
  <singleXmlCell id="10931" r="CQ61" connectionId="62">
    <xmlCellPr id="1" uniqueName="Bernard_Ducourant">
      <xmlPr mapId="71" xpath="/Hexagrama/LINEAS/TERCERA/OTRAS_INTERPRETACIONES_Y_COMENTARIOS_DE_LOS_TEXTOS/Bernard_Ducourant" xmlDataType="string"/>
    </xmlCellPr>
  </singleXmlCell>
  <singleXmlCell id="10932" r="CR61" connectionId="62">
    <xmlCellPr id="1" uniqueName="Brian_Browne_Walker">
      <xmlPr mapId="71" xpath="/Hexagrama/LINEAS/TERCERA/OTRAS_INTERPRETACIONES_Y_COMENTARIOS_DE_LOS_TEXTOS/Brian_Browne_Walker" xmlDataType="string"/>
    </xmlCellPr>
  </singleXmlCell>
  <singleXmlCell id="10933" r="CS61" connectionId="62">
    <xmlCellPr id="1" uniqueName="Carol_K_Anthony">
      <xmlPr mapId="71" xpath="/Hexagrama/LINEAS/TERCERA/OTRAS_INTERPRETACIONES_Y_COMENTARIOS_DE_LOS_TEXTOS/Carol_K_Anthony" xmlDataType="string"/>
    </xmlCellPr>
  </singleXmlCell>
  <singleXmlCell id="10934" r="CT61" connectionId="62">
    <xmlCellPr id="1" uniqueName="Enrique_Zafra">
      <xmlPr mapId="71" xpath="/Hexagrama/LINEAS/TERCERA/OTRAS_INTERPRETACIONES_Y_COMENTARIOS_DE_LOS_TEXTOS/Enrique_Zafra" xmlDataType="string"/>
    </xmlCellPr>
  </singleXmlCell>
  <singleXmlCell id="10935" r="CU61" connectionId="62">
    <xmlCellPr id="1" uniqueName="J_H_Brennan">
      <xmlPr mapId="71" xpath="/Hexagrama/LINEAS/TERCERA/OTRAS_INTERPRETACIONES_Y_COMENTARIOS_DE_LOS_TEXTOS/J_H_Brennan" xmlDataType="string"/>
    </xmlCellPr>
  </singleXmlCell>
  <singleXmlCell id="10936" r="CV61" connectionId="62">
    <xmlCellPr id="1" uniqueName="John_Tampion">
      <xmlPr mapId="71" xpath="/Hexagrama/LINEAS/TERCERA/OTRAS_INTERPRETACIONES_Y_COMENTARIOS_DE_LOS_TEXTOS/John_Tampion" xmlDataType="string"/>
    </xmlCellPr>
  </singleXmlCell>
  <singleXmlCell id="10937" r="CW61" connectionId="62">
    <xmlCellPr id="1" uniqueName="Judica_Cordiglia">
      <xmlPr mapId="71" xpath="/Hexagrama/LINEAS/TERCERA/OTRAS_INTERPRETACIONES_Y_COMENTARIOS_DE_LOS_TEXTOS/Judica_Cordiglia" xmlDataType="string"/>
    </xmlCellPr>
  </singleXmlCell>
  <singleXmlCell id="10938" r="CX61" connectionId="62">
    <xmlCellPr id="1" uniqueName="Maestro_Yüan-Kuang">
      <xmlPr mapId="71" xpath="/Hexagrama/LINEAS/TERCERA/OTRAS_INTERPRETACIONES_Y_COMENTARIOS_DE_LOS_TEXTOS/Maestro_Yüan-Kuang" xmlDataType="string"/>
    </xmlCellPr>
  </singleXmlCell>
  <singleXmlCell id="10939" r="CY61" connectionId="62">
    <xmlCellPr id="1" uniqueName="Michel_Gall">
      <xmlPr mapId="71" xpath="/Hexagrama/LINEAS/TERCERA/OTRAS_INTERPRETACIONES_Y_COMENTARIOS_DE_LOS_TEXTOS/Michel_Gall" xmlDataType="string"/>
    </xmlCellPr>
  </singleXmlCell>
  <singleXmlCell id="10940" r="CZ61" connectionId="62">
    <xmlCellPr id="1" uniqueName="R_L_Wing">
      <xmlPr mapId="71" xpath="/Hexagrama/LINEAS/TERCERA/OTRAS_INTERPRETACIONES_Y_COMENTARIOS_DE_LOS_TEXTOS/R_L_Wing" xmlDataType="string"/>
    </xmlCellPr>
  </singleXmlCell>
  <singleXmlCell id="10941" r="DA61" connectionId="62">
    <xmlCellPr id="1" uniqueName="Ricardo_Andreé">
      <xmlPr mapId="71" xpath="/Hexagrama/LINEAS/TERCERA/OTRAS_INTERPRETACIONES_Y_COMENTARIOS_DE_LOS_TEXTOS/Ricardo_Andreé" xmlDataType="string"/>
    </xmlCellPr>
  </singleXmlCell>
  <singleXmlCell id="10942" r="DB61" connectionId="62">
    <xmlCellPr id="1" uniqueName="Richard_Wilhelm">
      <xmlPr mapId="71" xpath="/Hexagrama/LINEAS/TERCERA/OTRAS_INTERPRETACIONES_Y_COMENTARIOS_DE_LOS_TEXTOS/Richard_Wilhelm" xmlDataType="string"/>
    </xmlCellPr>
  </singleXmlCell>
  <singleXmlCell id="10943" r="DC61" connectionId="62">
    <xmlCellPr id="1" uniqueName="Stephen_Karcher">
      <xmlPr mapId="71" xpath="/Hexagrama/LINEAS/TERCERA/OTRAS_INTERPRETACIONES_Y_COMENTARIOS_DE_LOS_TEXTOS/Stephen_Karcher" xmlDataType="string"/>
    </xmlCellPr>
  </singleXmlCell>
  <singleXmlCell id="10944" r="DD61" connectionId="62">
    <xmlCellPr id="1" uniqueName="Thomas_Cleary">
      <xmlPr mapId="71" xpath="/Hexagrama/LINEAS/TERCERA/OTRAS_INTERPRETACIONES_Y_COMENTARIOS_DE_LOS_TEXTOS/Thomas_Cleary" xmlDataType="string"/>
    </xmlCellPr>
  </singleXmlCell>
  <singleXmlCell id="10945" r="DE61" connectionId="62">
    <xmlCellPr id="1" uniqueName="COMENTARIO_A_LA_LINEA">
      <xmlPr mapId="71" xpath="/Hexagrama/LINEAS/CUARTA/COMENTARIO_A_LA_LINEA" xmlDataType="string"/>
    </xmlCellPr>
  </singleXmlCell>
  <singleXmlCell id="10946" r="DF61" connectionId="62">
    <xmlCellPr id="1" uniqueName="a">
      <xmlPr mapId="71" xpath="/Hexagrama/LINEAS/CUARTA/INTERPRETACION/a" xmlDataType="string"/>
    </xmlCellPr>
  </singleXmlCell>
  <singleXmlCell id="10947" r="DG61" connectionId="62">
    <xmlCellPr id="1" uniqueName="sin_preguntar_nada">
      <xmlPr mapId="71" xpath="/Hexagrama/LINEAS/CUARTA/INTERPRETACION/d/sin_preguntar_nada" xmlDataType="string"/>
    </xmlCellPr>
  </singleXmlCell>
  <singleXmlCell id="10948" r="DH61" connectionId="62">
    <xmlCellPr id="1" uniqueName="sobre_el_dia_hoy">
      <xmlPr mapId="71" xpath="/Hexagrama/LINEAS/CUARTA/INTERPRETACION/d/sobre_el_dia_hoy" xmlDataType="string"/>
    </xmlCellPr>
  </singleXmlCell>
  <singleXmlCell id="10949" r="DI61" connectionId="62">
    <xmlCellPr id="1" uniqueName="sobre_la_conducta_espiritual">
      <xmlPr mapId="71" xpath="/Hexagrama/LINEAS/CUARTA/INTERPRETACION/d/sobre_la_conducta_espiritual" xmlDataType="string"/>
    </xmlCellPr>
  </singleXmlCell>
  <singleXmlCell id="10950" r="DJ61" connectionId="62">
    <xmlCellPr id="1" uniqueName="perspectiva_general_de_un_asunto_o_sobre_cómo_se_ve_al_consultante_entre_sus_asuntos">
      <xmlPr mapId="71" xpath="/Hexagrama/LINEAS/CUARTA/INTERPRETACION/d/perspectiva_general_de_un_asunto_o_sobre_cómo_se_ve_al_consultante_entre_sus_asuntos" xmlDataType="string"/>
    </xmlCellPr>
  </singleXmlCell>
  <singleXmlCell id="10951" r="DK61" connectionId="62">
    <xmlCellPr id="1" uniqueName="sobre_una_enfermedad">
      <xmlPr mapId="71" xpath="/Hexagrama/LINEAS/CUARTA/INTERPRETACION/d/sobre_una_enfermedad" xmlDataType="string"/>
    </xmlCellPr>
  </singleXmlCell>
  <singleXmlCell id="10952" r="DL61" connectionId="62">
    <xmlCellPr id="1" uniqueName="remedios_soluciones_tratamientos_nuevos">
      <xmlPr mapId="71" xpath="/Hexagrama/LINEAS/CUARTA/INTERPRETACION/d/remedios_soluciones_tratamientos_nuevos" xmlDataType="string"/>
    </xmlCellPr>
  </singleXmlCell>
  <singleXmlCell id="10953" r="DM61" connectionId="62">
    <xmlCellPr id="1" uniqueName="sobre_temas_o_teorías_espirituales">
      <xmlPr mapId="71" xpath="/Hexagrama/LINEAS/CUARTA/INTERPRETACION/d/sobre_temas_o_teorías_espirituales" xmlDataType="string"/>
    </xmlCellPr>
  </singleXmlCell>
  <singleXmlCell id="10954" r="DN61" connectionId="62">
    <xmlCellPr id="1" uniqueName="sobre_una_época_tiempo_o_fecha_aproximada">
      <xmlPr mapId="71" xpath="/Hexagrama/LINEAS/CUARTA/INTERPRETACION/d/sobre_una_época_tiempo_o_fecha_aproximada" xmlDataType="string"/>
    </xmlCellPr>
  </singleXmlCell>
  <singleXmlCell id="10955" r="DO61" connectionId="62">
    <xmlCellPr id="1" uniqueName="Bernard_Ducourant">
      <xmlPr mapId="71" xpath="/Hexagrama/LINEAS/CUARTA/OTRAS_INTERPRETACIONES_Y_COMENTARIOS_DE_LOS_TEXTOS/Bernard_Ducourant" xmlDataType="string"/>
    </xmlCellPr>
  </singleXmlCell>
  <singleXmlCell id="10956" r="DP61" connectionId="62">
    <xmlCellPr id="1" uniqueName="Brian_Browne_Walker">
      <xmlPr mapId="71" xpath="/Hexagrama/LINEAS/CUARTA/OTRAS_INTERPRETACIONES_Y_COMENTARIOS_DE_LOS_TEXTOS/Brian_Browne_Walker" xmlDataType="string"/>
    </xmlCellPr>
  </singleXmlCell>
  <singleXmlCell id="10957" r="DQ61" connectionId="62">
    <xmlCellPr id="1" uniqueName="Carol_K_Anthony">
      <xmlPr mapId="71" xpath="/Hexagrama/LINEAS/CUARTA/OTRAS_INTERPRETACIONES_Y_COMENTARIOS_DE_LOS_TEXTOS/Carol_K_Anthony" xmlDataType="string"/>
    </xmlCellPr>
  </singleXmlCell>
  <singleXmlCell id="10958" r="DR61" connectionId="62">
    <xmlCellPr id="1" uniqueName="Enrique_Zafra">
      <xmlPr mapId="71" xpath="/Hexagrama/LINEAS/CUARTA/OTRAS_INTERPRETACIONES_Y_COMENTARIOS_DE_LOS_TEXTOS/Enrique_Zafra" xmlDataType="string"/>
    </xmlCellPr>
  </singleXmlCell>
  <singleXmlCell id="10959" r="DS61" connectionId="62">
    <xmlCellPr id="1" uniqueName="J_H_Brennan">
      <xmlPr mapId="71" xpath="/Hexagrama/LINEAS/CUARTA/OTRAS_INTERPRETACIONES_Y_COMENTARIOS_DE_LOS_TEXTOS/J_H_Brennan" xmlDataType="string"/>
    </xmlCellPr>
  </singleXmlCell>
  <singleXmlCell id="10960" r="DT61" connectionId="62">
    <xmlCellPr id="1" uniqueName="John_Tampion">
      <xmlPr mapId="71" xpath="/Hexagrama/LINEAS/CUARTA/OTRAS_INTERPRETACIONES_Y_COMENTARIOS_DE_LOS_TEXTOS/John_Tampion" xmlDataType="string"/>
    </xmlCellPr>
  </singleXmlCell>
  <singleXmlCell id="10961" r="DU61" connectionId="62">
    <xmlCellPr id="1" uniqueName="Judica_Cordiglia">
      <xmlPr mapId="71" xpath="/Hexagrama/LINEAS/CUARTA/OTRAS_INTERPRETACIONES_Y_COMENTARIOS_DE_LOS_TEXTOS/Judica_Cordiglia" xmlDataType="string"/>
    </xmlCellPr>
  </singleXmlCell>
  <singleXmlCell id="10962" r="DV61" connectionId="62">
    <xmlCellPr id="1" uniqueName="Maestro_Yüan-Kuang">
      <xmlPr mapId="71" xpath="/Hexagrama/LINEAS/CUARTA/OTRAS_INTERPRETACIONES_Y_COMENTARIOS_DE_LOS_TEXTOS/Maestro_Yüan-Kuang" xmlDataType="string"/>
    </xmlCellPr>
  </singleXmlCell>
  <singleXmlCell id="10963" r="DW61" connectionId="62">
    <xmlCellPr id="1" uniqueName="Michel_Gall">
      <xmlPr mapId="71" xpath="/Hexagrama/LINEAS/CUARTA/OTRAS_INTERPRETACIONES_Y_COMENTARIOS_DE_LOS_TEXTOS/Michel_Gall" xmlDataType="string"/>
    </xmlCellPr>
  </singleXmlCell>
  <singleXmlCell id="10964" r="DX61" connectionId="62">
    <xmlCellPr id="1" uniqueName="R_L_Wing">
      <xmlPr mapId="71" xpath="/Hexagrama/LINEAS/CUARTA/OTRAS_INTERPRETACIONES_Y_COMENTARIOS_DE_LOS_TEXTOS/R_L_Wing" xmlDataType="string"/>
    </xmlCellPr>
  </singleXmlCell>
  <singleXmlCell id="10965" r="DY61" connectionId="62">
    <xmlCellPr id="1" uniqueName="Ricardo_Andreé">
      <xmlPr mapId="71" xpath="/Hexagrama/LINEAS/CUARTA/OTRAS_INTERPRETACIONES_Y_COMENTARIOS_DE_LOS_TEXTOS/Ricardo_Andreé" xmlDataType="string"/>
    </xmlCellPr>
  </singleXmlCell>
  <singleXmlCell id="10966" r="DZ61" connectionId="62">
    <xmlCellPr id="1" uniqueName="Richard_Wilhelm">
      <xmlPr mapId="71" xpath="/Hexagrama/LINEAS/CUARTA/OTRAS_INTERPRETACIONES_Y_COMENTARIOS_DE_LOS_TEXTOS/Richard_Wilhelm" xmlDataType="string"/>
    </xmlCellPr>
  </singleXmlCell>
  <singleXmlCell id="10967" r="EA61" connectionId="62">
    <xmlCellPr id="1" uniqueName="Stephen_Karcher">
      <xmlPr mapId="71" xpath="/Hexagrama/LINEAS/CUARTA/OTRAS_INTERPRETACIONES_Y_COMENTARIOS_DE_LOS_TEXTOS/Stephen_Karcher" xmlDataType="string"/>
    </xmlCellPr>
  </singleXmlCell>
  <singleXmlCell id="10968" r="EB61" connectionId="62">
    <xmlCellPr id="1" uniqueName="Thomas_Cleary">
      <xmlPr mapId="71" xpath="/Hexagrama/LINEAS/CUARTA/OTRAS_INTERPRETACIONES_Y_COMENTARIOS_DE_LOS_TEXTOS/Thomas_Cleary" xmlDataType="string"/>
    </xmlCellPr>
  </singleXmlCell>
  <singleXmlCell id="10969" r="EC61" connectionId="62">
    <xmlCellPr id="1" uniqueName="COMENTARIO_A_LA_LINEA">
      <xmlPr mapId="71" xpath="/Hexagrama/LINEAS/QUINTA/COMENTARIO_A_LA_LINEA" xmlDataType="string"/>
    </xmlCellPr>
  </singleXmlCell>
  <singleXmlCell id="10970" r="ED61" connectionId="62">
    <xmlCellPr id="1" uniqueName="a">
      <xmlPr mapId="71" xpath="/Hexagrama/LINEAS/QUINTA/INTERPRETACION/a" xmlDataType="string"/>
    </xmlCellPr>
  </singleXmlCell>
  <singleXmlCell id="10971" r="EE61" connectionId="62">
    <xmlCellPr id="1" uniqueName="sin_preguntar_nada">
      <xmlPr mapId="71" xpath="/Hexagrama/LINEAS/QUINTA/INTERPRETACION/d/sin_preguntar_nada" xmlDataType="string"/>
    </xmlCellPr>
  </singleXmlCell>
  <singleXmlCell id="10972" r="EF61" connectionId="62">
    <xmlCellPr id="1" uniqueName="sobre_el_dia_hoy">
      <xmlPr mapId="71" xpath="/Hexagrama/LINEAS/QUINTA/INTERPRETACION/d/sobre_el_dia_hoy" xmlDataType="string"/>
    </xmlCellPr>
  </singleXmlCell>
  <singleXmlCell id="10973" r="EG61" connectionId="62">
    <xmlCellPr id="1" uniqueName="sobre_la_conducta_espiritual">
      <xmlPr mapId="71" xpath="/Hexagrama/LINEAS/QUINTA/INTERPRETACION/d/sobre_la_conducta_espiritual" xmlDataType="string"/>
    </xmlCellPr>
  </singleXmlCell>
  <singleXmlCell id="10974" r="EH61" connectionId="62">
    <xmlCellPr id="1" uniqueName="perspectiva_general_de_un_asunto_o_sobre_cómo_se_ve_al_consultante_entre_sus_asuntos">
      <xmlPr mapId="71" xpath="/Hexagrama/LINEAS/QUINTA/INTERPRETACION/d/perspectiva_general_de_un_asunto_o_sobre_cómo_se_ve_al_consultante_entre_sus_asuntos" xmlDataType="string"/>
    </xmlCellPr>
  </singleXmlCell>
  <singleXmlCell id="10975" r="EI61" connectionId="62">
    <xmlCellPr id="1" uniqueName="sobre_una_enfermedad">
      <xmlPr mapId="71" xpath="/Hexagrama/LINEAS/QUINTA/INTERPRETACION/d/sobre_una_enfermedad" xmlDataType="string"/>
    </xmlCellPr>
  </singleXmlCell>
  <singleXmlCell id="10976" r="EJ61" connectionId="62">
    <xmlCellPr id="1" uniqueName="remedios_soluciones_tratamientos_nuevos">
      <xmlPr mapId="71" xpath="/Hexagrama/LINEAS/QUINTA/INTERPRETACION/d/remedios_soluciones_tratamientos_nuevos" xmlDataType="string"/>
    </xmlCellPr>
  </singleXmlCell>
  <singleXmlCell id="10977" r="EK61" connectionId="62">
    <xmlCellPr id="1" uniqueName="sobre_temas_o_teorías_espirituales">
      <xmlPr mapId="71" xpath="/Hexagrama/LINEAS/QUINTA/INTERPRETACION/d/sobre_temas_o_teorías_espirituales" xmlDataType="string"/>
    </xmlCellPr>
  </singleXmlCell>
  <singleXmlCell id="10978" r="EL61" connectionId="62">
    <xmlCellPr id="1" uniqueName="sobre_una_época_tiempo_o_fecha_aproximada">
      <xmlPr mapId="71" xpath="/Hexagrama/LINEAS/QUINTA/INTERPRETACION/d/sobre_una_época_tiempo_o_fecha_aproximada" xmlDataType="string"/>
    </xmlCellPr>
  </singleXmlCell>
  <singleXmlCell id="10979" r="EM61" connectionId="62">
    <xmlCellPr id="1" uniqueName="Bernard_Ducourant">
      <xmlPr mapId="71" xpath="/Hexagrama/LINEAS/QUINTA/OTRAS_INTERPRETACIONES_Y_COMENTARIOS_DE_LOS_TEXTOS/Bernard_Ducourant" xmlDataType="string"/>
    </xmlCellPr>
  </singleXmlCell>
  <singleXmlCell id="10980" r="EN61" connectionId="62">
    <xmlCellPr id="1" uniqueName="Brian_Browne_Walker">
      <xmlPr mapId="71" xpath="/Hexagrama/LINEAS/QUINTA/OTRAS_INTERPRETACIONES_Y_COMENTARIOS_DE_LOS_TEXTOS/Brian_Browne_Walker" xmlDataType="string"/>
    </xmlCellPr>
  </singleXmlCell>
  <singleXmlCell id="10981" r="EO61" connectionId="62">
    <xmlCellPr id="1" uniqueName="Carol_K_Anthony">
      <xmlPr mapId="71" xpath="/Hexagrama/LINEAS/QUINTA/OTRAS_INTERPRETACIONES_Y_COMENTARIOS_DE_LOS_TEXTOS/Carol_K_Anthony" xmlDataType="string"/>
    </xmlCellPr>
  </singleXmlCell>
  <singleXmlCell id="10982" r="EP61" connectionId="62">
    <xmlCellPr id="1" uniqueName="Enrique_Zafra">
      <xmlPr mapId="71" xpath="/Hexagrama/LINEAS/QUINTA/OTRAS_INTERPRETACIONES_Y_COMENTARIOS_DE_LOS_TEXTOS/Enrique_Zafra" xmlDataType="string"/>
    </xmlCellPr>
  </singleXmlCell>
  <singleXmlCell id="10983" r="EQ61" connectionId="62">
    <xmlCellPr id="1" uniqueName="J_H_Brennan">
      <xmlPr mapId="71" xpath="/Hexagrama/LINEAS/QUINTA/OTRAS_INTERPRETACIONES_Y_COMENTARIOS_DE_LOS_TEXTOS/J_H_Brennan" xmlDataType="string"/>
    </xmlCellPr>
  </singleXmlCell>
  <singleXmlCell id="10984" r="ER61" connectionId="62">
    <xmlCellPr id="1" uniqueName="John_Tampion">
      <xmlPr mapId="71" xpath="/Hexagrama/LINEAS/QUINTA/OTRAS_INTERPRETACIONES_Y_COMENTARIOS_DE_LOS_TEXTOS/John_Tampion" xmlDataType="string"/>
    </xmlCellPr>
  </singleXmlCell>
  <singleXmlCell id="10985" r="ES61" connectionId="62">
    <xmlCellPr id="1" uniqueName="Judica_Cordiglia">
      <xmlPr mapId="71" xpath="/Hexagrama/LINEAS/QUINTA/OTRAS_INTERPRETACIONES_Y_COMENTARIOS_DE_LOS_TEXTOS/Judica_Cordiglia" xmlDataType="string"/>
    </xmlCellPr>
  </singleXmlCell>
  <singleXmlCell id="10986" r="ET61" connectionId="62">
    <xmlCellPr id="1" uniqueName="Maestro_Yüan-Kuang">
      <xmlPr mapId="71" xpath="/Hexagrama/LINEAS/QUINTA/OTRAS_INTERPRETACIONES_Y_COMENTARIOS_DE_LOS_TEXTOS/Maestro_Yüan-Kuang" xmlDataType="string"/>
    </xmlCellPr>
  </singleXmlCell>
  <singleXmlCell id="10987" r="EU61" connectionId="62">
    <xmlCellPr id="1" uniqueName="Michel_Gall">
      <xmlPr mapId="71" xpath="/Hexagrama/LINEAS/QUINTA/OTRAS_INTERPRETACIONES_Y_COMENTARIOS_DE_LOS_TEXTOS/Michel_Gall" xmlDataType="string"/>
    </xmlCellPr>
  </singleXmlCell>
  <singleXmlCell id="10988" r="EV61" connectionId="62">
    <xmlCellPr id="1" uniqueName="R_L_Wing">
      <xmlPr mapId="71" xpath="/Hexagrama/LINEAS/QUINTA/OTRAS_INTERPRETACIONES_Y_COMENTARIOS_DE_LOS_TEXTOS/R_L_Wing" xmlDataType="string"/>
    </xmlCellPr>
  </singleXmlCell>
  <singleXmlCell id="10989" r="EW61" connectionId="62">
    <xmlCellPr id="1" uniqueName="Ricardo_Andreé">
      <xmlPr mapId="71" xpath="/Hexagrama/LINEAS/QUINTA/OTRAS_INTERPRETACIONES_Y_COMENTARIOS_DE_LOS_TEXTOS/Ricardo_Andreé" xmlDataType="string"/>
    </xmlCellPr>
  </singleXmlCell>
  <singleXmlCell id="10990" r="EX61" connectionId="62">
    <xmlCellPr id="1" uniqueName="Richard_Wilhelm">
      <xmlPr mapId="71" xpath="/Hexagrama/LINEAS/QUINTA/OTRAS_INTERPRETACIONES_Y_COMENTARIOS_DE_LOS_TEXTOS/Richard_Wilhelm" xmlDataType="string"/>
    </xmlCellPr>
  </singleXmlCell>
  <singleXmlCell id="10991" r="EY61" connectionId="62">
    <xmlCellPr id="1" uniqueName="Stephen_Karcher">
      <xmlPr mapId="71" xpath="/Hexagrama/LINEAS/QUINTA/OTRAS_INTERPRETACIONES_Y_COMENTARIOS_DE_LOS_TEXTOS/Stephen_Karcher" xmlDataType="string"/>
    </xmlCellPr>
  </singleXmlCell>
  <singleXmlCell id="10992" r="EZ61" connectionId="62">
    <xmlCellPr id="1" uniqueName="Thomas_Cleary">
      <xmlPr mapId="71" xpath="/Hexagrama/LINEAS/QUINTA/OTRAS_INTERPRETACIONES_Y_COMENTARIOS_DE_LOS_TEXTOS/Thomas_Cleary" xmlDataType="string"/>
    </xmlCellPr>
  </singleXmlCell>
  <singleXmlCell id="10993" r="FA61" connectionId="62">
    <xmlCellPr id="1" uniqueName="COMENTARIO_A_LA_LINEA">
      <xmlPr mapId="71" xpath="/Hexagrama/LINEAS/SEXTA/COMENTARIO_A_LA_LINEA" xmlDataType="string"/>
    </xmlCellPr>
  </singleXmlCell>
  <singleXmlCell id="10994" r="FB61" connectionId="62">
    <xmlCellPr id="1" uniqueName="a">
      <xmlPr mapId="71" xpath="/Hexagrama/LINEAS/SEXTA/INTERPRETACION/a" xmlDataType="string"/>
    </xmlCellPr>
  </singleXmlCell>
  <singleXmlCell id="10995" r="FC61" connectionId="62">
    <xmlCellPr id="1" uniqueName="sin_preguntar_nada">
      <xmlPr mapId="71" xpath="/Hexagrama/LINEAS/SEXTA/INTERPRETACION/d/sin_preguntar_nada" xmlDataType="string"/>
    </xmlCellPr>
  </singleXmlCell>
  <singleXmlCell id="10996" r="FD61" connectionId="62">
    <xmlCellPr id="1" uniqueName="sobre_el_dia_hoy">
      <xmlPr mapId="71" xpath="/Hexagrama/LINEAS/SEXTA/INTERPRETACION/d/sobre_el_dia_hoy" xmlDataType="string"/>
    </xmlCellPr>
  </singleXmlCell>
  <singleXmlCell id="10997" r="FE61" connectionId="62">
    <xmlCellPr id="1" uniqueName="sobre_la_conducta_espiritual">
      <xmlPr mapId="71" xpath="/Hexagrama/LINEAS/SEXTA/INTERPRETACION/d/sobre_la_conducta_espiritual" xmlDataType="string"/>
    </xmlCellPr>
  </singleXmlCell>
  <singleXmlCell id="10998" r="FF61" connectionId="62">
    <xmlCellPr id="1" uniqueName="perspectiva_general_de_un_asunto_o_sobre_cómo_se_ve_al_consultante_entre_sus_asuntos">
      <xmlPr mapId="71" xpath="/Hexagrama/LINEAS/SEXTA/INTERPRETACION/d/perspectiva_general_de_un_asunto_o_sobre_cómo_se_ve_al_consultante_entre_sus_asuntos" xmlDataType="string"/>
    </xmlCellPr>
  </singleXmlCell>
  <singleXmlCell id="10999" r="FG61" connectionId="62">
    <xmlCellPr id="1" uniqueName="sobre_una_enfermedad">
      <xmlPr mapId="71" xpath="/Hexagrama/LINEAS/SEXTA/INTERPRETACION/d/sobre_una_enfermedad" xmlDataType="string"/>
    </xmlCellPr>
  </singleXmlCell>
  <singleXmlCell id="11000" r="FH61" connectionId="62">
    <xmlCellPr id="1" uniqueName="remedios_soluciones_tratamientos_nuevos">
      <xmlPr mapId="71" xpath="/Hexagrama/LINEAS/SEXTA/INTERPRETACION/d/remedios_soluciones_tratamientos_nuevos" xmlDataType="string"/>
    </xmlCellPr>
  </singleXmlCell>
  <singleXmlCell id="11001" r="FI61" connectionId="62">
    <xmlCellPr id="1" uniqueName="sobre_temas_o_teorías_espirituales">
      <xmlPr mapId="71" xpath="/Hexagrama/LINEAS/SEXTA/INTERPRETACION/d/sobre_temas_o_teorías_espirituales" xmlDataType="string"/>
    </xmlCellPr>
  </singleXmlCell>
  <singleXmlCell id="11002" r="FJ61" connectionId="62">
    <xmlCellPr id="1" uniqueName="sobre_una_época_tiempo_o_fecha_aproximada">
      <xmlPr mapId="71" xpath="/Hexagrama/LINEAS/SEXTA/INTERPRETACION/d/sobre_una_época_tiempo_o_fecha_aproximada" xmlDataType="string"/>
    </xmlCellPr>
  </singleXmlCell>
  <singleXmlCell id="11003" r="FK61" connectionId="62">
    <xmlCellPr id="1" uniqueName="Bernard_Ducourant">
      <xmlPr mapId="71" xpath="/Hexagrama/LINEAS/SEXTA/OTRAS_INTERPRETACIONES_Y_COMENTARIOS_DE_LOS_TEXTOS/Bernard_Ducourant" xmlDataType="string"/>
    </xmlCellPr>
  </singleXmlCell>
  <singleXmlCell id="11004" r="FL61" connectionId="62">
    <xmlCellPr id="1" uniqueName="Brian_Browne_Walker">
      <xmlPr mapId="71" xpath="/Hexagrama/LINEAS/SEXTA/OTRAS_INTERPRETACIONES_Y_COMENTARIOS_DE_LOS_TEXTOS/Brian_Browne_Walker" xmlDataType="string"/>
    </xmlCellPr>
  </singleXmlCell>
  <singleXmlCell id="11005" r="FM61" connectionId="62">
    <xmlCellPr id="1" uniqueName="Carol_K_Anthony">
      <xmlPr mapId="71" xpath="/Hexagrama/LINEAS/SEXTA/OTRAS_INTERPRETACIONES_Y_COMENTARIOS_DE_LOS_TEXTOS/Carol_K_Anthony" xmlDataType="string"/>
    </xmlCellPr>
  </singleXmlCell>
  <singleXmlCell id="11006" r="FN61" connectionId="62">
    <xmlCellPr id="1" uniqueName="Enrique_Zafra">
      <xmlPr mapId="71" xpath="/Hexagrama/LINEAS/SEXTA/OTRAS_INTERPRETACIONES_Y_COMENTARIOS_DE_LOS_TEXTOS/Enrique_Zafra" xmlDataType="string"/>
    </xmlCellPr>
  </singleXmlCell>
  <singleXmlCell id="11007" r="FO61" connectionId="62">
    <xmlCellPr id="1" uniqueName="J_H_Brennan">
      <xmlPr mapId="71" xpath="/Hexagrama/LINEAS/SEXTA/OTRAS_INTERPRETACIONES_Y_COMENTARIOS_DE_LOS_TEXTOS/J_H_Brennan" xmlDataType="string"/>
    </xmlCellPr>
  </singleXmlCell>
  <singleXmlCell id="11008" r="FP61" connectionId="62">
    <xmlCellPr id="1" uniqueName="John_Tampion">
      <xmlPr mapId="71" xpath="/Hexagrama/LINEAS/SEXTA/OTRAS_INTERPRETACIONES_Y_COMENTARIOS_DE_LOS_TEXTOS/John_Tampion" xmlDataType="string"/>
    </xmlCellPr>
  </singleXmlCell>
  <singleXmlCell id="11009" r="FQ61" connectionId="62">
    <xmlCellPr id="1" uniqueName="Judica_Cordiglia">
      <xmlPr mapId="71" xpath="/Hexagrama/LINEAS/SEXTA/OTRAS_INTERPRETACIONES_Y_COMENTARIOS_DE_LOS_TEXTOS/Judica_Cordiglia" xmlDataType="string"/>
    </xmlCellPr>
  </singleXmlCell>
  <singleXmlCell id="11010" r="FR61" connectionId="62">
    <xmlCellPr id="1" uniqueName="Maestro_Yüan-Kuang">
      <xmlPr mapId="71" xpath="/Hexagrama/LINEAS/SEXTA/OTRAS_INTERPRETACIONES_Y_COMENTARIOS_DE_LOS_TEXTOS/Maestro_Yüan-Kuang" xmlDataType="string"/>
    </xmlCellPr>
  </singleXmlCell>
  <singleXmlCell id="11011" r="FS61" connectionId="62">
    <xmlCellPr id="1" uniqueName="Michel_Gall">
      <xmlPr mapId="71" xpath="/Hexagrama/LINEAS/SEXTA/OTRAS_INTERPRETACIONES_Y_COMENTARIOS_DE_LOS_TEXTOS/Michel_Gall" xmlDataType="string"/>
    </xmlCellPr>
  </singleXmlCell>
  <singleXmlCell id="11012" r="FT61" connectionId="62">
    <xmlCellPr id="1" uniqueName="R_L_Wing">
      <xmlPr mapId="71" xpath="/Hexagrama/LINEAS/SEXTA/OTRAS_INTERPRETACIONES_Y_COMENTARIOS_DE_LOS_TEXTOS/R_L_Wing" xmlDataType="string"/>
    </xmlCellPr>
  </singleXmlCell>
  <singleXmlCell id="11013" r="FU61" connectionId="62">
    <xmlCellPr id="1" uniqueName="Ricardo_Andreé">
      <xmlPr mapId="71" xpath="/Hexagrama/LINEAS/SEXTA/OTRAS_INTERPRETACIONES_Y_COMENTARIOS_DE_LOS_TEXTOS/Ricardo_Andreé" xmlDataType="string"/>
    </xmlCellPr>
  </singleXmlCell>
  <singleXmlCell id="11014" r="FV61" connectionId="62">
    <xmlCellPr id="1" uniqueName="Richard_Wilhelm">
      <xmlPr mapId="71" xpath="/Hexagrama/LINEAS/SEXTA/OTRAS_INTERPRETACIONES_Y_COMENTARIOS_DE_LOS_TEXTOS/Richard_Wilhelm" xmlDataType="string"/>
    </xmlCellPr>
  </singleXmlCell>
  <singleXmlCell id="11015" r="FW61" connectionId="62">
    <xmlCellPr id="1" uniqueName="Stephen_Karcher">
      <xmlPr mapId="71" xpath="/Hexagrama/LINEAS/SEXTA/OTRAS_INTERPRETACIONES_Y_COMENTARIOS_DE_LOS_TEXTOS/Stephen_Karcher" xmlDataType="string"/>
    </xmlCellPr>
  </singleXmlCell>
  <singleXmlCell id="11016" r="FX61" connectionId="62">
    <xmlCellPr id="1" uniqueName="Thomas_Cleary">
      <xmlPr mapId="71" xpath="/Hexagrama/LINEAS/SEXTA/OTRAS_INTERPRETACIONES_Y_COMENTARIOS_DE_LOS_TEXTOS/Thomas_Cleary" xmlDataType="string"/>
    </xmlCellPr>
  </singleXmlCell>
  <singleXmlCell id="11017" r="A62" connectionId="63">
    <xmlCellPr id="1" uniqueName="Numero">
      <xmlPr mapId="72" xpath="/Hexagrama/Numero" xmlDataType="integer"/>
    </xmlCellPr>
  </singleXmlCell>
  <singleXmlCell id="11018" r="B62" connectionId="63">
    <xmlCellPr id="1" uniqueName="Nombre">
      <xmlPr mapId="72" xpath="/Hexagrama/Nombre" xmlDataType="string"/>
    </xmlCellPr>
  </singleXmlCell>
  <singleXmlCell id="11019" r="C62" connectionId="63">
    <xmlCellPr id="1" uniqueName="Traduccion">
      <xmlPr mapId="72" xpath="/Hexagrama/Traduccion" xmlDataType="string"/>
    </xmlCellPr>
  </singleXmlCell>
  <singleXmlCell id="11020" r="D62" connectionId="63">
    <xmlCellPr id="1" uniqueName="TrigInf">
      <xmlPr mapId="72" xpath="/Hexagrama/TrigInf" xmlDataType="string"/>
    </xmlCellPr>
  </singleXmlCell>
  <singleXmlCell id="11021" r="E62" connectionId="63">
    <xmlCellPr id="1" uniqueName="TrigSup">
      <xmlPr mapId="72" xpath="/Hexagrama/TrigSup" xmlDataType="string"/>
    </xmlCellPr>
  </singleXmlCell>
  <singleXmlCell id="11022" r="F62" connectionId="63">
    <xmlCellPr id="1" uniqueName="DICTAMEN">
      <xmlPr mapId="72" xpath="/Hexagrama/DICTAMEN" xmlDataType="string"/>
    </xmlCellPr>
  </singleXmlCell>
  <singleXmlCell id="11023" r="G62" connectionId="63">
    <xmlCellPr id="1" uniqueName="COMENTARIO">
      <xmlPr mapId="72" xpath="/Hexagrama/COMENTARIO" xmlDataType="string"/>
    </xmlCellPr>
  </singleXmlCell>
  <singleXmlCell id="11024" r="H62" connectionId="63">
    <xmlCellPr id="1" uniqueName="líneas">
      <xmlPr mapId="72" xpath="/Hexagrama/ELEMENTOS_TECNICOS_Y_DISTINTOS_CONSIDERANDOS/líneas" xmlDataType="string"/>
    </xmlCellPr>
  </singleXmlCell>
  <singleXmlCell id="11025" r="I62" connectionId="63">
    <xmlCellPr id="1" uniqueName="regencias">
      <xmlPr mapId="72" xpath="/Hexagrama/ELEMENTOS_TECNICOS_Y_DISTINTOS_CONSIDERANDOS/regencias" xmlDataType="string"/>
    </xmlCellPr>
  </singleXmlCell>
  <singleXmlCell id="11026" r="J62" connectionId="63">
    <xmlCellPr id="1" uniqueName="relaciones_entre_las_líneas">
      <xmlPr mapId="72" xpath="/Hexagrama/ELEMENTOS_TECNICOS_Y_DISTINTOS_CONSIDERANDOS/relaciones_entre_las_líneas" xmlDataType="string"/>
    </xmlCellPr>
  </singleXmlCell>
  <singleXmlCell id="11027" r="K62" connectionId="63">
    <xmlCellPr id="1" uniqueName="a">
      <xmlPr mapId="72" xpath="/Hexagrama/INTERPRETACION/a" xmlDataType="string"/>
    </xmlCellPr>
  </singleXmlCell>
  <singleXmlCell id="11028" r="L62" connectionId="63">
    <xmlCellPr id="1" uniqueName="sin_preguntar_nada">
      <xmlPr mapId="72" xpath="/Hexagrama/INTERPRETACION/d/sin_preguntar_nada" xmlDataType="string"/>
    </xmlCellPr>
  </singleXmlCell>
  <singleXmlCell id="11029" r="M62" connectionId="63">
    <xmlCellPr id="1" uniqueName="sobre_el_dia_hoy">
      <xmlPr mapId="72" xpath="/Hexagrama/INTERPRETACION/d/sobre_el_dia_hoy" xmlDataType="string"/>
    </xmlCellPr>
  </singleXmlCell>
  <singleXmlCell id="11030" r="N62" connectionId="63">
    <xmlCellPr id="1" uniqueName="sobre_la_conducta_espiritual">
      <xmlPr mapId="72" xpath="/Hexagrama/INTERPRETACION/d/sobre_la_conducta_espiritual" xmlDataType="string"/>
    </xmlCellPr>
  </singleXmlCell>
  <singleXmlCell id="11031" r="O62" connectionId="63">
    <xmlCellPr id="1" uniqueName="perspectiva_general_de_un_asunto_o_sobre_cómo_se_ve_al_consultante_entre_sus_asuntos">
      <xmlPr mapId="72" xpath="/Hexagrama/INTERPRETACION/d/perspectiva_general_de_un_asunto_o_sobre_cómo_se_ve_al_consultante_entre_sus_asuntos" xmlDataType="string"/>
    </xmlCellPr>
  </singleXmlCell>
  <singleXmlCell id="11032" r="P62" connectionId="63">
    <xmlCellPr id="1" uniqueName="sobre_una_enfermedad">
      <xmlPr mapId="72" xpath="/Hexagrama/INTERPRETACION/d/sobre_una_enfermedad" xmlDataType="string"/>
    </xmlCellPr>
  </singleXmlCell>
  <singleXmlCell id="11033" r="Q62" connectionId="63">
    <xmlCellPr id="1" uniqueName="remedios_soluciones_tratamientos_nuevos">
      <xmlPr mapId="72" xpath="/Hexagrama/INTERPRETACION/d/remedios_soluciones_tratamientos_nuevos" xmlDataType="string"/>
    </xmlCellPr>
  </singleXmlCell>
  <singleXmlCell id="11034" r="R62" connectionId="63">
    <xmlCellPr id="1" uniqueName="sobre_temas_o_teorías_espirituales">
      <xmlPr mapId="72" xpath="/Hexagrama/INTERPRETACION/d/sobre_temas_o_teorías_espirituales" xmlDataType="string"/>
    </xmlCellPr>
  </singleXmlCell>
  <singleXmlCell id="11035" r="S62" connectionId="63">
    <xmlCellPr id="1" uniqueName="sobre_una_época_tiempo_o_fecha_aproximada">
      <xmlPr mapId="72" xpath="/Hexagrama/INTERPRETACION/d/sobre_una_época_tiempo_o_fecha_aproximada" xmlDataType="string"/>
    </xmlCellPr>
  </singleXmlCell>
  <singleXmlCell id="11036" r="T62" connectionId="63">
    <xmlCellPr id="1" uniqueName="Bernard_Ducourant">
      <xmlPr mapId="72" xpath="/Hexagrama/OTRAS_INTERPRETACIONES_Y_COMENTARIOS_DE_LOS_TEXTOS/Bernard_Ducourant" xmlDataType="string"/>
    </xmlCellPr>
  </singleXmlCell>
  <singleXmlCell id="11037" r="U62" connectionId="63">
    <xmlCellPr id="1" uniqueName="Brian_Browne_Walker">
      <xmlPr mapId="72" xpath="/Hexagrama/OTRAS_INTERPRETACIONES_Y_COMENTARIOS_DE_LOS_TEXTOS/Brian_Browne_Walker" xmlDataType="string"/>
    </xmlCellPr>
  </singleXmlCell>
  <singleXmlCell id="11038" r="V62" connectionId="63">
    <xmlCellPr id="1" uniqueName="Carol_K_Anthony">
      <xmlPr mapId="72" xpath="/Hexagrama/OTRAS_INTERPRETACIONES_Y_COMENTARIOS_DE_LOS_TEXTOS/Carol_K_Anthony" xmlDataType="string"/>
    </xmlCellPr>
  </singleXmlCell>
  <singleXmlCell id="11039" r="W62" connectionId="63">
    <xmlCellPr id="1" uniqueName="Enrique_Zafra">
      <xmlPr mapId="72" xpath="/Hexagrama/OTRAS_INTERPRETACIONES_Y_COMENTARIOS_DE_LOS_TEXTOS/Enrique_Zafra" xmlDataType="string"/>
    </xmlCellPr>
  </singleXmlCell>
  <singleXmlCell id="11040" r="X62" connectionId="63">
    <xmlCellPr id="1" uniqueName="Gustavo_Andrés_Rocco">
      <xmlPr mapId="72" xpath="/Hexagrama/OTRAS_INTERPRETACIONES_Y_COMENTARIOS_DE_LOS_TEXTOS/Gustavo_Andrés_Rocco" xmlDataType="string"/>
    </xmlCellPr>
  </singleXmlCell>
  <singleXmlCell id="11041" r="Y62" connectionId="63">
    <xmlCellPr id="1" uniqueName="J_H_Brennan">
      <xmlPr mapId="72" xpath="/Hexagrama/OTRAS_INTERPRETACIONES_Y_COMENTARIOS_DE_LOS_TEXTOS/J_H_Brennan" xmlDataType="string"/>
    </xmlCellPr>
  </singleXmlCell>
  <singleXmlCell id="11042" r="Z62" connectionId="63">
    <xmlCellPr id="1" uniqueName="Judica_Cordiglia">
      <xmlPr mapId="72" xpath="/Hexagrama/OTRAS_INTERPRETACIONES_Y_COMENTARIOS_DE_LOS_TEXTOS/Judica_Cordiglia" xmlDataType="string"/>
    </xmlCellPr>
  </singleXmlCell>
  <singleXmlCell id="11043" r="AA62" connectionId="63">
    <xmlCellPr id="1" uniqueName="Maestro_Yüan-Kuang">
      <xmlPr mapId="72" xpath="/Hexagrama/OTRAS_INTERPRETACIONES_Y_COMENTARIOS_DE_LOS_TEXTOS/Maestro_Yüan-Kuang" xmlDataType="string"/>
    </xmlCellPr>
  </singleXmlCell>
  <singleXmlCell id="11044" r="AB62" connectionId="63">
    <xmlCellPr id="1" uniqueName="Michel_Gall">
      <xmlPr mapId="72" xpath="/Hexagrama/OTRAS_INTERPRETACIONES_Y_COMENTARIOS_DE_LOS_TEXTOS/Michel_Gall" xmlDataType="string"/>
    </xmlCellPr>
  </singleXmlCell>
  <singleXmlCell id="11045" r="AC62" connectionId="63">
    <xmlCellPr id="1" uniqueName="Stephen_Karcher">
      <xmlPr mapId="72" xpath="/Hexagrama/OTRAS_INTERPRETACIONES_Y_COMENTARIOS_DE_LOS_TEXTOS/Stephen_Karcher" xmlDataType="string"/>
    </xmlCellPr>
  </singleXmlCell>
  <singleXmlCell id="11046" r="AD62" connectionId="63">
    <xmlCellPr id="1" uniqueName="Rudolf_Ritsema">
      <xmlPr mapId="72" xpath="/Hexagrama/OTRAS_INTERPRETACIONES_Y_COMENTARIOS_DE_LOS_TEXTOS/Rudolf_Ritsema" xmlDataType="string"/>
    </xmlCellPr>
  </singleXmlCell>
  <singleXmlCell id="11047" r="AE62" connectionId="63">
    <xmlCellPr id="1" uniqueName="Thomas_Cleary">
      <xmlPr mapId="72" xpath="/Hexagrama/OTRAS_INTERPRETACIONES_Y_COMENTARIOS_DE_LOS_TEXTOS/Thomas_Cleary" xmlDataType="string"/>
    </xmlCellPr>
  </singleXmlCell>
  <singleXmlCell id="11048" r="AF62" connectionId="63">
    <xmlCellPr id="1" uniqueName="COMENTARIO_A_LA_IMAGEN">
      <xmlPr mapId="72" xpath="/Hexagrama/IMAGEN/COMENTARIO_A_LA_IMAGEN" xmlDataType="string"/>
    </xmlCellPr>
  </singleXmlCell>
  <singleXmlCell id="11049" r="AG62" connectionId="63">
    <xmlCellPr id="1" uniqueName="John_Tampion">
      <xmlPr mapId="72" xpath="/Hexagrama/IMAGEN/OTRAS_INTERPRETACIONES_Y_COMENTARIOS_DE_LOS_TEXTOS/John_Tampion" xmlDataType="string"/>
    </xmlCellPr>
  </singleXmlCell>
  <singleXmlCell id="11050" r="AH62" connectionId="63">
    <xmlCellPr id="1" uniqueName="Judica_Cordiglia">
      <xmlPr mapId="72" xpath="/Hexagrama/IMAGEN/OTRAS_INTERPRETACIONES_Y_COMENTARIOS_DE_LOS_TEXTOS/Judica_Cordiglia" xmlDataType="string"/>
    </xmlCellPr>
  </singleXmlCell>
  <singleXmlCell id="11051" r="AI62" connectionId="63">
    <xmlCellPr id="1" uniqueName="Ricardo_Andreé">
      <xmlPr mapId="72" xpath="/Hexagrama/IMAGEN/OTRAS_INTERPRETACIONES_Y_COMENTARIOS_DE_LOS_TEXTOS/Ricardo_Andreé" xmlDataType="string"/>
    </xmlCellPr>
  </singleXmlCell>
  <singleXmlCell id="11052" r="AJ62" connectionId="63">
    <xmlCellPr id="1" uniqueName="Richard_Wilhelm">
      <xmlPr mapId="72" xpath="/Hexagrama/IMAGEN/OTRAS_INTERPRETACIONES_Y_COMENTARIOS_DE_LOS_TEXTOS/Richard_Wilhelm" xmlDataType="string"/>
    </xmlCellPr>
  </singleXmlCell>
  <singleXmlCell id="11053" r="AK62" connectionId="63">
    <xmlCellPr id="1" uniqueName="COMENTARIO_A_LA_LINEA">
      <xmlPr mapId="72" xpath="/Hexagrama/LINEAS/PRIMERA/COMENTARIO_A_LA_LINEA" xmlDataType="string"/>
    </xmlCellPr>
  </singleXmlCell>
  <singleXmlCell id="11054" r="AL62" connectionId="63">
    <xmlCellPr id="1" uniqueName="a">
      <xmlPr mapId="72" xpath="/Hexagrama/LINEAS/PRIMERA/INTERPRETACION/a" xmlDataType="string"/>
    </xmlCellPr>
  </singleXmlCell>
  <singleXmlCell id="11055" r="AM62" connectionId="63">
    <xmlCellPr id="1" uniqueName="sin_preguntar_nada">
      <xmlPr mapId="72" xpath="/Hexagrama/LINEAS/PRIMERA/INTERPRETACION/d/sin_preguntar_nada" xmlDataType="string"/>
    </xmlCellPr>
  </singleXmlCell>
  <singleXmlCell id="11056" r="AN62" connectionId="63">
    <xmlCellPr id="1" uniqueName="sobre_el_dia_hoy">
      <xmlPr mapId="72" xpath="/Hexagrama/LINEAS/PRIMERA/INTERPRETACION/d/sobre_el_dia_hoy" xmlDataType="string"/>
    </xmlCellPr>
  </singleXmlCell>
  <singleXmlCell id="11057" r="AO62" connectionId="63">
    <xmlCellPr id="1" uniqueName="sobre_la_conducta_espiritual">
      <xmlPr mapId="72" xpath="/Hexagrama/LINEAS/PRIMERA/INTERPRETACION/d/sobre_la_conducta_espiritual" xmlDataType="string"/>
    </xmlCellPr>
  </singleXmlCell>
  <singleXmlCell id="11058" r="AP62" connectionId="63">
    <xmlCellPr id="1" uniqueName="perspectiva_general_de_un_asunto_o_sobre_cómo_se_ve_al_consultante_entre_sus_asuntos">
      <xmlPr mapId="72" xpath="/Hexagrama/LINEAS/PRIMERA/INTERPRETACION/d/perspectiva_general_de_un_asunto_o_sobre_cómo_se_ve_al_consultante_entre_sus_asuntos" xmlDataType="string"/>
    </xmlCellPr>
  </singleXmlCell>
  <singleXmlCell id="11059" r="AQ62" connectionId="63">
    <xmlCellPr id="1" uniqueName="sobre_una_enfermedad">
      <xmlPr mapId="72" xpath="/Hexagrama/LINEAS/PRIMERA/INTERPRETACION/d/sobre_una_enfermedad" xmlDataType="string"/>
    </xmlCellPr>
  </singleXmlCell>
  <singleXmlCell id="11060" r="AR62" connectionId="63">
    <xmlCellPr id="1" uniqueName="remedios_soluciones_tratamientos_nuevos">
      <xmlPr mapId="72" xpath="/Hexagrama/LINEAS/PRIMERA/INTERPRETACION/d/remedios_soluciones_tratamientos_nuevos" xmlDataType="string"/>
    </xmlCellPr>
  </singleXmlCell>
  <singleXmlCell id="11061" r="AS62" connectionId="63">
    <xmlCellPr id="1" uniqueName="sobre_temas_o_teorías_espirituales">
      <xmlPr mapId="72" xpath="/Hexagrama/LINEAS/PRIMERA/INTERPRETACION/d/sobre_temas_o_teorías_espirituales" xmlDataType="string"/>
    </xmlCellPr>
  </singleXmlCell>
  <singleXmlCell id="11062" r="AT62" connectionId="63">
    <xmlCellPr id="1" uniqueName="sobre_una_época_tiempo_o_fecha_aproximada">
      <xmlPr mapId="72" xpath="/Hexagrama/LINEAS/PRIMERA/INTERPRETACION/d/sobre_una_época_tiempo_o_fecha_aproximada" xmlDataType="string"/>
    </xmlCellPr>
  </singleXmlCell>
  <singleXmlCell id="11063" r="AU62" connectionId="63">
    <xmlCellPr id="1" uniqueName="Bernard_Ducourant">
      <xmlPr mapId="72" xpath="/Hexagrama/LINEAS/PRIMERA/OTRAS_INTERPRETACIONES_Y_COMENTARIOS_DE_LOS_TEXTOS/Bernard_Ducourant" xmlDataType="string"/>
    </xmlCellPr>
  </singleXmlCell>
  <singleXmlCell id="11064" r="AV62" connectionId="63">
    <xmlCellPr id="1" uniqueName="Brian_Browne_Walker">
      <xmlPr mapId="72" xpath="/Hexagrama/LINEAS/PRIMERA/OTRAS_INTERPRETACIONES_Y_COMENTARIOS_DE_LOS_TEXTOS/Brian_Browne_Walker" xmlDataType="string"/>
    </xmlCellPr>
  </singleXmlCell>
  <singleXmlCell id="11065" r="AW62" connectionId="63">
    <xmlCellPr id="1" uniqueName="Carol_K_Anthony">
      <xmlPr mapId="72" xpath="/Hexagrama/LINEAS/PRIMERA/OTRAS_INTERPRETACIONES_Y_COMENTARIOS_DE_LOS_TEXTOS/Carol_K_Anthony" xmlDataType="string"/>
    </xmlCellPr>
  </singleXmlCell>
  <singleXmlCell id="11066" r="AX62" connectionId="63">
    <xmlCellPr id="1" uniqueName="Enrique_Zafra">
      <xmlPr mapId="72" xpath="/Hexagrama/LINEAS/PRIMERA/OTRAS_INTERPRETACIONES_Y_COMENTARIOS_DE_LOS_TEXTOS/Enrique_Zafra" xmlDataType="string"/>
    </xmlCellPr>
  </singleXmlCell>
  <singleXmlCell id="11067" r="AY62" connectionId="63">
    <xmlCellPr id="1" uniqueName="J_H_Brennan">
      <xmlPr mapId="72" xpath="/Hexagrama/LINEAS/PRIMERA/OTRAS_INTERPRETACIONES_Y_COMENTARIOS_DE_LOS_TEXTOS/J_H_Brennan" xmlDataType="string"/>
    </xmlCellPr>
  </singleXmlCell>
  <singleXmlCell id="11068" r="AZ62" connectionId="63">
    <xmlCellPr id="1" uniqueName="John_Tampion">
      <xmlPr mapId="72" xpath="/Hexagrama/LINEAS/PRIMERA/OTRAS_INTERPRETACIONES_Y_COMENTARIOS_DE_LOS_TEXTOS/John_Tampion" xmlDataType="string"/>
    </xmlCellPr>
  </singleXmlCell>
  <singleXmlCell id="11069" r="BA62" connectionId="63">
    <xmlCellPr id="1" uniqueName="Judica_Cordiglia">
      <xmlPr mapId="72" xpath="/Hexagrama/LINEAS/PRIMERA/OTRAS_INTERPRETACIONES_Y_COMENTARIOS_DE_LOS_TEXTOS/Judica_Cordiglia" xmlDataType="string"/>
    </xmlCellPr>
  </singleXmlCell>
  <singleXmlCell id="11070" r="BB62" connectionId="63">
    <xmlCellPr id="1" uniqueName="Maestro_Yüan-Kuang">
      <xmlPr mapId="72" xpath="/Hexagrama/LINEAS/PRIMERA/OTRAS_INTERPRETACIONES_Y_COMENTARIOS_DE_LOS_TEXTOS/Maestro_Yüan-Kuang" xmlDataType="string"/>
    </xmlCellPr>
  </singleXmlCell>
  <singleXmlCell id="11071" r="BC62" connectionId="63">
    <xmlCellPr id="1" uniqueName="Michel_Gall">
      <xmlPr mapId="72" xpath="/Hexagrama/LINEAS/PRIMERA/OTRAS_INTERPRETACIONES_Y_COMENTARIOS_DE_LOS_TEXTOS/Michel_Gall" xmlDataType="string"/>
    </xmlCellPr>
  </singleXmlCell>
  <singleXmlCell id="11072" r="BD62" connectionId="63">
    <xmlCellPr id="1" uniqueName="R_L_Wing">
      <xmlPr mapId="72" xpath="/Hexagrama/LINEAS/PRIMERA/OTRAS_INTERPRETACIONES_Y_COMENTARIOS_DE_LOS_TEXTOS/R_L_Wing" xmlDataType="string"/>
    </xmlCellPr>
  </singleXmlCell>
  <singleXmlCell id="11073" r="BE62" connectionId="63">
    <xmlCellPr id="1" uniqueName="Ricardo_Andreé">
      <xmlPr mapId="72" xpath="/Hexagrama/LINEAS/PRIMERA/OTRAS_INTERPRETACIONES_Y_COMENTARIOS_DE_LOS_TEXTOS/Ricardo_Andreé" xmlDataType="string"/>
    </xmlCellPr>
  </singleXmlCell>
  <singleXmlCell id="11074" r="BF62" connectionId="63">
    <xmlCellPr id="1" uniqueName="Richard_Wilhelm">
      <xmlPr mapId="72" xpath="/Hexagrama/LINEAS/PRIMERA/OTRAS_INTERPRETACIONES_Y_COMENTARIOS_DE_LOS_TEXTOS/Richard_Wilhelm" xmlDataType="string"/>
    </xmlCellPr>
  </singleXmlCell>
  <singleXmlCell id="11075" r="BG62" connectionId="63">
    <xmlCellPr id="1" uniqueName="Stephen_Karcher">
      <xmlPr mapId="72" xpath="/Hexagrama/LINEAS/PRIMERA/OTRAS_INTERPRETACIONES_Y_COMENTARIOS_DE_LOS_TEXTOS/Stephen_Karcher" xmlDataType="string"/>
    </xmlCellPr>
  </singleXmlCell>
  <singleXmlCell id="11076" r="BH62" connectionId="63">
    <xmlCellPr id="1" uniqueName="Thomas_Cleary">
      <xmlPr mapId="72" xpath="/Hexagrama/LINEAS/PRIMERA/OTRAS_INTERPRETACIONES_Y_COMENTARIOS_DE_LOS_TEXTOS/Thomas_Cleary" xmlDataType="string"/>
    </xmlCellPr>
  </singleXmlCell>
  <singleXmlCell id="11077" r="BI62" connectionId="63">
    <xmlCellPr id="1" uniqueName="COMENTARIO_A_LA_LINEA">
      <xmlPr mapId="72" xpath="/Hexagrama/LINEAS/SEGUNDA/COMENTARIO_A_LA_LINEA" xmlDataType="string"/>
    </xmlCellPr>
  </singleXmlCell>
  <singleXmlCell id="11078" r="BJ62" connectionId="63">
    <xmlCellPr id="1" uniqueName="a">
      <xmlPr mapId="72" xpath="/Hexagrama/LINEAS/SEGUNDA/INTERPRETACION/a" xmlDataType="string"/>
    </xmlCellPr>
  </singleXmlCell>
  <singleXmlCell id="11079" r="BK62" connectionId="63">
    <xmlCellPr id="1" uniqueName="sin_preguntar_nada">
      <xmlPr mapId="72" xpath="/Hexagrama/LINEAS/SEGUNDA/INTERPRETACION/d/sin_preguntar_nada" xmlDataType="string"/>
    </xmlCellPr>
  </singleXmlCell>
  <singleXmlCell id="11080" r="BL62" connectionId="63">
    <xmlCellPr id="1" uniqueName="sobre_el_dia_hoy">
      <xmlPr mapId="72" xpath="/Hexagrama/LINEAS/SEGUNDA/INTERPRETACION/d/sobre_el_dia_hoy" xmlDataType="string"/>
    </xmlCellPr>
  </singleXmlCell>
  <singleXmlCell id="11081" r="BM62" connectionId="63">
    <xmlCellPr id="1" uniqueName="sobre_la_conducta_espiritual">
      <xmlPr mapId="72" xpath="/Hexagrama/LINEAS/SEGUNDA/INTERPRETACION/d/sobre_la_conducta_espiritual" xmlDataType="string"/>
    </xmlCellPr>
  </singleXmlCell>
  <singleXmlCell id="11082" r="BN62" connectionId="63">
    <xmlCellPr id="1" uniqueName="perspectiva_general_de_un_asunto_o_sobre_cómo_se_ve_al_consultante_entre_sus_asuntos">
      <xmlPr mapId="72" xpath="/Hexagrama/LINEAS/SEGUNDA/INTERPRETACION/d/perspectiva_general_de_un_asunto_o_sobre_cómo_se_ve_al_consultante_entre_sus_asuntos" xmlDataType="string"/>
    </xmlCellPr>
  </singleXmlCell>
  <singleXmlCell id="11083" r="BO62" connectionId="63">
    <xmlCellPr id="1" uniqueName="sobre_una_enfermedad">
      <xmlPr mapId="72" xpath="/Hexagrama/LINEAS/SEGUNDA/INTERPRETACION/d/sobre_una_enfermedad" xmlDataType="string"/>
    </xmlCellPr>
  </singleXmlCell>
  <singleXmlCell id="11084" r="BP62" connectionId="63">
    <xmlCellPr id="1" uniqueName="remedios_soluciones_tratamientos_nuevos">
      <xmlPr mapId="72" xpath="/Hexagrama/LINEAS/SEGUNDA/INTERPRETACION/d/remedios_soluciones_tratamientos_nuevos" xmlDataType="string"/>
    </xmlCellPr>
  </singleXmlCell>
  <singleXmlCell id="11085" r="BQ62" connectionId="63">
    <xmlCellPr id="1" uniqueName="sobre_temas_o_teorías_espirituales">
      <xmlPr mapId="72" xpath="/Hexagrama/LINEAS/SEGUNDA/INTERPRETACION/d/sobre_temas_o_teorías_espirituales" xmlDataType="string"/>
    </xmlCellPr>
  </singleXmlCell>
  <singleXmlCell id="11086" r="BR62" connectionId="63">
    <xmlCellPr id="1" uniqueName="sobre_una_época_tiempo_o_fecha_aproximada">
      <xmlPr mapId="72" xpath="/Hexagrama/LINEAS/SEGUNDA/INTERPRETACION/d/sobre_una_época_tiempo_o_fecha_aproximada" xmlDataType="string"/>
    </xmlCellPr>
  </singleXmlCell>
  <singleXmlCell id="11087" r="BS62" connectionId="63">
    <xmlCellPr id="1" uniqueName="Bernard_Ducourant">
      <xmlPr mapId="72" xpath="/Hexagrama/LINEAS/SEGUNDA/OTRAS_INTERPRETACIONES_Y_COMENTARIOS_DE_LOS_TEXTOS/Bernard_Ducourant" xmlDataType="string"/>
    </xmlCellPr>
  </singleXmlCell>
  <singleXmlCell id="11088" r="BT62" connectionId="63">
    <xmlCellPr id="1" uniqueName="Brian_Browne_Walker">
      <xmlPr mapId="72" xpath="/Hexagrama/LINEAS/SEGUNDA/OTRAS_INTERPRETACIONES_Y_COMENTARIOS_DE_LOS_TEXTOS/Brian_Browne_Walker" xmlDataType="string"/>
    </xmlCellPr>
  </singleXmlCell>
  <singleXmlCell id="11089" r="BU62" connectionId="63">
    <xmlCellPr id="1" uniqueName="Carol_K_Anthony">
      <xmlPr mapId="72" xpath="/Hexagrama/LINEAS/SEGUNDA/OTRAS_INTERPRETACIONES_Y_COMENTARIOS_DE_LOS_TEXTOS/Carol_K_Anthony" xmlDataType="string"/>
    </xmlCellPr>
  </singleXmlCell>
  <singleXmlCell id="11090" r="BV62" connectionId="63">
    <xmlCellPr id="1" uniqueName="Enrique_Zafra">
      <xmlPr mapId="72" xpath="/Hexagrama/LINEAS/SEGUNDA/OTRAS_INTERPRETACIONES_Y_COMENTARIOS_DE_LOS_TEXTOS/Enrique_Zafra" xmlDataType="string"/>
    </xmlCellPr>
  </singleXmlCell>
  <singleXmlCell id="11091" r="BW62" connectionId="63">
    <xmlCellPr id="1" uniqueName="J_H_Brennan">
      <xmlPr mapId="72" xpath="/Hexagrama/LINEAS/SEGUNDA/OTRAS_INTERPRETACIONES_Y_COMENTARIOS_DE_LOS_TEXTOS/J_H_Brennan" xmlDataType="string"/>
    </xmlCellPr>
  </singleXmlCell>
  <singleXmlCell id="11092" r="BX62" connectionId="63">
    <xmlCellPr id="1" uniqueName="John_Tampion">
      <xmlPr mapId="72" xpath="/Hexagrama/LINEAS/SEGUNDA/OTRAS_INTERPRETACIONES_Y_COMENTARIOS_DE_LOS_TEXTOS/John_Tampion" xmlDataType="string"/>
    </xmlCellPr>
  </singleXmlCell>
  <singleXmlCell id="11093" r="BY62" connectionId="63">
    <xmlCellPr id="1" uniqueName="Judica_Cordiglia">
      <xmlPr mapId="72" xpath="/Hexagrama/LINEAS/SEGUNDA/OTRAS_INTERPRETACIONES_Y_COMENTARIOS_DE_LOS_TEXTOS/Judica_Cordiglia" xmlDataType="string"/>
    </xmlCellPr>
  </singleXmlCell>
  <singleXmlCell id="11094" r="BZ62" connectionId="63">
    <xmlCellPr id="1" uniqueName="Maestro_Yüan-Kuang">
      <xmlPr mapId="72" xpath="/Hexagrama/LINEAS/SEGUNDA/OTRAS_INTERPRETACIONES_Y_COMENTARIOS_DE_LOS_TEXTOS/Maestro_Yüan-Kuang" xmlDataType="string"/>
    </xmlCellPr>
  </singleXmlCell>
  <singleXmlCell id="11095" r="CA62" connectionId="63">
    <xmlCellPr id="1" uniqueName="Michel_Gall">
      <xmlPr mapId="72" xpath="/Hexagrama/LINEAS/SEGUNDA/OTRAS_INTERPRETACIONES_Y_COMENTARIOS_DE_LOS_TEXTOS/Michel_Gall" xmlDataType="string"/>
    </xmlCellPr>
  </singleXmlCell>
  <singleXmlCell id="11096" r="CB62" connectionId="63">
    <xmlCellPr id="1" uniqueName="R_L_Wing">
      <xmlPr mapId="72" xpath="/Hexagrama/LINEAS/SEGUNDA/OTRAS_INTERPRETACIONES_Y_COMENTARIOS_DE_LOS_TEXTOS/R_L_Wing" xmlDataType="string"/>
    </xmlCellPr>
  </singleXmlCell>
  <singleXmlCell id="11097" r="CC62" connectionId="63">
    <xmlCellPr id="1" uniqueName="Ricardo_Andreé">
      <xmlPr mapId="72" xpath="/Hexagrama/LINEAS/SEGUNDA/OTRAS_INTERPRETACIONES_Y_COMENTARIOS_DE_LOS_TEXTOS/Ricardo_Andreé" xmlDataType="string"/>
    </xmlCellPr>
  </singleXmlCell>
  <singleXmlCell id="11098" r="CD62" connectionId="63">
    <xmlCellPr id="1" uniqueName="Richard_Wilhelm">
      <xmlPr mapId="72" xpath="/Hexagrama/LINEAS/SEGUNDA/OTRAS_INTERPRETACIONES_Y_COMENTARIOS_DE_LOS_TEXTOS/Richard_Wilhelm" xmlDataType="string"/>
    </xmlCellPr>
  </singleXmlCell>
  <singleXmlCell id="11099" r="CE62" connectionId="63">
    <xmlCellPr id="1" uniqueName="Stephen_Karcher">
      <xmlPr mapId="72" xpath="/Hexagrama/LINEAS/SEGUNDA/OTRAS_INTERPRETACIONES_Y_COMENTARIOS_DE_LOS_TEXTOS/Stephen_Karcher" xmlDataType="string"/>
    </xmlCellPr>
  </singleXmlCell>
  <singleXmlCell id="11100" r="CF62" connectionId="63">
    <xmlCellPr id="1" uniqueName="Thomas_Cleary">
      <xmlPr mapId="72" xpath="/Hexagrama/LINEAS/SEGUNDA/OTRAS_INTERPRETACIONES_Y_COMENTARIOS_DE_LOS_TEXTOS/Thomas_Cleary" xmlDataType="string"/>
    </xmlCellPr>
  </singleXmlCell>
  <singleXmlCell id="11101" r="CG62" connectionId="63">
    <xmlCellPr id="1" uniqueName="COMENTARIO_A_LA_LINEA">
      <xmlPr mapId="72" xpath="/Hexagrama/LINEAS/TERCERA/COMENTARIO_A_LA_LINEA" xmlDataType="string"/>
    </xmlCellPr>
  </singleXmlCell>
  <singleXmlCell id="11102" r="CH62" connectionId="63">
    <xmlCellPr id="1" uniqueName="a">
      <xmlPr mapId="72" xpath="/Hexagrama/LINEAS/TERCERA/INTERPRETACION/a" xmlDataType="string"/>
    </xmlCellPr>
  </singleXmlCell>
  <singleXmlCell id="11103" r="CI62" connectionId="63">
    <xmlCellPr id="1" uniqueName="sin_preguntar_nada">
      <xmlPr mapId="72" xpath="/Hexagrama/LINEAS/TERCERA/INTERPRETACION/d/sin_preguntar_nada" xmlDataType="string"/>
    </xmlCellPr>
  </singleXmlCell>
  <singleXmlCell id="11104" r="CJ62" connectionId="63">
    <xmlCellPr id="1" uniqueName="sobre_el_dia_hoy">
      <xmlPr mapId="72" xpath="/Hexagrama/LINEAS/TERCERA/INTERPRETACION/d/sobre_el_dia_hoy" xmlDataType="string"/>
    </xmlCellPr>
  </singleXmlCell>
  <singleXmlCell id="11105" r="CK62" connectionId="63">
    <xmlCellPr id="1" uniqueName="sobre_la_conducta_espiritual">
      <xmlPr mapId="72" xpath="/Hexagrama/LINEAS/TERCERA/INTERPRETACION/d/sobre_la_conducta_espiritual" xmlDataType="string"/>
    </xmlCellPr>
  </singleXmlCell>
  <singleXmlCell id="11106" r="CL62" connectionId="63">
    <xmlCellPr id="1" uniqueName="perspectiva_general_de_un_asunto_o_sobre_cómo_se_ve_al_consultante_entre_sus_asuntos">
      <xmlPr mapId="72" xpath="/Hexagrama/LINEAS/TERCERA/INTERPRETACION/d/perspectiva_general_de_un_asunto_o_sobre_cómo_se_ve_al_consultante_entre_sus_asuntos" xmlDataType="string"/>
    </xmlCellPr>
  </singleXmlCell>
  <singleXmlCell id="11107" r="CM62" connectionId="63">
    <xmlCellPr id="1" uniqueName="sobre_una_enfermedad">
      <xmlPr mapId="72" xpath="/Hexagrama/LINEAS/TERCERA/INTERPRETACION/d/sobre_una_enfermedad" xmlDataType="string"/>
    </xmlCellPr>
  </singleXmlCell>
  <singleXmlCell id="11108" r="CN62" connectionId="63">
    <xmlCellPr id="1" uniqueName="remedios_soluciones_tratamientos_nuevos">
      <xmlPr mapId="72" xpath="/Hexagrama/LINEAS/TERCERA/INTERPRETACION/d/remedios_soluciones_tratamientos_nuevos" xmlDataType="string"/>
    </xmlCellPr>
  </singleXmlCell>
  <singleXmlCell id="11109" r="CO62" connectionId="63">
    <xmlCellPr id="1" uniqueName="sobre_temas_o_teorías_espirituales">
      <xmlPr mapId="72" xpath="/Hexagrama/LINEAS/TERCERA/INTERPRETACION/d/sobre_temas_o_teorías_espirituales" xmlDataType="string"/>
    </xmlCellPr>
  </singleXmlCell>
  <singleXmlCell id="11110" r="CP62" connectionId="63">
    <xmlCellPr id="1" uniqueName="sobre_una_época_tiempo_o_fecha_aproximada">
      <xmlPr mapId="72" xpath="/Hexagrama/LINEAS/TERCERA/INTERPRETACION/d/sobre_una_época_tiempo_o_fecha_aproximada" xmlDataType="string"/>
    </xmlCellPr>
  </singleXmlCell>
  <singleXmlCell id="11111" r="CQ62" connectionId="63">
    <xmlCellPr id="1" uniqueName="Bernard_Ducourant">
      <xmlPr mapId="72" xpath="/Hexagrama/LINEAS/TERCERA/OTRAS_INTERPRETACIONES_Y_COMENTARIOS_DE_LOS_TEXTOS/Bernard_Ducourant" xmlDataType="string"/>
    </xmlCellPr>
  </singleXmlCell>
  <singleXmlCell id="11112" r="CR62" connectionId="63">
    <xmlCellPr id="1" uniqueName="Brian_Browne_Walker">
      <xmlPr mapId="72" xpath="/Hexagrama/LINEAS/TERCERA/OTRAS_INTERPRETACIONES_Y_COMENTARIOS_DE_LOS_TEXTOS/Brian_Browne_Walker" xmlDataType="string"/>
    </xmlCellPr>
  </singleXmlCell>
  <singleXmlCell id="11113" r="CS62" connectionId="63">
    <xmlCellPr id="1" uniqueName="Carol_K_Anthony">
      <xmlPr mapId="72" xpath="/Hexagrama/LINEAS/TERCERA/OTRAS_INTERPRETACIONES_Y_COMENTARIOS_DE_LOS_TEXTOS/Carol_K_Anthony" xmlDataType="string"/>
    </xmlCellPr>
  </singleXmlCell>
  <singleXmlCell id="11114" r="CT62" connectionId="63">
    <xmlCellPr id="1" uniqueName="Enrique_Zafra">
      <xmlPr mapId="72" xpath="/Hexagrama/LINEAS/TERCERA/OTRAS_INTERPRETACIONES_Y_COMENTARIOS_DE_LOS_TEXTOS/Enrique_Zafra" xmlDataType="string"/>
    </xmlCellPr>
  </singleXmlCell>
  <singleXmlCell id="11115" r="CU62" connectionId="63">
    <xmlCellPr id="1" uniqueName="J_H_Brennan">
      <xmlPr mapId="72" xpath="/Hexagrama/LINEAS/TERCERA/OTRAS_INTERPRETACIONES_Y_COMENTARIOS_DE_LOS_TEXTOS/J_H_Brennan" xmlDataType="string"/>
    </xmlCellPr>
  </singleXmlCell>
  <singleXmlCell id="11116" r="CV62" connectionId="63">
    <xmlCellPr id="1" uniqueName="John_Tampion">
      <xmlPr mapId="72" xpath="/Hexagrama/LINEAS/TERCERA/OTRAS_INTERPRETACIONES_Y_COMENTARIOS_DE_LOS_TEXTOS/John_Tampion" xmlDataType="string"/>
    </xmlCellPr>
  </singleXmlCell>
  <singleXmlCell id="11117" r="CW62" connectionId="63">
    <xmlCellPr id="1" uniqueName="Judica_Cordiglia">
      <xmlPr mapId="72" xpath="/Hexagrama/LINEAS/TERCERA/OTRAS_INTERPRETACIONES_Y_COMENTARIOS_DE_LOS_TEXTOS/Judica_Cordiglia" xmlDataType="string"/>
    </xmlCellPr>
  </singleXmlCell>
  <singleXmlCell id="11118" r="CX62" connectionId="63">
    <xmlCellPr id="1" uniqueName="Maestro_Yüan-Kuang">
      <xmlPr mapId="72" xpath="/Hexagrama/LINEAS/TERCERA/OTRAS_INTERPRETACIONES_Y_COMENTARIOS_DE_LOS_TEXTOS/Maestro_Yüan-Kuang" xmlDataType="string"/>
    </xmlCellPr>
  </singleXmlCell>
  <singleXmlCell id="11119" r="CY62" connectionId="63">
    <xmlCellPr id="1" uniqueName="Michel_Gall">
      <xmlPr mapId="72" xpath="/Hexagrama/LINEAS/TERCERA/OTRAS_INTERPRETACIONES_Y_COMENTARIOS_DE_LOS_TEXTOS/Michel_Gall" xmlDataType="string"/>
    </xmlCellPr>
  </singleXmlCell>
  <singleXmlCell id="11120" r="CZ62" connectionId="63">
    <xmlCellPr id="1" uniqueName="R_L_Wing">
      <xmlPr mapId="72" xpath="/Hexagrama/LINEAS/TERCERA/OTRAS_INTERPRETACIONES_Y_COMENTARIOS_DE_LOS_TEXTOS/R_L_Wing" xmlDataType="string"/>
    </xmlCellPr>
  </singleXmlCell>
  <singleXmlCell id="11121" r="DA62" connectionId="63">
    <xmlCellPr id="1" uniqueName="Ricardo_Andreé">
      <xmlPr mapId="72" xpath="/Hexagrama/LINEAS/TERCERA/OTRAS_INTERPRETACIONES_Y_COMENTARIOS_DE_LOS_TEXTOS/Ricardo_Andreé" xmlDataType="string"/>
    </xmlCellPr>
  </singleXmlCell>
  <singleXmlCell id="11122" r="DB62" connectionId="63">
    <xmlCellPr id="1" uniqueName="Richard_Wilhelm">
      <xmlPr mapId="72" xpath="/Hexagrama/LINEAS/TERCERA/OTRAS_INTERPRETACIONES_Y_COMENTARIOS_DE_LOS_TEXTOS/Richard_Wilhelm" xmlDataType="string"/>
    </xmlCellPr>
  </singleXmlCell>
  <singleXmlCell id="11123" r="DC62" connectionId="63">
    <xmlCellPr id="1" uniqueName="Stephen_Karcher">
      <xmlPr mapId="72" xpath="/Hexagrama/LINEAS/TERCERA/OTRAS_INTERPRETACIONES_Y_COMENTARIOS_DE_LOS_TEXTOS/Stephen_Karcher" xmlDataType="string"/>
    </xmlCellPr>
  </singleXmlCell>
  <singleXmlCell id="11124" r="DD62" connectionId="63">
    <xmlCellPr id="1" uniqueName="Thomas_Cleary">
      <xmlPr mapId="72" xpath="/Hexagrama/LINEAS/TERCERA/OTRAS_INTERPRETACIONES_Y_COMENTARIOS_DE_LOS_TEXTOS/Thomas_Cleary" xmlDataType="string"/>
    </xmlCellPr>
  </singleXmlCell>
  <singleXmlCell id="11125" r="DE62" connectionId="63">
    <xmlCellPr id="1" uniqueName="COMENTARIO_A_LA_LINEA">
      <xmlPr mapId="72" xpath="/Hexagrama/LINEAS/CUARTA/COMENTARIO_A_LA_LINEA" xmlDataType="string"/>
    </xmlCellPr>
  </singleXmlCell>
  <singleXmlCell id="11126" r="DF62" connectionId="63">
    <xmlCellPr id="1" uniqueName="a">
      <xmlPr mapId="72" xpath="/Hexagrama/LINEAS/CUARTA/INTERPRETACION/a" xmlDataType="string"/>
    </xmlCellPr>
  </singleXmlCell>
  <singleXmlCell id="11127" r="DG62" connectionId="63">
    <xmlCellPr id="1" uniqueName="sin_preguntar_nada">
      <xmlPr mapId="72" xpath="/Hexagrama/LINEAS/CUARTA/INTERPRETACION/d/sin_preguntar_nada" xmlDataType="string"/>
    </xmlCellPr>
  </singleXmlCell>
  <singleXmlCell id="11128" r="DH62" connectionId="63">
    <xmlCellPr id="1" uniqueName="sobre_el_dia_hoy">
      <xmlPr mapId="72" xpath="/Hexagrama/LINEAS/CUARTA/INTERPRETACION/d/sobre_el_dia_hoy" xmlDataType="string"/>
    </xmlCellPr>
  </singleXmlCell>
  <singleXmlCell id="11129" r="DI62" connectionId="63">
    <xmlCellPr id="1" uniqueName="sobre_la_conducta_espiritual">
      <xmlPr mapId="72" xpath="/Hexagrama/LINEAS/CUARTA/INTERPRETACION/d/sobre_la_conducta_espiritual" xmlDataType="string"/>
    </xmlCellPr>
  </singleXmlCell>
  <singleXmlCell id="11130" r="DJ62" connectionId="63">
    <xmlCellPr id="1" uniqueName="perspectiva_general_de_un_asunto_o_sobre_cómo_se_ve_al_consultante_entre_sus_asuntos">
      <xmlPr mapId="72" xpath="/Hexagrama/LINEAS/CUARTA/INTERPRETACION/d/perspectiva_general_de_un_asunto_o_sobre_cómo_se_ve_al_consultante_entre_sus_asuntos" xmlDataType="string"/>
    </xmlCellPr>
  </singleXmlCell>
  <singleXmlCell id="11131" r="DK62" connectionId="63">
    <xmlCellPr id="1" uniqueName="sobre_una_enfermedad">
      <xmlPr mapId="72" xpath="/Hexagrama/LINEAS/CUARTA/INTERPRETACION/d/sobre_una_enfermedad" xmlDataType="string"/>
    </xmlCellPr>
  </singleXmlCell>
  <singleXmlCell id="11132" r="DL62" connectionId="63">
    <xmlCellPr id="1" uniqueName="remedios_soluciones_tratamientos_nuevos">
      <xmlPr mapId="72" xpath="/Hexagrama/LINEAS/CUARTA/INTERPRETACION/d/remedios_soluciones_tratamientos_nuevos" xmlDataType="string"/>
    </xmlCellPr>
  </singleXmlCell>
  <singleXmlCell id="11133" r="DM62" connectionId="63">
    <xmlCellPr id="1" uniqueName="sobre_temas_o_teorías_espirituales">
      <xmlPr mapId="72" xpath="/Hexagrama/LINEAS/CUARTA/INTERPRETACION/d/sobre_temas_o_teorías_espirituales" xmlDataType="string"/>
    </xmlCellPr>
  </singleXmlCell>
  <singleXmlCell id="11134" r="DN62" connectionId="63">
    <xmlCellPr id="1" uniqueName="sobre_una_época_tiempo_o_fecha_aproximada">
      <xmlPr mapId="72" xpath="/Hexagrama/LINEAS/CUARTA/INTERPRETACION/d/sobre_una_época_tiempo_o_fecha_aproximada" xmlDataType="string"/>
    </xmlCellPr>
  </singleXmlCell>
  <singleXmlCell id="11135" r="DO62" connectionId="63">
    <xmlCellPr id="1" uniqueName="Bernard_Ducourant">
      <xmlPr mapId="72" xpath="/Hexagrama/LINEAS/CUARTA/OTRAS_INTERPRETACIONES_Y_COMENTARIOS_DE_LOS_TEXTOS/Bernard_Ducourant" xmlDataType="string"/>
    </xmlCellPr>
  </singleXmlCell>
  <singleXmlCell id="11136" r="DP62" connectionId="63">
    <xmlCellPr id="1" uniqueName="Brian_Browne_Walker">
      <xmlPr mapId="72" xpath="/Hexagrama/LINEAS/CUARTA/OTRAS_INTERPRETACIONES_Y_COMENTARIOS_DE_LOS_TEXTOS/Brian_Browne_Walker" xmlDataType="string"/>
    </xmlCellPr>
  </singleXmlCell>
  <singleXmlCell id="11137" r="DQ62" connectionId="63">
    <xmlCellPr id="1" uniqueName="Carol_K_Anthony">
      <xmlPr mapId="72" xpath="/Hexagrama/LINEAS/CUARTA/OTRAS_INTERPRETACIONES_Y_COMENTARIOS_DE_LOS_TEXTOS/Carol_K_Anthony" xmlDataType="string"/>
    </xmlCellPr>
  </singleXmlCell>
  <singleXmlCell id="11138" r="DR62" connectionId="63">
    <xmlCellPr id="1" uniqueName="Enrique_Zafra">
      <xmlPr mapId="72" xpath="/Hexagrama/LINEAS/CUARTA/OTRAS_INTERPRETACIONES_Y_COMENTARIOS_DE_LOS_TEXTOS/Enrique_Zafra" xmlDataType="string"/>
    </xmlCellPr>
  </singleXmlCell>
  <singleXmlCell id="11139" r="DS62" connectionId="63">
    <xmlCellPr id="1" uniqueName="J_H_Brennan">
      <xmlPr mapId="72" xpath="/Hexagrama/LINEAS/CUARTA/OTRAS_INTERPRETACIONES_Y_COMENTARIOS_DE_LOS_TEXTOS/J_H_Brennan" xmlDataType="string"/>
    </xmlCellPr>
  </singleXmlCell>
  <singleXmlCell id="11140" r="DT62" connectionId="63">
    <xmlCellPr id="1" uniqueName="John_Tampion">
      <xmlPr mapId="72" xpath="/Hexagrama/LINEAS/CUARTA/OTRAS_INTERPRETACIONES_Y_COMENTARIOS_DE_LOS_TEXTOS/John_Tampion" xmlDataType="string"/>
    </xmlCellPr>
  </singleXmlCell>
  <singleXmlCell id="11141" r="DU62" connectionId="63">
    <xmlCellPr id="1" uniqueName="Judica_Cordiglia">
      <xmlPr mapId="72" xpath="/Hexagrama/LINEAS/CUARTA/OTRAS_INTERPRETACIONES_Y_COMENTARIOS_DE_LOS_TEXTOS/Judica_Cordiglia" xmlDataType="string"/>
    </xmlCellPr>
  </singleXmlCell>
  <singleXmlCell id="11142" r="DV62" connectionId="63">
    <xmlCellPr id="1" uniqueName="Maestro_Yüan-Kuang">
      <xmlPr mapId="72" xpath="/Hexagrama/LINEAS/CUARTA/OTRAS_INTERPRETACIONES_Y_COMENTARIOS_DE_LOS_TEXTOS/Maestro_Yüan-Kuang" xmlDataType="string"/>
    </xmlCellPr>
  </singleXmlCell>
  <singleXmlCell id="11143" r="DW62" connectionId="63">
    <xmlCellPr id="1" uniqueName="Michel_Gall">
      <xmlPr mapId="72" xpath="/Hexagrama/LINEAS/CUARTA/OTRAS_INTERPRETACIONES_Y_COMENTARIOS_DE_LOS_TEXTOS/Michel_Gall" xmlDataType="string"/>
    </xmlCellPr>
  </singleXmlCell>
  <singleXmlCell id="11144" r="DX62" connectionId="63">
    <xmlCellPr id="1" uniqueName="R_L_Wing">
      <xmlPr mapId="72" xpath="/Hexagrama/LINEAS/CUARTA/OTRAS_INTERPRETACIONES_Y_COMENTARIOS_DE_LOS_TEXTOS/R_L_Wing" xmlDataType="string"/>
    </xmlCellPr>
  </singleXmlCell>
  <singleXmlCell id="11145" r="DY62" connectionId="63">
    <xmlCellPr id="1" uniqueName="Ricardo_Andreé">
      <xmlPr mapId="72" xpath="/Hexagrama/LINEAS/CUARTA/OTRAS_INTERPRETACIONES_Y_COMENTARIOS_DE_LOS_TEXTOS/Ricardo_Andreé" xmlDataType="string"/>
    </xmlCellPr>
  </singleXmlCell>
  <singleXmlCell id="11146" r="DZ62" connectionId="63">
    <xmlCellPr id="1" uniqueName="Richard_Wilhelm">
      <xmlPr mapId="72" xpath="/Hexagrama/LINEAS/CUARTA/OTRAS_INTERPRETACIONES_Y_COMENTARIOS_DE_LOS_TEXTOS/Richard_Wilhelm" xmlDataType="string"/>
    </xmlCellPr>
  </singleXmlCell>
  <singleXmlCell id="11147" r="EA62" connectionId="63">
    <xmlCellPr id="1" uniqueName="Stephen_Karcher">
      <xmlPr mapId="72" xpath="/Hexagrama/LINEAS/CUARTA/OTRAS_INTERPRETACIONES_Y_COMENTARIOS_DE_LOS_TEXTOS/Stephen_Karcher" xmlDataType="string"/>
    </xmlCellPr>
  </singleXmlCell>
  <singleXmlCell id="11148" r="EB62" connectionId="63">
    <xmlCellPr id="1" uniqueName="Thomas_Cleary">
      <xmlPr mapId="72" xpath="/Hexagrama/LINEAS/CUARTA/OTRAS_INTERPRETACIONES_Y_COMENTARIOS_DE_LOS_TEXTOS/Thomas_Cleary" xmlDataType="string"/>
    </xmlCellPr>
  </singleXmlCell>
  <singleXmlCell id="11149" r="EC62" connectionId="63">
    <xmlCellPr id="1" uniqueName="COMENTARIO_A_LA_LINEA">
      <xmlPr mapId="72" xpath="/Hexagrama/LINEAS/QUINTA/COMENTARIO_A_LA_LINEA" xmlDataType="string"/>
    </xmlCellPr>
  </singleXmlCell>
  <singleXmlCell id="11150" r="ED62" connectionId="63">
    <xmlCellPr id="1" uniqueName="a">
      <xmlPr mapId="72" xpath="/Hexagrama/LINEAS/QUINTA/INTERPRETACION/a" xmlDataType="string"/>
    </xmlCellPr>
  </singleXmlCell>
  <singleXmlCell id="11151" r="EE62" connectionId="63">
    <xmlCellPr id="1" uniqueName="sin_preguntar_nada">
      <xmlPr mapId="72" xpath="/Hexagrama/LINEAS/QUINTA/INTERPRETACION/d/sin_preguntar_nada" xmlDataType="string"/>
    </xmlCellPr>
  </singleXmlCell>
  <singleXmlCell id="11152" r="EF62" connectionId="63">
    <xmlCellPr id="1" uniqueName="sobre_el_dia_hoy">
      <xmlPr mapId="72" xpath="/Hexagrama/LINEAS/QUINTA/INTERPRETACION/d/sobre_el_dia_hoy" xmlDataType="string"/>
    </xmlCellPr>
  </singleXmlCell>
  <singleXmlCell id="11153" r="EG62" connectionId="63">
    <xmlCellPr id="1" uniqueName="sobre_la_conducta_espiritual">
      <xmlPr mapId="72" xpath="/Hexagrama/LINEAS/QUINTA/INTERPRETACION/d/sobre_la_conducta_espiritual" xmlDataType="string"/>
    </xmlCellPr>
  </singleXmlCell>
  <singleXmlCell id="11154" r="EH62" connectionId="63">
    <xmlCellPr id="1" uniqueName="perspectiva_general_de_un_asunto_o_sobre_cómo_se_ve_al_consultante_entre_sus_asuntos">
      <xmlPr mapId="72" xpath="/Hexagrama/LINEAS/QUINTA/INTERPRETACION/d/perspectiva_general_de_un_asunto_o_sobre_cómo_se_ve_al_consultante_entre_sus_asuntos" xmlDataType="string"/>
    </xmlCellPr>
  </singleXmlCell>
  <singleXmlCell id="11155" r="EI62" connectionId="63">
    <xmlCellPr id="1" uniqueName="sobre_una_enfermedad">
      <xmlPr mapId="72" xpath="/Hexagrama/LINEAS/QUINTA/INTERPRETACION/d/sobre_una_enfermedad" xmlDataType="string"/>
    </xmlCellPr>
  </singleXmlCell>
  <singleXmlCell id="11156" r="EJ62" connectionId="63">
    <xmlCellPr id="1" uniqueName="remedios_soluciones_tratamientos_nuevos">
      <xmlPr mapId="72" xpath="/Hexagrama/LINEAS/QUINTA/INTERPRETACION/d/remedios_soluciones_tratamientos_nuevos" xmlDataType="string"/>
    </xmlCellPr>
  </singleXmlCell>
  <singleXmlCell id="11157" r="EK62" connectionId="63">
    <xmlCellPr id="1" uniqueName="sobre_temas_o_teorías_espirituales">
      <xmlPr mapId="72" xpath="/Hexagrama/LINEAS/QUINTA/INTERPRETACION/d/sobre_temas_o_teorías_espirituales" xmlDataType="string"/>
    </xmlCellPr>
  </singleXmlCell>
  <singleXmlCell id="11158" r="EL62" connectionId="63">
    <xmlCellPr id="1" uniqueName="sobre_una_época_tiempo_o_fecha_aproximada">
      <xmlPr mapId="72" xpath="/Hexagrama/LINEAS/QUINTA/INTERPRETACION/d/sobre_una_época_tiempo_o_fecha_aproximada" xmlDataType="string"/>
    </xmlCellPr>
  </singleXmlCell>
  <singleXmlCell id="11159" r="EM62" connectionId="63">
    <xmlCellPr id="1" uniqueName="Bernard_Ducourant">
      <xmlPr mapId="72" xpath="/Hexagrama/LINEAS/QUINTA/OTRAS_INTERPRETACIONES_Y_COMENTARIOS_DE_LOS_TEXTOS/Bernard_Ducourant" xmlDataType="string"/>
    </xmlCellPr>
  </singleXmlCell>
  <singleXmlCell id="11160" r="EN62" connectionId="63">
    <xmlCellPr id="1" uniqueName="Brian_Browne_Walker">
      <xmlPr mapId="72" xpath="/Hexagrama/LINEAS/QUINTA/OTRAS_INTERPRETACIONES_Y_COMENTARIOS_DE_LOS_TEXTOS/Brian_Browne_Walker" xmlDataType="string"/>
    </xmlCellPr>
  </singleXmlCell>
  <singleXmlCell id="11161" r="EO62" connectionId="63">
    <xmlCellPr id="1" uniqueName="Carol_K_Anthony">
      <xmlPr mapId="72" xpath="/Hexagrama/LINEAS/QUINTA/OTRAS_INTERPRETACIONES_Y_COMENTARIOS_DE_LOS_TEXTOS/Carol_K_Anthony" xmlDataType="string"/>
    </xmlCellPr>
  </singleXmlCell>
  <singleXmlCell id="11162" r="EP62" connectionId="63">
    <xmlCellPr id="1" uniqueName="Enrique_Zafra">
      <xmlPr mapId="72" xpath="/Hexagrama/LINEAS/QUINTA/OTRAS_INTERPRETACIONES_Y_COMENTARIOS_DE_LOS_TEXTOS/Enrique_Zafra" xmlDataType="string"/>
    </xmlCellPr>
  </singleXmlCell>
  <singleXmlCell id="11163" r="EQ62" connectionId="63">
    <xmlCellPr id="1" uniqueName="J_H_Brennan">
      <xmlPr mapId="72" xpath="/Hexagrama/LINEAS/QUINTA/OTRAS_INTERPRETACIONES_Y_COMENTARIOS_DE_LOS_TEXTOS/J_H_Brennan" xmlDataType="string"/>
    </xmlCellPr>
  </singleXmlCell>
  <singleXmlCell id="11164" r="ER62" connectionId="63">
    <xmlCellPr id="1" uniqueName="John_Tampion">
      <xmlPr mapId="72" xpath="/Hexagrama/LINEAS/QUINTA/OTRAS_INTERPRETACIONES_Y_COMENTARIOS_DE_LOS_TEXTOS/John_Tampion" xmlDataType="string"/>
    </xmlCellPr>
  </singleXmlCell>
  <singleXmlCell id="11165" r="ES62" connectionId="63">
    <xmlCellPr id="1" uniqueName="Judica_Cordiglia">
      <xmlPr mapId="72" xpath="/Hexagrama/LINEAS/QUINTA/OTRAS_INTERPRETACIONES_Y_COMENTARIOS_DE_LOS_TEXTOS/Judica_Cordiglia" xmlDataType="string"/>
    </xmlCellPr>
  </singleXmlCell>
  <singleXmlCell id="11166" r="ET62" connectionId="63">
    <xmlCellPr id="1" uniqueName="Maestro_Yüan-Kuang">
      <xmlPr mapId="72" xpath="/Hexagrama/LINEAS/QUINTA/OTRAS_INTERPRETACIONES_Y_COMENTARIOS_DE_LOS_TEXTOS/Maestro_Yüan-Kuang" xmlDataType="string"/>
    </xmlCellPr>
  </singleXmlCell>
  <singleXmlCell id="11167" r="EU62" connectionId="63">
    <xmlCellPr id="1" uniqueName="Michel_Gall">
      <xmlPr mapId="72" xpath="/Hexagrama/LINEAS/QUINTA/OTRAS_INTERPRETACIONES_Y_COMENTARIOS_DE_LOS_TEXTOS/Michel_Gall" xmlDataType="string"/>
    </xmlCellPr>
  </singleXmlCell>
  <singleXmlCell id="11168" r="EV62" connectionId="63">
    <xmlCellPr id="1" uniqueName="R_L_Wing">
      <xmlPr mapId="72" xpath="/Hexagrama/LINEAS/QUINTA/OTRAS_INTERPRETACIONES_Y_COMENTARIOS_DE_LOS_TEXTOS/R_L_Wing" xmlDataType="string"/>
    </xmlCellPr>
  </singleXmlCell>
  <singleXmlCell id="11169" r="EW62" connectionId="63">
    <xmlCellPr id="1" uniqueName="Ricardo_Andreé">
      <xmlPr mapId="72" xpath="/Hexagrama/LINEAS/QUINTA/OTRAS_INTERPRETACIONES_Y_COMENTARIOS_DE_LOS_TEXTOS/Ricardo_Andreé" xmlDataType="string"/>
    </xmlCellPr>
  </singleXmlCell>
  <singleXmlCell id="11170" r="EX62" connectionId="63">
    <xmlCellPr id="1" uniqueName="Richard_Wilhelm">
      <xmlPr mapId="72" xpath="/Hexagrama/LINEAS/QUINTA/OTRAS_INTERPRETACIONES_Y_COMENTARIOS_DE_LOS_TEXTOS/Richard_Wilhelm" xmlDataType="string"/>
    </xmlCellPr>
  </singleXmlCell>
  <singleXmlCell id="11171" r="EY62" connectionId="63">
    <xmlCellPr id="1" uniqueName="Stephen_Karcher">
      <xmlPr mapId="72" xpath="/Hexagrama/LINEAS/QUINTA/OTRAS_INTERPRETACIONES_Y_COMENTARIOS_DE_LOS_TEXTOS/Stephen_Karcher" xmlDataType="string"/>
    </xmlCellPr>
  </singleXmlCell>
  <singleXmlCell id="11172" r="EZ62" connectionId="63">
    <xmlCellPr id="1" uniqueName="Thomas_Cleary">
      <xmlPr mapId="72" xpath="/Hexagrama/LINEAS/QUINTA/OTRAS_INTERPRETACIONES_Y_COMENTARIOS_DE_LOS_TEXTOS/Thomas_Cleary" xmlDataType="string"/>
    </xmlCellPr>
  </singleXmlCell>
  <singleXmlCell id="11173" r="FA62" connectionId="63">
    <xmlCellPr id="1" uniqueName="COMENTARIO_A_LA_LINEA">
      <xmlPr mapId="72" xpath="/Hexagrama/LINEAS/SEXTA/COMENTARIO_A_LA_LINEA" xmlDataType="string"/>
    </xmlCellPr>
  </singleXmlCell>
  <singleXmlCell id="11174" r="FB62" connectionId="63">
    <xmlCellPr id="1" uniqueName="a">
      <xmlPr mapId="72" xpath="/Hexagrama/LINEAS/SEXTA/INTERPRETACION/a" xmlDataType="string"/>
    </xmlCellPr>
  </singleXmlCell>
  <singleXmlCell id="11175" r="FC62" connectionId="63">
    <xmlCellPr id="1" uniqueName="sin_preguntar_nada">
      <xmlPr mapId="72" xpath="/Hexagrama/LINEAS/SEXTA/INTERPRETACION/d/sin_preguntar_nada" xmlDataType="string"/>
    </xmlCellPr>
  </singleXmlCell>
  <singleXmlCell id="11176" r="FD62" connectionId="63">
    <xmlCellPr id="1" uniqueName="sobre_el_dia_hoy">
      <xmlPr mapId="72" xpath="/Hexagrama/LINEAS/SEXTA/INTERPRETACION/d/sobre_el_dia_hoy" xmlDataType="string"/>
    </xmlCellPr>
  </singleXmlCell>
  <singleXmlCell id="11177" r="FE62" connectionId="63">
    <xmlCellPr id="1" uniqueName="sobre_la_conducta_espiritual">
      <xmlPr mapId="72" xpath="/Hexagrama/LINEAS/SEXTA/INTERPRETACION/d/sobre_la_conducta_espiritual" xmlDataType="string"/>
    </xmlCellPr>
  </singleXmlCell>
  <singleXmlCell id="11178" r="FF62" connectionId="63">
    <xmlCellPr id="1" uniqueName="perspectiva_general_de_un_asunto_o_sobre_cómo_se_ve_al_consultante_entre_sus_asuntos">
      <xmlPr mapId="72" xpath="/Hexagrama/LINEAS/SEXTA/INTERPRETACION/d/perspectiva_general_de_un_asunto_o_sobre_cómo_se_ve_al_consultante_entre_sus_asuntos" xmlDataType="string"/>
    </xmlCellPr>
  </singleXmlCell>
  <singleXmlCell id="11179" r="FG62" connectionId="63">
    <xmlCellPr id="1" uniqueName="sobre_una_enfermedad">
      <xmlPr mapId="72" xpath="/Hexagrama/LINEAS/SEXTA/INTERPRETACION/d/sobre_una_enfermedad" xmlDataType="string"/>
    </xmlCellPr>
  </singleXmlCell>
  <singleXmlCell id="11180" r="FH62" connectionId="63">
    <xmlCellPr id="1" uniqueName="remedios_soluciones_tratamientos_nuevos">
      <xmlPr mapId="72" xpath="/Hexagrama/LINEAS/SEXTA/INTERPRETACION/d/remedios_soluciones_tratamientos_nuevos" xmlDataType="string"/>
    </xmlCellPr>
  </singleXmlCell>
  <singleXmlCell id="11181" r="FI62" connectionId="63">
    <xmlCellPr id="1" uniqueName="sobre_temas_o_teorías_espirituales">
      <xmlPr mapId="72" xpath="/Hexagrama/LINEAS/SEXTA/INTERPRETACION/d/sobre_temas_o_teorías_espirituales" xmlDataType="string"/>
    </xmlCellPr>
  </singleXmlCell>
  <singleXmlCell id="11182" r="FJ62" connectionId="63">
    <xmlCellPr id="1" uniqueName="sobre_una_época_tiempo_o_fecha_aproximada">
      <xmlPr mapId="72" xpath="/Hexagrama/LINEAS/SEXTA/INTERPRETACION/d/sobre_una_época_tiempo_o_fecha_aproximada" xmlDataType="string"/>
    </xmlCellPr>
  </singleXmlCell>
  <singleXmlCell id="11183" r="FK62" connectionId="63">
    <xmlCellPr id="1" uniqueName="Bernard_Ducourant">
      <xmlPr mapId="72" xpath="/Hexagrama/LINEAS/SEXTA/OTRAS_INTERPRETACIONES_Y_COMENTARIOS_DE_LOS_TEXTOS/Bernard_Ducourant" xmlDataType="string"/>
    </xmlCellPr>
  </singleXmlCell>
  <singleXmlCell id="11184" r="FL62" connectionId="63">
    <xmlCellPr id="1" uniqueName="Brian_Browne_Walker">
      <xmlPr mapId="72" xpath="/Hexagrama/LINEAS/SEXTA/OTRAS_INTERPRETACIONES_Y_COMENTARIOS_DE_LOS_TEXTOS/Brian_Browne_Walker" xmlDataType="string"/>
    </xmlCellPr>
  </singleXmlCell>
  <singleXmlCell id="11185" r="FM62" connectionId="63">
    <xmlCellPr id="1" uniqueName="Carol_K_Anthony">
      <xmlPr mapId="72" xpath="/Hexagrama/LINEAS/SEXTA/OTRAS_INTERPRETACIONES_Y_COMENTARIOS_DE_LOS_TEXTOS/Carol_K_Anthony" xmlDataType="string"/>
    </xmlCellPr>
  </singleXmlCell>
  <singleXmlCell id="11186" r="FN62" connectionId="63">
    <xmlCellPr id="1" uniqueName="Enrique_Zafra">
      <xmlPr mapId="72" xpath="/Hexagrama/LINEAS/SEXTA/OTRAS_INTERPRETACIONES_Y_COMENTARIOS_DE_LOS_TEXTOS/Enrique_Zafra" xmlDataType="string"/>
    </xmlCellPr>
  </singleXmlCell>
  <singleXmlCell id="11187" r="FO62" connectionId="63">
    <xmlCellPr id="1" uniqueName="J_H_Brennan">
      <xmlPr mapId="72" xpath="/Hexagrama/LINEAS/SEXTA/OTRAS_INTERPRETACIONES_Y_COMENTARIOS_DE_LOS_TEXTOS/J_H_Brennan" xmlDataType="string"/>
    </xmlCellPr>
  </singleXmlCell>
  <singleXmlCell id="11188" r="FP62" connectionId="63">
    <xmlCellPr id="1" uniqueName="John_Tampion">
      <xmlPr mapId="72" xpath="/Hexagrama/LINEAS/SEXTA/OTRAS_INTERPRETACIONES_Y_COMENTARIOS_DE_LOS_TEXTOS/John_Tampion" xmlDataType="string"/>
    </xmlCellPr>
  </singleXmlCell>
  <singleXmlCell id="11189" r="FQ62" connectionId="63">
    <xmlCellPr id="1" uniqueName="Judica_Cordiglia">
      <xmlPr mapId="72" xpath="/Hexagrama/LINEAS/SEXTA/OTRAS_INTERPRETACIONES_Y_COMENTARIOS_DE_LOS_TEXTOS/Judica_Cordiglia" xmlDataType="string"/>
    </xmlCellPr>
  </singleXmlCell>
  <singleXmlCell id="11190" r="FR62" connectionId="63">
    <xmlCellPr id="1" uniqueName="Maestro_Yüan-Kuang">
      <xmlPr mapId="72" xpath="/Hexagrama/LINEAS/SEXTA/OTRAS_INTERPRETACIONES_Y_COMENTARIOS_DE_LOS_TEXTOS/Maestro_Yüan-Kuang" xmlDataType="string"/>
    </xmlCellPr>
  </singleXmlCell>
  <singleXmlCell id="11191" r="FS62" connectionId="63">
    <xmlCellPr id="1" uniqueName="Michel_Gall">
      <xmlPr mapId="72" xpath="/Hexagrama/LINEAS/SEXTA/OTRAS_INTERPRETACIONES_Y_COMENTARIOS_DE_LOS_TEXTOS/Michel_Gall" xmlDataType="string"/>
    </xmlCellPr>
  </singleXmlCell>
  <singleXmlCell id="11192" r="FT62" connectionId="63">
    <xmlCellPr id="1" uniqueName="R_L_Wing">
      <xmlPr mapId="72" xpath="/Hexagrama/LINEAS/SEXTA/OTRAS_INTERPRETACIONES_Y_COMENTARIOS_DE_LOS_TEXTOS/R_L_Wing" xmlDataType="string"/>
    </xmlCellPr>
  </singleXmlCell>
  <singleXmlCell id="11193" r="FU62" connectionId="63">
    <xmlCellPr id="1" uniqueName="Ricardo_Andreé">
      <xmlPr mapId="72" xpath="/Hexagrama/LINEAS/SEXTA/OTRAS_INTERPRETACIONES_Y_COMENTARIOS_DE_LOS_TEXTOS/Ricardo_Andreé" xmlDataType="string"/>
    </xmlCellPr>
  </singleXmlCell>
  <singleXmlCell id="11194" r="FV62" connectionId="63">
    <xmlCellPr id="1" uniqueName="Richard_Wilhelm">
      <xmlPr mapId="72" xpath="/Hexagrama/LINEAS/SEXTA/OTRAS_INTERPRETACIONES_Y_COMENTARIOS_DE_LOS_TEXTOS/Richard_Wilhelm" xmlDataType="string"/>
    </xmlCellPr>
  </singleXmlCell>
  <singleXmlCell id="11195" r="FW62" connectionId="63">
    <xmlCellPr id="1" uniqueName="Stephen_Karcher">
      <xmlPr mapId="72" xpath="/Hexagrama/LINEAS/SEXTA/OTRAS_INTERPRETACIONES_Y_COMENTARIOS_DE_LOS_TEXTOS/Stephen_Karcher" xmlDataType="string"/>
    </xmlCellPr>
  </singleXmlCell>
  <singleXmlCell id="11196" r="FX62" connectionId="63">
    <xmlCellPr id="1" uniqueName="Thomas_Cleary">
      <xmlPr mapId="72" xpath="/Hexagrama/LINEAS/SEXTA/OTRAS_INTERPRETACIONES_Y_COMENTARIOS_DE_LOS_TEXTOS/Thomas_Cleary" xmlDataType="string"/>
    </xmlCellPr>
  </singleXmlCell>
  <singleXmlCell id="11197" r="A63" connectionId="64">
    <xmlCellPr id="1" uniqueName="Numero">
      <xmlPr mapId="73" xpath="/Hexagrama/Numero" xmlDataType="integer"/>
    </xmlCellPr>
  </singleXmlCell>
  <singleXmlCell id="11198" r="B63" connectionId="64">
    <xmlCellPr id="1" uniqueName="Nombre">
      <xmlPr mapId="73" xpath="/Hexagrama/Nombre" xmlDataType="string"/>
    </xmlCellPr>
  </singleXmlCell>
  <singleXmlCell id="11199" r="C63" connectionId="64">
    <xmlCellPr id="1" uniqueName="Traduccion">
      <xmlPr mapId="73" xpath="/Hexagrama/Traduccion" xmlDataType="string"/>
    </xmlCellPr>
  </singleXmlCell>
  <singleXmlCell id="11200" r="D63" connectionId="64">
    <xmlCellPr id="1" uniqueName="TrigInf">
      <xmlPr mapId="73" xpath="/Hexagrama/TrigInf" xmlDataType="string"/>
    </xmlCellPr>
  </singleXmlCell>
  <singleXmlCell id="11201" r="E63" connectionId="64">
    <xmlCellPr id="1" uniqueName="TrigSup">
      <xmlPr mapId="73" xpath="/Hexagrama/TrigSup" xmlDataType="string"/>
    </xmlCellPr>
  </singleXmlCell>
  <singleXmlCell id="11202" r="F63" connectionId="64">
    <xmlCellPr id="1" uniqueName="DICTAMEN">
      <xmlPr mapId="73" xpath="/Hexagrama/DICTAMEN" xmlDataType="string"/>
    </xmlCellPr>
  </singleXmlCell>
  <singleXmlCell id="11203" r="G63" connectionId="64">
    <xmlCellPr id="1" uniqueName="COMENTARIO">
      <xmlPr mapId="73" xpath="/Hexagrama/COMENTARIO" xmlDataType="string"/>
    </xmlCellPr>
  </singleXmlCell>
  <singleXmlCell id="11204" r="H63" connectionId="64">
    <xmlCellPr id="1" uniqueName="líneas">
      <xmlPr mapId="73" xpath="/Hexagrama/ELEMENTOS_TECNICOS_Y_DISTINTOS_CONSIDERANDOS/líneas" xmlDataType="string"/>
    </xmlCellPr>
  </singleXmlCell>
  <singleXmlCell id="11205" r="I63" connectionId="64">
    <xmlCellPr id="1" uniqueName="regencias">
      <xmlPr mapId="73" xpath="/Hexagrama/ELEMENTOS_TECNICOS_Y_DISTINTOS_CONSIDERANDOS/regencias" xmlDataType="string"/>
    </xmlCellPr>
  </singleXmlCell>
  <singleXmlCell id="11206" r="J63" connectionId="64">
    <xmlCellPr id="1" uniqueName="relaciones_entre_las_líneas">
      <xmlPr mapId="73" xpath="/Hexagrama/ELEMENTOS_TECNICOS_Y_DISTINTOS_CONSIDERANDOS/relaciones_entre_las_líneas" xmlDataType="string"/>
    </xmlCellPr>
  </singleXmlCell>
  <singleXmlCell id="11207" r="K63" connectionId="64">
    <xmlCellPr id="1" uniqueName="a">
      <xmlPr mapId="73" xpath="/Hexagrama/INTERPRETACION/a" xmlDataType="string"/>
    </xmlCellPr>
  </singleXmlCell>
  <singleXmlCell id="11208" r="L63" connectionId="64">
    <xmlCellPr id="1" uniqueName="sin_preguntar_nada">
      <xmlPr mapId="73" xpath="/Hexagrama/INTERPRETACION/d/sin_preguntar_nada" xmlDataType="string"/>
    </xmlCellPr>
  </singleXmlCell>
  <singleXmlCell id="11209" r="M63" connectionId="64">
    <xmlCellPr id="1" uniqueName="sobre_el_dia_hoy">
      <xmlPr mapId="73" xpath="/Hexagrama/INTERPRETACION/d/sobre_el_dia_hoy" xmlDataType="string"/>
    </xmlCellPr>
  </singleXmlCell>
  <singleXmlCell id="11210" r="N63" connectionId="64">
    <xmlCellPr id="1" uniqueName="sobre_la_conducta_espiritual">
      <xmlPr mapId="73" xpath="/Hexagrama/INTERPRETACION/d/sobre_la_conducta_espiritual" xmlDataType="string"/>
    </xmlCellPr>
  </singleXmlCell>
  <singleXmlCell id="11211" r="O63" connectionId="64">
    <xmlCellPr id="1" uniqueName="perspectiva_general_de_un_asunto_o_sobre_cómo_se_ve_al_consultante_entre_sus_asuntos">
      <xmlPr mapId="73" xpath="/Hexagrama/INTERPRETACION/d/perspectiva_general_de_un_asunto_o_sobre_cómo_se_ve_al_consultante_entre_sus_asuntos" xmlDataType="string"/>
    </xmlCellPr>
  </singleXmlCell>
  <singleXmlCell id="11212" r="P63" connectionId="64">
    <xmlCellPr id="1" uniqueName="sobre_una_enfermedad">
      <xmlPr mapId="73" xpath="/Hexagrama/INTERPRETACION/d/sobre_una_enfermedad" xmlDataType="string"/>
    </xmlCellPr>
  </singleXmlCell>
  <singleXmlCell id="11213" r="Q63" connectionId="64">
    <xmlCellPr id="1" uniqueName="remedios_soluciones_tratamientos_nuevos">
      <xmlPr mapId="73" xpath="/Hexagrama/INTERPRETACION/d/remedios_soluciones_tratamientos_nuevos" xmlDataType="string"/>
    </xmlCellPr>
  </singleXmlCell>
  <singleXmlCell id="11214" r="R63" connectionId="64">
    <xmlCellPr id="1" uniqueName="sobre_temas_o_teorías_espirituales">
      <xmlPr mapId="73" xpath="/Hexagrama/INTERPRETACION/d/sobre_temas_o_teorías_espirituales" xmlDataType="string"/>
    </xmlCellPr>
  </singleXmlCell>
  <singleXmlCell id="11215" r="S63" connectionId="64">
    <xmlCellPr id="1" uniqueName="sobre_una_época_tiempo_o_fecha_aproximada">
      <xmlPr mapId="73" xpath="/Hexagrama/INTERPRETACION/d/sobre_una_época_tiempo_o_fecha_aproximada" xmlDataType="string"/>
    </xmlCellPr>
  </singleXmlCell>
  <singleXmlCell id="11216" r="T63" connectionId="64">
    <xmlCellPr id="1" uniqueName="Bernard_Ducourant">
      <xmlPr mapId="73" xpath="/Hexagrama/OTRAS_INTERPRETACIONES_Y_COMENTARIOS_DE_LOS_TEXTOS/Bernard_Ducourant" xmlDataType="string"/>
    </xmlCellPr>
  </singleXmlCell>
  <singleXmlCell id="11217" r="U63" connectionId="64">
    <xmlCellPr id="1" uniqueName="Brian_Browne_Walker">
      <xmlPr mapId="73" xpath="/Hexagrama/OTRAS_INTERPRETACIONES_Y_COMENTARIOS_DE_LOS_TEXTOS/Brian_Browne_Walker" xmlDataType="string"/>
    </xmlCellPr>
  </singleXmlCell>
  <singleXmlCell id="11218" r="V63" connectionId="64">
    <xmlCellPr id="1" uniqueName="Carol_K_Anthony">
      <xmlPr mapId="73" xpath="/Hexagrama/OTRAS_INTERPRETACIONES_Y_COMENTARIOS_DE_LOS_TEXTOS/Carol_K_Anthony" xmlDataType="string"/>
    </xmlCellPr>
  </singleXmlCell>
  <singleXmlCell id="11219" r="W63" connectionId="64">
    <xmlCellPr id="1" uniqueName="Enrique_Zafra">
      <xmlPr mapId="73" xpath="/Hexagrama/OTRAS_INTERPRETACIONES_Y_COMENTARIOS_DE_LOS_TEXTOS/Enrique_Zafra" xmlDataType="string"/>
    </xmlCellPr>
  </singleXmlCell>
  <singleXmlCell id="11220" r="X63" connectionId="64">
    <xmlCellPr id="1" uniqueName="Gustavo_Andrés_Rocco">
      <xmlPr mapId="73" xpath="/Hexagrama/OTRAS_INTERPRETACIONES_Y_COMENTARIOS_DE_LOS_TEXTOS/Gustavo_Andrés_Rocco" xmlDataType="string"/>
    </xmlCellPr>
  </singleXmlCell>
  <singleXmlCell id="11221" r="Y63" connectionId="64">
    <xmlCellPr id="1" uniqueName="J_H_Brennan">
      <xmlPr mapId="73" xpath="/Hexagrama/OTRAS_INTERPRETACIONES_Y_COMENTARIOS_DE_LOS_TEXTOS/J_H_Brennan" xmlDataType="string"/>
    </xmlCellPr>
  </singleXmlCell>
  <singleXmlCell id="11222" r="Z63" connectionId="64">
    <xmlCellPr id="1" uniqueName="Judica_Cordiglia">
      <xmlPr mapId="73" xpath="/Hexagrama/OTRAS_INTERPRETACIONES_Y_COMENTARIOS_DE_LOS_TEXTOS/Judica_Cordiglia" xmlDataType="string"/>
    </xmlCellPr>
  </singleXmlCell>
  <singleXmlCell id="11223" r="AA63" connectionId="64">
    <xmlCellPr id="1" uniqueName="Maestro_Yüan-Kuang">
      <xmlPr mapId="73" xpath="/Hexagrama/OTRAS_INTERPRETACIONES_Y_COMENTARIOS_DE_LOS_TEXTOS/Maestro_Yüan-Kuang" xmlDataType="string"/>
    </xmlCellPr>
  </singleXmlCell>
  <singleXmlCell id="11224" r="AB63" connectionId="64">
    <xmlCellPr id="1" uniqueName="Michel_Gall">
      <xmlPr mapId="73" xpath="/Hexagrama/OTRAS_INTERPRETACIONES_Y_COMENTARIOS_DE_LOS_TEXTOS/Michel_Gall" xmlDataType="string"/>
    </xmlCellPr>
  </singleXmlCell>
  <singleXmlCell id="11225" r="AC63" connectionId="64">
    <xmlCellPr id="1" uniqueName="Stephen_Karcher">
      <xmlPr mapId="73" xpath="/Hexagrama/OTRAS_INTERPRETACIONES_Y_COMENTARIOS_DE_LOS_TEXTOS/Stephen_Karcher" xmlDataType="string"/>
    </xmlCellPr>
  </singleXmlCell>
  <singleXmlCell id="11226" r="AD63" connectionId="64">
    <xmlCellPr id="1" uniqueName="Rudolf_Ritsema">
      <xmlPr mapId="73" xpath="/Hexagrama/OTRAS_INTERPRETACIONES_Y_COMENTARIOS_DE_LOS_TEXTOS/Rudolf_Ritsema" xmlDataType="string"/>
    </xmlCellPr>
  </singleXmlCell>
  <singleXmlCell id="11227" r="AE63" connectionId="64">
    <xmlCellPr id="1" uniqueName="Thomas_Cleary">
      <xmlPr mapId="73" xpath="/Hexagrama/OTRAS_INTERPRETACIONES_Y_COMENTARIOS_DE_LOS_TEXTOS/Thomas_Cleary" xmlDataType="string"/>
    </xmlCellPr>
  </singleXmlCell>
  <singleXmlCell id="11228" r="AF63" connectionId="64">
    <xmlCellPr id="1" uniqueName="COMENTARIO_A_LA_IMAGEN">
      <xmlPr mapId="73" xpath="/Hexagrama/IMAGEN/COMENTARIO_A_LA_IMAGEN" xmlDataType="string"/>
    </xmlCellPr>
  </singleXmlCell>
  <singleXmlCell id="11229" r="AG63" connectionId="64">
    <xmlCellPr id="1" uniqueName="John_Tampion">
      <xmlPr mapId="73" xpath="/Hexagrama/IMAGEN/OTRAS_INTERPRETACIONES_Y_COMENTARIOS_DE_LOS_TEXTOS/John_Tampion" xmlDataType="string"/>
    </xmlCellPr>
  </singleXmlCell>
  <singleXmlCell id="11230" r="AH63" connectionId="64">
    <xmlCellPr id="1" uniqueName="Judica_Cordiglia">
      <xmlPr mapId="73" xpath="/Hexagrama/IMAGEN/OTRAS_INTERPRETACIONES_Y_COMENTARIOS_DE_LOS_TEXTOS/Judica_Cordiglia" xmlDataType="string"/>
    </xmlCellPr>
  </singleXmlCell>
  <singleXmlCell id="11231" r="AI63" connectionId="64">
    <xmlCellPr id="1" uniqueName="Ricardo_Andreé">
      <xmlPr mapId="73" xpath="/Hexagrama/IMAGEN/OTRAS_INTERPRETACIONES_Y_COMENTARIOS_DE_LOS_TEXTOS/Ricardo_Andreé" xmlDataType="string"/>
    </xmlCellPr>
  </singleXmlCell>
  <singleXmlCell id="11232" r="AJ63" connectionId="64">
    <xmlCellPr id="1" uniqueName="Richard_Wilhelm">
      <xmlPr mapId="73" xpath="/Hexagrama/IMAGEN/OTRAS_INTERPRETACIONES_Y_COMENTARIOS_DE_LOS_TEXTOS/Richard_Wilhelm" xmlDataType="string"/>
    </xmlCellPr>
  </singleXmlCell>
  <singleXmlCell id="11233" r="AK63" connectionId="64">
    <xmlCellPr id="1" uniqueName="COMENTARIO_A_LA_LINEA">
      <xmlPr mapId="73" xpath="/Hexagrama/LINEAS/PRIMERA/COMENTARIO_A_LA_LINEA" xmlDataType="string"/>
    </xmlCellPr>
  </singleXmlCell>
  <singleXmlCell id="11234" r="AL63" connectionId="64">
    <xmlCellPr id="1" uniqueName="a">
      <xmlPr mapId="73" xpath="/Hexagrama/LINEAS/PRIMERA/INTERPRETACION/a" xmlDataType="string"/>
    </xmlCellPr>
  </singleXmlCell>
  <singleXmlCell id="11235" r="AM63" connectionId="64">
    <xmlCellPr id="1" uniqueName="sin_preguntar_nada">
      <xmlPr mapId="73" xpath="/Hexagrama/LINEAS/PRIMERA/INTERPRETACION/d/sin_preguntar_nada" xmlDataType="string"/>
    </xmlCellPr>
  </singleXmlCell>
  <singleXmlCell id="11236" r="AN63" connectionId="64">
    <xmlCellPr id="1" uniqueName="sobre_el_dia_hoy">
      <xmlPr mapId="73" xpath="/Hexagrama/LINEAS/PRIMERA/INTERPRETACION/d/sobre_el_dia_hoy" xmlDataType="string"/>
    </xmlCellPr>
  </singleXmlCell>
  <singleXmlCell id="11237" r="AO63" connectionId="64">
    <xmlCellPr id="1" uniqueName="sobre_la_conducta_espiritual">
      <xmlPr mapId="73" xpath="/Hexagrama/LINEAS/PRIMERA/INTERPRETACION/d/sobre_la_conducta_espiritual" xmlDataType="string"/>
    </xmlCellPr>
  </singleXmlCell>
  <singleXmlCell id="11238" r="AP63" connectionId="64">
    <xmlCellPr id="1" uniqueName="perspectiva_general_de_un_asunto_o_sobre_cómo_se_ve_al_consultante_entre_sus_asuntos">
      <xmlPr mapId="73" xpath="/Hexagrama/LINEAS/PRIMERA/INTERPRETACION/d/perspectiva_general_de_un_asunto_o_sobre_cómo_se_ve_al_consultante_entre_sus_asuntos" xmlDataType="string"/>
    </xmlCellPr>
  </singleXmlCell>
  <singleXmlCell id="11239" r="AQ63" connectionId="64">
    <xmlCellPr id="1" uniqueName="sobre_una_enfermedad">
      <xmlPr mapId="73" xpath="/Hexagrama/LINEAS/PRIMERA/INTERPRETACION/d/sobre_una_enfermedad" xmlDataType="string"/>
    </xmlCellPr>
  </singleXmlCell>
  <singleXmlCell id="11240" r="AR63" connectionId="64">
    <xmlCellPr id="1" uniqueName="remedios_soluciones_tratamientos_nuevos">
      <xmlPr mapId="73" xpath="/Hexagrama/LINEAS/PRIMERA/INTERPRETACION/d/remedios_soluciones_tratamientos_nuevos" xmlDataType="string"/>
    </xmlCellPr>
  </singleXmlCell>
  <singleXmlCell id="11241" r="AS63" connectionId="64">
    <xmlCellPr id="1" uniqueName="sobre_temas_o_teorías_espirituales">
      <xmlPr mapId="73" xpath="/Hexagrama/LINEAS/PRIMERA/INTERPRETACION/d/sobre_temas_o_teorías_espirituales" xmlDataType="string"/>
    </xmlCellPr>
  </singleXmlCell>
  <singleXmlCell id="11242" r="AT63" connectionId="64">
    <xmlCellPr id="1" uniqueName="sobre_una_época_tiempo_o_fecha_aproximada">
      <xmlPr mapId="73" xpath="/Hexagrama/LINEAS/PRIMERA/INTERPRETACION/d/sobre_una_época_tiempo_o_fecha_aproximada" xmlDataType="string"/>
    </xmlCellPr>
  </singleXmlCell>
  <singleXmlCell id="11243" r="AU63" connectionId="64">
    <xmlCellPr id="1" uniqueName="Bernard_Ducourant">
      <xmlPr mapId="73" xpath="/Hexagrama/LINEAS/PRIMERA/OTRAS_INTERPRETACIONES_Y_COMENTARIOS_DE_LOS_TEXTOS/Bernard_Ducourant" xmlDataType="string"/>
    </xmlCellPr>
  </singleXmlCell>
  <singleXmlCell id="11244" r="AV63" connectionId="64">
    <xmlCellPr id="1" uniqueName="Brian_Browne_Walker">
      <xmlPr mapId="73" xpath="/Hexagrama/LINEAS/PRIMERA/OTRAS_INTERPRETACIONES_Y_COMENTARIOS_DE_LOS_TEXTOS/Brian_Browne_Walker" xmlDataType="string"/>
    </xmlCellPr>
  </singleXmlCell>
  <singleXmlCell id="11245" r="AW63" connectionId="64">
    <xmlCellPr id="1" uniqueName="Carol_K_Anthony">
      <xmlPr mapId="73" xpath="/Hexagrama/LINEAS/PRIMERA/OTRAS_INTERPRETACIONES_Y_COMENTARIOS_DE_LOS_TEXTOS/Carol_K_Anthony" xmlDataType="string"/>
    </xmlCellPr>
  </singleXmlCell>
  <singleXmlCell id="11246" r="AX63" connectionId="64">
    <xmlCellPr id="1" uniqueName="Enrique_Zafra">
      <xmlPr mapId="73" xpath="/Hexagrama/LINEAS/PRIMERA/OTRAS_INTERPRETACIONES_Y_COMENTARIOS_DE_LOS_TEXTOS/Enrique_Zafra" xmlDataType="string"/>
    </xmlCellPr>
  </singleXmlCell>
  <singleXmlCell id="11247" r="AY63" connectionId="64">
    <xmlCellPr id="1" uniqueName="J_H_Brennan">
      <xmlPr mapId="73" xpath="/Hexagrama/LINEAS/PRIMERA/OTRAS_INTERPRETACIONES_Y_COMENTARIOS_DE_LOS_TEXTOS/J_H_Brennan" xmlDataType="string"/>
    </xmlCellPr>
  </singleXmlCell>
  <singleXmlCell id="11248" r="AZ63" connectionId="64">
    <xmlCellPr id="1" uniqueName="John_Tampion">
      <xmlPr mapId="73" xpath="/Hexagrama/LINEAS/PRIMERA/OTRAS_INTERPRETACIONES_Y_COMENTARIOS_DE_LOS_TEXTOS/John_Tampion" xmlDataType="string"/>
    </xmlCellPr>
  </singleXmlCell>
  <singleXmlCell id="11249" r="BA63" connectionId="64">
    <xmlCellPr id="1" uniqueName="Judica_Cordiglia">
      <xmlPr mapId="73" xpath="/Hexagrama/LINEAS/PRIMERA/OTRAS_INTERPRETACIONES_Y_COMENTARIOS_DE_LOS_TEXTOS/Judica_Cordiglia" xmlDataType="string"/>
    </xmlCellPr>
  </singleXmlCell>
  <singleXmlCell id="11250" r="BB63" connectionId="64">
    <xmlCellPr id="1" uniqueName="Maestro_Yüan-Kuang">
      <xmlPr mapId="73" xpath="/Hexagrama/LINEAS/PRIMERA/OTRAS_INTERPRETACIONES_Y_COMENTARIOS_DE_LOS_TEXTOS/Maestro_Yüan-Kuang" xmlDataType="string"/>
    </xmlCellPr>
  </singleXmlCell>
  <singleXmlCell id="11251" r="BC63" connectionId="64">
    <xmlCellPr id="1" uniqueName="Michel_Gall">
      <xmlPr mapId="73" xpath="/Hexagrama/LINEAS/PRIMERA/OTRAS_INTERPRETACIONES_Y_COMENTARIOS_DE_LOS_TEXTOS/Michel_Gall" xmlDataType="string"/>
    </xmlCellPr>
  </singleXmlCell>
  <singleXmlCell id="11252" r="BD63" connectionId="64">
    <xmlCellPr id="1" uniqueName="R_L_Wing">
      <xmlPr mapId="73" xpath="/Hexagrama/LINEAS/PRIMERA/OTRAS_INTERPRETACIONES_Y_COMENTARIOS_DE_LOS_TEXTOS/R_L_Wing" xmlDataType="string"/>
    </xmlCellPr>
  </singleXmlCell>
  <singleXmlCell id="11253" r="BE63" connectionId="64">
    <xmlCellPr id="1" uniqueName="Ricardo_Andreé">
      <xmlPr mapId="73" xpath="/Hexagrama/LINEAS/PRIMERA/OTRAS_INTERPRETACIONES_Y_COMENTARIOS_DE_LOS_TEXTOS/Ricardo_Andreé" xmlDataType="string"/>
    </xmlCellPr>
  </singleXmlCell>
  <singleXmlCell id="11254" r="BF63" connectionId="64">
    <xmlCellPr id="1" uniqueName="Richard_Wilhelm">
      <xmlPr mapId="73" xpath="/Hexagrama/LINEAS/PRIMERA/OTRAS_INTERPRETACIONES_Y_COMENTARIOS_DE_LOS_TEXTOS/Richard_Wilhelm" xmlDataType="string"/>
    </xmlCellPr>
  </singleXmlCell>
  <singleXmlCell id="11255" r="BG63" connectionId="64">
    <xmlCellPr id="1" uniqueName="Stephen_Karcher">
      <xmlPr mapId="73" xpath="/Hexagrama/LINEAS/PRIMERA/OTRAS_INTERPRETACIONES_Y_COMENTARIOS_DE_LOS_TEXTOS/Stephen_Karcher" xmlDataType="string"/>
    </xmlCellPr>
  </singleXmlCell>
  <singleXmlCell id="11256" r="BH63" connectionId="64">
    <xmlCellPr id="1" uniqueName="Thomas_Cleary">
      <xmlPr mapId="73" xpath="/Hexagrama/LINEAS/PRIMERA/OTRAS_INTERPRETACIONES_Y_COMENTARIOS_DE_LOS_TEXTOS/Thomas_Cleary" xmlDataType="string"/>
    </xmlCellPr>
  </singleXmlCell>
  <singleXmlCell id="11257" r="BI63" connectionId="64">
    <xmlCellPr id="1" uniqueName="COMENTARIO_A_LA_LINEA">
      <xmlPr mapId="73" xpath="/Hexagrama/LINEAS/SEGUNDA/COMENTARIO_A_LA_LINEA" xmlDataType="string"/>
    </xmlCellPr>
  </singleXmlCell>
  <singleXmlCell id="11258" r="BJ63" connectionId="64">
    <xmlCellPr id="1" uniqueName="a">
      <xmlPr mapId="73" xpath="/Hexagrama/LINEAS/SEGUNDA/INTERPRETACION/a" xmlDataType="string"/>
    </xmlCellPr>
  </singleXmlCell>
  <singleXmlCell id="11259" r="BK63" connectionId="64">
    <xmlCellPr id="1" uniqueName="sin_preguntar_nada">
      <xmlPr mapId="73" xpath="/Hexagrama/LINEAS/SEGUNDA/INTERPRETACION/d/sin_preguntar_nada" xmlDataType="string"/>
    </xmlCellPr>
  </singleXmlCell>
  <singleXmlCell id="11260" r="BL63" connectionId="64">
    <xmlCellPr id="1" uniqueName="sobre_el_dia_hoy">
      <xmlPr mapId="73" xpath="/Hexagrama/LINEAS/SEGUNDA/INTERPRETACION/d/sobre_el_dia_hoy" xmlDataType="string"/>
    </xmlCellPr>
  </singleXmlCell>
  <singleXmlCell id="11261" r="BM63" connectionId="64">
    <xmlCellPr id="1" uniqueName="sobre_la_conducta_espiritual">
      <xmlPr mapId="73" xpath="/Hexagrama/LINEAS/SEGUNDA/INTERPRETACION/d/sobre_la_conducta_espiritual" xmlDataType="string"/>
    </xmlCellPr>
  </singleXmlCell>
  <singleXmlCell id="11262" r="BN63" connectionId="64">
    <xmlCellPr id="1" uniqueName="perspectiva_general_de_un_asunto_o_sobre_cómo_se_ve_al_consultante_entre_sus_asuntos">
      <xmlPr mapId="73" xpath="/Hexagrama/LINEAS/SEGUNDA/INTERPRETACION/d/perspectiva_general_de_un_asunto_o_sobre_cómo_se_ve_al_consultante_entre_sus_asuntos" xmlDataType="string"/>
    </xmlCellPr>
  </singleXmlCell>
  <singleXmlCell id="11263" r="BO63" connectionId="64">
    <xmlCellPr id="1" uniqueName="sobre_una_enfermedad">
      <xmlPr mapId="73" xpath="/Hexagrama/LINEAS/SEGUNDA/INTERPRETACION/d/sobre_una_enfermedad" xmlDataType="string"/>
    </xmlCellPr>
  </singleXmlCell>
  <singleXmlCell id="11264" r="BP63" connectionId="64">
    <xmlCellPr id="1" uniqueName="remedios_soluciones_tratamientos_nuevos">
      <xmlPr mapId="73" xpath="/Hexagrama/LINEAS/SEGUNDA/INTERPRETACION/d/remedios_soluciones_tratamientos_nuevos" xmlDataType="string"/>
    </xmlCellPr>
  </singleXmlCell>
  <singleXmlCell id="11265" r="BQ63" connectionId="64">
    <xmlCellPr id="1" uniqueName="sobre_temas_o_teorías_espirituales">
      <xmlPr mapId="73" xpath="/Hexagrama/LINEAS/SEGUNDA/INTERPRETACION/d/sobre_temas_o_teorías_espirituales" xmlDataType="string"/>
    </xmlCellPr>
  </singleXmlCell>
  <singleXmlCell id="11266" r="BR63" connectionId="64">
    <xmlCellPr id="1" uniqueName="sobre_una_época_tiempo_o_fecha_aproximada">
      <xmlPr mapId="73" xpath="/Hexagrama/LINEAS/SEGUNDA/INTERPRETACION/d/sobre_una_época_tiempo_o_fecha_aproximada" xmlDataType="string"/>
    </xmlCellPr>
  </singleXmlCell>
  <singleXmlCell id="11267" r="BS63" connectionId="64">
    <xmlCellPr id="1" uniqueName="Bernard_Ducourant">
      <xmlPr mapId="73" xpath="/Hexagrama/LINEAS/SEGUNDA/OTRAS_INTERPRETACIONES_Y_COMENTARIOS_DE_LOS_TEXTOS/Bernard_Ducourant" xmlDataType="string"/>
    </xmlCellPr>
  </singleXmlCell>
  <singleXmlCell id="11268" r="BT63" connectionId="64">
    <xmlCellPr id="1" uniqueName="Brian_Browne_Walker">
      <xmlPr mapId="73" xpath="/Hexagrama/LINEAS/SEGUNDA/OTRAS_INTERPRETACIONES_Y_COMENTARIOS_DE_LOS_TEXTOS/Brian_Browne_Walker" xmlDataType="string"/>
    </xmlCellPr>
  </singleXmlCell>
  <singleXmlCell id="11269" r="BU63" connectionId="64">
    <xmlCellPr id="1" uniqueName="Carol_K_Anthony">
      <xmlPr mapId="73" xpath="/Hexagrama/LINEAS/SEGUNDA/OTRAS_INTERPRETACIONES_Y_COMENTARIOS_DE_LOS_TEXTOS/Carol_K_Anthony" xmlDataType="string"/>
    </xmlCellPr>
  </singleXmlCell>
  <singleXmlCell id="11270" r="BV63" connectionId="64">
    <xmlCellPr id="1" uniqueName="Enrique_Zafra">
      <xmlPr mapId="73" xpath="/Hexagrama/LINEAS/SEGUNDA/OTRAS_INTERPRETACIONES_Y_COMENTARIOS_DE_LOS_TEXTOS/Enrique_Zafra" xmlDataType="string"/>
    </xmlCellPr>
  </singleXmlCell>
  <singleXmlCell id="11271" r="BW63" connectionId="64">
    <xmlCellPr id="1" uniqueName="J_H_Brennan">
      <xmlPr mapId="73" xpath="/Hexagrama/LINEAS/SEGUNDA/OTRAS_INTERPRETACIONES_Y_COMENTARIOS_DE_LOS_TEXTOS/J_H_Brennan" xmlDataType="string"/>
    </xmlCellPr>
  </singleXmlCell>
  <singleXmlCell id="11272" r="BX63" connectionId="64">
    <xmlCellPr id="1" uniqueName="John_Tampion">
      <xmlPr mapId="73" xpath="/Hexagrama/LINEAS/SEGUNDA/OTRAS_INTERPRETACIONES_Y_COMENTARIOS_DE_LOS_TEXTOS/John_Tampion" xmlDataType="string"/>
    </xmlCellPr>
  </singleXmlCell>
  <singleXmlCell id="11273" r="BY63" connectionId="64">
    <xmlCellPr id="1" uniqueName="Judica_Cordiglia">
      <xmlPr mapId="73" xpath="/Hexagrama/LINEAS/SEGUNDA/OTRAS_INTERPRETACIONES_Y_COMENTARIOS_DE_LOS_TEXTOS/Judica_Cordiglia" xmlDataType="string"/>
    </xmlCellPr>
  </singleXmlCell>
  <singleXmlCell id="11274" r="BZ63" connectionId="64">
    <xmlCellPr id="1" uniqueName="Maestro_Yüan-Kuang">
      <xmlPr mapId="73" xpath="/Hexagrama/LINEAS/SEGUNDA/OTRAS_INTERPRETACIONES_Y_COMENTARIOS_DE_LOS_TEXTOS/Maestro_Yüan-Kuang" xmlDataType="string"/>
    </xmlCellPr>
  </singleXmlCell>
  <singleXmlCell id="11275" r="CA63" connectionId="64">
    <xmlCellPr id="1" uniqueName="Michel_Gall">
      <xmlPr mapId="73" xpath="/Hexagrama/LINEAS/SEGUNDA/OTRAS_INTERPRETACIONES_Y_COMENTARIOS_DE_LOS_TEXTOS/Michel_Gall" xmlDataType="string"/>
    </xmlCellPr>
  </singleXmlCell>
  <singleXmlCell id="11276" r="CB63" connectionId="64">
    <xmlCellPr id="1" uniqueName="R_L_Wing">
      <xmlPr mapId="73" xpath="/Hexagrama/LINEAS/SEGUNDA/OTRAS_INTERPRETACIONES_Y_COMENTARIOS_DE_LOS_TEXTOS/R_L_Wing" xmlDataType="string"/>
    </xmlCellPr>
  </singleXmlCell>
  <singleXmlCell id="11277" r="CC63" connectionId="64">
    <xmlCellPr id="1" uniqueName="Ricardo_Andreé">
      <xmlPr mapId="73" xpath="/Hexagrama/LINEAS/SEGUNDA/OTRAS_INTERPRETACIONES_Y_COMENTARIOS_DE_LOS_TEXTOS/Ricardo_Andreé" xmlDataType="string"/>
    </xmlCellPr>
  </singleXmlCell>
  <singleXmlCell id="11278" r="CD63" connectionId="64">
    <xmlCellPr id="1" uniqueName="Richard_Wilhelm">
      <xmlPr mapId="73" xpath="/Hexagrama/LINEAS/SEGUNDA/OTRAS_INTERPRETACIONES_Y_COMENTARIOS_DE_LOS_TEXTOS/Richard_Wilhelm" xmlDataType="string"/>
    </xmlCellPr>
  </singleXmlCell>
  <singleXmlCell id="11279" r="CE63" connectionId="64">
    <xmlCellPr id="1" uniqueName="Stephen_Karcher">
      <xmlPr mapId="73" xpath="/Hexagrama/LINEAS/SEGUNDA/OTRAS_INTERPRETACIONES_Y_COMENTARIOS_DE_LOS_TEXTOS/Stephen_Karcher" xmlDataType="string"/>
    </xmlCellPr>
  </singleXmlCell>
  <singleXmlCell id="11280" r="CF63" connectionId="64">
    <xmlCellPr id="1" uniqueName="Thomas_Cleary">
      <xmlPr mapId="73" xpath="/Hexagrama/LINEAS/SEGUNDA/OTRAS_INTERPRETACIONES_Y_COMENTARIOS_DE_LOS_TEXTOS/Thomas_Cleary" xmlDataType="string"/>
    </xmlCellPr>
  </singleXmlCell>
  <singleXmlCell id="11281" r="CG63" connectionId="64">
    <xmlCellPr id="1" uniqueName="COMENTARIO_A_LA_LINEA">
      <xmlPr mapId="73" xpath="/Hexagrama/LINEAS/TERCERA/COMENTARIO_A_LA_LINEA" xmlDataType="string"/>
    </xmlCellPr>
  </singleXmlCell>
  <singleXmlCell id="11282" r="CH63" connectionId="64">
    <xmlCellPr id="1" uniqueName="a">
      <xmlPr mapId="73" xpath="/Hexagrama/LINEAS/TERCERA/INTERPRETACION/a" xmlDataType="string"/>
    </xmlCellPr>
  </singleXmlCell>
  <singleXmlCell id="11283" r="CI63" connectionId="64">
    <xmlCellPr id="1" uniqueName="sin_preguntar_nada">
      <xmlPr mapId="73" xpath="/Hexagrama/LINEAS/TERCERA/INTERPRETACION/d/sin_preguntar_nada" xmlDataType="string"/>
    </xmlCellPr>
  </singleXmlCell>
  <singleXmlCell id="11284" r="CJ63" connectionId="64">
    <xmlCellPr id="1" uniqueName="sobre_el_dia_hoy">
      <xmlPr mapId="73" xpath="/Hexagrama/LINEAS/TERCERA/INTERPRETACION/d/sobre_el_dia_hoy" xmlDataType="string"/>
    </xmlCellPr>
  </singleXmlCell>
  <singleXmlCell id="11285" r="CK63" connectionId="64">
    <xmlCellPr id="1" uniqueName="sobre_la_conducta_espiritual">
      <xmlPr mapId="73" xpath="/Hexagrama/LINEAS/TERCERA/INTERPRETACION/d/sobre_la_conducta_espiritual" xmlDataType="string"/>
    </xmlCellPr>
  </singleXmlCell>
  <singleXmlCell id="11286" r="CL63" connectionId="64">
    <xmlCellPr id="1" uniqueName="perspectiva_general_de_un_asunto_o_sobre_cómo_se_ve_al_consultante_entre_sus_asuntos">
      <xmlPr mapId="73" xpath="/Hexagrama/LINEAS/TERCERA/INTERPRETACION/d/perspectiva_general_de_un_asunto_o_sobre_cómo_se_ve_al_consultante_entre_sus_asuntos" xmlDataType="string"/>
    </xmlCellPr>
  </singleXmlCell>
  <singleXmlCell id="11287" r="CM63" connectionId="64">
    <xmlCellPr id="1" uniqueName="sobre_una_enfermedad">
      <xmlPr mapId="73" xpath="/Hexagrama/LINEAS/TERCERA/INTERPRETACION/d/sobre_una_enfermedad" xmlDataType="string"/>
    </xmlCellPr>
  </singleXmlCell>
  <singleXmlCell id="11288" r="CN63" connectionId="64">
    <xmlCellPr id="1" uniqueName="remedios_soluciones_tratamientos_nuevos">
      <xmlPr mapId="73" xpath="/Hexagrama/LINEAS/TERCERA/INTERPRETACION/d/remedios_soluciones_tratamientos_nuevos" xmlDataType="string"/>
    </xmlCellPr>
  </singleXmlCell>
  <singleXmlCell id="11289" r="CO63" connectionId="64">
    <xmlCellPr id="1" uniqueName="sobre_temas_o_teorías_espirituales">
      <xmlPr mapId="73" xpath="/Hexagrama/LINEAS/TERCERA/INTERPRETACION/d/sobre_temas_o_teorías_espirituales" xmlDataType="string"/>
    </xmlCellPr>
  </singleXmlCell>
  <singleXmlCell id="11290" r="CP63" connectionId="64">
    <xmlCellPr id="1" uniqueName="sobre_una_época_tiempo_o_fecha_aproximada">
      <xmlPr mapId="73" xpath="/Hexagrama/LINEAS/TERCERA/INTERPRETACION/d/sobre_una_época_tiempo_o_fecha_aproximada" xmlDataType="string"/>
    </xmlCellPr>
  </singleXmlCell>
  <singleXmlCell id="11291" r="CQ63" connectionId="64">
    <xmlCellPr id="1" uniqueName="Bernard_Ducourant">
      <xmlPr mapId="73" xpath="/Hexagrama/LINEAS/TERCERA/OTRAS_INTERPRETACIONES_Y_COMENTARIOS_DE_LOS_TEXTOS/Bernard_Ducourant" xmlDataType="string"/>
    </xmlCellPr>
  </singleXmlCell>
  <singleXmlCell id="11292" r="CR63" connectionId="64">
    <xmlCellPr id="1" uniqueName="Brian_Browne_Walker">
      <xmlPr mapId="73" xpath="/Hexagrama/LINEAS/TERCERA/OTRAS_INTERPRETACIONES_Y_COMENTARIOS_DE_LOS_TEXTOS/Brian_Browne_Walker" xmlDataType="string"/>
    </xmlCellPr>
  </singleXmlCell>
  <singleXmlCell id="11293" r="CS63" connectionId="64">
    <xmlCellPr id="1" uniqueName="Carol_K_Anthony">
      <xmlPr mapId="73" xpath="/Hexagrama/LINEAS/TERCERA/OTRAS_INTERPRETACIONES_Y_COMENTARIOS_DE_LOS_TEXTOS/Carol_K_Anthony" xmlDataType="string"/>
    </xmlCellPr>
  </singleXmlCell>
  <singleXmlCell id="11294" r="CT63" connectionId="64">
    <xmlCellPr id="1" uniqueName="Enrique_Zafra">
      <xmlPr mapId="73" xpath="/Hexagrama/LINEAS/TERCERA/OTRAS_INTERPRETACIONES_Y_COMENTARIOS_DE_LOS_TEXTOS/Enrique_Zafra" xmlDataType="string"/>
    </xmlCellPr>
  </singleXmlCell>
  <singleXmlCell id="11295" r="CU63" connectionId="64">
    <xmlCellPr id="1" uniqueName="J_H_Brennan">
      <xmlPr mapId="73" xpath="/Hexagrama/LINEAS/TERCERA/OTRAS_INTERPRETACIONES_Y_COMENTARIOS_DE_LOS_TEXTOS/J_H_Brennan" xmlDataType="string"/>
    </xmlCellPr>
  </singleXmlCell>
  <singleXmlCell id="11296" r="CV63" connectionId="64">
    <xmlCellPr id="1" uniqueName="John_Tampion">
      <xmlPr mapId="73" xpath="/Hexagrama/LINEAS/TERCERA/OTRAS_INTERPRETACIONES_Y_COMENTARIOS_DE_LOS_TEXTOS/John_Tampion" xmlDataType="string"/>
    </xmlCellPr>
  </singleXmlCell>
  <singleXmlCell id="11297" r="CW63" connectionId="64">
    <xmlCellPr id="1" uniqueName="Judica_Cordiglia">
      <xmlPr mapId="73" xpath="/Hexagrama/LINEAS/TERCERA/OTRAS_INTERPRETACIONES_Y_COMENTARIOS_DE_LOS_TEXTOS/Judica_Cordiglia" xmlDataType="string"/>
    </xmlCellPr>
  </singleXmlCell>
  <singleXmlCell id="11298" r="CX63" connectionId="64">
    <xmlCellPr id="1" uniqueName="Maestro_Yüan-Kuang">
      <xmlPr mapId="73" xpath="/Hexagrama/LINEAS/TERCERA/OTRAS_INTERPRETACIONES_Y_COMENTARIOS_DE_LOS_TEXTOS/Maestro_Yüan-Kuang" xmlDataType="string"/>
    </xmlCellPr>
  </singleXmlCell>
  <singleXmlCell id="11299" r="CY63" connectionId="64">
    <xmlCellPr id="1" uniqueName="Michel_Gall">
      <xmlPr mapId="73" xpath="/Hexagrama/LINEAS/TERCERA/OTRAS_INTERPRETACIONES_Y_COMENTARIOS_DE_LOS_TEXTOS/Michel_Gall" xmlDataType="string"/>
    </xmlCellPr>
  </singleXmlCell>
  <singleXmlCell id="11300" r="CZ63" connectionId="64">
    <xmlCellPr id="1" uniqueName="R_L_Wing">
      <xmlPr mapId="73" xpath="/Hexagrama/LINEAS/TERCERA/OTRAS_INTERPRETACIONES_Y_COMENTARIOS_DE_LOS_TEXTOS/R_L_Wing" xmlDataType="string"/>
    </xmlCellPr>
  </singleXmlCell>
  <singleXmlCell id="11301" r="DA63" connectionId="64">
    <xmlCellPr id="1" uniqueName="Ricardo_Andreé">
      <xmlPr mapId="73" xpath="/Hexagrama/LINEAS/TERCERA/OTRAS_INTERPRETACIONES_Y_COMENTARIOS_DE_LOS_TEXTOS/Ricardo_Andreé" xmlDataType="string"/>
    </xmlCellPr>
  </singleXmlCell>
  <singleXmlCell id="11302" r="DB63" connectionId="64">
    <xmlCellPr id="1" uniqueName="Richard_Wilhelm">
      <xmlPr mapId="73" xpath="/Hexagrama/LINEAS/TERCERA/OTRAS_INTERPRETACIONES_Y_COMENTARIOS_DE_LOS_TEXTOS/Richard_Wilhelm" xmlDataType="string"/>
    </xmlCellPr>
  </singleXmlCell>
  <singleXmlCell id="11303" r="DC63" connectionId="64">
    <xmlCellPr id="1" uniqueName="Stephen_Karcher">
      <xmlPr mapId="73" xpath="/Hexagrama/LINEAS/TERCERA/OTRAS_INTERPRETACIONES_Y_COMENTARIOS_DE_LOS_TEXTOS/Stephen_Karcher" xmlDataType="string"/>
    </xmlCellPr>
  </singleXmlCell>
  <singleXmlCell id="11304" r="DD63" connectionId="64">
    <xmlCellPr id="1" uniqueName="Thomas_Cleary">
      <xmlPr mapId="73" xpath="/Hexagrama/LINEAS/TERCERA/OTRAS_INTERPRETACIONES_Y_COMENTARIOS_DE_LOS_TEXTOS/Thomas_Cleary" xmlDataType="string"/>
    </xmlCellPr>
  </singleXmlCell>
  <singleXmlCell id="11305" r="DE63" connectionId="64">
    <xmlCellPr id="1" uniqueName="COMENTARIO_A_LA_LINEA">
      <xmlPr mapId="73" xpath="/Hexagrama/LINEAS/CUARTA/COMENTARIO_A_LA_LINEA" xmlDataType="string"/>
    </xmlCellPr>
  </singleXmlCell>
  <singleXmlCell id="11306" r="DF63" connectionId="64">
    <xmlCellPr id="1" uniqueName="a">
      <xmlPr mapId="73" xpath="/Hexagrama/LINEAS/CUARTA/INTERPRETACION/a" xmlDataType="string"/>
    </xmlCellPr>
  </singleXmlCell>
  <singleXmlCell id="11307" r="DG63" connectionId="64">
    <xmlCellPr id="1" uniqueName="sin_preguntar_nada">
      <xmlPr mapId="73" xpath="/Hexagrama/LINEAS/CUARTA/INTERPRETACION/d/sin_preguntar_nada" xmlDataType="string"/>
    </xmlCellPr>
  </singleXmlCell>
  <singleXmlCell id="11308" r="DH63" connectionId="64">
    <xmlCellPr id="1" uniqueName="sobre_el_dia_hoy">
      <xmlPr mapId="73" xpath="/Hexagrama/LINEAS/CUARTA/INTERPRETACION/d/sobre_el_dia_hoy" xmlDataType="string"/>
    </xmlCellPr>
  </singleXmlCell>
  <singleXmlCell id="11309" r="DI63" connectionId="64">
    <xmlCellPr id="1" uniqueName="sobre_la_conducta_espiritual">
      <xmlPr mapId="73" xpath="/Hexagrama/LINEAS/CUARTA/INTERPRETACION/d/sobre_la_conducta_espiritual" xmlDataType="string"/>
    </xmlCellPr>
  </singleXmlCell>
  <singleXmlCell id="11310" r="DJ63" connectionId="64">
    <xmlCellPr id="1" uniqueName="perspectiva_general_de_un_asunto_o_sobre_cómo_se_ve_al_consultante_entre_sus_asuntos">
      <xmlPr mapId="73" xpath="/Hexagrama/LINEAS/CUARTA/INTERPRETACION/d/perspectiva_general_de_un_asunto_o_sobre_cómo_se_ve_al_consultante_entre_sus_asuntos" xmlDataType="string"/>
    </xmlCellPr>
  </singleXmlCell>
  <singleXmlCell id="11311" r="DK63" connectionId="64">
    <xmlCellPr id="1" uniqueName="sobre_una_enfermedad">
      <xmlPr mapId="73" xpath="/Hexagrama/LINEAS/CUARTA/INTERPRETACION/d/sobre_una_enfermedad" xmlDataType="string"/>
    </xmlCellPr>
  </singleXmlCell>
  <singleXmlCell id="11312" r="DL63" connectionId="64">
    <xmlCellPr id="1" uniqueName="remedios_soluciones_tratamientos_nuevos">
      <xmlPr mapId="73" xpath="/Hexagrama/LINEAS/CUARTA/INTERPRETACION/d/remedios_soluciones_tratamientos_nuevos" xmlDataType="string"/>
    </xmlCellPr>
  </singleXmlCell>
  <singleXmlCell id="11313" r="DM63" connectionId="64">
    <xmlCellPr id="1" uniqueName="sobre_temas_o_teorías_espirituales">
      <xmlPr mapId="73" xpath="/Hexagrama/LINEAS/CUARTA/INTERPRETACION/d/sobre_temas_o_teorías_espirituales" xmlDataType="string"/>
    </xmlCellPr>
  </singleXmlCell>
  <singleXmlCell id="11314" r="DN63" connectionId="64">
    <xmlCellPr id="1" uniqueName="sobre_una_época_tiempo_o_fecha_aproximada">
      <xmlPr mapId="73" xpath="/Hexagrama/LINEAS/CUARTA/INTERPRETACION/d/sobre_una_época_tiempo_o_fecha_aproximada" xmlDataType="string"/>
    </xmlCellPr>
  </singleXmlCell>
  <singleXmlCell id="11315" r="DO63" connectionId="64">
    <xmlCellPr id="1" uniqueName="Bernard_Ducourant">
      <xmlPr mapId="73" xpath="/Hexagrama/LINEAS/CUARTA/OTRAS_INTERPRETACIONES_Y_COMENTARIOS_DE_LOS_TEXTOS/Bernard_Ducourant" xmlDataType="string"/>
    </xmlCellPr>
  </singleXmlCell>
  <singleXmlCell id="11316" r="DP63" connectionId="64">
    <xmlCellPr id="1" uniqueName="Brian_Browne_Walker">
      <xmlPr mapId="73" xpath="/Hexagrama/LINEAS/CUARTA/OTRAS_INTERPRETACIONES_Y_COMENTARIOS_DE_LOS_TEXTOS/Brian_Browne_Walker" xmlDataType="string"/>
    </xmlCellPr>
  </singleXmlCell>
  <singleXmlCell id="11317" r="DQ63" connectionId="64">
    <xmlCellPr id="1" uniqueName="Carol_K_Anthony">
      <xmlPr mapId="73" xpath="/Hexagrama/LINEAS/CUARTA/OTRAS_INTERPRETACIONES_Y_COMENTARIOS_DE_LOS_TEXTOS/Carol_K_Anthony" xmlDataType="string"/>
    </xmlCellPr>
  </singleXmlCell>
  <singleXmlCell id="11318" r="DR63" connectionId="64">
    <xmlCellPr id="1" uniqueName="Enrique_Zafra">
      <xmlPr mapId="73" xpath="/Hexagrama/LINEAS/CUARTA/OTRAS_INTERPRETACIONES_Y_COMENTARIOS_DE_LOS_TEXTOS/Enrique_Zafra" xmlDataType="string"/>
    </xmlCellPr>
  </singleXmlCell>
  <singleXmlCell id="11319" r="DS63" connectionId="64">
    <xmlCellPr id="1" uniqueName="J_H_Brennan">
      <xmlPr mapId="73" xpath="/Hexagrama/LINEAS/CUARTA/OTRAS_INTERPRETACIONES_Y_COMENTARIOS_DE_LOS_TEXTOS/J_H_Brennan" xmlDataType="string"/>
    </xmlCellPr>
  </singleXmlCell>
  <singleXmlCell id="11320" r="DT63" connectionId="64">
    <xmlCellPr id="1" uniqueName="John_Tampion">
      <xmlPr mapId="73" xpath="/Hexagrama/LINEAS/CUARTA/OTRAS_INTERPRETACIONES_Y_COMENTARIOS_DE_LOS_TEXTOS/John_Tampion" xmlDataType="string"/>
    </xmlCellPr>
  </singleXmlCell>
  <singleXmlCell id="11321" r="DU63" connectionId="64">
    <xmlCellPr id="1" uniqueName="Judica_Cordiglia">
      <xmlPr mapId="73" xpath="/Hexagrama/LINEAS/CUARTA/OTRAS_INTERPRETACIONES_Y_COMENTARIOS_DE_LOS_TEXTOS/Judica_Cordiglia" xmlDataType="string"/>
    </xmlCellPr>
  </singleXmlCell>
  <singleXmlCell id="11322" r="DV63" connectionId="64">
    <xmlCellPr id="1" uniqueName="Maestro_Yüan-Kuang">
      <xmlPr mapId="73" xpath="/Hexagrama/LINEAS/CUARTA/OTRAS_INTERPRETACIONES_Y_COMENTARIOS_DE_LOS_TEXTOS/Maestro_Yüan-Kuang" xmlDataType="string"/>
    </xmlCellPr>
  </singleXmlCell>
  <singleXmlCell id="11323" r="DW63" connectionId="64">
    <xmlCellPr id="1" uniqueName="Michel_Gall">
      <xmlPr mapId="73" xpath="/Hexagrama/LINEAS/CUARTA/OTRAS_INTERPRETACIONES_Y_COMENTARIOS_DE_LOS_TEXTOS/Michel_Gall" xmlDataType="string"/>
    </xmlCellPr>
  </singleXmlCell>
  <singleXmlCell id="11324" r="DX63" connectionId="64">
    <xmlCellPr id="1" uniqueName="R_L_Wing">
      <xmlPr mapId="73" xpath="/Hexagrama/LINEAS/CUARTA/OTRAS_INTERPRETACIONES_Y_COMENTARIOS_DE_LOS_TEXTOS/R_L_Wing" xmlDataType="string"/>
    </xmlCellPr>
  </singleXmlCell>
  <singleXmlCell id="11325" r="DY63" connectionId="64">
    <xmlCellPr id="1" uniqueName="Ricardo_Andreé">
      <xmlPr mapId="73" xpath="/Hexagrama/LINEAS/CUARTA/OTRAS_INTERPRETACIONES_Y_COMENTARIOS_DE_LOS_TEXTOS/Ricardo_Andreé" xmlDataType="string"/>
    </xmlCellPr>
  </singleXmlCell>
  <singleXmlCell id="11326" r="DZ63" connectionId="64">
    <xmlCellPr id="1" uniqueName="Richard_Wilhelm">
      <xmlPr mapId="73" xpath="/Hexagrama/LINEAS/CUARTA/OTRAS_INTERPRETACIONES_Y_COMENTARIOS_DE_LOS_TEXTOS/Richard_Wilhelm" xmlDataType="string"/>
    </xmlCellPr>
  </singleXmlCell>
  <singleXmlCell id="11327" r="EA63" connectionId="64">
    <xmlCellPr id="1" uniqueName="Stephen_Karcher">
      <xmlPr mapId="73" xpath="/Hexagrama/LINEAS/CUARTA/OTRAS_INTERPRETACIONES_Y_COMENTARIOS_DE_LOS_TEXTOS/Stephen_Karcher" xmlDataType="string"/>
    </xmlCellPr>
  </singleXmlCell>
  <singleXmlCell id="11328" r="EB63" connectionId="64">
    <xmlCellPr id="1" uniqueName="Thomas_Cleary">
      <xmlPr mapId="73" xpath="/Hexagrama/LINEAS/CUARTA/OTRAS_INTERPRETACIONES_Y_COMENTARIOS_DE_LOS_TEXTOS/Thomas_Cleary" xmlDataType="string"/>
    </xmlCellPr>
  </singleXmlCell>
  <singleXmlCell id="11329" r="EC63" connectionId="64">
    <xmlCellPr id="1" uniqueName="COMENTARIO_A_LA_LINEA">
      <xmlPr mapId="73" xpath="/Hexagrama/LINEAS/QUINTA/COMENTARIO_A_LA_LINEA" xmlDataType="string"/>
    </xmlCellPr>
  </singleXmlCell>
  <singleXmlCell id="11330" r="ED63" connectionId="64">
    <xmlCellPr id="1" uniqueName="a">
      <xmlPr mapId="73" xpath="/Hexagrama/LINEAS/QUINTA/INTERPRETACION/a" xmlDataType="string"/>
    </xmlCellPr>
  </singleXmlCell>
  <singleXmlCell id="11331" r="EE63" connectionId="64">
    <xmlCellPr id="1" uniqueName="sin_preguntar_nada">
      <xmlPr mapId="73" xpath="/Hexagrama/LINEAS/QUINTA/INTERPRETACION/d/sin_preguntar_nada" xmlDataType="string"/>
    </xmlCellPr>
  </singleXmlCell>
  <singleXmlCell id="11332" r="EF63" connectionId="64">
    <xmlCellPr id="1" uniqueName="sobre_el_dia_hoy">
      <xmlPr mapId="73" xpath="/Hexagrama/LINEAS/QUINTA/INTERPRETACION/d/sobre_el_dia_hoy" xmlDataType="string"/>
    </xmlCellPr>
  </singleXmlCell>
  <singleXmlCell id="11333" r="EG63" connectionId="64">
    <xmlCellPr id="1" uniqueName="sobre_la_conducta_espiritual">
      <xmlPr mapId="73" xpath="/Hexagrama/LINEAS/QUINTA/INTERPRETACION/d/sobre_la_conducta_espiritual" xmlDataType="string"/>
    </xmlCellPr>
  </singleXmlCell>
  <singleXmlCell id="11334" r="EH63" connectionId="64">
    <xmlCellPr id="1" uniqueName="perspectiva_general_de_un_asunto_o_sobre_cómo_se_ve_al_consultante_entre_sus_asuntos">
      <xmlPr mapId="73" xpath="/Hexagrama/LINEAS/QUINTA/INTERPRETACION/d/perspectiva_general_de_un_asunto_o_sobre_cómo_se_ve_al_consultante_entre_sus_asuntos" xmlDataType="string"/>
    </xmlCellPr>
  </singleXmlCell>
  <singleXmlCell id="11335" r="EI63" connectionId="64">
    <xmlCellPr id="1" uniqueName="sobre_una_enfermedad">
      <xmlPr mapId="73" xpath="/Hexagrama/LINEAS/QUINTA/INTERPRETACION/d/sobre_una_enfermedad" xmlDataType="string"/>
    </xmlCellPr>
  </singleXmlCell>
  <singleXmlCell id="11336" r="EJ63" connectionId="64">
    <xmlCellPr id="1" uniqueName="remedios_soluciones_tratamientos_nuevos">
      <xmlPr mapId="73" xpath="/Hexagrama/LINEAS/QUINTA/INTERPRETACION/d/remedios_soluciones_tratamientos_nuevos" xmlDataType="string"/>
    </xmlCellPr>
  </singleXmlCell>
  <singleXmlCell id="11337" r="EK63" connectionId="64">
    <xmlCellPr id="1" uniqueName="sobre_temas_o_teorías_espirituales">
      <xmlPr mapId="73" xpath="/Hexagrama/LINEAS/QUINTA/INTERPRETACION/d/sobre_temas_o_teorías_espirituales" xmlDataType="string"/>
    </xmlCellPr>
  </singleXmlCell>
  <singleXmlCell id="11338" r="EL63" connectionId="64">
    <xmlCellPr id="1" uniqueName="sobre_una_época_tiempo_o_fecha_aproximada">
      <xmlPr mapId="73" xpath="/Hexagrama/LINEAS/QUINTA/INTERPRETACION/d/sobre_una_época_tiempo_o_fecha_aproximada" xmlDataType="string"/>
    </xmlCellPr>
  </singleXmlCell>
  <singleXmlCell id="11339" r="EM63" connectionId="64">
    <xmlCellPr id="1" uniqueName="Bernard_Ducourant">
      <xmlPr mapId="73" xpath="/Hexagrama/LINEAS/QUINTA/OTRAS_INTERPRETACIONES_Y_COMENTARIOS_DE_LOS_TEXTOS/Bernard_Ducourant" xmlDataType="string"/>
    </xmlCellPr>
  </singleXmlCell>
  <singleXmlCell id="11340" r="EN63" connectionId="64">
    <xmlCellPr id="1" uniqueName="Brian_Browne_Walker">
      <xmlPr mapId="73" xpath="/Hexagrama/LINEAS/QUINTA/OTRAS_INTERPRETACIONES_Y_COMENTARIOS_DE_LOS_TEXTOS/Brian_Browne_Walker" xmlDataType="string"/>
    </xmlCellPr>
  </singleXmlCell>
  <singleXmlCell id="11341" r="EO63" connectionId="64">
    <xmlCellPr id="1" uniqueName="Carol_K_Anthony">
      <xmlPr mapId="73" xpath="/Hexagrama/LINEAS/QUINTA/OTRAS_INTERPRETACIONES_Y_COMENTARIOS_DE_LOS_TEXTOS/Carol_K_Anthony" xmlDataType="string"/>
    </xmlCellPr>
  </singleXmlCell>
  <singleXmlCell id="11342" r="EP63" connectionId="64">
    <xmlCellPr id="1" uniqueName="Enrique_Zafra">
      <xmlPr mapId="73" xpath="/Hexagrama/LINEAS/QUINTA/OTRAS_INTERPRETACIONES_Y_COMENTARIOS_DE_LOS_TEXTOS/Enrique_Zafra" xmlDataType="string"/>
    </xmlCellPr>
  </singleXmlCell>
  <singleXmlCell id="11343" r="EQ63" connectionId="64">
    <xmlCellPr id="1" uniqueName="J_H_Brennan">
      <xmlPr mapId="73" xpath="/Hexagrama/LINEAS/QUINTA/OTRAS_INTERPRETACIONES_Y_COMENTARIOS_DE_LOS_TEXTOS/J_H_Brennan" xmlDataType="string"/>
    </xmlCellPr>
  </singleXmlCell>
  <singleXmlCell id="11344" r="ER63" connectionId="64">
    <xmlCellPr id="1" uniqueName="John_Tampion">
      <xmlPr mapId="73" xpath="/Hexagrama/LINEAS/QUINTA/OTRAS_INTERPRETACIONES_Y_COMENTARIOS_DE_LOS_TEXTOS/John_Tampion" xmlDataType="string"/>
    </xmlCellPr>
  </singleXmlCell>
  <singleXmlCell id="11345" r="ES63" connectionId="64">
    <xmlCellPr id="1" uniqueName="Judica_Cordiglia">
      <xmlPr mapId="73" xpath="/Hexagrama/LINEAS/QUINTA/OTRAS_INTERPRETACIONES_Y_COMENTARIOS_DE_LOS_TEXTOS/Judica_Cordiglia" xmlDataType="string"/>
    </xmlCellPr>
  </singleXmlCell>
  <singleXmlCell id="11346" r="ET63" connectionId="64">
    <xmlCellPr id="1" uniqueName="Maestro_Yüan-Kuang">
      <xmlPr mapId="73" xpath="/Hexagrama/LINEAS/QUINTA/OTRAS_INTERPRETACIONES_Y_COMENTARIOS_DE_LOS_TEXTOS/Maestro_Yüan-Kuang" xmlDataType="string"/>
    </xmlCellPr>
  </singleXmlCell>
  <singleXmlCell id="11347" r="EU63" connectionId="64">
    <xmlCellPr id="1" uniqueName="Michel_Gall">
      <xmlPr mapId="73" xpath="/Hexagrama/LINEAS/QUINTA/OTRAS_INTERPRETACIONES_Y_COMENTARIOS_DE_LOS_TEXTOS/Michel_Gall" xmlDataType="string"/>
    </xmlCellPr>
  </singleXmlCell>
  <singleXmlCell id="11348" r="EV63" connectionId="64">
    <xmlCellPr id="1" uniqueName="R_L_Wing">
      <xmlPr mapId="73" xpath="/Hexagrama/LINEAS/QUINTA/OTRAS_INTERPRETACIONES_Y_COMENTARIOS_DE_LOS_TEXTOS/R_L_Wing" xmlDataType="string"/>
    </xmlCellPr>
  </singleXmlCell>
  <singleXmlCell id="11349" r="EW63" connectionId="64">
    <xmlCellPr id="1" uniqueName="Ricardo_Andreé">
      <xmlPr mapId="73" xpath="/Hexagrama/LINEAS/QUINTA/OTRAS_INTERPRETACIONES_Y_COMENTARIOS_DE_LOS_TEXTOS/Ricardo_Andreé" xmlDataType="string"/>
    </xmlCellPr>
  </singleXmlCell>
  <singleXmlCell id="11350" r="EX63" connectionId="64">
    <xmlCellPr id="1" uniqueName="Richard_Wilhelm">
      <xmlPr mapId="73" xpath="/Hexagrama/LINEAS/QUINTA/OTRAS_INTERPRETACIONES_Y_COMENTARIOS_DE_LOS_TEXTOS/Richard_Wilhelm" xmlDataType="string"/>
    </xmlCellPr>
  </singleXmlCell>
  <singleXmlCell id="11351" r="EY63" connectionId="64">
    <xmlCellPr id="1" uniqueName="Stephen_Karcher">
      <xmlPr mapId="73" xpath="/Hexagrama/LINEAS/QUINTA/OTRAS_INTERPRETACIONES_Y_COMENTARIOS_DE_LOS_TEXTOS/Stephen_Karcher" xmlDataType="string"/>
    </xmlCellPr>
  </singleXmlCell>
  <singleXmlCell id="11352" r="EZ63" connectionId="64">
    <xmlCellPr id="1" uniqueName="Thomas_Cleary">
      <xmlPr mapId="73" xpath="/Hexagrama/LINEAS/QUINTA/OTRAS_INTERPRETACIONES_Y_COMENTARIOS_DE_LOS_TEXTOS/Thomas_Cleary" xmlDataType="string"/>
    </xmlCellPr>
  </singleXmlCell>
  <singleXmlCell id="11353" r="FA63" connectionId="64">
    <xmlCellPr id="1" uniqueName="COMENTARIO_A_LA_LINEA">
      <xmlPr mapId="73" xpath="/Hexagrama/LINEAS/SEXTA/COMENTARIO_A_LA_LINEA" xmlDataType="string"/>
    </xmlCellPr>
  </singleXmlCell>
  <singleXmlCell id="11354" r="FB63" connectionId="64">
    <xmlCellPr id="1" uniqueName="a">
      <xmlPr mapId="73" xpath="/Hexagrama/LINEAS/SEXTA/INTERPRETACION/a" xmlDataType="string"/>
    </xmlCellPr>
  </singleXmlCell>
  <singleXmlCell id="11355" r="FC63" connectionId="64">
    <xmlCellPr id="1" uniqueName="sin_preguntar_nada">
      <xmlPr mapId="73" xpath="/Hexagrama/LINEAS/SEXTA/INTERPRETACION/d/sin_preguntar_nada" xmlDataType="string"/>
    </xmlCellPr>
  </singleXmlCell>
  <singleXmlCell id="11356" r="FD63" connectionId="64">
    <xmlCellPr id="1" uniqueName="sobre_el_dia_hoy">
      <xmlPr mapId="73" xpath="/Hexagrama/LINEAS/SEXTA/INTERPRETACION/d/sobre_el_dia_hoy" xmlDataType="string"/>
    </xmlCellPr>
  </singleXmlCell>
  <singleXmlCell id="11357" r="FE63" connectionId="64">
    <xmlCellPr id="1" uniqueName="sobre_la_conducta_espiritual">
      <xmlPr mapId="73" xpath="/Hexagrama/LINEAS/SEXTA/INTERPRETACION/d/sobre_la_conducta_espiritual" xmlDataType="string"/>
    </xmlCellPr>
  </singleXmlCell>
  <singleXmlCell id="11358" r="FF63" connectionId="64">
    <xmlCellPr id="1" uniqueName="perspectiva_general_de_un_asunto_o_sobre_cómo_se_ve_al_consultante_entre_sus_asuntos">
      <xmlPr mapId="73" xpath="/Hexagrama/LINEAS/SEXTA/INTERPRETACION/d/perspectiva_general_de_un_asunto_o_sobre_cómo_se_ve_al_consultante_entre_sus_asuntos" xmlDataType="string"/>
    </xmlCellPr>
  </singleXmlCell>
  <singleXmlCell id="11359" r="FG63" connectionId="64">
    <xmlCellPr id="1" uniqueName="sobre_una_enfermedad">
      <xmlPr mapId="73" xpath="/Hexagrama/LINEAS/SEXTA/INTERPRETACION/d/sobre_una_enfermedad" xmlDataType="string"/>
    </xmlCellPr>
  </singleXmlCell>
  <singleXmlCell id="11360" r="FH63" connectionId="64">
    <xmlCellPr id="1" uniqueName="remedios_soluciones_tratamientos_nuevos">
      <xmlPr mapId="73" xpath="/Hexagrama/LINEAS/SEXTA/INTERPRETACION/d/remedios_soluciones_tratamientos_nuevos" xmlDataType="string"/>
    </xmlCellPr>
  </singleXmlCell>
  <singleXmlCell id="11361" r="FI63" connectionId="64">
    <xmlCellPr id="1" uniqueName="sobre_temas_o_teorías_espirituales">
      <xmlPr mapId="73" xpath="/Hexagrama/LINEAS/SEXTA/INTERPRETACION/d/sobre_temas_o_teorías_espirituales" xmlDataType="string"/>
    </xmlCellPr>
  </singleXmlCell>
  <singleXmlCell id="11362" r="FJ63" connectionId="64">
    <xmlCellPr id="1" uniqueName="sobre_una_época_tiempo_o_fecha_aproximada">
      <xmlPr mapId="73" xpath="/Hexagrama/LINEAS/SEXTA/INTERPRETACION/d/sobre_una_época_tiempo_o_fecha_aproximada" xmlDataType="string"/>
    </xmlCellPr>
  </singleXmlCell>
  <singleXmlCell id="11363" r="FK63" connectionId="64">
    <xmlCellPr id="1" uniqueName="Bernard_Ducourant">
      <xmlPr mapId="73" xpath="/Hexagrama/LINEAS/SEXTA/OTRAS_INTERPRETACIONES_Y_COMENTARIOS_DE_LOS_TEXTOS/Bernard_Ducourant" xmlDataType="string"/>
    </xmlCellPr>
  </singleXmlCell>
  <singleXmlCell id="11364" r="FL63" connectionId="64">
    <xmlCellPr id="1" uniqueName="Brian_Browne_Walker">
      <xmlPr mapId="73" xpath="/Hexagrama/LINEAS/SEXTA/OTRAS_INTERPRETACIONES_Y_COMENTARIOS_DE_LOS_TEXTOS/Brian_Browne_Walker" xmlDataType="string"/>
    </xmlCellPr>
  </singleXmlCell>
  <singleXmlCell id="11365" r="FM63" connectionId="64">
    <xmlCellPr id="1" uniqueName="Carol_K_Anthony">
      <xmlPr mapId="73" xpath="/Hexagrama/LINEAS/SEXTA/OTRAS_INTERPRETACIONES_Y_COMENTARIOS_DE_LOS_TEXTOS/Carol_K_Anthony" xmlDataType="string"/>
    </xmlCellPr>
  </singleXmlCell>
  <singleXmlCell id="11366" r="FN63" connectionId="64">
    <xmlCellPr id="1" uniqueName="Enrique_Zafra">
      <xmlPr mapId="73" xpath="/Hexagrama/LINEAS/SEXTA/OTRAS_INTERPRETACIONES_Y_COMENTARIOS_DE_LOS_TEXTOS/Enrique_Zafra" xmlDataType="string"/>
    </xmlCellPr>
  </singleXmlCell>
  <singleXmlCell id="11367" r="FO63" connectionId="64">
    <xmlCellPr id="1" uniqueName="J_H_Brennan">
      <xmlPr mapId="73" xpath="/Hexagrama/LINEAS/SEXTA/OTRAS_INTERPRETACIONES_Y_COMENTARIOS_DE_LOS_TEXTOS/J_H_Brennan" xmlDataType="string"/>
    </xmlCellPr>
  </singleXmlCell>
  <singleXmlCell id="11368" r="FP63" connectionId="64">
    <xmlCellPr id="1" uniqueName="John_Tampion">
      <xmlPr mapId="73" xpath="/Hexagrama/LINEAS/SEXTA/OTRAS_INTERPRETACIONES_Y_COMENTARIOS_DE_LOS_TEXTOS/John_Tampion" xmlDataType="string"/>
    </xmlCellPr>
  </singleXmlCell>
  <singleXmlCell id="11369" r="FQ63" connectionId="64">
    <xmlCellPr id="1" uniqueName="Judica_Cordiglia">
      <xmlPr mapId="73" xpath="/Hexagrama/LINEAS/SEXTA/OTRAS_INTERPRETACIONES_Y_COMENTARIOS_DE_LOS_TEXTOS/Judica_Cordiglia" xmlDataType="string"/>
    </xmlCellPr>
  </singleXmlCell>
  <singleXmlCell id="11370" r="FR63" connectionId="64">
    <xmlCellPr id="1" uniqueName="Maestro_Yüan-Kuang">
      <xmlPr mapId="73" xpath="/Hexagrama/LINEAS/SEXTA/OTRAS_INTERPRETACIONES_Y_COMENTARIOS_DE_LOS_TEXTOS/Maestro_Yüan-Kuang" xmlDataType="string"/>
    </xmlCellPr>
  </singleXmlCell>
  <singleXmlCell id="11371" r="FS63" connectionId="64">
    <xmlCellPr id="1" uniqueName="Michel_Gall">
      <xmlPr mapId="73" xpath="/Hexagrama/LINEAS/SEXTA/OTRAS_INTERPRETACIONES_Y_COMENTARIOS_DE_LOS_TEXTOS/Michel_Gall" xmlDataType="string"/>
    </xmlCellPr>
  </singleXmlCell>
  <singleXmlCell id="11372" r="FT63" connectionId="64">
    <xmlCellPr id="1" uniqueName="R_L_Wing">
      <xmlPr mapId="73" xpath="/Hexagrama/LINEAS/SEXTA/OTRAS_INTERPRETACIONES_Y_COMENTARIOS_DE_LOS_TEXTOS/R_L_Wing" xmlDataType="string"/>
    </xmlCellPr>
  </singleXmlCell>
  <singleXmlCell id="11373" r="FU63" connectionId="64">
    <xmlCellPr id="1" uniqueName="Ricardo_Andreé">
      <xmlPr mapId="73" xpath="/Hexagrama/LINEAS/SEXTA/OTRAS_INTERPRETACIONES_Y_COMENTARIOS_DE_LOS_TEXTOS/Ricardo_Andreé" xmlDataType="string"/>
    </xmlCellPr>
  </singleXmlCell>
  <singleXmlCell id="11374" r="FV63" connectionId="64">
    <xmlCellPr id="1" uniqueName="Richard_Wilhelm">
      <xmlPr mapId="73" xpath="/Hexagrama/LINEAS/SEXTA/OTRAS_INTERPRETACIONES_Y_COMENTARIOS_DE_LOS_TEXTOS/Richard_Wilhelm" xmlDataType="string"/>
    </xmlCellPr>
  </singleXmlCell>
  <singleXmlCell id="11375" r="FW63" connectionId="64">
    <xmlCellPr id="1" uniqueName="Stephen_Karcher">
      <xmlPr mapId="73" xpath="/Hexagrama/LINEAS/SEXTA/OTRAS_INTERPRETACIONES_Y_COMENTARIOS_DE_LOS_TEXTOS/Stephen_Karcher" xmlDataType="string"/>
    </xmlCellPr>
  </singleXmlCell>
  <singleXmlCell id="11376" r="FX63" connectionId="64">
    <xmlCellPr id="1" uniqueName="Thomas_Cleary">
      <xmlPr mapId="73" xpath="/Hexagrama/LINEAS/SEXTA/OTRAS_INTERPRETACIONES_Y_COMENTARIOS_DE_LOS_TEXTOS/Thomas_Cleary" xmlDataType="string"/>
    </xmlCellPr>
  </singleXmlCell>
  <singleXmlCell id="11377" r="A64" connectionId="65">
    <xmlCellPr id="1" uniqueName="Numero">
      <xmlPr mapId="74" xpath="/Hexagrama/Numero" xmlDataType="integer"/>
    </xmlCellPr>
  </singleXmlCell>
  <singleXmlCell id="11378" r="B64" connectionId="65">
    <xmlCellPr id="1" uniqueName="Nombre">
      <xmlPr mapId="74" xpath="/Hexagrama/Nombre" xmlDataType="string"/>
    </xmlCellPr>
  </singleXmlCell>
  <singleXmlCell id="11379" r="C64" connectionId="65">
    <xmlCellPr id="1" uniqueName="Traduccion">
      <xmlPr mapId="74" xpath="/Hexagrama/Traduccion" xmlDataType="string"/>
    </xmlCellPr>
  </singleXmlCell>
  <singleXmlCell id="11380" r="D64" connectionId="65">
    <xmlCellPr id="1" uniqueName="TrigInf">
      <xmlPr mapId="74" xpath="/Hexagrama/TrigInf" xmlDataType="string"/>
    </xmlCellPr>
  </singleXmlCell>
  <singleXmlCell id="11381" r="E64" connectionId="65">
    <xmlCellPr id="1" uniqueName="TrigSup">
      <xmlPr mapId="74" xpath="/Hexagrama/TrigSup" xmlDataType="string"/>
    </xmlCellPr>
  </singleXmlCell>
  <singleXmlCell id="11382" r="F64" connectionId="65">
    <xmlCellPr id="1" uniqueName="DICTAMEN">
      <xmlPr mapId="74" xpath="/Hexagrama/DICTAMEN" xmlDataType="string"/>
    </xmlCellPr>
  </singleXmlCell>
  <singleXmlCell id="11383" r="G64" connectionId="65">
    <xmlCellPr id="1" uniqueName="COMENTARIO">
      <xmlPr mapId="74" xpath="/Hexagrama/COMENTARIO" xmlDataType="string"/>
    </xmlCellPr>
  </singleXmlCell>
  <singleXmlCell id="11384" r="H64" connectionId="65">
    <xmlCellPr id="1" uniqueName="líneas">
      <xmlPr mapId="74" xpath="/Hexagrama/ELEMENTOS_TECNICOS_Y_DISTINTOS_CONSIDERANDOS/líneas" xmlDataType="string"/>
    </xmlCellPr>
  </singleXmlCell>
  <singleXmlCell id="11385" r="I64" connectionId="65">
    <xmlCellPr id="1" uniqueName="regencias">
      <xmlPr mapId="74" xpath="/Hexagrama/ELEMENTOS_TECNICOS_Y_DISTINTOS_CONSIDERANDOS/regencias" xmlDataType="string"/>
    </xmlCellPr>
  </singleXmlCell>
  <singleXmlCell id="11386" r="J64" connectionId="65">
    <xmlCellPr id="1" uniqueName="relaciones_entre_las_líneas">
      <xmlPr mapId="74" xpath="/Hexagrama/ELEMENTOS_TECNICOS_Y_DISTINTOS_CONSIDERANDOS/relaciones_entre_las_líneas" xmlDataType="string"/>
    </xmlCellPr>
  </singleXmlCell>
  <singleXmlCell id="11387" r="K64" connectionId="65">
    <xmlCellPr id="1" uniqueName="a">
      <xmlPr mapId="74" xpath="/Hexagrama/INTERPRETACION/a" xmlDataType="string"/>
    </xmlCellPr>
  </singleXmlCell>
  <singleXmlCell id="11388" r="L64" connectionId="65">
    <xmlCellPr id="1" uniqueName="sin_preguntar_nada">
      <xmlPr mapId="74" xpath="/Hexagrama/INTERPRETACION/d/sin_preguntar_nada" xmlDataType="string"/>
    </xmlCellPr>
  </singleXmlCell>
  <singleXmlCell id="11389" r="M64" connectionId="65">
    <xmlCellPr id="1" uniqueName="sobre_el_dia_hoy">
      <xmlPr mapId="74" xpath="/Hexagrama/INTERPRETACION/d/sobre_el_dia_hoy" xmlDataType="string"/>
    </xmlCellPr>
  </singleXmlCell>
  <singleXmlCell id="11390" r="N64" connectionId="65">
    <xmlCellPr id="1" uniqueName="sobre_la_conducta_espiritual">
      <xmlPr mapId="74" xpath="/Hexagrama/INTERPRETACION/d/sobre_la_conducta_espiritual" xmlDataType="string"/>
    </xmlCellPr>
  </singleXmlCell>
  <singleXmlCell id="11391" r="O64" connectionId="65">
    <xmlCellPr id="1" uniqueName="perspectiva_general_de_un_asunto_o_sobre_cómo_se_ve_al_consultante_entre_sus_asuntos">
      <xmlPr mapId="74" xpath="/Hexagrama/INTERPRETACION/d/perspectiva_general_de_un_asunto_o_sobre_cómo_se_ve_al_consultante_entre_sus_asuntos" xmlDataType="string"/>
    </xmlCellPr>
  </singleXmlCell>
  <singleXmlCell id="11392" r="P64" connectionId="65">
    <xmlCellPr id="1" uniqueName="sobre_una_enfermedad">
      <xmlPr mapId="74" xpath="/Hexagrama/INTERPRETACION/d/sobre_una_enfermedad" xmlDataType="string"/>
    </xmlCellPr>
  </singleXmlCell>
  <singleXmlCell id="11393" r="Q64" connectionId="65">
    <xmlCellPr id="1" uniqueName="remedios_soluciones_tratamientos_nuevos">
      <xmlPr mapId="74" xpath="/Hexagrama/INTERPRETACION/d/remedios_soluciones_tratamientos_nuevos" xmlDataType="string"/>
    </xmlCellPr>
  </singleXmlCell>
  <singleXmlCell id="11394" r="R64" connectionId="65">
    <xmlCellPr id="1" uniqueName="sobre_temas_o_teorías_espirituales">
      <xmlPr mapId="74" xpath="/Hexagrama/INTERPRETACION/d/sobre_temas_o_teorías_espirituales" xmlDataType="string"/>
    </xmlCellPr>
  </singleXmlCell>
  <singleXmlCell id="11395" r="S64" connectionId="65">
    <xmlCellPr id="1" uniqueName="sobre_una_época_tiempo_o_fecha_aproximada">
      <xmlPr mapId="74" xpath="/Hexagrama/INTERPRETACION/d/sobre_una_época_tiempo_o_fecha_aproximada" xmlDataType="string"/>
    </xmlCellPr>
  </singleXmlCell>
  <singleXmlCell id="11396" r="T64" connectionId="65">
    <xmlCellPr id="1" uniqueName="Bernard_Ducourant">
      <xmlPr mapId="74" xpath="/Hexagrama/OTRAS_INTERPRETACIONES_Y_COMENTARIOS_DE_LOS_TEXTOS/Bernard_Ducourant" xmlDataType="string"/>
    </xmlCellPr>
  </singleXmlCell>
  <singleXmlCell id="11397" r="U64" connectionId="65">
    <xmlCellPr id="1" uniqueName="Brian_Browne_Walker">
      <xmlPr mapId="74" xpath="/Hexagrama/OTRAS_INTERPRETACIONES_Y_COMENTARIOS_DE_LOS_TEXTOS/Brian_Browne_Walker" xmlDataType="string"/>
    </xmlCellPr>
  </singleXmlCell>
  <singleXmlCell id="11398" r="V64" connectionId="65">
    <xmlCellPr id="1" uniqueName="Carol_K_Anthony">
      <xmlPr mapId="74" xpath="/Hexagrama/OTRAS_INTERPRETACIONES_Y_COMENTARIOS_DE_LOS_TEXTOS/Carol_K_Anthony" xmlDataType="string"/>
    </xmlCellPr>
  </singleXmlCell>
  <singleXmlCell id="11399" r="W64" connectionId="65">
    <xmlCellPr id="1" uniqueName="Enrique_Zafra">
      <xmlPr mapId="74" xpath="/Hexagrama/OTRAS_INTERPRETACIONES_Y_COMENTARIOS_DE_LOS_TEXTOS/Enrique_Zafra" xmlDataType="string"/>
    </xmlCellPr>
  </singleXmlCell>
  <singleXmlCell id="11400" r="X64" connectionId="65">
    <xmlCellPr id="1" uniqueName="Gustavo_Andrés_Rocco">
      <xmlPr mapId="74" xpath="/Hexagrama/OTRAS_INTERPRETACIONES_Y_COMENTARIOS_DE_LOS_TEXTOS/Gustavo_Andrés_Rocco" xmlDataType="string"/>
    </xmlCellPr>
  </singleXmlCell>
  <singleXmlCell id="11401" r="Y64" connectionId="65">
    <xmlCellPr id="1" uniqueName="J_H_Brennan">
      <xmlPr mapId="74" xpath="/Hexagrama/OTRAS_INTERPRETACIONES_Y_COMENTARIOS_DE_LOS_TEXTOS/J_H_Brennan" xmlDataType="string"/>
    </xmlCellPr>
  </singleXmlCell>
  <singleXmlCell id="11402" r="Z64" connectionId="65">
    <xmlCellPr id="1" uniqueName="Judica_Cordiglia">
      <xmlPr mapId="74" xpath="/Hexagrama/OTRAS_INTERPRETACIONES_Y_COMENTARIOS_DE_LOS_TEXTOS/Judica_Cordiglia" xmlDataType="string"/>
    </xmlCellPr>
  </singleXmlCell>
  <singleXmlCell id="11403" r="AA64" connectionId="65">
    <xmlCellPr id="1" uniqueName="Maestro_Yüan-Kuang">
      <xmlPr mapId="74" xpath="/Hexagrama/OTRAS_INTERPRETACIONES_Y_COMENTARIOS_DE_LOS_TEXTOS/Maestro_Yüan-Kuang" xmlDataType="string"/>
    </xmlCellPr>
  </singleXmlCell>
  <singleXmlCell id="11404" r="AB64" connectionId="65">
    <xmlCellPr id="1" uniqueName="Michel_Gall">
      <xmlPr mapId="74" xpath="/Hexagrama/OTRAS_INTERPRETACIONES_Y_COMENTARIOS_DE_LOS_TEXTOS/Michel_Gall" xmlDataType="string"/>
    </xmlCellPr>
  </singleXmlCell>
  <singleXmlCell id="11405" r="AC64" connectionId="65">
    <xmlCellPr id="1" uniqueName="Stephen_Karcher">
      <xmlPr mapId="74" xpath="/Hexagrama/OTRAS_INTERPRETACIONES_Y_COMENTARIOS_DE_LOS_TEXTOS/Stephen_Karcher" xmlDataType="string"/>
    </xmlCellPr>
  </singleXmlCell>
  <singleXmlCell id="11406" r="AD64" connectionId="65">
    <xmlCellPr id="1" uniqueName="Rudolf_Ritsema">
      <xmlPr mapId="74" xpath="/Hexagrama/OTRAS_INTERPRETACIONES_Y_COMENTARIOS_DE_LOS_TEXTOS/Rudolf_Ritsema" xmlDataType="string"/>
    </xmlCellPr>
  </singleXmlCell>
  <singleXmlCell id="11407" r="AE64" connectionId="65">
    <xmlCellPr id="1" uniqueName="Thomas_Cleary">
      <xmlPr mapId="74" xpath="/Hexagrama/OTRAS_INTERPRETACIONES_Y_COMENTARIOS_DE_LOS_TEXTOS/Thomas_Cleary" xmlDataType="string"/>
    </xmlCellPr>
  </singleXmlCell>
  <singleXmlCell id="11408" r="AF64" connectionId="65">
    <xmlCellPr id="1" uniqueName="COMENTARIO_A_LA_IMAGEN">
      <xmlPr mapId="74" xpath="/Hexagrama/IMAGEN/COMENTARIO_A_LA_IMAGEN" xmlDataType="string"/>
    </xmlCellPr>
  </singleXmlCell>
  <singleXmlCell id="11409" r="AG64" connectionId="65">
    <xmlCellPr id="1" uniqueName="John_Tampion">
      <xmlPr mapId="74" xpath="/Hexagrama/IMAGEN/OTRAS_INTERPRETACIONES_Y_COMENTARIOS_DE_LOS_TEXTOS/John_Tampion" xmlDataType="string"/>
    </xmlCellPr>
  </singleXmlCell>
  <singleXmlCell id="11410" r="AH64" connectionId="65">
    <xmlCellPr id="1" uniqueName="Judica_Cordiglia">
      <xmlPr mapId="74" xpath="/Hexagrama/IMAGEN/OTRAS_INTERPRETACIONES_Y_COMENTARIOS_DE_LOS_TEXTOS/Judica_Cordiglia" xmlDataType="string"/>
    </xmlCellPr>
  </singleXmlCell>
  <singleXmlCell id="11411" r="AI64" connectionId="65">
    <xmlCellPr id="1" uniqueName="Ricardo_Andreé">
      <xmlPr mapId="74" xpath="/Hexagrama/IMAGEN/OTRAS_INTERPRETACIONES_Y_COMENTARIOS_DE_LOS_TEXTOS/Ricardo_Andreé" xmlDataType="string"/>
    </xmlCellPr>
  </singleXmlCell>
  <singleXmlCell id="11412" r="AJ64" connectionId="65">
    <xmlCellPr id="1" uniqueName="Richard_Wilhelm">
      <xmlPr mapId="74" xpath="/Hexagrama/IMAGEN/OTRAS_INTERPRETACIONES_Y_COMENTARIOS_DE_LOS_TEXTOS/Richard_Wilhelm" xmlDataType="string"/>
    </xmlCellPr>
  </singleXmlCell>
  <singleXmlCell id="11413" r="AK64" connectionId="65">
    <xmlCellPr id="1" uniqueName="COMENTARIO_A_LA_LINEA">
      <xmlPr mapId="74" xpath="/Hexagrama/LINEAS/PRIMERA/COMENTARIO_A_LA_LINEA" xmlDataType="string"/>
    </xmlCellPr>
  </singleXmlCell>
  <singleXmlCell id="11414" r="AL64" connectionId="65">
    <xmlCellPr id="1" uniqueName="a">
      <xmlPr mapId="74" xpath="/Hexagrama/LINEAS/PRIMERA/INTERPRETACION/a" xmlDataType="string"/>
    </xmlCellPr>
  </singleXmlCell>
  <singleXmlCell id="11415" r="AM64" connectionId="65">
    <xmlCellPr id="1" uniqueName="sin_preguntar_nada">
      <xmlPr mapId="74" xpath="/Hexagrama/LINEAS/PRIMERA/INTERPRETACION/d/sin_preguntar_nada" xmlDataType="string"/>
    </xmlCellPr>
  </singleXmlCell>
  <singleXmlCell id="11416" r="AN64" connectionId="65">
    <xmlCellPr id="1" uniqueName="sobre_el_dia_hoy">
      <xmlPr mapId="74" xpath="/Hexagrama/LINEAS/PRIMERA/INTERPRETACION/d/sobre_el_dia_hoy" xmlDataType="string"/>
    </xmlCellPr>
  </singleXmlCell>
  <singleXmlCell id="11417" r="AO64" connectionId="65">
    <xmlCellPr id="1" uniqueName="sobre_la_conducta_espiritual">
      <xmlPr mapId="74" xpath="/Hexagrama/LINEAS/PRIMERA/INTERPRETACION/d/sobre_la_conducta_espiritual" xmlDataType="string"/>
    </xmlCellPr>
  </singleXmlCell>
  <singleXmlCell id="11418" r="AP64" connectionId="65">
    <xmlCellPr id="1" uniqueName="perspectiva_general_de_un_asunto_o_sobre_cómo_se_ve_al_consultante_entre_sus_asuntos">
      <xmlPr mapId="74" xpath="/Hexagrama/LINEAS/PRIMERA/INTERPRETACION/d/perspectiva_general_de_un_asunto_o_sobre_cómo_se_ve_al_consultante_entre_sus_asuntos" xmlDataType="string"/>
    </xmlCellPr>
  </singleXmlCell>
  <singleXmlCell id="11419" r="AQ64" connectionId="65">
    <xmlCellPr id="1" uniqueName="sobre_una_enfermedad">
      <xmlPr mapId="74" xpath="/Hexagrama/LINEAS/PRIMERA/INTERPRETACION/d/sobre_una_enfermedad" xmlDataType="string"/>
    </xmlCellPr>
  </singleXmlCell>
  <singleXmlCell id="11420" r="AR64" connectionId="65">
    <xmlCellPr id="1" uniqueName="remedios_soluciones_tratamientos_nuevos">
      <xmlPr mapId="74" xpath="/Hexagrama/LINEAS/PRIMERA/INTERPRETACION/d/remedios_soluciones_tratamientos_nuevos" xmlDataType="string"/>
    </xmlCellPr>
  </singleXmlCell>
  <singleXmlCell id="11421" r="AS64" connectionId="65">
    <xmlCellPr id="1" uniqueName="sobre_temas_o_teorías_espirituales">
      <xmlPr mapId="74" xpath="/Hexagrama/LINEAS/PRIMERA/INTERPRETACION/d/sobre_temas_o_teorías_espirituales" xmlDataType="string"/>
    </xmlCellPr>
  </singleXmlCell>
  <singleXmlCell id="11422" r="AT64" connectionId="65">
    <xmlCellPr id="1" uniqueName="sobre_una_época_tiempo_o_fecha_aproximada">
      <xmlPr mapId="74" xpath="/Hexagrama/LINEAS/PRIMERA/INTERPRETACION/d/sobre_una_época_tiempo_o_fecha_aproximada" xmlDataType="string"/>
    </xmlCellPr>
  </singleXmlCell>
  <singleXmlCell id="11423" r="AU64" connectionId="65">
    <xmlCellPr id="1" uniqueName="Bernard_Ducourant">
      <xmlPr mapId="74" xpath="/Hexagrama/LINEAS/PRIMERA/OTRAS_INTERPRETACIONES_Y_COMENTARIOS_DE_LOS_TEXTOS/Bernard_Ducourant" xmlDataType="string"/>
    </xmlCellPr>
  </singleXmlCell>
  <singleXmlCell id="11424" r="AV64" connectionId="65">
    <xmlCellPr id="1" uniqueName="Brian_Browne_Walker">
      <xmlPr mapId="74" xpath="/Hexagrama/LINEAS/PRIMERA/OTRAS_INTERPRETACIONES_Y_COMENTARIOS_DE_LOS_TEXTOS/Brian_Browne_Walker" xmlDataType="string"/>
    </xmlCellPr>
  </singleXmlCell>
  <singleXmlCell id="11425" r="AW64" connectionId="65">
    <xmlCellPr id="1" uniqueName="Carol_K_Anthony">
      <xmlPr mapId="74" xpath="/Hexagrama/LINEAS/PRIMERA/OTRAS_INTERPRETACIONES_Y_COMENTARIOS_DE_LOS_TEXTOS/Carol_K_Anthony" xmlDataType="string"/>
    </xmlCellPr>
  </singleXmlCell>
  <singleXmlCell id="11426" r="AX64" connectionId="65">
    <xmlCellPr id="1" uniqueName="Enrique_Zafra">
      <xmlPr mapId="74" xpath="/Hexagrama/LINEAS/PRIMERA/OTRAS_INTERPRETACIONES_Y_COMENTARIOS_DE_LOS_TEXTOS/Enrique_Zafra" xmlDataType="string"/>
    </xmlCellPr>
  </singleXmlCell>
  <singleXmlCell id="11427" r="AY64" connectionId="65">
    <xmlCellPr id="1" uniqueName="J_H_Brennan">
      <xmlPr mapId="74" xpath="/Hexagrama/LINEAS/PRIMERA/OTRAS_INTERPRETACIONES_Y_COMENTARIOS_DE_LOS_TEXTOS/J_H_Brennan" xmlDataType="string"/>
    </xmlCellPr>
  </singleXmlCell>
  <singleXmlCell id="11428" r="AZ64" connectionId="65">
    <xmlCellPr id="1" uniqueName="John_Tampion">
      <xmlPr mapId="74" xpath="/Hexagrama/LINEAS/PRIMERA/OTRAS_INTERPRETACIONES_Y_COMENTARIOS_DE_LOS_TEXTOS/John_Tampion" xmlDataType="string"/>
    </xmlCellPr>
  </singleXmlCell>
  <singleXmlCell id="11429" r="BA64" connectionId="65">
    <xmlCellPr id="1" uniqueName="Judica_Cordiglia">
      <xmlPr mapId="74" xpath="/Hexagrama/LINEAS/PRIMERA/OTRAS_INTERPRETACIONES_Y_COMENTARIOS_DE_LOS_TEXTOS/Judica_Cordiglia" xmlDataType="string"/>
    </xmlCellPr>
  </singleXmlCell>
  <singleXmlCell id="11430" r="BB64" connectionId="65">
    <xmlCellPr id="1" uniqueName="Maestro_Yüan-Kuang">
      <xmlPr mapId="74" xpath="/Hexagrama/LINEAS/PRIMERA/OTRAS_INTERPRETACIONES_Y_COMENTARIOS_DE_LOS_TEXTOS/Maestro_Yüan-Kuang" xmlDataType="string"/>
    </xmlCellPr>
  </singleXmlCell>
  <singleXmlCell id="11431" r="BC64" connectionId="65">
    <xmlCellPr id="1" uniqueName="Michel_Gall">
      <xmlPr mapId="74" xpath="/Hexagrama/LINEAS/PRIMERA/OTRAS_INTERPRETACIONES_Y_COMENTARIOS_DE_LOS_TEXTOS/Michel_Gall" xmlDataType="string"/>
    </xmlCellPr>
  </singleXmlCell>
  <singleXmlCell id="11432" r="BD64" connectionId="65">
    <xmlCellPr id="1" uniqueName="R_L_Wing">
      <xmlPr mapId="74" xpath="/Hexagrama/LINEAS/PRIMERA/OTRAS_INTERPRETACIONES_Y_COMENTARIOS_DE_LOS_TEXTOS/R_L_Wing" xmlDataType="string"/>
    </xmlCellPr>
  </singleXmlCell>
  <singleXmlCell id="11433" r="BE64" connectionId="65">
    <xmlCellPr id="1" uniqueName="Ricardo_Andreé">
      <xmlPr mapId="74" xpath="/Hexagrama/LINEAS/PRIMERA/OTRAS_INTERPRETACIONES_Y_COMENTARIOS_DE_LOS_TEXTOS/Ricardo_Andreé" xmlDataType="string"/>
    </xmlCellPr>
  </singleXmlCell>
  <singleXmlCell id="11434" r="BF64" connectionId="65">
    <xmlCellPr id="1" uniqueName="Richard_Wilhelm">
      <xmlPr mapId="74" xpath="/Hexagrama/LINEAS/PRIMERA/OTRAS_INTERPRETACIONES_Y_COMENTARIOS_DE_LOS_TEXTOS/Richard_Wilhelm" xmlDataType="string"/>
    </xmlCellPr>
  </singleXmlCell>
  <singleXmlCell id="11435" r="BG64" connectionId="65">
    <xmlCellPr id="1" uniqueName="Stephen_Karcher">
      <xmlPr mapId="74" xpath="/Hexagrama/LINEAS/PRIMERA/OTRAS_INTERPRETACIONES_Y_COMENTARIOS_DE_LOS_TEXTOS/Stephen_Karcher" xmlDataType="string"/>
    </xmlCellPr>
  </singleXmlCell>
  <singleXmlCell id="11436" r="BH64" connectionId="65">
    <xmlCellPr id="1" uniqueName="Thomas_Cleary">
      <xmlPr mapId="74" xpath="/Hexagrama/LINEAS/PRIMERA/OTRAS_INTERPRETACIONES_Y_COMENTARIOS_DE_LOS_TEXTOS/Thomas_Cleary" xmlDataType="string"/>
    </xmlCellPr>
  </singleXmlCell>
  <singleXmlCell id="11437" r="BI64" connectionId="65">
    <xmlCellPr id="1" uniqueName="COMENTARIO_A_LA_LINEA">
      <xmlPr mapId="74" xpath="/Hexagrama/LINEAS/SEGUNDA/COMENTARIO_A_LA_LINEA" xmlDataType="string"/>
    </xmlCellPr>
  </singleXmlCell>
  <singleXmlCell id="11438" r="BJ64" connectionId="65">
    <xmlCellPr id="1" uniqueName="a">
      <xmlPr mapId="74" xpath="/Hexagrama/LINEAS/SEGUNDA/INTERPRETACION/a" xmlDataType="string"/>
    </xmlCellPr>
  </singleXmlCell>
  <singleXmlCell id="11439" r="BK64" connectionId="65">
    <xmlCellPr id="1" uniqueName="sin_preguntar_nada">
      <xmlPr mapId="74" xpath="/Hexagrama/LINEAS/SEGUNDA/INTERPRETACION/d/sin_preguntar_nada" xmlDataType="string"/>
    </xmlCellPr>
  </singleXmlCell>
  <singleXmlCell id="11440" r="BL64" connectionId="65">
    <xmlCellPr id="1" uniqueName="sobre_el_dia_hoy">
      <xmlPr mapId="74" xpath="/Hexagrama/LINEAS/SEGUNDA/INTERPRETACION/d/sobre_el_dia_hoy" xmlDataType="string"/>
    </xmlCellPr>
  </singleXmlCell>
  <singleXmlCell id="11441" r="BM64" connectionId="65">
    <xmlCellPr id="1" uniqueName="sobre_la_conducta_espiritual">
      <xmlPr mapId="74" xpath="/Hexagrama/LINEAS/SEGUNDA/INTERPRETACION/d/sobre_la_conducta_espiritual" xmlDataType="string"/>
    </xmlCellPr>
  </singleXmlCell>
  <singleXmlCell id="11442" r="BN64" connectionId="65">
    <xmlCellPr id="1" uniqueName="perspectiva_general_de_un_asunto_o_sobre_cómo_se_ve_al_consultante_entre_sus_asuntos">
      <xmlPr mapId="74" xpath="/Hexagrama/LINEAS/SEGUNDA/INTERPRETACION/d/perspectiva_general_de_un_asunto_o_sobre_cómo_se_ve_al_consultante_entre_sus_asuntos" xmlDataType="string"/>
    </xmlCellPr>
  </singleXmlCell>
  <singleXmlCell id="11443" r="BO64" connectionId="65">
    <xmlCellPr id="1" uniqueName="sobre_una_enfermedad">
      <xmlPr mapId="74" xpath="/Hexagrama/LINEAS/SEGUNDA/INTERPRETACION/d/sobre_una_enfermedad" xmlDataType="string"/>
    </xmlCellPr>
  </singleXmlCell>
  <singleXmlCell id="11444" r="BP64" connectionId="65">
    <xmlCellPr id="1" uniqueName="remedios_soluciones_tratamientos_nuevos">
      <xmlPr mapId="74" xpath="/Hexagrama/LINEAS/SEGUNDA/INTERPRETACION/d/remedios_soluciones_tratamientos_nuevos" xmlDataType="string"/>
    </xmlCellPr>
  </singleXmlCell>
  <singleXmlCell id="11445" r="BQ64" connectionId="65">
    <xmlCellPr id="1" uniqueName="sobre_temas_o_teorías_espirituales">
      <xmlPr mapId="74" xpath="/Hexagrama/LINEAS/SEGUNDA/INTERPRETACION/d/sobre_temas_o_teorías_espirituales" xmlDataType="string"/>
    </xmlCellPr>
  </singleXmlCell>
  <singleXmlCell id="11446" r="BR64" connectionId="65">
    <xmlCellPr id="1" uniqueName="sobre_una_época_tiempo_o_fecha_aproximada">
      <xmlPr mapId="74" xpath="/Hexagrama/LINEAS/SEGUNDA/INTERPRETACION/d/sobre_una_época_tiempo_o_fecha_aproximada" xmlDataType="string"/>
    </xmlCellPr>
  </singleXmlCell>
  <singleXmlCell id="11447" r="BS64" connectionId="65">
    <xmlCellPr id="1" uniqueName="Bernard_Ducourant">
      <xmlPr mapId="74" xpath="/Hexagrama/LINEAS/SEGUNDA/OTRAS_INTERPRETACIONES_Y_COMENTARIOS_DE_LOS_TEXTOS/Bernard_Ducourant" xmlDataType="string"/>
    </xmlCellPr>
  </singleXmlCell>
  <singleXmlCell id="11448" r="BT64" connectionId="65">
    <xmlCellPr id="1" uniqueName="Brian_Browne_Walker">
      <xmlPr mapId="74" xpath="/Hexagrama/LINEAS/SEGUNDA/OTRAS_INTERPRETACIONES_Y_COMENTARIOS_DE_LOS_TEXTOS/Brian_Browne_Walker" xmlDataType="string"/>
    </xmlCellPr>
  </singleXmlCell>
  <singleXmlCell id="11449" r="BU64" connectionId="65">
    <xmlCellPr id="1" uniqueName="Carol_K_Anthony">
      <xmlPr mapId="74" xpath="/Hexagrama/LINEAS/SEGUNDA/OTRAS_INTERPRETACIONES_Y_COMENTARIOS_DE_LOS_TEXTOS/Carol_K_Anthony" xmlDataType="string"/>
    </xmlCellPr>
  </singleXmlCell>
  <singleXmlCell id="11450" r="BV64" connectionId="65">
    <xmlCellPr id="1" uniqueName="Enrique_Zafra">
      <xmlPr mapId="74" xpath="/Hexagrama/LINEAS/SEGUNDA/OTRAS_INTERPRETACIONES_Y_COMENTARIOS_DE_LOS_TEXTOS/Enrique_Zafra" xmlDataType="string"/>
    </xmlCellPr>
  </singleXmlCell>
  <singleXmlCell id="11451" r="BW64" connectionId="65">
    <xmlCellPr id="1" uniqueName="J_H_Brennan">
      <xmlPr mapId="74" xpath="/Hexagrama/LINEAS/SEGUNDA/OTRAS_INTERPRETACIONES_Y_COMENTARIOS_DE_LOS_TEXTOS/J_H_Brennan" xmlDataType="string"/>
    </xmlCellPr>
  </singleXmlCell>
  <singleXmlCell id="11452" r="BX64" connectionId="65">
    <xmlCellPr id="1" uniqueName="John_Tampion">
      <xmlPr mapId="74" xpath="/Hexagrama/LINEAS/SEGUNDA/OTRAS_INTERPRETACIONES_Y_COMENTARIOS_DE_LOS_TEXTOS/John_Tampion" xmlDataType="string"/>
    </xmlCellPr>
  </singleXmlCell>
  <singleXmlCell id="11453" r="BY64" connectionId="65">
    <xmlCellPr id="1" uniqueName="Judica_Cordiglia">
      <xmlPr mapId="74" xpath="/Hexagrama/LINEAS/SEGUNDA/OTRAS_INTERPRETACIONES_Y_COMENTARIOS_DE_LOS_TEXTOS/Judica_Cordiglia" xmlDataType="string"/>
    </xmlCellPr>
  </singleXmlCell>
  <singleXmlCell id="11454" r="BZ64" connectionId="65">
    <xmlCellPr id="1" uniqueName="Maestro_Yüan-Kuang">
      <xmlPr mapId="74" xpath="/Hexagrama/LINEAS/SEGUNDA/OTRAS_INTERPRETACIONES_Y_COMENTARIOS_DE_LOS_TEXTOS/Maestro_Yüan-Kuang" xmlDataType="string"/>
    </xmlCellPr>
  </singleXmlCell>
  <singleXmlCell id="11455" r="CA64" connectionId="65">
    <xmlCellPr id="1" uniqueName="Michel_Gall">
      <xmlPr mapId="74" xpath="/Hexagrama/LINEAS/SEGUNDA/OTRAS_INTERPRETACIONES_Y_COMENTARIOS_DE_LOS_TEXTOS/Michel_Gall" xmlDataType="string"/>
    </xmlCellPr>
  </singleXmlCell>
  <singleXmlCell id="11456" r="CB64" connectionId="65">
    <xmlCellPr id="1" uniqueName="R_L_Wing">
      <xmlPr mapId="74" xpath="/Hexagrama/LINEAS/SEGUNDA/OTRAS_INTERPRETACIONES_Y_COMENTARIOS_DE_LOS_TEXTOS/R_L_Wing" xmlDataType="string"/>
    </xmlCellPr>
  </singleXmlCell>
  <singleXmlCell id="11457" r="CC64" connectionId="65">
    <xmlCellPr id="1" uniqueName="Ricardo_Andreé">
      <xmlPr mapId="74" xpath="/Hexagrama/LINEAS/SEGUNDA/OTRAS_INTERPRETACIONES_Y_COMENTARIOS_DE_LOS_TEXTOS/Ricardo_Andreé" xmlDataType="string"/>
    </xmlCellPr>
  </singleXmlCell>
  <singleXmlCell id="11458" r="CD64" connectionId="65">
    <xmlCellPr id="1" uniqueName="Richard_Wilhelm">
      <xmlPr mapId="74" xpath="/Hexagrama/LINEAS/SEGUNDA/OTRAS_INTERPRETACIONES_Y_COMENTARIOS_DE_LOS_TEXTOS/Richard_Wilhelm" xmlDataType="string"/>
    </xmlCellPr>
  </singleXmlCell>
  <singleXmlCell id="11459" r="CE64" connectionId="65">
    <xmlCellPr id="1" uniqueName="Stephen_Karcher">
      <xmlPr mapId="74" xpath="/Hexagrama/LINEAS/SEGUNDA/OTRAS_INTERPRETACIONES_Y_COMENTARIOS_DE_LOS_TEXTOS/Stephen_Karcher" xmlDataType="string"/>
    </xmlCellPr>
  </singleXmlCell>
  <singleXmlCell id="11460" r="CF64" connectionId="65">
    <xmlCellPr id="1" uniqueName="Thomas_Cleary">
      <xmlPr mapId="74" xpath="/Hexagrama/LINEAS/SEGUNDA/OTRAS_INTERPRETACIONES_Y_COMENTARIOS_DE_LOS_TEXTOS/Thomas_Cleary" xmlDataType="string"/>
    </xmlCellPr>
  </singleXmlCell>
  <singleXmlCell id="11461" r="CG64" connectionId="65">
    <xmlCellPr id="1" uniqueName="COMENTARIO_A_LA_LINEA">
      <xmlPr mapId="74" xpath="/Hexagrama/LINEAS/TERCERA/COMENTARIO_A_LA_LINEA" xmlDataType="string"/>
    </xmlCellPr>
  </singleXmlCell>
  <singleXmlCell id="11462" r="CH64" connectionId="65">
    <xmlCellPr id="1" uniqueName="a">
      <xmlPr mapId="74" xpath="/Hexagrama/LINEAS/TERCERA/INTERPRETACION/a" xmlDataType="string"/>
    </xmlCellPr>
  </singleXmlCell>
  <singleXmlCell id="11463" r="CI64" connectionId="65">
    <xmlCellPr id="1" uniqueName="sin_preguntar_nada">
      <xmlPr mapId="74" xpath="/Hexagrama/LINEAS/TERCERA/INTERPRETACION/d/sin_preguntar_nada" xmlDataType="string"/>
    </xmlCellPr>
  </singleXmlCell>
  <singleXmlCell id="11464" r="CJ64" connectionId="65">
    <xmlCellPr id="1" uniqueName="sobre_el_dia_hoy">
      <xmlPr mapId="74" xpath="/Hexagrama/LINEAS/TERCERA/INTERPRETACION/d/sobre_el_dia_hoy" xmlDataType="string"/>
    </xmlCellPr>
  </singleXmlCell>
  <singleXmlCell id="11465" r="CK64" connectionId="65">
    <xmlCellPr id="1" uniqueName="sobre_la_conducta_espiritual">
      <xmlPr mapId="74" xpath="/Hexagrama/LINEAS/TERCERA/INTERPRETACION/d/sobre_la_conducta_espiritual" xmlDataType="string"/>
    </xmlCellPr>
  </singleXmlCell>
  <singleXmlCell id="11466" r="CL64" connectionId="65">
    <xmlCellPr id="1" uniqueName="perspectiva_general_de_un_asunto_o_sobre_cómo_se_ve_al_consultante_entre_sus_asuntos">
      <xmlPr mapId="74" xpath="/Hexagrama/LINEAS/TERCERA/INTERPRETACION/d/perspectiva_general_de_un_asunto_o_sobre_cómo_se_ve_al_consultante_entre_sus_asuntos" xmlDataType="string"/>
    </xmlCellPr>
  </singleXmlCell>
  <singleXmlCell id="11467" r="CM64" connectionId="65">
    <xmlCellPr id="1" uniqueName="sobre_una_enfermedad">
      <xmlPr mapId="74" xpath="/Hexagrama/LINEAS/TERCERA/INTERPRETACION/d/sobre_una_enfermedad" xmlDataType="string"/>
    </xmlCellPr>
  </singleXmlCell>
  <singleXmlCell id="11468" r="CN64" connectionId="65">
    <xmlCellPr id="1" uniqueName="remedios_soluciones_tratamientos_nuevos">
      <xmlPr mapId="74" xpath="/Hexagrama/LINEAS/TERCERA/INTERPRETACION/d/remedios_soluciones_tratamientos_nuevos" xmlDataType="string"/>
    </xmlCellPr>
  </singleXmlCell>
  <singleXmlCell id="11469" r="CO64" connectionId="65">
    <xmlCellPr id="1" uniqueName="sobre_temas_o_teorías_espirituales">
      <xmlPr mapId="74" xpath="/Hexagrama/LINEAS/TERCERA/INTERPRETACION/d/sobre_temas_o_teorías_espirituales" xmlDataType="string"/>
    </xmlCellPr>
  </singleXmlCell>
  <singleXmlCell id="11470" r="CP64" connectionId="65">
    <xmlCellPr id="1" uniqueName="sobre_una_época_tiempo_o_fecha_aproximada">
      <xmlPr mapId="74" xpath="/Hexagrama/LINEAS/TERCERA/INTERPRETACION/d/sobre_una_época_tiempo_o_fecha_aproximada" xmlDataType="string"/>
    </xmlCellPr>
  </singleXmlCell>
  <singleXmlCell id="11471" r="CQ64" connectionId="65">
    <xmlCellPr id="1" uniqueName="Bernard_Ducourant">
      <xmlPr mapId="74" xpath="/Hexagrama/LINEAS/TERCERA/OTRAS_INTERPRETACIONES_Y_COMENTARIOS_DE_LOS_TEXTOS/Bernard_Ducourant" xmlDataType="string"/>
    </xmlCellPr>
  </singleXmlCell>
  <singleXmlCell id="11472" r="CR64" connectionId="65">
    <xmlCellPr id="1" uniqueName="Brian_Browne_Walker">
      <xmlPr mapId="74" xpath="/Hexagrama/LINEAS/TERCERA/OTRAS_INTERPRETACIONES_Y_COMENTARIOS_DE_LOS_TEXTOS/Brian_Browne_Walker" xmlDataType="string"/>
    </xmlCellPr>
  </singleXmlCell>
  <singleXmlCell id="11473" r="CS64" connectionId="65">
    <xmlCellPr id="1" uniqueName="Carol_K_Anthony">
      <xmlPr mapId="74" xpath="/Hexagrama/LINEAS/TERCERA/OTRAS_INTERPRETACIONES_Y_COMENTARIOS_DE_LOS_TEXTOS/Carol_K_Anthony" xmlDataType="string"/>
    </xmlCellPr>
  </singleXmlCell>
  <singleXmlCell id="11474" r="CT64" connectionId="65">
    <xmlCellPr id="1" uniqueName="Enrique_Zafra">
      <xmlPr mapId="74" xpath="/Hexagrama/LINEAS/TERCERA/OTRAS_INTERPRETACIONES_Y_COMENTARIOS_DE_LOS_TEXTOS/Enrique_Zafra" xmlDataType="string"/>
    </xmlCellPr>
  </singleXmlCell>
  <singleXmlCell id="11475" r="CU64" connectionId="65">
    <xmlCellPr id="1" uniqueName="J_H_Brennan">
      <xmlPr mapId="74" xpath="/Hexagrama/LINEAS/TERCERA/OTRAS_INTERPRETACIONES_Y_COMENTARIOS_DE_LOS_TEXTOS/J_H_Brennan" xmlDataType="string"/>
    </xmlCellPr>
  </singleXmlCell>
  <singleXmlCell id="11476" r="CV64" connectionId="65">
    <xmlCellPr id="1" uniqueName="John_Tampion">
      <xmlPr mapId="74" xpath="/Hexagrama/LINEAS/TERCERA/OTRAS_INTERPRETACIONES_Y_COMENTARIOS_DE_LOS_TEXTOS/John_Tampion" xmlDataType="string"/>
    </xmlCellPr>
  </singleXmlCell>
  <singleXmlCell id="11477" r="CW64" connectionId="65">
    <xmlCellPr id="1" uniqueName="Judica_Cordiglia">
      <xmlPr mapId="74" xpath="/Hexagrama/LINEAS/TERCERA/OTRAS_INTERPRETACIONES_Y_COMENTARIOS_DE_LOS_TEXTOS/Judica_Cordiglia" xmlDataType="string"/>
    </xmlCellPr>
  </singleXmlCell>
  <singleXmlCell id="11478" r="CX64" connectionId="65">
    <xmlCellPr id="1" uniqueName="Maestro_Yüan-Kuang">
      <xmlPr mapId="74" xpath="/Hexagrama/LINEAS/TERCERA/OTRAS_INTERPRETACIONES_Y_COMENTARIOS_DE_LOS_TEXTOS/Maestro_Yüan-Kuang" xmlDataType="string"/>
    </xmlCellPr>
  </singleXmlCell>
  <singleXmlCell id="11479" r="CY64" connectionId="65">
    <xmlCellPr id="1" uniqueName="Michel_Gall">
      <xmlPr mapId="74" xpath="/Hexagrama/LINEAS/TERCERA/OTRAS_INTERPRETACIONES_Y_COMENTARIOS_DE_LOS_TEXTOS/Michel_Gall" xmlDataType="string"/>
    </xmlCellPr>
  </singleXmlCell>
  <singleXmlCell id="11480" r="CZ64" connectionId="65">
    <xmlCellPr id="1" uniqueName="R_L_Wing">
      <xmlPr mapId="74" xpath="/Hexagrama/LINEAS/TERCERA/OTRAS_INTERPRETACIONES_Y_COMENTARIOS_DE_LOS_TEXTOS/R_L_Wing" xmlDataType="string"/>
    </xmlCellPr>
  </singleXmlCell>
  <singleXmlCell id="11481" r="DA64" connectionId="65">
    <xmlCellPr id="1" uniqueName="Ricardo_Andreé">
      <xmlPr mapId="74" xpath="/Hexagrama/LINEAS/TERCERA/OTRAS_INTERPRETACIONES_Y_COMENTARIOS_DE_LOS_TEXTOS/Ricardo_Andreé" xmlDataType="string"/>
    </xmlCellPr>
  </singleXmlCell>
  <singleXmlCell id="11482" r="DB64" connectionId="65">
    <xmlCellPr id="1" uniqueName="Richard_Wilhelm">
      <xmlPr mapId="74" xpath="/Hexagrama/LINEAS/TERCERA/OTRAS_INTERPRETACIONES_Y_COMENTARIOS_DE_LOS_TEXTOS/Richard_Wilhelm" xmlDataType="string"/>
    </xmlCellPr>
  </singleXmlCell>
  <singleXmlCell id="11483" r="DC64" connectionId="65">
    <xmlCellPr id="1" uniqueName="Stephen_Karcher">
      <xmlPr mapId="74" xpath="/Hexagrama/LINEAS/TERCERA/OTRAS_INTERPRETACIONES_Y_COMENTARIOS_DE_LOS_TEXTOS/Stephen_Karcher" xmlDataType="string"/>
    </xmlCellPr>
  </singleXmlCell>
  <singleXmlCell id="11484" r="DD64" connectionId="65">
    <xmlCellPr id="1" uniqueName="Thomas_Cleary">
      <xmlPr mapId="74" xpath="/Hexagrama/LINEAS/TERCERA/OTRAS_INTERPRETACIONES_Y_COMENTARIOS_DE_LOS_TEXTOS/Thomas_Cleary" xmlDataType="string"/>
    </xmlCellPr>
  </singleXmlCell>
  <singleXmlCell id="11485" r="DE64" connectionId="65">
    <xmlCellPr id="1" uniqueName="COMENTARIO_A_LA_LINEA">
      <xmlPr mapId="74" xpath="/Hexagrama/LINEAS/CUARTA/COMENTARIO_A_LA_LINEA" xmlDataType="string"/>
    </xmlCellPr>
  </singleXmlCell>
  <singleXmlCell id="11486" r="DF64" connectionId="65">
    <xmlCellPr id="1" uniqueName="a">
      <xmlPr mapId="74" xpath="/Hexagrama/LINEAS/CUARTA/INTERPRETACION/a" xmlDataType="string"/>
    </xmlCellPr>
  </singleXmlCell>
  <singleXmlCell id="11487" r="DG64" connectionId="65">
    <xmlCellPr id="1" uniqueName="sin_preguntar_nada">
      <xmlPr mapId="74" xpath="/Hexagrama/LINEAS/CUARTA/INTERPRETACION/d/sin_preguntar_nada" xmlDataType="string"/>
    </xmlCellPr>
  </singleXmlCell>
  <singleXmlCell id="11488" r="DH64" connectionId="65">
    <xmlCellPr id="1" uniqueName="sobre_el_dia_hoy">
      <xmlPr mapId="74" xpath="/Hexagrama/LINEAS/CUARTA/INTERPRETACION/d/sobre_el_dia_hoy" xmlDataType="string"/>
    </xmlCellPr>
  </singleXmlCell>
  <singleXmlCell id="11489" r="DI64" connectionId="65">
    <xmlCellPr id="1" uniqueName="sobre_la_conducta_espiritual">
      <xmlPr mapId="74" xpath="/Hexagrama/LINEAS/CUARTA/INTERPRETACION/d/sobre_la_conducta_espiritual" xmlDataType="string"/>
    </xmlCellPr>
  </singleXmlCell>
  <singleXmlCell id="11490" r="DJ64" connectionId="65">
    <xmlCellPr id="1" uniqueName="perspectiva_general_de_un_asunto_o_sobre_cómo_se_ve_al_consultante_entre_sus_asuntos">
      <xmlPr mapId="74" xpath="/Hexagrama/LINEAS/CUARTA/INTERPRETACION/d/perspectiva_general_de_un_asunto_o_sobre_cómo_se_ve_al_consultante_entre_sus_asuntos" xmlDataType="string"/>
    </xmlCellPr>
  </singleXmlCell>
  <singleXmlCell id="11491" r="DK64" connectionId="65">
    <xmlCellPr id="1" uniqueName="sobre_una_enfermedad">
      <xmlPr mapId="74" xpath="/Hexagrama/LINEAS/CUARTA/INTERPRETACION/d/sobre_una_enfermedad" xmlDataType="string"/>
    </xmlCellPr>
  </singleXmlCell>
  <singleXmlCell id="11492" r="DL64" connectionId="65">
    <xmlCellPr id="1" uniqueName="remedios_soluciones_tratamientos_nuevos">
      <xmlPr mapId="74" xpath="/Hexagrama/LINEAS/CUARTA/INTERPRETACION/d/remedios_soluciones_tratamientos_nuevos" xmlDataType="string"/>
    </xmlCellPr>
  </singleXmlCell>
  <singleXmlCell id="11493" r="DM64" connectionId="65">
    <xmlCellPr id="1" uniqueName="sobre_temas_o_teorías_espirituales">
      <xmlPr mapId="74" xpath="/Hexagrama/LINEAS/CUARTA/INTERPRETACION/d/sobre_temas_o_teorías_espirituales" xmlDataType="string"/>
    </xmlCellPr>
  </singleXmlCell>
  <singleXmlCell id="11494" r="DN64" connectionId="65">
    <xmlCellPr id="1" uniqueName="sobre_una_época_tiempo_o_fecha_aproximada">
      <xmlPr mapId="74" xpath="/Hexagrama/LINEAS/CUARTA/INTERPRETACION/d/sobre_una_época_tiempo_o_fecha_aproximada" xmlDataType="string"/>
    </xmlCellPr>
  </singleXmlCell>
  <singleXmlCell id="11495" r="DO64" connectionId="65">
    <xmlCellPr id="1" uniqueName="Bernard_Ducourant">
      <xmlPr mapId="74" xpath="/Hexagrama/LINEAS/CUARTA/OTRAS_INTERPRETACIONES_Y_COMENTARIOS_DE_LOS_TEXTOS/Bernard_Ducourant" xmlDataType="string"/>
    </xmlCellPr>
  </singleXmlCell>
  <singleXmlCell id="11496" r="DP64" connectionId="65">
    <xmlCellPr id="1" uniqueName="Brian_Browne_Walker">
      <xmlPr mapId="74" xpath="/Hexagrama/LINEAS/CUARTA/OTRAS_INTERPRETACIONES_Y_COMENTARIOS_DE_LOS_TEXTOS/Brian_Browne_Walker" xmlDataType="string"/>
    </xmlCellPr>
  </singleXmlCell>
  <singleXmlCell id="11497" r="DQ64" connectionId="65">
    <xmlCellPr id="1" uniqueName="Carol_K_Anthony">
      <xmlPr mapId="74" xpath="/Hexagrama/LINEAS/CUARTA/OTRAS_INTERPRETACIONES_Y_COMENTARIOS_DE_LOS_TEXTOS/Carol_K_Anthony" xmlDataType="string"/>
    </xmlCellPr>
  </singleXmlCell>
  <singleXmlCell id="11498" r="DR64" connectionId="65">
    <xmlCellPr id="1" uniqueName="Enrique_Zafra">
      <xmlPr mapId="74" xpath="/Hexagrama/LINEAS/CUARTA/OTRAS_INTERPRETACIONES_Y_COMENTARIOS_DE_LOS_TEXTOS/Enrique_Zafra" xmlDataType="string"/>
    </xmlCellPr>
  </singleXmlCell>
  <singleXmlCell id="11499" r="DS64" connectionId="65">
    <xmlCellPr id="1" uniqueName="J_H_Brennan">
      <xmlPr mapId="74" xpath="/Hexagrama/LINEAS/CUARTA/OTRAS_INTERPRETACIONES_Y_COMENTARIOS_DE_LOS_TEXTOS/J_H_Brennan" xmlDataType="string"/>
    </xmlCellPr>
  </singleXmlCell>
  <singleXmlCell id="11500" r="DT64" connectionId="65">
    <xmlCellPr id="1" uniqueName="John_Tampion">
      <xmlPr mapId="74" xpath="/Hexagrama/LINEAS/CUARTA/OTRAS_INTERPRETACIONES_Y_COMENTARIOS_DE_LOS_TEXTOS/John_Tampion" xmlDataType="string"/>
    </xmlCellPr>
  </singleXmlCell>
  <singleXmlCell id="11501" r="DU64" connectionId="65">
    <xmlCellPr id="1" uniqueName="Judica_Cordiglia">
      <xmlPr mapId="74" xpath="/Hexagrama/LINEAS/CUARTA/OTRAS_INTERPRETACIONES_Y_COMENTARIOS_DE_LOS_TEXTOS/Judica_Cordiglia" xmlDataType="string"/>
    </xmlCellPr>
  </singleXmlCell>
  <singleXmlCell id="11502" r="DV64" connectionId="65">
    <xmlCellPr id="1" uniqueName="Maestro_Yüan-Kuang">
      <xmlPr mapId="74" xpath="/Hexagrama/LINEAS/CUARTA/OTRAS_INTERPRETACIONES_Y_COMENTARIOS_DE_LOS_TEXTOS/Maestro_Yüan-Kuang" xmlDataType="string"/>
    </xmlCellPr>
  </singleXmlCell>
  <singleXmlCell id="11503" r="DW64" connectionId="65">
    <xmlCellPr id="1" uniqueName="Michel_Gall">
      <xmlPr mapId="74" xpath="/Hexagrama/LINEAS/CUARTA/OTRAS_INTERPRETACIONES_Y_COMENTARIOS_DE_LOS_TEXTOS/Michel_Gall" xmlDataType="string"/>
    </xmlCellPr>
  </singleXmlCell>
  <singleXmlCell id="11504" r="DX64" connectionId="65">
    <xmlCellPr id="1" uniqueName="R_L_Wing">
      <xmlPr mapId="74" xpath="/Hexagrama/LINEAS/CUARTA/OTRAS_INTERPRETACIONES_Y_COMENTARIOS_DE_LOS_TEXTOS/R_L_Wing" xmlDataType="string"/>
    </xmlCellPr>
  </singleXmlCell>
  <singleXmlCell id="11505" r="DY64" connectionId="65">
    <xmlCellPr id="1" uniqueName="Ricardo_Andreé">
      <xmlPr mapId="74" xpath="/Hexagrama/LINEAS/CUARTA/OTRAS_INTERPRETACIONES_Y_COMENTARIOS_DE_LOS_TEXTOS/Ricardo_Andreé" xmlDataType="string"/>
    </xmlCellPr>
  </singleXmlCell>
  <singleXmlCell id="11506" r="DZ64" connectionId="65">
    <xmlCellPr id="1" uniqueName="Richard_Wilhelm">
      <xmlPr mapId="74" xpath="/Hexagrama/LINEAS/CUARTA/OTRAS_INTERPRETACIONES_Y_COMENTARIOS_DE_LOS_TEXTOS/Richard_Wilhelm" xmlDataType="string"/>
    </xmlCellPr>
  </singleXmlCell>
  <singleXmlCell id="11507" r="EA64" connectionId="65">
    <xmlCellPr id="1" uniqueName="Stephen_Karcher">
      <xmlPr mapId="74" xpath="/Hexagrama/LINEAS/CUARTA/OTRAS_INTERPRETACIONES_Y_COMENTARIOS_DE_LOS_TEXTOS/Stephen_Karcher" xmlDataType="string"/>
    </xmlCellPr>
  </singleXmlCell>
  <singleXmlCell id="11508" r="EB64" connectionId="65">
    <xmlCellPr id="1" uniqueName="Thomas_Cleary">
      <xmlPr mapId="74" xpath="/Hexagrama/LINEAS/CUARTA/OTRAS_INTERPRETACIONES_Y_COMENTARIOS_DE_LOS_TEXTOS/Thomas_Cleary" xmlDataType="string"/>
    </xmlCellPr>
  </singleXmlCell>
  <singleXmlCell id="11509" r="EC64" connectionId="65">
    <xmlCellPr id="1" uniqueName="COMENTARIO_A_LA_LINEA">
      <xmlPr mapId="74" xpath="/Hexagrama/LINEAS/QUINTA/COMENTARIO_A_LA_LINEA" xmlDataType="string"/>
    </xmlCellPr>
  </singleXmlCell>
  <singleXmlCell id="11510" r="ED64" connectionId="65">
    <xmlCellPr id="1" uniqueName="a">
      <xmlPr mapId="74" xpath="/Hexagrama/LINEAS/QUINTA/INTERPRETACION/a" xmlDataType="string"/>
    </xmlCellPr>
  </singleXmlCell>
  <singleXmlCell id="11511" r="EE64" connectionId="65">
    <xmlCellPr id="1" uniqueName="sin_preguntar_nada">
      <xmlPr mapId="74" xpath="/Hexagrama/LINEAS/QUINTA/INTERPRETACION/d/sin_preguntar_nada" xmlDataType="string"/>
    </xmlCellPr>
  </singleXmlCell>
  <singleXmlCell id="11512" r="EF64" connectionId="65">
    <xmlCellPr id="1" uniqueName="sobre_el_dia_hoy">
      <xmlPr mapId="74" xpath="/Hexagrama/LINEAS/QUINTA/INTERPRETACION/d/sobre_el_dia_hoy" xmlDataType="string"/>
    </xmlCellPr>
  </singleXmlCell>
  <singleXmlCell id="11513" r="EG64" connectionId="65">
    <xmlCellPr id="1" uniqueName="sobre_la_conducta_espiritual">
      <xmlPr mapId="74" xpath="/Hexagrama/LINEAS/QUINTA/INTERPRETACION/d/sobre_la_conducta_espiritual" xmlDataType="string"/>
    </xmlCellPr>
  </singleXmlCell>
  <singleXmlCell id="11514" r="EH64" connectionId="65">
    <xmlCellPr id="1" uniqueName="perspectiva_general_de_un_asunto_o_sobre_cómo_se_ve_al_consultante_entre_sus_asuntos">
      <xmlPr mapId="74" xpath="/Hexagrama/LINEAS/QUINTA/INTERPRETACION/d/perspectiva_general_de_un_asunto_o_sobre_cómo_se_ve_al_consultante_entre_sus_asuntos" xmlDataType="string"/>
    </xmlCellPr>
  </singleXmlCell>
  <singleXmlCell id="11515" r="EI64" connectionId="65">
    <xmlCellPr id="1" uniqueName="sobre_una_enfermedad">
      <xmlPr mapId="74" xpath="/Hexagrama/LINEAS/QUINTA/INTERPRETACION/d/sobre_una_enfermedad" xmlDataType="string"/>
    </xmlCellPr>
  </singleXmlCell>
  <singleXmlCell id="11516" r="EJ64" connectionId="65">
    <xmlCellPr id="1" uniqueName="remedios_soluciones_tratamientos_nuevos">
      <xmlPr mapId="74" xpath="/Hexagrama/LINEAS/QUINTA/INTERPRETACION/d/remedios_soluciones_tratamientos_nuevos" xmlDataType="string"/>
    </xmlCellPr>
  </singleXmlCell>
  <singleXmlCell id="11517" r="EK64" connectionId="65">
    <xmlCellPr id="1" uniqueName="sobre_temas_o_teorías_espirituales">
      <xmlPr mapId="74" xpath="/Hexagrama/LINEAS/QUINTA/INTERPRETACION/d/sobre_temas_o_teorías_espirituales" xmlDataType="string"/>
    </xmlCellPr>
  </singleXmlCell>
  <singleXmlCell id="11518" r="EL64" connectionId="65">
    <xmlCellPr id="1" uniqueName="sobre_una_época_tiempo_o_fecha_aproximada">
      <xmlPr mapId="74" xpath="/Hexagrama/LINEAS/QUINTA/INTERPRETACION/d/sobre_una_época_tiempo_o_fecha_aproximada" xmlDataType="string"/>
    </xmlCellPr>
  </singleXmlCell>
  <singleXmlCell id="11519" r="EM64" connectionId="65">
    <xmlCellPr id="1" uniqueName="Bernard_Ducourant">
      <xmlPr mapId="74" xpath="/Hexagrama/LINEAS/QUINTA/OTRAS_INTERPRETACIONES_Y_COMENTARIOS_DE_LOS_TEXTOS/Bernard_Ducourant" xmlDataType="string"/>
    </xmlCellPr>
  </singleXmlCell>
  <singleXmlCell id="11520" r="EN64" connectionId="65">
    <xmlCellPr id="1" uniqueName="Brian_Browne_Walker">
      <xmlPr mapId="74" xpath="/Hexagrama/LINEAS/QUINTA/OTRAS_INTERPRETACIONES_Y_COMENTARIOS_DE_LOS_TEXTOS/Brian_Browne_Walker" xmlDataType="string"/>
    </xmlCellPr>
  </singleXmlCell>
  <singleXmlCell id="11521" r="EO64" connectionId="65">
    <xmlCellPr id="1" uniqueName="Carol_K_Anthony">
      <xmlPr mapId="74" xpath="/Hexagrama/LINEAS/QUINTA/OTRAS_INTERPRETACIONES_Y_COMENTARIOS_DE_LOS_TEXTOS/Carol_K_Anthony" xmlDataType="string"/>
    </xmlCellPr>
  </singleXmlCell>
  <singleXmlCell id="11522" r="EP64" connectionId="65">
    <xmlCellPr id="1" uniqueName="Enrique_Zafra">
      <xmlPr mapId="74" xpath="/Hexagrama/LINEAS/QUINTA/OTRAS_INTERPRETACIONES_Y_COMENTARIOS_DE_LOS_TEXTOS/Enrique_Zafra" xmlDataType="string"/>
    </xmlCellPr>
  </singleXmlCell>
  <singleXmlCell id="11523" r="EQ64" connectionId="65">
    <xmlCellPr id="1" uniqueName="J_H_Brennan">
      <xmlPr mapId="74" xpath="/Hexagrama/LINEAS/QUINTA/OTRAS_INTERPRETACIONES_Y_COMENTARIOS_DE_LOS_TEXTOS/J_H_Brennan" xmlDataType="string"/>
    </xmlCellPr>
  </singleXmlCell>
  <singleXmlCell id="11524" r="ER64" connectionId="65">
    <xmlCellPr id="1" uniqueName="John_Tampion">
      <xmlPr mapId="74" xpath="/Hexagrama/LINEAS/QUINTA/OTRAS_INTERPRETACIONES_Y_COMENTARIOS_DE_LOS_TEXTOS/John_Tampion" xmlDataType="string"/>
    </xmlCellPr>
  </singleXmlCell>
  <singleXmlCell id="11525" r="ES64" connectionId="65">
    <xmlCellPr id="1" uniqueName="Judica_Cordiglia">
      <xmlPr mapId="74" xpath="/Hexagrama/LINEAS/QUINTA/OTRAS_INTERPRETACIONES_Y_COMENTARIOS_DE_LOS_TEXTOS/Judica_Cordiglia" xmlDataType="string"/>
    </xmlCellPr>
  </singleXmlCell>
  <singleXmlCell id="11526" r="ET64" connectionId="65">
    <xmlCellPr id="1" uniqueName="Maestro_Yüan-Kuang">
      <xmlPr mapId="74" xpath="/Hexagrama/LINEAS/QUINTA/OTRAS_INTERPRETACIONES_Y_COMENTARIOS_DE_LOS_TEXTOS/Maestro_Yüan-Kuang" xmlDataType="string"/>
    </xmlCellPr>
  </singleXmlCell>
  <singleXmlCell id="11527" r="EU64" connectionId="65">
    <xmlCellPr id="1" uniqueName="Michel_Gall">
      <xmlPr mapId="74" xpath="/Hexagrama/LINEAS/QUINTA/OTRAS_INTERPRETACIONES_Y_COMENTARIOS_DE_LOS_TEXTOS/Michel_Gall" xmlDataType="string"/>
    </xmlCellPr>
  </singleXmlCell>
  <singleXmlCell id="11528" r="EV64" connectionId="65">
    <xmlCellPr id="1" uniqueName="R_L_Wing">
      <xmlPr mapId="74" xpath="/Hexagrama/LINEAS/QUINTA/OTRAS_INTERPRETACIONES_Y_COMENTARIOS_DE_LOS_TEXTOS/R_L_Wing" xmlDataType="string"/>
    </xmlCellPr>
  </singleXmlCell>
  <singleXmlCell id="11529" r="EW64" connectionId="65">
    <xmlCellPr id="1" uniqueName="Ricardo_Andreé">
      <xmlPr mapId="74" xpath="/Hexagrama/LINEAS/QUINTA/OTRAS_INTERPRETACIONES_Y_COMENTARIOS_DE_LOS_TEXTOS/Ricardo_Andreé" xmlDataType="string"/>
    </xmlCellPr>
  </singleXmlCell>
  <singleXmlCell id="11530" r="EX64" connectionId="65">
    <xmlCellPr id="1" uniqueName="Richard_Wilhelm">
      <xmlPr mapId="74" xpath="/Hexagrama/LINEAS/QUINTA/OTRAS_INTERPRETACIONES_Y_COMENTARIOS_DE_LOS_TEXTOS/Richard_Wilhelm" xmlDataType="string"/>
    </xmlCellPr>
  </singleXmlCell>
  <singleXmlCell id="11531" r="EY64" connectionId="65">
    <xmlCellPr id="1" uniqueName="Stephen_Karcher">
      <xmlPr mapId="74" xpath="/Hexagrama/LINEAS/QUINTA/OTRAS_INTERPRETACIONES_Y_COMENTARIOS_DE_LOS_TEXTOS/Stephen_Karcher" xmlDataType="string"/>
    </xmlCellPr>
  </singleXmlCell>
  <singleXmlCell id="11532" r="EZ64" connectionId="65">
    <xmlCellPr id="1" uniqueName="Thomas_Cleary">
      <xmlPr mapId="74" xpath="/Hexagrama/LINEAS/QUINTA/OTRAS_INTERPRETACIONES_Y_COMENTARIOS_DE_LOS_TEXTOS/Thomas_Cleary" xmlDataType="string"/>
    </xmlCellPr>
  </singleXmlCell>
  <singleXmlCell id="11533" r="FA64" connectionId="65">
    <xmlCellPr id="1" uniqueName="COMENTARIO_A_LA_LINEA">
      <xmlPr mapId="74" xpath="/Hexagrama/LINEAS/SEXTA/COMENTARIO_A_LA_LINEA" xmlDataType="string"/>
    </xmlCellPr>
  </singleXmlCell>
  <singleXmlCell id="11534" r="FB64" connectionId="65">
    <xmlCellPr id="1" uniqueName="a">
      <xmlPr mapId="74" xpath="/Hexagrama/LINEAS/SEXTA/INTERPRETACION/a" xmlDataType="string"/>
    </xmlCellPr>
  </singleXmlCell>
  <singleXmlCell id="11535" r="FC64" connectionId="65">
    <xmlCellPr id="1" uniqueName="sin_preguntar_nada">
      <xmlPr mapId="74" xpath="/Hexagrama/LINEAS/SEXTA/INTERPRETACION/d/sin_preguntar_nada" xmlDataType="string"/>
    </xmlCellPr>
  </singleXmlCell>
  <singleXmlCell id="11536" r="FD64" connectionId="65">
    <xmlCellPr id="1" uniqueName="sobre_el_dia_hoy">
      <xmlPr mapId="74" xpath="/Hexagrama/LINEAS/SEXTA/INTERPRETACION/d/sobre_el_dia_hoy" xmlDataType="string"/>
    </xmlCellPr>
  </singleXmlCell>
  <singleXmlCell id="11537" r="FE64" connectionId="65">
    <xmlCellPr id="1" uniqueName="sobre_la_conducta_espiritual">
      <xmlPr mapId="74" xpath="/Hexagrama/LINEAS/SEXTA/INTERPRETACION/d/sobre_la_conducta_espiritual" xmlDataType="string"/>
    </xmlCellPr>
  </singleXmlCell>
  <singleXmlCell id="11538" r="FF64" connectionId="65">
    <xmlCellPr id="1" uniqueName="perspectiva_general_de_un_asunto_o_sobre_cómo_se_ve_al_consultante_entre_sus_asuntos">
      <xmlPr mapId="74" xpath="/Hexagrama/LINEAS/SEXTA/INTERPRETACION/d/perspectiva_general_de_un_asunto_o_sobre_cómo_se_ve_al_consultante_entre_sus_asuntos" xmlDataType="string"/>
    </xmlCellPr>
  </singleXmlCell>
  <singleXmlCell id="11539" r="FG64" connectionId="65">
    <xmlCellPr id="1" uniqueName="sobre_una_enfermedad">
      <xmlPr mapId="74" xpath="/Hexagrama/LINEAS/SEXTA/INTERPRETACION/d/sobre_una_enfermedad" xmlDataType="string"/>
    </xmlCellPr>
  </singleXmlCell>
  <singleXmlCell id="11540" r="FH64" connectionId="65">
    <xmlCellPr id="1" uniqueName="remedios_soluciones_tratamientos_nuevos">
      <xmlPr mapId="74" xpath="/Hexagrama/LINEAS/SEXTA/INTERPRETACION/d/remedios_soluciones_tratamientos_nuevos" xmlDataType="string"/>
    </xmlCellPr>
  </singleXmlCell>
  <singleXmlCell id="11541" r="FI64" connectionId="65">
    <xmlCellPr id="1" uniqueName="sobre_temas_o_teorías_espirituales">
      <xmlPr mapId="74" xpath="/Hexagrama/LINEAS/SEXTA/INTERPRETACION/d/sobre_temas_o_teorías_espirituales" xmlDataType="string"/>
    </xmlCellPr>
  </singleXmlCell>
  <singleXmlCell id="11542" r="FJ64" connectionId="65">
    <xmlCellPr id="1" uniqueName="sobre_una_época_tiempo_o_fecha_aproximada">
      <xmlPr mapId="74" xpath="/Hexagrama/LINEAS/SEXTA/INTERPRETACION/d/sobre_una_época_tiempo_o_fecha_aproximada" xmlDataType="string"/>
    </xmlCellPr>
  </singleXmlCell>
  <singleXmlCell id="11543" r="FK64" connectionId="65">
    <xmlCellPr id="1" uniqueName="Bernard_Ducourant">
      <xmlPr mapId="74" xpath="/Hexagrama/LINEAS/SEXTA/OTRAS_INTERPRETACIONES_Y_COMENTARIOS_DE_LOS_TEXTOS/Bernard_Ducourant" xmlDataType="string"/>
    </xmlCellPr>
  </singleXmlCell>
  <singleXmlCell id="11544" r="FL64" connectionId="65">
    <xmlCellPr id="1" uniqueName="Brian_Browne_Walker">
      <xmlPr mapId="74" xpath="/Hexagrama/LINEAS/SEXTA/OTRAS_INTERPRETACIONES_Y_COMENTARIOS_DE_LOS_TEXTOS/Brian_Browne_Walker" xmlDataType="string"/>
    </xmlCellPr>
  </singleXmlCell>
  <singleXmlCell id="11545" r="FM64" connectionId="65">
    <xmlCellPr id="1" uniqueName="Carol_K_Anthony">
      <xmlPr mapId="74" xpath="/Hexagrama/LINEAS/SEXTA/OTRAS_INTERPRETACIONES_Y_COMENTARIOS_DE_LOS_TEXTOS/Carol_K_Anthony" xmlDataType="string"/>
    </xmlCellPr>
  </singleXmlCell>
  <singleXmlCell id="11546" r="FN64" connectionId="65">
    <xmlCellPr id="1" uniqueName="Enrique_Zafra">
      <xmlPr mapId="74" xpath="/Hexagrama/LINEAS/SEXTA/OTRAS_INTERPRETACIONES_Y_COMENTARIOS_DE_LOS_TEXTOS/Enrique_Zafra" xmlDataType="string"/>
    </xmlCellPr>
  </singleXmlCell>
  <singleXmlCell id="11547" r="FO64" connectionId="65">
    <xmlCellPr id="1" uniqueName="J_H_Brennan">
      <xmlPr mapId="74" xpath="/Hexagrama/LINEAS/SEXTA/OTRAS_INTERPRETACIONES_Y_COMENTARIOS_DE_LOS_TEXTOS/J_H_Brennan" xmlDataType="string"/>
    </xmlCellPr>
  </singleXmlCell>
  <singleXmlCell id="11548" r="FP64" connectionId="65">
    <xmlCellPr id="1" uniqueName="John_Tampion">
      <xmlPr mapId="74" xpath="/Hexagrama/LINEAS/SEXTA/OTRAS_INTERPRETACIONES_Y_COMENTARIOS_DE_LOS_TEXTOS/John_Tampion" xmlDataType="string"/>
    </xmlCellPr>
  </singleXmlCell>
  <singleXmlCell id="11549" r="FQ64" connectionId="65">
    <xmlCellPr id="1" uniqueName="Judica_Cordiglia">
      <xmlPr mapId="74" xpath="/Hexagrama/LINEAS/SEXTA/OTRAS_INTERPRETACIONES_Y_COMENTARIOS_DE_LOS_TEXTOS/Judica_Cordiglia" xmlDataType="string"/>
    </xmlCellPr>
  </singleXmlCell>
  <singleXmlCell id="11550" r="FR64" connectionId="65">
    <xmlCellPr id="1" uniqueName="Maestro_Yüan-Kuang">
      <xmlPr mapId="74" xpath="/Hexagrama/LINEAS/SEXTA/OTRAS_INTERPRETACIONES_Y_COMENTARIOS_DE_LOS_TEXTOS/Maestro_Yüan-Kuang" xmlDataType="string"/>
    </xmlCellPr>
  </singleXmlCell>
  <singleXmlCell id="11551" r="FS64" connectionId="65">
    <xmlCellPr id="1" uniqueName="Michel_Gall">
      <xmlPr mapId="74" xpath="/Hexagrama/LINEAS/SEXTA/OTRAS_INTERPRETACIONES_Y_COMENTARIOS_DE_LOS_TEXTOS/Michel_Gall" xmlDataType="string"/>
    </xmlCellPr>
  </singleXmlCell>
  <singleXmlCell id="11552" r="FT64" connectionId="65">
    <xmlCellPr id="1" uniqueName="R_L_Wing">
      <xmlPr mapId="74" xpath="/Hexagrama/LINEAS/SEXTA/OTRAS_INTERPRETACIONES_Y_COMENTARIOS_DE_LOS_TEXTOS/R_L_Wing" xmlDataType="string"/>
    </xmlCellPr>
  </singleXmlCell>
  <singleXmlCell id="11553" r="FU64" connectionId="65">
    <xmlCellPr id="1" uniqueName="Ricardo_Andreé">
      <xmlPr mapId="74" xpath="/Hexagrama/LINEAS/SEXTA/OTRAS_INTERPRETACIONES_Y_COMENTARIOS_DE_LOS_TEXTOS/Ricardo_Andreé" xmlDataType="string"/>
    </xmlCellPr>
  </singleXmlCell>
  <singleXmlCell id="11554" r="FV64" connectionId="65">
    <xmlCellPr id="1" uniqueName="Richard_Wilhelm">
      <xmlPr mapId="74" xpath="/Hexagrama/LINEAS/SEXTA/OTRAS_INTERPRETACIONES_Y_COMENTARIOS_DE_LOS_TEXTOS/Richard_Wilhelm" xmlDataType="string"/>
    </xmlCellPr>
  </singleXmlCell>
  <singleXmlCell id="11555" r="FW64" connectionId="65">
    <xmlCellPr id="1" uniqueName="Stephen_Karcher">
      <xmlPr mapId="74" xpath="/Hexagrama/LINEAS/SEXTA/OTRAS_INTERPRETACIONES_Y_COMENTARIOS_DE_LOS_TEXTOS/Stephen_Karcher" xmlDataType="string"/>
    </xmlCellPr>
  </singleXmlCell>
  <singleXmlCell id="11556" r="FX64" connectionId="65">
    <xmlCellPr id="1" uniqueName="Thomas_Cleary">
      <xmlPr mapId="74" xpath="/Hexagrama/LINEAS/SEXTA/OTRAS_INTERPRETACIONES_Y_COMENTARIOS_DE_LOS_TEXTOS/Thomas_Cleary" xmlDataType="string"/>
    </xmlCellPr>
  </singleXmlCell>
  <singleXmlCell id="11557" r="A65" connectionId="66">
    <xmlCellPr id="1" uniqueName="Numero">
      <xmlPr mapId="75" xpath="/Hexagrama/Numero" xmlDataType="integer"/>
    </xmlCellPr>
  </singleXmlCell>
  <singleXmlCell id="11558" r="B65" connectionId="66">
    <xmlCellPr id="1" uniqueName="Nombre">
      <xmlPr mapId="75" xpath="/Hexagrama/Nombre" xmlDataType="string"/>
    </xmlCellPr>
  </singleXmlCell>
  <singleXmlCell id="11559" r="C65" connectionId="66">
    <xmlCellPr id="1" uniqueName="Traduccion">
      <xmlPr mapId="75" xpath="/Hexagrama/Traduccion" xmlDataType="string"/>
    </xmlCellPr>
  </singleXmlCell>
  <singleXmlCell id="11560" r="D65" connectionId="66">
    <xmlCellPr id="1" uniqueName="TrigInf">
      <xmlPr mapId="75" xpath="/Hexagrama/TrigInf" xmlDataType="string"/>
    </xmlCellPr>
  </singleXmlCell>
  <singleXmlCell id="11561" r="E65" connectionId="66">
    <xmlCellPr id="1" uniqueName="TrigSup">
      <xmlPr mapId="75" xpath="/Hexagrama/TrigSup" xmlDataType="string"/>
    </xmlCellPr>
  </singleXmlCell>
  <singleXmlCell id="11562" r="F65" connectionId="66">
    <xmlCellPr id="1" uniqueName="DICTAMEN">
      <xmlPr mapId="75" xpath="/Hexagrama/DICTAMEN" xmlDataType="string"/>
    </xmlCellPr>
  </singleXmlCell>
  <singleXmlCell id="11563" r="G65" connectionId="66">
    <xmlCellPr id="1" uniqueName="COMENTARIO">
      <xmlPr mapId="75" xpath="/Hexagrama/COMENTARIO" xmlDataType="string"/>
    </xmlCellPr>
  </singleXmlCell>
  <singleXmlCell id="11564" r="H65" connectionId="66">
    <xmlCellPr id="1" uniqueName="líneas">
      <xmlPr mapId="75" xpath="/Hexagrama/ELEMENTOS_TECNICOS_Y_DISTINTOS_CONSIDERANDOS/líneas" xmlDataType="string"/>
    </xmlCellPr>
  </singleXmlCell>
  <singleXmlCell id="11565" r="I65" connectionId="66">
    <xmlCellPr id="1" uniqueName="regencias">
      <xmlPr mapId="75" xpath="/Hexagrama/ELEMENTOS_TECNICOS_Y_DISTINTOS_CONSIDERANDOS/regencias" xmlDataType="string"/>
    </xmlCellPr>
  </singleXmlCell>
  <singleXmlCell id="11566" r="J65" connectionId="66">
    <xmlCellPr id="1" uniqueName="relaciones_entre_las_líneas">
      <xmlPr mapId="75" xpath="/Hexagrama/ELEMENTOS_TECNICOS_Y_DISTINTOS_CONSIDERANDOS/relaciones_entre_las_líneas" xmlDataType="string"/>
    </xmlCellPr>
  </singleXmlCell>
  <singleXmlCell id="11567" r="K65" connectionId="66">
    <xmlCellPr id="1" uniqueName="a">
      <xmlPr mapId="75" xpath="/Hexagrama/INTERPRETACION/a" xmlDataType="string"/>
    </xmlCellPr>
  </singleXmlCell>
  <singleXmlCell id="11568" r="L65" connectionId="66">
    <xmlCellPr id="1" uniqueName="sin_preguntar_nada">
      <xmlPr mapId="75" xpath="/Hexagrama/INTERPRETACION/d/sin_preguntar_nada" xmlDataType="string"/>
    </xmlCellPr>
  </singleXmlCell>
  <singleXmlCell id="11569" r="M65" connectionId="66">
    <xmlCellPr id="1" uniqueName="sobre_el_dia_hoy">
      <xmlPr mapId="75" xpath="/Hexagrama/INTERPRETACION/d/sobre_el_dia_hoy" xmlDataType="string"/>
    </xmlCellPr>
  </singleXmlCell>
  <singleXmlCell id="11570" r="N65" connectionId="66">
    <xmlCellPr id="1" uniqueName="sobre_la_conducta_espiritual">
      <xmlPr mapId="75" xpath="/Hexagrama/INTERPRETACION/d/sobre_la_conducta_espiritual" xmlDataType="string"/>
    </xmlCellPr>
  </singleXmlCell>
  <singleXmlCell id="11571" r="O65" connectionId="66">
    <xmlCellPr id="1" uniqueName="perspectiva_general_de_un_asunto_o_sobre_cómo_se_ve_al_consultante_entre_sus_asuntos">
      <xmlPr mapId="75" xpath="/Hexagrama/INTERPRETACION/d/perspectiva_general_de_un_asunto_o_sobre_cómo_se_ve_al_consultante_entre_sus_asuntos" xmlDataType="string"/>
    </xmlCellPr>
  </singleXmlCell>
  <singleXmlCell id="11572" r="P65" connectionId="66">
    <xmlCellPr id="1" uniqueName="sobre_una_enfermedad">
      <xmlPr mapId="75" xpath="/Hexagrama/INTERPRETACION/d/sobre_una_enfermedad" xmlDataType="string"/>
    </xmlCellPr>
  </singleXmlCell>
  <singleXmlCell id="11573" r="Q65" connectionId="66">
    <xmlCellPr id="1" uniqueName="remedios_soluciones_tratamientos_nuevos">
      <xmlPr mapId="75" xpath="/Hexagrama/INTERPRETACION/d/remedios_soluciones_tratamientos_nuevos" xmlDataType="string"/>
    </xmlCellPr>
  </singleXmlCell>
  <singleXmlCell id="11574" r="R65" connectionId="66">
    <xmlCellPr id="1" uniqueName="sobre_temas_o_teorías_espirituales">
      <xmlPr mapId="75" xpath="/Hexagrama/INTERPRETACION/d/sobre_temas_o_teorías_espirituales" xmlDataType="string"/>
    </xmlCellPr>
  </singleXmlCell>
  <singleXmlCell id="11575" r="S65" connectionId="66">
    <xmlCellPr id="1" uniqueName="sobre_una_época_tiempo_o_fecha_aproximada">
      <xmlPr mapId="75" xpath="/Hexagrama/INTERPRETACION/d/sobre_una_época_tiempo_o_fecha_aproximada" xmlDataType="string"/>
    </xmlCellPr>
  </singleXmlCell>
  <singleXmlCell id="11576" r="T65" connectionId="66">
    <xmlCellPr id="1" uniqueName="Bernard_Ducourant">
      <xmlPr mapId="75" xpath="/Hexagrama/OTRAS_INTERPRETACIONES_Y_COMENTARIOS_DE_LOS_TEXTOS/Bernard_Ducourant" xmlDataType="string"/>
    </xmlCellPr>
  </singleXmlCell>
  <singleXmlCell id="11577" r="U65" connectionId="66">
    <xmlCellPr id="1" uniqueName="Brian_Browne_Walker">
      <xmlPr mapId="75" xpath="/Hexagrama/OTRAS_INTERPRETACIONES_Y_COMENTARIOS_DE_LOS_TEXTOS/Brian_Browne_Walker" xmlDataType="string"/>
    </xmlCellPr>
  </singleXmlCell>
  <singleXmlCell id="11578" r="V65" connectionId="66">
    <xmlCellPr id="1" uniqueName="Carol_K_Anthony">
      <xmlPr mapId="75" xpath="/Hexagrama/OTRAS_INTERPRETACIONES_Y_COMENTARIOS_DE_LOS_TEXTOS/Carol_K_Anthony" xmlDataType="string"/>
    </xmlCellPr>
  </singleXmlCell>
  <singleXmlCell id="11579" r="W65" connectionId="66">
    <xmlCellPr id="1" uniqueName="Enrique_Zafra">
      <xmlPr mapId="75" xpath="/Hexagrama/OTRAS_INTERPRETACIONES_Y_COMENTARIOS_DE_LOS_TEXTOS/Enrique_Zafra" xmlDataType="string"/>
    </xmlCellPr>
  </singleXmlCell>
  <singleXmlCell id="11580" r="X65" connectionId="66">
    <xmlCellPr id="1" uniqueName="Gustavo_Andrés_Rocco">
      <xmlPr mapId="75" xpath="/Hexagrama/OTRAS_INTERPRETACIONES_Y_COMENTARIOS_DE_LOS_TEXTOS/Gustavo_Andrés_Rocco" xmlDataType="string"/>
    </xmlCellPr>
  </singleXmlCell>
  <singleXmlCell id="11581" r="Y65" connectionId="66">
    <xmlCellPr id="1" uniqueName="J_H_Brennan">
      <xmlPr mapId="75" xpath="/Hexagrama/OTRAS_INTERPRETACIONES_Y_COMENTARIOS_DE_LOS_TEXTOS/J_H_Brennan" xmlDataType="string"/>
    </xmlCellPr>
  </singleXmlCell>
  <singleXmlCell id="11582" r="Z65" connectionId="66">
    <xmlCellPr id="1" uniqueName="Judica_Cordiglia">
      <xmlPr mapId="75" xpath="/Hexagrama/OTRAS_INTERPRETACIONES_Y_COMENTARIOS_DE_LOS_TEXTOS/Judica_Cordiglia" xmlDataType="string"/>
    </xmlCellPr>
  </singleXmlCell>
  <singleXmlCell id="11583" r="AA65" connectionId="66">
    <xmlCellPr id="1" uniqueName="Maestro_Yüan-Kuang">
      <xmlPr mapId="75" xpath="/Hexagrama/OTRAS_INTERPRETACIONES_Y_COMENTARIOS_DE_LOS_TEXTOS/Maestro_Yüan-Kuang" xmlDataType="string"/>
    </xmlCellPr>
  </singleXmlCell>
  <singleXmlCell id="11584" r="AB65" connectionId="66">
    <xmlCellPr id="1" uniqueName="Michel_Gall">
      <xmlPr mapId="75" xpath="/Hexagrama/OTRAS_INTERPRETACIONES_Y_COMENTARIOS_DE_LOS_TEXTOS/Michel_Gall" xmlDataType="string"/>
    </xmlCellPr>
  </singleXmlCell>
  <singleXmlCell id="11585" r="AC65" connectionId="66">
    <xmlCellPr id="1" uniqueName="Stephen_Karcher">
      <xmlPr mapId="75" xpath="/Hexagrama/OTRAS_INTERPRETACIONES_Y_COMENTARIOS_DE_LOS_TEXTOS/Stephen_Karcher" xmlDataType="string"/>
    </xmlCellPr>
  </singleXmlCell>
  <singleXmlCell id="11586" r="AD65" connectionId="66">
    <xmlCellPr id="1" uniqueName="Rudolf_Ritsema">
      <xmlPr mapId="75" xpath="/Hexagrama/OTRAS_INTERPRETACIONES_Y_COMENTARIOS_DE_LOS_TEXTOS/Rudolf_Ritsema" xmlDataType="string"/>
    </xmlCellPr>
  </singleXmlCell>
  <singleXmlCell id="11587" r="AE65" connectionId="66">
    <xmlCellPr id="1" uniqueName="Thomas_Cleary">
      <xmlPr mapId="75" xpath="/Hexagrama/OTRAS_INTERPRETACIONES_Y_COMENTARIOS_DE_LOS_TEXTOS/Thomas_Cleary" xmlDataType="string"/>
    </xmlCellPr>
  </singleXmlCell>
  <singleXmlCell id="11588" r="AF65" connectionId="66">
    <xmlCellPr id="1" uniqueName="COMENTARIO_A_LA_IMAGEN">
      <xmlPr mapId="75" xpath="/Hexagrama/IMAGEN/COMENTARIO_A_LA_IMAGEN" xmlDataType="string"/>
    </xmlCellPr>
  </singleXmlCell>
  <singleXmlCell id="11589" r="AG65" connectionId="66">
    <xmlCellPr id="1" uniqueName="John_Tampion">
      <xmlPr mapId="75" xpath="/Hexagrama/IMAGEN/OTRAS_INTERPRETACIONES_Y_COMENTARIOS_DE_LOS_TEXTOS/John_Tampion" xmlDataType="string"/>
    </xmlCellPr>
  </singleXmlCell>
  <singleXmlCell id="11590" r="AH65" connectionId="66">
    <xmlCellPr id="1" uniqueName="Judica_Cordiglia">
      <xmlPr mapId="75" xpath="/Hexagrama/IMAGEN/OTRAS_INTERPRETACIONES_Y_COMENTARIOS_DE_LOS_TEXTOS/Judica_Cordiglia" xmlDataType="string"/>
    </xmlCellPr>
  </singleXmlCell>
  <singleXmlCell id="11591" r="AI65" connectionId="66">
    <xmlCellPr id="1" uniqueName="Ricardo_Andreé">
      <xmlPr mapId="75" xpath="/Hexagrama/IMAGEN/OTRAS_INTERPRETACIONES_Y_COMENTARIOS_DE_LOS_TEXTOS/Ricardo_Andreé" xmlDataType="string"/>
    </xmlCellPr>
  </singleXmlCell>
  <singleXmlCell id="11592" r="AJ65" connectionId="66">
    <xmlCellPr id="1" uniqueName="Richard_Wilhelm">
      <xmlPr mapId="75" xpath="/Hexagrama/IMAGEN/OTRAS_INTERPRETACIONES_Y_COMENTARIOS_DE_LOS_TEXTOS/Richard_Wilhelm" xmlDataType="string"/>
    </xmlCellPr>
  </singleXmlCell>
  <singleXmlCell id="11593" r="AK65" connectionId="66">
    <xmlCellPr id="1" uniqueName="COMENTARIO_A_LA_LINEA">
      <xmlPr mapId="75" xpath="/Hexagrama/LINEAS/PRIMERA/COMENTARIO_A_LA_LINEA" xmlDataType="string"/>
    </xmlCellPr>
  </singleXmlCell>
  <singleXmlCell id="11594" r="AL65" connectionId="66">
    <xmlCellPr id="1" uniqueName="a">
      <xmlPr mapId="75" xpath="/Hexagrama/LINEAS/PRIMERA/INTERPRETACION/a" xmlDataType="string"/>
    </xmlCellPr>
  </singleXmlCell>
  <singleXmlCell id="11595" r="AM65" connectionId="66">
    <xmlCellPr id="1" uniqueName="sin_preguntar_nada">
      <xmlPr mapId="75" xpath="/Hexagrama/LINEAS/PRIMERA/INTERPRETACION/d/sin_preguntar_nada" xmlDataType="string"/>
    </xmlCellPr>
  </singleXmlCell>
  <singleXmlCell id="11596" r="AN65" connectionId="66">
    <xmlCellPr id="1" uniqueName="sobre_el_dia_hoy">
      <xmlPr mapId="75" xpath="/Hexagrama/LINEAS/PRIMERA/INTERPRETACION/d/sobre_el_dia_hoy" xmlDataType="string"/>
    </xmlCellPr>
  </singleXmlCell>
  <singleXmlCell id="11597" r="AO65" connectionId="66">
    <xmlCellPr id="1" uniqueName="sobre_la_conducta_espiritual">
      <xmlPr mapId="75" xpath="/Hexagrama/LINEAS/PRIMERA/INTERPRETACION/d/sobre_la_conducta_espiritual" xmlDataType="string"/>
    </xmlCellPr>
  </singleXmlCell>
  <singleXmlCell id="11598" r="AP65" connectionId="66">
    <xmlCellPr id="1" uniqueName="perspectiva_general_de_un_asunto_o_sobre_cómo_se_ve_al_consultante_entre_sus_asuntos">
      <xmlPr mapId="75" xpath="/Hexagrama/LINEAS/PRIMERA/INTERPRETACION/d/perspectiva_general_de_un_asunto_o_sobre_cómo_se_ve_al_consultante_entre_sus_asuntos" xmlDataType="string"/>
    </xmlCellPr>
  </singleXmlCell>
  <singleXmlCell id="11599" r="AQ65" connectionId="66">
    <xmlCellPr id="1" uniqueName="sobre_una_enfermedad">
      <xmlPr mapId="75" xpath="/Hexagrama/LINEAS/PRIMERA/INTERPRETACION/d/sobre_una_enfermedad" xmlDataType="string"/>
    </xmlCellPr>
  </singleXmlCell>
  <singleXmlCell id="11600" r="AR65" connectionId="66">
    <xmlCellPr id="1" uniqueName="remedios_soluciones_tratamientos_nuevos">
      <xmlPr mapId="75" xpath="/Hexagrama/LINEAS/PRIMERA/INTERPRETACION/d/remedios_soluciones_tratamientos_nuevos" xmlDataType="string"/>
    </xmlCellPr>
  </singleXmlCell>
  <singleXmlCell id="11601" r="AS65" connectionId="66">
    <xmlCellPr id="1" uniqueName="sobre_temas_o_teorías_espirituales">
      <xmlPr mapId="75" xpath="/Hexagrama/LINEAS/PRIMERA/INTERPRETACION/d/sobre_temas_o_teorías_espirituales" xmlDataType="string"/>
    </xmlCellPr>
  </singleXmlCell>
  <singleXmlCell id="11602" r="AT65" connectionId="66">
    <xmlCellPr id="1" uniqueName="sobre_una_época_tiempo_o_fecha_aproximada">
      <xmlPr mapId="75" xpath="/Hexagrama/LINEAS/PRIMERA/INTERPRETACION/d/sobre_una_época_tiempo_o_fecha_aproximada" xmlDataType="string"/>
    </xmlCellPr>
  </singleXmlCell>
  <singleXmlCell id="11603" r="AU65" connectionId="66">
    <xmlCellPr id="1" uniqueName="Bernard_Ducourant">
      <xmlPr mapId="75" xpath="/Hexagrama/LINEAS/PRIMERA/OTRAS_INTERPRETACIONES_Y_COMENTARIOS_DE_LOS_TEXTOS/Bernard_Ducourant" xmlDataType="string"/>
    </xmlCellPr>
  </singleXmlCell>
  <singleXmlCell id="11604" r="AV65" connectionId="66">
    <xmlCellPr id="1" uniqueName="Brian_Browne_Walker">
      <xmlPr mapId="75" xpath="/Hexagrama/LINEAS/PRIMERA/OTRAS_INTERPRETACIONES_Y_COMENTARIOS_DE_LOS_TEXTOS/Brian_Browne_Walker" xmlDataType="string"/>
    </xmlCellPr>
  </singleXmlCell>
  <singleXmlCell id="11605" r="AW65" connectionId="66">
    <xmlCellPr id="1" uniqueName="Carol_K_Anthony">
      <xmlPr mapId="75" xpath="/Hexagrama/LINEAS/PRIMERA/OTRAS_INTERPRETACIONES_Y_COMENTARIOS_DE_LOS_TEXTOS/Carol_K_Anthony" xmlDataType="string"/>
    </xmlCellPr>
  </singleXmlCell>
  <singleXmlCell id="11606" r="AX65" connectionId="66">
    <xmlCellPr id="1" uniqueName="Enrique_Zafra">
      <xmlPr mapId="75" xpath="/Hexagrama/LINEAS/PRIMERA/OTRAS_INTERPRETACIONES_Y_COMENTARIOS_DE_LOS_TEXTOS/Enrique_Zafra" xmlDataType="string"/>
    </xmlCellPr>
  </singleXmlCell>
  <singleXmlCell id="11607" r="AY65" connectionId="66">
    <xmlCellPr id="1" uniqueName="J_H_Brennan">
      <xmlPr mapId="75" xpath="/Hexagrama/LINEAS/PRIMERA/OTRAS_INTERPRETACIONES_Y_COMENTARIOS_DE_LOS_TEXTOS/J_H_Brennan" xmlDataType="string"/>
    </xmlCellPr>
  </singleXmlCell>
  <singleXmlCell id="11608" r="AZ65" connectionId="66">
    <xmlCellPr id="1" uniqueName="John_Tampion">
      <xmlPr mapId="75" xpath="/Hexagrama/LINEAS/PRIMERA/OTRAS_INTERPRETACIONES_Y_COMENTARIOS_DE_LOS_TEXTOS/John_Tampion" xmlDataType="string"/>
    </xmlCellPr>
  </singleXmlCell>
  <singleXmlCell id="11609" r="BA65" connectionId="66">
    <xmlCellPr id="1" uniqueName="Judica_Cordiglia">
      <xmlPr mapId="75" xpath="/Hexagrama/LINEAS/PRIMERA/OTRAS_INTERPRETACIONES_Y_COMENTARIOS_DE_LOS_TEXTOS/Judica_Cordiglia" xmlDataType="string"/>
    </xmlCellPr>
  </singleXmlCell>
  <singleXmlCell id="11610" r="BB65" connectionId="66">
    <xmlCellPr id="1" uniqueName="Maestro_Yüan-Kuang">
      <xmlPr mapId="75" xpath="/Hexagrama/LINEAS/PRIMERA/OTRAS_INTERPRETACIONES_Y_COMENTARIOS_DE_LOS_TEXTOS/Maestro_Yüan-Kuang" xmlDataType="string"/>
    </xmlCellPr>
  </singleXmlCell>
  <singleXmlCell id="11611" r="BC65" connectionId="66">
    <xmlCellPr id="1" uniqueName="Michel_Gall">
      <xmlPr mapId="75" xpath="/Hexagrama/LINEAS/PRIMERA/OTRAS_INTERPRETACIONES_Y_COMENTARIOS_DE_LOS_TEXTOS/Michel_Gall" xmlDataType="string"/>
    </xmlCellPr>
  </singleXmlCell>
  <singleXmlCell id="11612" r="BD65" connectionId="66">
    <xmlCellPr id="1" uniqueName="R_L_Wing">
      <xmlPr mapId="75" xpath="/Hexagrama/LINEAS/PRIMERA/OTRAS_INTERPRETACIONES_Y_COMENTARIOS_DE_LOS_TEXTOS/R_L_Wing" xmlDataType="string"/>
    </xmlCellPr>
  </singleXmlCell>
  <singleXmlCell id="11613" r="BE65" connectionId="66">
    <xmlCellPr id="1" uniqueName="Ricardo_Andreé">
      <xmlPr mapId="75" xpath="/Hexagrama/LINEAS/PRIMERA/OTRAS_INTERPRETACIONES_Y_COMENTARIOS_DE_LOS_TEXTOS/Ricardo_Andreé" xmlDataType="string"/>
    </xmlCellPr>
  </singleXmlCell>
  <singleXmlCell id="11614" r="BF65" connectionId="66">
    <xmlCellPr id="1" uniqueName="Richard_Wilhelm">
      <xmlPr mapId="75" xpath="/Hexagrama/LINEAS/PRIMERA/OTRAS_INTERPRETACIONES_Y_COMENTARIOS_DE_LOS_TEXTOS/Richard_Wilhelm" xmlDataType="string"/>
    </xmlCellPr>
  </singleXmlCell>
  <singleXmlCell id="11615" r="BG65" connectionId="66">
    <xmlCellPr id="1" uniqueName="Stephen_Karcher">
      <xmlPr mapId="75" xpath="/Hexagrama/LINEAS/PRIMERA/OTRAS_INTERPRETACIONES_Y_COMENTARIOS_DE_LOS_TEXTOS/Stephen_Karcher" xmlDataType="string"/>
    </xmlCellPr>
  </singleXmlCell>
  <singleXmlCell id="11616" r="BH65" connectionId="66">
    <xmlCellPr id="1" uniqueName="Thomas_Cleary">
      <xmlPr mapId="75" xpath="/Hexagrama/LINEAS/PRIMERA/OTRAS_INTERPRETACIONES_Y_COMENTARIOS_DE_LOS_TEXTOS/Thomas_Cleary" xmlDataType="string"/>
    </xmlCellPr>
  </singleXmlCell>
  <singleXmlCell id="11617" r="BI65" connectionId="66">
    <xmlCellPr id="1" uniqueName="COMENTARIO_A_LA_LINEA">
      <xmlPr mapId="75" xpath="/Hexagrama/LINEAS/SEGUNDA/COMENTARIO_A_LA_LINEA" xmlDataType="string"/>
    </xmlCellPr>
  </singleXmlCell>
  <singleXmlCell id="11618" r="BJ65" connectionId="66">
    <xmlCellPr id="1" uniqueName="a">
      <xmlPr mapId="75" xpath="/Hexagrama/LINEAS/SEGUNDA/INTERPRETACION/a" xmlDataType="string"/>
    </xmlCellPr>
  </singleXmlCell>
  <singleXmlCell id="11619" r="BK65" connectionId="66">
    <xmlCellPr id="1" uniqueName="sin_preguntar_nada">
      <xmlPr mapId="75" xpath="/Hexagrama/LINEAS/SEGUNDA/INTERPRETACION/d/sin_preguntar_nada" xmlDataType="string"/>
    </xmlCellPr>
  </singleXmlCell>
  <singleXmlCell id="11620" r="BL65" connectionId="66">
    <xmlCellPr id="1" uniqueName="sobre_el_dia_hoy">
      <xmlPr mapId="75" xpath="/Hexagrama/LINEAS/SEGUNDA/INTERPRETACION/d/sobre_el_dia_hoy" xmlDataType="string"/>
    </xmlCellPr>
  </singleXmlCell>
  <singleXmlCell id="11621" r="BM65" connectionId="66">
    <xmlCellPr id="1" uniqueName="sobre_la_conducta_espiritual">
      <xmlPr mapId="75" xpath="/Hexagrama/LINEAS/SEGUNDA/INTERPRETACION/d/sobre_la_conducta_espiritual" xmlDataType="string"/>
    </xmlCellPr>
  </singleXmlCell>
  <singleXmlCell id="11622" r="BN65" connectionId="66">
    <xmlCellPr id="1" uniqueName="perspectiva_general_de_un_asunto_o_sobre_cómo_se_ve_al_consultante_entre_sus_asuntos">
      <xmlPr mapId="75" xpath="/Hexagrama/LINEAS/SEGUNDA/INTERPRETACION/d/perspectiva_general_de_un_asunto_o_sobre_cómo_se_ve_al_consultante_entre_sus_asuntos" xmlDataType="string"/>
    </xmlCellPr>
  </singleXmlCell>
  <singleXmlCell id="11623" r="BO65" connectionId="66">
    <xmlCellPr id="1" uniqueName="sobre_una_enfermedad">
      <xmlPr mapId="75" xpath="/Hexagrama/LINEAS/SEGUNDA/INTERPRETACION/d/sobre_una_enfermedad" xmlDataType="string"/>
    </xmlCellPr>
  </singleXmlCell>
  <singleXmlCell id="11624" r="BP65" connectionId="66">
    <xmlCellPr id="1" uniqueName="remedios_soluciones_tratamientos_nuevos">
      <xmlPr mapId="75" xpath="/Hexagrama/LINEAS/SEGUNDA/INTERPRETACION/d/remedios_soluciones_tratamientos_nuevos" xmlDataType="string"/>
    </xmlCellPr>
  </singleXmlCell>
  <singleXmlCell id="11625" r="BQ65" connectionId="66">
    <xmlCellPr id="1" uniqueName="sobre_temas_o_teorías_espirituales">
      <xmlPr mapId="75" xpath="/Hexagrama/LINEAS/SEGUNDA/INTERPRETACION/d/sobre_temas_o_teorías_espirituales" xmlDataType="string"/>
    </xmlCellPr>
  </singleXmlCell>
  <singleXmlCell id="11626" r="BR65" connectionId="66">
    <xmlCellPr id="1" uniqueName="sobre_una_época_tiempo_o_fecha_aproximada">
      <xmlPr mapId="75" xpath="/Hexagrama/LINEAS/SEGUNDA/INTERPRETACION/d/sobre_una_época_tiempo_o_fecha_aproximada" xmlDataType="string"/>
    </xmlCellPr>
  </singleXmlCell>
  <singleXmlCell id="11627" r="BS65" connectionId="66">
    <xmlCellPr id="1" uniqueName="Bernard_Ducourant">
      <xmlPr mapId="75" xpath="/Hexagrama/LINEAS/SEGUNDA/OTRAS_INTERPRETACIONES_Y_COMENTARIOS_DE_LOS_TEXTOS/Bernard_Ducourant" xmlDataType="string"/>
    </xmlCellPr>
  </singleXmlCell>
  <singleXmlCell id="11628" r="BT65" connectionId="66">
    <xmlCellPr id="1" uniqueName="Brian_Browne_Walker">
      <xmlPr mapId="75" xpath="/Hexagrama/LINEAS/SEGUNDA/OTRAS_INTERPRETACIONES_Y_COMENTARIOS_DE_LOS_TEXTOS/Brian_Browne_Walker" xmlDataType="string"/>
    </xmlCellPr>
  </singleXmlCell>
  <singleXmlCell id="11629" r="BU65" connectionId="66">
    <xmlCellPr id="1" uniqueName="Carol_K_Anthony">
      <xmlPr mapId="75" xpath="/Hexagrama/LINEAS/SEGUNDA/OTRAS_INTERPRETACIONES_Y_COMENTARIOS_DE_LOS_TEXTOS/Carol_K_Anthony" xmlDataType="string"/>
    </xmlCellPr>
  </singleXmlCell>
  <singleXmlCell id="11630" r="BV65" connectionId="66">
    <xmlCellPr id="1" uniqueName="Enrique_Zafra">
      <xmlPr mapId="75" xpath="/Hexagrama/LINEAS/SEGUNDA/OTRAS_INTERPRETACIONES_Y_COMENTARIOS_DE_LOS_TEXTOS/Enrique_Zafra" xmlDataType="string"/>
    </xmlCellPr>
  </singleXmlCell>
  <singleXmlCell id="11631" r="BW65" connectionId="66">
    <xmlCellPr id="1" uniqueName="J_H_Brennan">
      <xmlPr mapId="75" xpath="/Hexagrama/LINEAS/SEGUNDA/OTRAS_INTERPRETACIONES_Y_COMENTARIOS_DE_LOS_TEXTOS/J_H_Brennan" xmlDataType="string"/>
    </xmlCellPr>
  </singleXmlCell>
  <singleXmlCell id="11632" r="BX65" connectionId="66">
    <xmlCellPr id="1" uniqueName="John_Tampion">
      <xmlPr mapId="75" xpath="/Hexagrama/LINEAS/SEGUNDA/OTRAS_INTERPRETACIONES_Y_COMENTARIOS_DE_LOS_TEXTOS/John_Tampion" xmlDataType="string"/>
    </xmlCellPr>
  </singleXmlCell>
  <singleXmlCell id="11633" r="BY65" connectionId="66">
    <xmlCellPr id="1" uniqueName="Judica_Cordiglia">
      <xmlPr mapId="75" xpath="/Hexagrama/LINEAS/SEGUNDA/OTRAS_INTERPRETACIONES_Y_COMENTARIOS_DE_LOS_TEXTOS/Judica_Cordiglia" xmlDataType="string"/>
    </xmlCellPr>
  </singleXmlCell>
  <singleXmlCell id="11634" r="BZ65" connectionId="66">
    <xmlCellPr id="1" uniqueName="Maestro_Yüan-Kuang">
      <xmlPr mapId="75" xpath="/Hexagrama/LINEAS/SEGUNDA/OTRAS_INTERPRETACIONES_Y_COMENTARIOS_DE_LOS_TEXTOS/Maestro_Yüan-Kuang" xmlDataType="string"/>
    </xmlCellPr>
  </singleXmlCell>
  <singleXmlCell id="11635" r="CA65" connectionId="66">
    <xmlCellPr id="1" uniqueName="Michel_Gall">
      <xmlPr mapId="75" xpath="/Hexagrama/LINEAS/SEGUNDA/OTRAS_INTERPRETACIONES_Y_COMENTARIOS_DE_LOS_TEXTOS/Michel_Gall" xmlDataType="string"/>
    </xmlCellPr>
  </singleXmlCell>
  <singleXmlCell id="11636" r="CB65" connectionId="66">
    <xmlCellPr id="1" uniqueName="R_L_Wing">
      <xmlPr mapId="75" xpath="/Hexagrama/LINEAS/SEGUNDA/OTRAS_INTERPRETACIONES_Y_COMENTARIOS_DE_LOS_TEXTOS/R_L_Wing" xmlDataType="string"/>
    </xmlCellPr>
  </singleXmlCell>
  <singleXmlCell id="11637" r="CC65" connectionId="66">
    <xmlCellPr id="1" uniqueName="Ricardo_Andreé">
      <xmlPr mapId="75" xpath="/Hexagrama/LINEAS/SEGUNDA/OTRAS_INTERPRETACIONES_Y_COMENTARIOS_DE_LOS_TEXTOS/Ricardo_Andreé" xmlDataType="string"/>
    </xmlCellPr>
  </singleXmlCell>
  <singleXmlCell id="11638" r="CD65" connectionId="66">
    <xmlCellPr id="1" uniqueName="Richard_Wilhelm">
      <xmlPr mapId="75" xpath="/Hexagrama/LINEAS/SEGUNDA/OTRAS_INTERPRETACIONES_Y_COMENTARIOS_DE_LOS_TEXTOS/Richard_Wilhelm" xmlDataType="string"/>
    </xmlCellPr>
  </singleXmlCell>
  <singleXmlCell id="11639" r="CE65" connectionId="66">
    <xmlCellPr id="1" uniqueName="Stephen_Karcher">
      <xmlPr mapId="75" xpath="/Hexagrama/LINEAS/SEGUNDA/OTRAS_INTERPRETACIONES_Y_COMENTARIOS_DE_LOS_TEXTOS/Stephen_Karcher" xmlDataType="string"/>
    </xmlCellPr>
  </singleXmlCell>
  <singleXmlCell id="11640" r="CF65" connectionId="66">
    <xmlCellPr id="1" uniqueName="Thomas_Cleary">
      <xmlPr mapId="75" xpath="/Hexagrama/LINEAS/SEGUNDA/OTRAS_INTERPRETACIONES_Y_COMENTARIOS_DE_LOS_TEXTOS/Thomas_Cleary" xmlDataType="string"/>
    </xmlCellPr>
  </singleXmlCell>
  <singleXmlCell id="11641" r="CG65" connectionId="66">
    <xmlCellPr id="1" uniqueName="COMENTARIO_A_LA_LINEA">
      <xmlPr mapId="75" xpath="/Hexagrama/LINEAS/TERCERA/COMENTARIO_A_LA_LINEA" xmlDataType="string"/>
    </xmlCellPr>
  </singleXmlCell>
  <singleXmlCell id="11642" r="CH65" connectionId="66">
    <xmlCellPr id="1" uniqueName="a">
      <xmlPr mapId="75" xpath="/Hexagrama/LINEAS/TERCERA/INTERPRETACION/a" xmlDataType="string"/>
    </xmlCellPr>
  </singleXmlCell>
  <singleXmlCell id="11643" r="CI65" connectionId="66">
    <xmlCellPr id="1" uniqueName="sin_preguntar_nada">
      <xmlPr mapId="75" xpath="/Hexagrama/LINEAS/TERCERA/INTERPRETACION/d/sin_preguntar_nada" xmlDataType="string"/>
    </xmlCellPr>
  </singleXmlCell>
  <singleXmlCell id="11644" r="CJ65" connectionId="66">
    <xmlCellPr id="1" uniqueName="sobre_el_dia_hoy">
      <xmlPr mapId="75" xpath="/Hexagrama/LINEAS/TERCERA/INTERPRETACION/d/sobre_el_dia_hoy" xmlDataType="string"/>
    </xmlCellPr>
  </singleXmlCell>
  <singleXmlCell id="11645" r="CK65" connectionId="66">
    <xmlCellPr id="1" uniqueName="sobre_la_conducta_espiritual">
      <xmlPr mapId="75" xpath="/Hexagrama/LINEAS/TERCERA/INTERPRETACION/d/sobre_la_conducta_espiritual" xmlDataType="string"/>
    </xmlCellPr>
  </singleXmlCell>
  <singleXmlCell id="11646" r="CL65" connectionId="66">
    <xmlCellPr id="1" uniqueName="perspectiva_general_de_un_asunto_o_sobre_cómo_se_ve_al_consultante_entre_sus_asuntos">
      <xmlPr mapId="75" xpath="/Hexagrama/LINEAS/TERCERA/INTERPRETACION/d/perspectiva_general_de_un_asunto_o_sobre_cómo_se_ve_al_consultante_entre_sus_asuntos" xmlDataType="string"/>
    </xmlCellPr>
  </singleXmlCell>
  <singleXmlCell id="11647" r="CM65" connectionId="66">
    <xmlCellPr id="1" uniqueName="sobre_una_enfermedad">
      <xmlPr mapId="75" xpath="/Hexagrama/LINEAS/TERCERA/INTERPRETACION/d/sobre_una_enfermedad" xmlDataType="string"/>
    </xmlCellPr>
  </singleXmlCell>
  <singleXmlCell id="11648" r="CN65" connectionId="66">
    <xmlCellPr id="1" uniqueName="remedios_soluciones_tratamientos_nuevos">
      <xmlPr mapId="75" xpath="/Hexagrama/LINEAS/TERCERA/INTERPRETACION/d/remedios_soluciones_tratamientos_nuevos" xmlDataType="string"/>
    </xmlCellPr>
  </singleXmlCell>
  <singleXmlCell id="11649" r="CO65" connectionId="66">
    <xmlCellPr id="1" uniqueName="sobre_temas_o_teorías_espirituales">
      <xmlPr mapId="75" xpath="/Hexagrama/LINEAS/TERCERA/INTERPRETACION/d/sobre_temas_o_teorías_espirituales" xmlDataType="string"/>
    </xmlCellPr>
  </singleXmlCell>
  <singleXmlCell id="11650" r="CP65" connectionId="66">
    <xmlCellPr id="1" uniqueName="sobre_una_época_tiempo_o_fecha_aproximada">
      <xmlPr mapId="75" xpath="/Hexagrama/LINEAS/TERCERA/INTERPRETACION/d/sobre_una_época_tiempo_o_fecha_aproximada" xmlDataType="string"/>
    </xmlCellPr>
  </singleXmlCell>
  <singleXmlCell id="11651" r="CQ65" connectionId="66">
    <xmlCellPr id="1" uniqueName="Bernard_Ducourant">
      <xmlPr mapId="75" xpath="/Hexagrama/LINEAS/TERCERA/OTRAS_INTERPRETACIONES_Y_COMENTARIOS_DE_LOS_TEXTOS/Bernard_Ducourant" xmlDataType="string"/>
    </xmlCellPr>
  </singleXmlCell>
  <singleXmlCell id="11652" r="CR65" connectionId="66">
    <xmlCellPr id="1" uniqueName="Brian_Browne_Walker">
      <xmlPr mapId="75" xpath="/Hexagrama/LINEAS/TERCERA/OTRAS_INTERPRETACIONES_Y_COMENTARIOS_DE_LOS_TEXTOS/Brian_Browne_Walker" xmlDataType="string"/>
    </xmlCellPr>
  </singleXmlCell>
  <singleXmlCell id="11653" r="CS65" connectionId="66">
    <xmlCellPr id="1" uniqueName="Carol_K_Anthony">
      <xmlPr mapId="75" xpath="/Hexagrama/LINEAS/TERCERA/OTRAS_INTERPRETACIONES_Y_COMENTARIOS_DE_LOS_TEXTOS/Carol_K_Anthony" xmlDataType="string"/>
    </xmlCellPr>
  </singleXmlCell>
  <singleXmlCell id="11654" r="CT65" connectionId="66">
    <xmlCellPr id="1" uniqueName="Enrique_Zafra">
      <xmlPr mapId="75" xpath="/Hexagrama/LINEAS/TERCERA/OTRAS_INTERPRETACIONES_Y_COMENTARIOS_DE_LOS_TEXTOS/Enrique_Zafra" xmlDataType="string"/>
    </xmlCellPr>
  </singleXmlCell>
  <singleXmlCell id="11655" r="CU65" connectionId="66">
    <xmlCellPr id="1" uniqueName="J_H_Brennan">
      <xmlPr mapId="75" xpath="/Hexagrama/LINEAS/TERCERA/OTRAS_INTERPRETACIONES_Y_COMENTARIOS_DE_LOS_TEXTOS/J_H_Brennan" xmlDataType="string"/>
    </xmlCellPr>
  </singleXmlCell>
  <singleXmlCell id="11656" r="CV65" connectionId="66">
    <xmlCellPr id="1" uniqueName="John_Tampion">
      <xmlPr mapId="75" xpath="/Hexagrama/LINEAS/TERCERA/OTRAS_INTERPRETACIONES_Y_COMENTARIOS_DE_LOS_TEXTOS/John_Tampion" xmlDataType="string"/>
    </xmlCellPr>
  </singleXmlCell>
  <singleXmlCell id="11657" r="CW65" connectionId="66">
    <xmlCellPr id="1" uniqueName="Judica_Cordiglia">
      <xmlPr mapId="75" xpath="/Hexagrama/LINEAS/TERCERA/OTRAS_INTERPRETACIONES_Y_COMENTARIOS_DE_LOS_TEXTOS/Judica_Cordiglia" xmlDataType="string"/>
    </xmlCellPr>
  </singleXmlCell>
  <singleXmlCell id="11658" r="CX65" connectionId="66">
    <xmlCellPr id="1" uniqueName="Maestro_Yüan-Kuang">
      <xmlPr mapId="75" xpath="/Hexagrama/LINEAS/TERCERA/OTRAS_INTERPRETACIONES_Y_COMENTARIOS_DE_LOS_TEXTOS/Maestro_Yüan-Kuang" xmlDataType="string"/>
    </xmlCellPr>
  </singleXmlCell>
  <singleXmlCell id="11659" r="CY65" connectionId="66">
    <xmlCellPr id="1" uniqueName="Michel_Gall">
      <xmlPr mapId="75" xpath="/Hexagrama/LINEAS/TERCERA/OTRAS_INTERPRETACIONES_Y_COMENTARIOS_DE_LOS_TEXTOS/Michel_Gall" xmlDataType="string"/>
    </xmlCellPr>
  </singleXmlCell>
  <singleXmlCell id="11660" r="CZ65" connectionId="66">
    <xmlCellPr id="1" uniqueName="R_L_Wing">
      <xmlPr mapId="75" xpath="/Hexagrama/LINEAS/TERCERA/OTRAS_INTERPRETACIONES_Y_COMENTARIOS_DE_LOS_TEXTOS/R_L_Wing" xmlDataType="string"/>
    </xmlCellPr>
  </singleXmlCell>
  <singleXmlCell id="11661" r="DA65" connectionId="66">
    <xmlCellPr id="1" uniqueName="Ricardo_Andreé">
      <xmlPr mapId="75" xpath="/Hexagrama/LINEAS/TERCERA/OTRAS_INTERPRETACIONES_Y_COMENTARIOS_DE_LOS_TEXTOS/Ricardo_Andreé" xmlDataType="string"/>
    </xmlCellPr>
  </singleXmlCell>
  <singleXmlCell id="11662" r="DB65" connectionId="66">
    <xmlCellPr id="1" uniqueName="Richard_Wilhelm">
      <xmlPr mapId="75" xpath="/Hexagrama/LINEAS/TERCERA/OTRAS_INTERPRETACIONES_Y_COMENTARIOS_DE_LOS_TEXTOS/Richard_Wilhelm" xmlDataType="string"/>
    </xmlCellPr>
  </singleXmlCell>
  <singleXmlCell id="11663" r="DC65" connectionId="66">
    <xmlCellPr id="1" uniqueName="Stephen_Karcher">
      <xmlPr mapId="75" xpath="/Hexagrama/LINEAS/TERCERA/OTRAS_INTERPRETACIONES_Y_COMENTARIOS_DE_LOS_TEXTOS/Stephen_Karcher" xmlDataType="string"/>
    </xmlCellPr>
  </singleXmlCell>
  <singleXmlCell id="11664" r="DD65" connectionId="66">
    <xmlCellPr id="1" uniqueName="Thomas_Cleary">
      <xmlPr mapId="75" xpath="/Hexagrama/LINEAS/TERCERA/OTRAS_INTERPRETACIONES_Y_COMENTARIOS_DE_LOS_TEXTOS/Thomas_Cleary" xmlDataType="string"/>
    </xmlCellPr>
  </singleXmlCell>
  <singleXmlCell id="11665" r="DE65" connectionId="66">
    <xmlCellPr id="1" uniqueName="COMENTARIO_A_LA_LINEA">
      <xmlPr mapId="75" xpath="/Hexagrama/LINEAS/CUARTA/COMENTARIO_A_LA_LINEA" xmlDataType="string"/>
    </xmlCellPr>
  </singleXmlCell>
  <singleXmlCell id="11666" r="DF65" connectionId="66">
    <xmlCellPr id="1" uniqueName="a">
      <xmlPr mapId="75" xpath="/Hexagrama/LINEAS/CUARTA/INTERPRETACION/a" xmlDataType="string"/>
    </xmlCellPr>
  </singleXmlCell>
  <singleXmlCell id="11667" r="DG65" connectionId="66">
    <xmlCellPr id="1" uniqueName="sin_preguntar_nada">
      <xmlPr mapId="75" xpath="/Hexagrama/LINEAS/CUARTA/INTERPRETACION/d/sin_preguntar_nada" xmlDataType="string"/>
    </xmlCellPr>
  </singleXmlCell>
  <singleXmlCell id="11668" r="DH65" connectionId="66">
    <xmlCellPr id="1" uniqueName="sobre_el_dia_hoy">
      <xmlPr mapId="75" xpath="/Hexagrama/LINEAS/CUARTA/INTERPRETACION/d/sobre_el_dia_hoy" xmlDataType="string"/>
    </xmlCellPr>
  </singleXmlCell>
  <singleXmlCell id="11669" r="DI65" connectionId="66">
    <xmlCellPr id="1" uniqueName="sobre_la_conducta_espiritual">
      <xmlPr mapId="75" xpath="/Hexagrama/LINEAS/CUARTA/INTERPRETACION/d/sobre_la_conducta_espiritual" xmlDataType="string"/>
    </xmlCellPr>
  </singleXmlCell>
  <singleXmlCell id="11670" r="DJ65" connectionId="66">
    <xmlCellPr id="1" uniqueName="perspectiva_general_de_un_asunto_o_sobre_cómo_se_ve_al_consultante_entre_sus_asuntos">
      <xmlPr mapId="75" xpath="/Hexagrama/LINEAS/CUARTA/INTERPRETACION/d/perspectiva_general_de_un_asunto_o_sobre_cómo_se_ve_al_consultante_entre_sus_asuntos" xmlDataType="string"/>
    </xmlCellPr>
  </singleXmlCell>
  <singleXmlCell id="11671" r="DK65" connectionId="66">
    <xmlCellPr id="1" uniqueName="sobre_una_enfermedad">
      <xmlPr mapId="75" xpath="/Hexagrama/LINEAS/CUARTA/INTERPRETACION/d/sobre_una_enfermedad" xmlDataType="string"/>
    </xmlCellPr>
  </singleXmlCell>
  <singleXmlCell id="11672" r="DL65" connectionId="66">
    <xmlCellPr id="1" uniqueName="remedios_soluciones_tratamientos_nuevos">
      <xmlPr mapId="75" xpath="/Hexagrama/LINEAS/CUARTA/INTERPRETACION/d/remedios_soluciones_tratamientos_nuevos" xmlDataType="string"/>
    </xmlCellPr>
  </singleXmlCell>
  <singleXmlCell id="11673" r="DM65" connectionId="66">
    <xmlCellPr id="1" uniqueName="sobre_temas_o_teorías_espirituales">
      <xmlPr mapId="75" xpath="/Hexagrama/LINEAS/CUARTA/INTERPRETACION/d/sobre_temas_o_teorías_espirituales" xmlDataType="string"/>
    </xmlCellPr>
  </singleXmlCell>
  <singleXmlCell id="11674" r="DN65" connectionId="66">
    <xmlCellPr id="1" uniqueName="sobre_una_época_tiempo_o_fecha_aproximada">
      <xmlPr mapId="75" xpath="/Hexagrama/LINEAS/CUARTA/INTERPRETACION/d/sobre_una_época_tiempo_o_fecha_aproximada" xmlDataType="string"/>
    </xmlCellPr>
  </singleXmlCell>
  <singleXmlCell id="11675" r="DO65" connectionId="66">
    <xmlCellPr id="1" uniqueName="Bernard_Ducourant">
      <xmlPr mapId="75" xpath="/Hexagrama/LINEAS/CUARTA/OTRAS_INTERPRETACIONES_Y_COMENTARIOS_DE_LOS_TEXTOS/Bernard_Ducourant" xmlDataType="string"/>
    </xmlCellPr>
  </singleXmlCell>
  <singleXmlCell id="11676" r="DP65" connectionId="66">
    <xmlCellPr id="1" uniqueName="Brian_Browne_Walker">
      <xmlPr mapId="75" xpath="/Hexagrama/LINEAS/CUARTA/OTRAS_INTERPRETACIONES_Y_COMENTARIOS_DE_LOS_TEXTOS/Brian_Browne_Walker" xmlDataType="string"/>
    </xmlCellPr>
  </singleXmlCell>
  <singleXmlCell id="11677" r="DQ65" connectionId="66">
    <xmlCellPr id="1" uniqueName="Carol_K_Anthony">
      <xmlPr mapId="75" xpath="/Hexagrama/LINEAS/CUARTA/OTRAS_INTERPRETACIONES_Y_COMENTARIOS_DE_LOS_TEXTOS/Carol_K_Anthony" xmlDataType="string"/>
    </xmlCellPr>
  </singleXmlCell>
  <singleXmlCell id="11678" r="DR65" connectionId="66">
    <xmlCellPr id="1" uniqueName="Enrique_Zafra">
      <xmlPr mapId="75" xpath="/Hexagrama/LINEAS/CUARTA/OTRAS_INTERPRETACIONES_Y_COMENTARIOS_DE_LOS_TEXTOS/Enrique_Zafra" xmlDataType="string"/>
    </xmlCellPr>
  </singleXmlCell>
  <singleXmlCell id="11679" r="DS65" connectionId="66">
    <xmlCellPr id="1" uniqueName="J_H_Brennan">
      <xmlPr mapId="75" xpath="/Hexagrama/LINEAS/CUARTA/OTRAS_INTERPRETACIONES_Y_COMENTARIOS_DE_LOS_TEXTOS/J_H_Brennan" xmlDataType="string"/>
    </xmlCellPr>
  </singleXmlCell>
  <singleXmlCell id="11680" r="DT65" connectionId="66">
    <xmlCellPr id="1" uniqueName="John_Tampion">
      <xmlPr mapId="75" xpath="/Hexagrama/LINEAS/CUARTA/OTRAS_INTERPRETACIONES_Y_COMENTARIOS_DE_LOS_TEXTOS/John_Tampion" xmlDataType="string"/>
    </xmlCellPr>
  </singleXmlCell>
  <singleXmlCell id="11681" r="DU65" connectionId="66">
    <xmlCellPr id="1" uniqueName="Judica_Cordiglia">
      <xmlPr mapId="75" xpath="/Hexagrama/LINEAS/CUARTA/OTRAS_INTERPRETACIONES_Y_COMENTARIOS_DE_LOS_TEXTOS/Judica_Cordiglia" xmlDataType="string"/>
    </xmlCellPr>
  </singleXmlCell>
  <singleXmlCell id="11682" r="DV65" connectionId="66">
    <xmlCellPr id="1" uniqueName="Maestro_Yüan-Kuang">
      <xmlPr mapId="75" xpath="/Hexagrama/LINEAS/CUARTA/OTRAS_INTERPRETACIONES_Y_COMENTARIOS_DE_LOS_TEXTOS/Maestro_Yüan-Kuang" xmlDataType="string"/>
    </xmlCellPr>
  </singleXmlCell>
  <singleXmlCell id="11683" r="DW65" connectionId="66">
    <xmlCellPr id="1" uniqueName="Michel_Gall">
      <xmlPr mapId="75" xpath="/Hexagrama/LINEAS/CUARTA/OTRAS_INTERPRETACIONES_Y_COMENTARIOS_DE_LOS_TEXTOS/Michel_Gall" xmlDataType="string"/>
    </xmlCellPr>
  </singleXmlCell>
  <singleXmlCell id="11684" r="DX65" connectionId="66">
    <xmlCellPr id="1" uniqueName="R_L_Wing">
      <xmlPr mapId="75" xpath="/Hexagrama/LINEAS/CUARTA/OTRAS_INTERPRETACIONES_Y_COMENTARIOS_DE_LOS_TEXTOS/R_L_Wing" xmlDataType="string"/>
    </xmlCellPr>
  </singleXmlCell>
  <singleXmlCell id="11685" r="DY65" connectionId="66">
    <xmlCellPr id="1" uniqueName="Ricardo_Andreé">
      <xmlPr mapId="75" xpath="/Hexagrama/LINEAS/CUARTA/OTRAS_INTERPRETACIONES_Y_COMENTARIOS_DE_LOS_TEXTOS/Ricardo_Andreé" xmlDataType="string"/>
    </xmlCellPr>
  </singleXmlCell>
  <singleXmlCell id="11686" r="DZ65" connectionId="66">
    <xmlCellPr id="1" uniqueName="Richard_Wilhelm">
      <xmlPr mapId="75" xpath="/Hexagrama/LINEAS/CUARTA/OTRAS_INTERPRETACIONES_Y_COMENTARIOS_DE_LOS_TEXTOS/Richard_Wilhelm" xmlDataType="string"/>
    </xmlCellPr>
  </singleXmlCell>
  <singleXmlCell id="11687" r="EA65" connectionId="66">
    <xmlCellPr id="1" uniqueName="Stephen_Karcher">
      <xmlPr mapId="75" xpath="/Hexagrama/LINEAS/CUARTA/OTRAS_INTERPRETACIONES_Y_COMENTARIOS_DE_LOS_TEXTOS/Stephen_Karcher" xmlDataType="string"/>
    </xmlCellPr>
  </singleXmlCell>
  <singleXmlCell id="11688" r="EB65" connectionId="66">
    <xmlCellPr id="1" uniqueName="Thomas_Cleary">
      <xmlPr mapId="75" xpath="/Hexagrama/LINEAS/CUARTA/OTRAS_INTERPRETACIONES_Y_COMENTARIOS_DE_LOS_TEXTOS/Thomas_Cleary" xmlDataType="string"/>
    </xmlCellPr>
  </singleXmlCell>
  <singleXmlCell id="11689" r="EC65" connectionId="66">
    <xmlCellPr id="1" uniqueName="COMENTARIO_A_LA_LINEA">
      <xmlPr mapId="75" xpath="/Hexagrama/LINEAS/QUINTA/COMENTARIO_A_LA_LINEA" xmlDataType="string"/>
    </xmlCellPr>
  </singleXmlCell>
  <singleXmlCell id="11690" r="ED65" connectionId="66">
    <xmlCellPr id="1" uniqueName="a">
      <xmlPr mapId="75" xpath="/Hexagrama/LINEAS/QUINTA/INTERPRETACION/a" xmlDataType="string"/>
    </xmlCellPr>
  </singleXmlCell>
  <singleXmlCell id="11691" r="EE65" connectionId="66">
    <xmlCellPr id="1" uniqueName="sin_preguntar_nada">
      <xmlPr mapId="75" xpath="/Hexagrama/LINEAS/QUINTA/INTERPRETACION/d/sin_preguntar_nada" xmlDataType="string"/>
    </xmlCellPr>
  </singleXmlCell>
  <singleXmlCell id="11692" r="EF65" connectionId="66">
    <xmlCellPr id="1" uniqueName="sobre_el_dia_hoy">
      <xmlPr mapId="75" xpath="/Hexagrama/LINEAS/QUINTA/INTERPRETACION/d/sobre_el_dia_hoy" xmlDataType="string"/>
    </xmlCellPr>
  </singleXmlCell>
  <singleXmlCell id="11693" r="EG65" connectionId="66">
    <xmlCellPr id="1" uniqueName="sobre_la_conducta_espiritual">
      <xmlPr mapId="75" xpath="/Hexagrama/LINEAS/QUINTA/INTERPRETACION/d/sobre_la_conducta_espiritual" xmlDataType="string"/>
    </xmlCellPr>
  </singleXmlCell>
  <singleXmlCell id="11694" r="EH65" connectionId="66">
    <xmlCellPr id="1" uniqueName="perspectiva_general_de_un_asunto_o_sobre_cómo_se_ve_al_consultante_entre_sus_asuntos">
      <xmlPr mapId="75" xpath="/Hexagrama/LINEAS/QUINTA/INTERPRETACION/d/perspectiva_general_de_un_asunto_o_sobre_cómo_se_ve_al_consultante_entre_sus_asuntos" xmlDataType="string"/>
    </xmlCellPr>
  </singleXmlCell>
  <singleXmlCell id="11695" r="EI65" connectionId="66">
    <xmlCellPr id="1" uniqueName="sobre_una_enfermedad">
      <xmlPr mapId="75" xpath="/Hexagrama/LINEAS/QUINTA/INTERPRETACION/d/sobre_una_enfermedad" xmlDataType="string"/>
    </xmlCellPr>
  </singleXmlCell>
  <singleXmlCell id="11696" r="EJ65" connectionId="66">
    <xmlCellPr id="1" uniqueName="remedios_soluciones_tratamientos_nuevos">
      <xmlPr mapId="75" xpath="/Hexagrama/LINEAS/QUINTA/INTERPRETACION/d/remedios_soluciones_tratamientos_nuevos" xmlDataType="string"/>
    </xmlCellPr>
  </singleXmlCell>
  <singleXmlCell id="11697" r="EK65" connectionId="66">
    <xmlCellPr id="1" uniqueName="sobre_temas_o_teorías_espirituales">
      <xmlPr mapId="75" xpath="/Hexagrama/LINEAS/QUINTA/INTERPRETACION/d/sobre_temas_o_teorías_espirituales" xmlDataType="string"/>
    </xmlCellPr>
  </singleXmlCell>
  <singleXmlCell id="11698" r="EL65" connectionId="66">
    <xmlCellPr id="1" uniqueName="sobre_una_época_tiempo_o_fecha_aproximada">
      <xmlPr mapId="75" xpath="/Hexagrama/LINEAS/QUINTA/INTERPRETACION/d/sobre_una_época_tiempo_o_fecha_aproximada" xmlDataType="string"/>
    </xmlCellPr>
  </singleXmlCell>
  <singleXmlCell id="11699" r="EM65" connectionId="66">
    <xmlCellPr id="1" uniqueName="Bernard_Ducourant">
      <xmlPr mapId="75" xpath="/Hexagrama/LINEAS/QUINTA/OTRAS_INTERPRETACIONES_Y_COMENTARIOS_DE_LOS_TEXTOS/Bernard_Ducourant" xmlDataType="string"/>
    </xmlCellPr>
  </singleXmlCell>
  <singleXmlCell id="11700" r="EN65" connectionId="66">
    <xmlCellPr id="1" uniqueName="Brian_Browne_Walker">
      <xmlPr mapId="75" xpath="/Hexagrama/LINEAS/QUINTA/OTRAS_INTERPRETACIONES_Y_COMENTARIOS_DE_LOS_TEXTOS/Brian_Browne_Walker" xmlDataType="string"/>
    </xmlCellPr>
  </singleXmlCell>
  <singleXmlCell id="11701" r="EO65" connectionId="66">
    <xmlCellPr id="1" uniqueName="Carol_K_Anthony">
      <xmlPr mapId="75" xpath="/Hexagrama/LINEAS/QUINTA/OTRAS_INTERPRETACIONES_Y_COMENTARIOS_DE_LOS_TEXTOS/Carol_K_Anthony" xmlDataType="string"/>
    </xmlCellPr>
  </singleXmlCell>
  <singleXmlCell id="11702" r="EP65" connectionId="66">
    <xmlCellPr id="1" uniqueName="Enrique_Zafra">
      <xmlPr mapId="75" xpath="/Hexagrama/LINEAS/QUINTA/OTRAS_INTERPRETACIONES_Y_COMENTARIOS_DE_LOS_TEXTOS/Enrique_Zafra" xmlDataType="string"/>
    </xmlCellPr>
  </singleXmlCell>
  <singleXmlCell id="11703" r="EQ65" connectionId="66">
    <xmlCellPr id="1" uniqueName="J_H_Brennan">
      <xmlPr mapId="75" xpath="/Hexagrama/LINEAS/QUINTA/OTRAS_INTERPRETACIONES_Y_COMENTARIOS_DE_LOS_TEXTOS/J_H_Brennan" xmlDataType="string"/>
    </xmlCellPr>
  </singleXmlCell>
  <singleXmlCell id="11704" r="ER65" connectionId="66">
    <xmlCellPr id="1" uniqueName="John_Tampion">
      <xmlPr mapId="75" xpath="/Hexagrama/LINEAS/QUINTA/OTRAS_INTERPRETACIONES_Y_COMENTARIOS_DE_LOS_TEXTOS/John_Tampion" xmlDataType="string"/>
    </xmlCellPr>
  </singleXmlCell>
  <singleXmlCell id="11705" r="ES65" connectionId="66">
    <xmlCellPr id="1" uniqueName="Judica_Cordiglia">
      <xmlPr mapId="75" xpath="/Hexagrama/LINEAS/QUINTA/OTRAS_INTERPRETACIONES_Y_COMENTARIOS_DE_LOS_TEXTOS/Judica_Cordiglia" xmlDataType="string"/>
    </xmlCellPr>
  </singleXmlCell>
  <singleXmlCell id="11706" r="ET65" connectionId="66">
    <xmlCellPr id="1" uniqueName="Maestro_Yüan-Kuang">
      <xmlPr mapId="75" xpath="/Hexagrama/LINEAS/QUINTA/OTRAS_INTERPRETACIONES_Y_COMENTARIOS_DE_LOS_TEXTOS/Maestro_Yüan-Kuang" xmlDataType="string"/>
    </xmlCellPr>
  </singleXmlCell>
  <singleXmlCell id="11707" r="EU65" connectionId="66">
    <xmlCellPr id="1" uniqueName="Michel_Gall">
      <xmlPr mapId="75" xpath="/Hexagrama/LINEAS/QUINTA/OTRAS_INTERPRETACIONES_Y_COMENTARIOS_DE_LOS_TEXTOS/Michel_Gall" xmlDataType="string"/>
    </xmlCellPr>
  </singleXmlCell>
  <singleXmlCell id="11708" r="EV65" connectionId="66">
    <xmlCellPr id="1" uniqueName="R_L_Wing">
      <xmlPr mapId="75" xpath="/Hexagrama/LINEAS/QUINTA/OTRAS_INTERPRETACIONES_Y_COMENTARIOS_DE_LOS_TEXTOS/R_L_Wing" xmlDataType="string"/>
    </xmlCellPr>
  </singleXmlCell>
  <singleXmlCell id="11709" r="EW65" connectionId="66">
    <xmlCellPr id="1" uniqueName="Ricardo_Andreé">
      <xmlPr mapId="75" xpath="/Hexagrama/LINEAS/QUINTA/OTRAS_INTERPRETACIONES_Y_COMENTARIOS_DE_LOS_TEXTOS/Ricardo_Andreé" xmlDataType="string"/>
    </xmlCellPr>
  </singleXmlCell>
  <singleXmlCell id="11710" r="EX65" connectionId="66">
    <xmlCellPr id="1" uniqueName="Richard_Wilhelm">
      <xmlPr mapId="75" xpath="/Hexagrama/LINEAS/QUINTA/OTRAS_INTERPRETACIONES_Y_COMENTARIOS_DE_LOS_TEXTOS/Richard_Wilhelm" xmlDataType="string"/>
    </xmlCellPr>
  </singleXmlCell>
  <singleXmlCell id="11711" r="EY65" connectionId="66">
    <xmlCellPr id="1" uniqueName="Stephen_Karcher">
      <xmlPr mapId="75" xpath="/Hexagrama/LINEAS/QUINTA/OTRAS_INTERPRETACIONES_Y_COMENTARIOS_DE_LOS_TEXTOS/Stephen_Karcher" xmlDataType="string"/>
    </xmlCellPr>
  </singleXmlCell>
  <singleXmlCell id="11712" r="EZ65" connectionId="66">
    <xmlCellPr id="1" uniqueName="Thomas_Cleary">
      <xmlPr mapId="75" xpath="/Hexagrama/LINEAS/QUINTA/OTRAS_INTERPRETACIONES_Y_COMENTARIOS_DE_LOS_TEXTOS/Thomas_Cleary" xmlDataType="string"/>
    </xmlCellPr>
  </singleXmlCell>
  <singleXmlCell id="11713" r="FA65" connectionId="66">
    <xmlCellPr id="1" uniqueName="COMENTARIO_A_LA_LINEA">
      <xmlPr mapId="75" xpath="/Hexagrama/LINEAS/SEXTA/COMENTARIO_A_LA_LINEA" xmlDataType="string"/>
    </xmlCellPr>
  </singleXmlCell>
  <singleXmlCell id="11714" r="FB65" connectionId="66">
    <xmlCellPr id="1" uniqueName="a">
      <xmlPr mapId="75" xpath="/Hexagrama/LINEAS/SEXTA/INTERPRETACION/a" xmlDataType="string"/>
    </xmlCellPr>
  </singleXmlCell>
  <singleXmlCell id="11715" r="FC65" connectionId="66">
    <xmlCellPr id="1" uniqueName="sin_preguntar_nada">
      <xmlPr mapId="75" xpath="/Hexagrama/LINEAS/SEXTA/INTERPRETACION/d/sin_preguntar_nada" xmlDataType="string"/>
    </xmlCellPr>
  </singleXmlCell>
  <singleXmlCell id="11716" r="FD65" connectionId="66">
    <xmlCellPr id="1" uniqueName="sobre_el_dia_hoy">
      <xmlPr mapId="75" xpath="/Hexagrama/LINEAS/SEXTA/INTERPRETACION/d/sobre_el_dia_hoy" xmlDataType="string"/>
    </xmlCellPr>
  </singleXmlCell>
  <singleXmlCell id="11717" r="FE65" connectionId="66">
    <xmlCellPr id="1" uniqueName="sobre_la_conducta_espiritual">
      <xmlPr mapId="75" xpath="/Hexagrama/LINEAS/SEXTA/INTERPRETACION/d/sobre_la_conducta_espiritual" xmlDataType="string"/>
    </xmlCellPr>
  </singleXmlCell>
  <singleXmlCell id="11718" r="FF65" connectionId="66">
    <xmlCellPr id="1" uniqueName="perspectiva_general_de_un_asunto_o_sobre_cómo_se_ve_al_consultante_entre_sus_asuntos">
      <xmlPr mapId="75" xpath="/Hexagrama/LINEAS/SEXTA/INTERPRETACION/d/perspectiva_general_de_un_asunto_o_sobre_cómo_se_ve_al_consultante_entre_sus_asuntos" xmlDataType="string"/>
    </xmlCellPr>
  </singleXmlCell>
  <singleXmlCell id="11719" r="FG65" connectionId="66">
    <xmlCellPr id="1" uniqueName="sobre_una_enfermedad">
      <xmlPr mapId="75" xpath="/Hexagrama/LINEAS/SEXTA/INTERPRETACION/d/sobre_una_enfermedad" xmlDataType="string"/>
    </xmlCellPr>
  </singleXmlCell>
  <singleXmlCell id="11720" r="FH65" connectionId="66">
    <xmlCellPr id="1" uniqueName="remedios_soluciones_tratamientos_nuevos">
      <xmlPr mapId="75" xpath="/Hexagrama/LINEAS/SEXTA/INTERPRETACION/d/remedios_soluciones_tratamientos_nuevos" xmlDataType="string"/>
    </xmlCellPr>
  </singleXmlCell>
  <singleXmlCell id="11721" r="FI65" connectionId="66">
    <xmlCellPr id="1" uniqueName="sobre_temas_o_teorías_espirituales">
      <xmlPr mapId="75" xpath="/Hexagrama/LINEAS/SEXTA/INTERPRETACION/d/sobre_temas_o_teorías_espirituales" xmlDataType="string"/>
    </xmlCellPr>
  </singleXmlCell>
  <singleXmlCell id="11722" r="FJ65" connectionId="66">
    <xmlCellPr id="1" uniqueName="sobre_una_época_tiempo_o_fecha_aproximada">
      <xmlPr mapId="75" xpath="/Hexagrama/LINEAS/SEXTA/INTERPRETACION/d/sobre_una_época_tiempo_o_fecha_aproximada" xmlDataType="string"/>
    </xmlCellPr>
  </singleXmlCell>
  <singleXmlCell id="11723" r="FK65" connectionId="66">
    <xmlCellPr id="1" uniqueName="Bernard_Ducourant">
      <xmlPr mapId="75" xpath="/Hexagrama/LINEAS/SEXTA/OTRAS_INTERPRETACIONES_Y_COMENTARIOS_DE_LOS_TEXTOS/Bernard_Ducourant" xmlDataType="string"/>
    </xmlCellPr>
  </singleXmlCell>
  <singleXmlCell id="11724" r="FL65" connectionId="66">
    <xmlCellPr id="1" uniqueName="Brian_Browne_Walker">
      <xmlPr mapId="75" xpath="/Hexagrama/LINEAS/SEXTA/OTRAS_INTERPRETACIONES_Y_COMENTARIOS_DE_LOS_TEXTOS/Brian_Browne_Walker" xmlDataType="string"/>
    </xmlCellPr>
  </singleXmlCell>
  <singleXmlCell id="11725" r="FM65" connectionId="66">
    <xmlCellPr id="1" uniqueName="Carol_K_Anthony">
      <xmlPr mapId="75" xpath="/Hexagrama/LINEAS/SEXTA/OTRAS_INTERPRETACIONES_Y_COMENTARIOS_DE_LOS_TEXTOS/Carol_K_Anthony" xmlDataType="string"/>
    </xmlCellPr>
  </singleXmlCell>
  <singleXmlCell id="11726" r="FN65" connectionId="66">
    <xmlCellPr id="1" uniqueName="Enrique_Zafra">
      <xmlPr mapId="75" xpath="/Hexagrama/LINEAS/SEXTA/OTRAS_INTERPRETACIONES_Y_COMENTARIOS_DE_LOS_TEXTOS/Enrique_Zafra" xmlDataType="string"/>
    </xmlCellPr>
  </singleXmlCell>
  <singleXmlCell id="11727" r="FO65" connectionId="66">
    <xmlCellPr id="1" uniqueName="J_H_Brennan">
      <xmlPr mapId="75" xpath="/Hexagrama/LINEAS/SEXTA/OTRAS_INTERPRETACIONES_Y_COMENTARIOS_DE_LOS_TEXTOS/J_H_Brennan" xmlDataType="string"/>
    </xmlCellPr>
  </singleXmlCell>
  <singleXmlCell id="11728" r="FP65" connectionId="66">
    <xmlCellPr id="1" uniqueName="John_Tampion">
      <xmlPr mapId="75" xpath="/Hexagrama/LINEAS/SEXTA/OTRAS_INTERPRETACIONES_Y_COMENTARIOS_DE_LOS_TEXTOS/John_Tampion" xmlDataType="string"/>
    </xmlCellPr>
  </singleXmlCell>
  <singleXmlCell id="11729" r="FQ65" connectionId="66">
    <xmlCellPr id="1" uniqueName="Judica_Cordiglia">
      <xmlPr mapId="75" xpath="/Hexagrama/LINEAS/SEXTA/OTRAS_INTERPRETACIONES_Y_COMENTARIOS_DE_LOS_TEXTOS/Judica_Cordiglia" xmlDataType="string"/>
    </xmlCellPr>
  </singleXmlCell>
  <singleXmlCell id="11730" r="FR65" connectionId="66">
    <xmlCellPr id="1" uniqueName="Maestro_Yüan-Kuang">
      <xmlPr mapId="75" xpath="/Hexagrama/LINEAS/SEXTA/OTRAS_INTERPRETACIONES_Y_COMENTARIOS_DE_LOS_TEXTOS/Maestro_Yüan-Kuang" xmlDataType="string"/>
    </xmlCellPr>
  </singleXmlCell>
  <singleXmlCell id="11731" r="FS65" connectionId="66">
    <xmlCellPr id="1" uniqueName="Michel_Gall">
      <xmlPr mapId="75" xpath="/Hexagrama/LINEAS/SEXTA/OTRAS_INTERPRETACIONES_Y_COMENTARIOS_DE_LOS_TEXTOS/Michel_Gall" xmlDataType="string"/>
    </xmlCellPr>
  </singleXmlCell>
  <singleXmlCell id="11732" r="FT65" connectionId="66">
    <xmlCellPr id="1" uniqueName="R_L_Wing">
      <xmlPr mapId="75" xpath="/Hexagrama/LINEAS/SEXTA/OTRAS_INTERPRETACIONES_Y_COMENTARIOS_DE_LOS_TEXTOS/R_L_Wing" xmlDataType="string"/>
    </xmlCellPr>
  </singleXmlCell>
  <singleXmlCell id="11733" r="FU65" connectionId="66">
    <xmlCellPr id="1" uniqueName="Ricardo_Andreé">
      <xmlPr mapId="75" xpath="/Hexagrama/LINEAS/SEXTA/OTRAS_INTERPRETACIONES_Y_COMENTARIOS_DE_LOS_TEXTOS/Ricardo_Andreé" xmlDataType="string"/>
    </xmlCellPr>
  </singleXmlCell>
  <singleXmlCell id="11734" r="FV65" connectionId="66">
    <xmlCellPr id="1" uniqueName="Richard_Wilhelm">
      <xmlPr mapId="75" xpath="/Hexagrama/LINEAS/SEXTA/OTRAS_INTERPRETACIONES_Y_COMENTARIOS_DE_LOS_TEXTOS/Richard_Wilhelm" xmlDataType="string"/>
    </xmlCellPr>
  </singleXmlCell>
  <singleXmlCell id="11735" r="FW65" connectionId="66">
    <xmlCellPr id="1" uniqueName="Stephen_Karcher">
      <xmlPr mapId="75" xpath="/Hexagrama/LINEAS/SEXTA/OTRAS_INTERPRETACIONES_Y_COMENTARIOS_DE_LOS_TEXTOS/Stephen_Karcher" xmlDataType="string"/>
    </xmlCellPr>
  </singleXmlCell>
  <singleXmlCell id="11736" r="FX65" connectionId="66">
    <xmlCellPr id="1" uniqueName="Thomas_Cleary">
      <xmlPr mapId="75" xpath="/Hexagrama/LINEAS/SEXTA/OTRAS_INTERPRETACIONES_Y_COMENTARIOS_DE_LOS_TEXTOS/Thomas_Cleary" xmlDataType="string"/>
    </xmlCellPr>
  </singleXmlCell>
</singleXmlCel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SingleCells" Target="../tables/tableSingleCell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3"/>
  <sheetViews>
    <sheetView tabSelected="1" workbookViewId="0">
      <selection activeCell="F1" sqref="F1:I1"/>
    </sheetView>
  </sheetViews>
  <sheetFormatPr baseColWidth="10" defaultRowHeight="12.75" x14ac:dyDescent="0.2"/>
  <cols>
    <col min="1" max="1" width="5.5703125" customWidth="1"/>
    <col min="2" max="3" width="10.5703125" customWidth="1"/>
    <col min="5" max="5" width="4.85546875" customWidth="1"/>
  </cols>
  <sheetData>
    <row r="1" spans="1:17" ht="15" x14ac:dyDescent="0.25">
      <c r="A1" s="61">
        <f>IFERROR(IF(NumsLins="",IF(B21,B21,NumHex),MATCH(NumsLinsNormalizado,NumsLineas,0)),"")</f>
        <v>3</v>
      </c>
      <c r="B1" s="61" t="str">
        <f>IFERROR(A7&amp;A6&amp;A5&amp;A4&amp;A3&amp;A2,"")</f>
        <v>766898</v>
      </c>
      <c r="C1" s="61" t="str">
        <f>IF(B21,LOOKUP(B21,ReyWen,NumsLineas),SUBSTITUTE(SUBSTITUTE(B1,6,8),9,7))</f>
        <v>788878</v>
      </c>
      <c r="F1" s="76" t="s">
        <v>150</v>
      </c>
      <c r="G1" s="76"/>
      <c r="H1" s="76"/>
      <c r="I1" s="76"/>
      <c r="J1">
        <f>INDEX(ItemsNums,MATCH(F1,Items,0))</f>
        <v>6</v>
      </c>
      <c r="K1" t="s">
        <v>9294</v>
      </c>
    </row>
    <row r="2" spans="1:17" x14ac:dyDescent="0.2">
      <c r="A2" s="42">
        <f>IFERROR(VALUE(IF($B$19,MID($B$19,6,1),IF($B$21,MID($C$1,6,1),linSexta))),"")</f>
        <v>8</v>
      </c>
      <c r="B2" s="62" t="s">
        <v>8472</v>
      </c>
      <c r="C2" s="43" t="str">
        <f t="shared" ref="C2:C7" si="0">IFERROR(VLOOKUP(A2,LasLineas,2),"")</f>
        <v>▬   ▬</v>
      </c>
      <c r="D2" s="75" t="str">
        <f>INDEX(FontIching,MATCH(NumsLinsNormalizado,NumsLineas,0))</f>
        <v>Y</v>
      </c>
      <c r="F2" s="77" t="str">
        <f>IFERROR(nHexa&amp;" "&amp;B8&amp;"-&gt; "&amp;F1&amp;"
 "&amp;IF(nHexa,INDEX(IChing,nHexa,J1),""),"")</f>
        <v>3 CHUN-&gt; DICTAMEN
 -primeras dificultades
        -principios (inicios) difíciles
        -la dificultad al nacer
        -brotar
        -comenzando algo nuevo
        -el peligro
        -acumular
        -trabajo arduo
        -caos
        -poner bajo control
        La Dificultad Inicial obra elevado
        éxito.
        Propicio en virtud de la perseverancia.
        No debe emprenderse nada.
        Es propicio designar ayudantes.</v>
      </c>
      <c r="G2" s="77"/>
      <c r="H2" s="77"/>
      <c r="I2" s="77"/>
      <c r="J2" s="77"/>
      <c r="K2" s="77"/>
      <c r="L2" s="77"/>
      <c r="M2" s="77"/>
      <c r="N2" s="77"/>
      <c r="O2" s="77"/>
      <c r="P2" s="77"/>
      <c r="Q2" s="77"/>
    </row>
    <row r="3" spans="1:17" x14ac:dyDescent="0.2">
      <c r="A3" s="42">
        <f>IFERROR(VALUE(IF($B$19,MID($B$19,5,1),IF($B$21,MID($C$1,5,1),linQuinta))),"")</f>
        <v>9</v>
      </c>
      <c r="B3" s="62" t="s">
        <v>8473</v>
      </c>
      <c r="C3" s="43" t="str">
        <f t="shared" si="0"/>
        <v>▬Ө▬</v>
      </c>
      <c r="D3" s="75"/>
      <c r="F3" s="77"/>
      <c r="G3" s="77"/>
      <c r="H3" s="77"/>
      <c r="I3" s="77"/>
      <c r="J3" s="77"/>
      <c r="K3" s="77"/>
      <c r="L3" s="77"/>
      <c r="M3" s="77"/>
      <c r="N3" s="77"/>
      <c r="O3" s="77"/>
      <c r="P3" s="77"/>
      <c r="Q3" s="77"/>
    </row>
    <row r="4" spans="1:17" x14ac:dyDescent="0.2">
      <c r="A4" s="42">
        <f>IFERROR(VALUE(IF($B$19,MID($B$19,4,1),IF($B$21,MID($C$1,4,1),linCuarta))),"")</f>
        <v>8</v>
      </c>
      <c r="B4" s="62" t="s">
        <v>8474</v>
      </c>
      <c r="C4" s="43" t="str">
        <f t="shared" si="0"/>
        <v>▬   ▬</v>
      </c>
      <c r="D4" s="75"/>
      <c r="F4" s="77"/>
      <c r="G4" s="77"/>
      <c r="H4" s="77"/>
      <c r="I4" s="77"/>
      <c r="J4" s="77"/>
      <c r="K4" s="77"/>
      <c r="L4" s="77"/>
      <c r="M4" s="77"/>
      <c r="N4" s="77"/>
      <c r="O4" s="77"/>
      <c r="P4" s="77"/>
      <c r="Q4" s="77"/>
    </row>
    <row r="5" spans="1:17" x14ac:dyDescent="0.2">
      <c r="A5" s="42">
        <f>IFERROR(VALUE(IF($B$19,MID($B$19,3,1),IF($B$21,MID($C$1,3,1),linTercera))),"")</f>
        <v>6</v>
      </c>
      <c r="B5" s="62" t="s">
        <v>8475</v>
      </c>
      <c r="C5" s="43" t="str">
        <f t="shared" si="0"/>
        <v>▬X▬</v>
      </c>
      <c r="D5" s="75"/>
      <c r="F5" s="77"/>
      <c r="G5" s="77"/>
      <c r="H5" s="77"/>
      <c r="I5" s="77"/>
      <c r="J5" s="77"/>
      <c r="K5" s="77"/>
      <c r="L5" s="77"/>
      <c r="M5" s="77"/>
      <c r="N5" s="77"/>
      <c r="O5" s="77"/>
      <c r="P5" s="77"/>
      <c r="Q5" s="77"/>
    </row>
    <row r="6" spans="1:17" x14ac:dyDescent="0.2">
      <c r="A6" s="42">
        <f>IFERROR(VALUE(IF($B$19,MID($B$19,2,1),IF($B$21,MID($C$1,2,1),linSegunda))),"")</f>
        <v>6</v>
      </c>
      <c r="B6" s="62" t="s">
        <v>8476</v>
      </c>
      <c r="C6" s="43" t="str">
        <f t="shared" si="0"/>
        <v>▬X▬</v>
      </c>
      <c r="F6" s="77"/>
      <c r="G6" s="77"/>
      <c r="H6" s="77"/>
      <c r="I6" s="77"/>
      <c r="J6" s="77"/>
      <c r="K6" s="77"/>
      <c r="L6" s="77"/>
      <c r="M6" s="77"/>
      <c r="N6" s="77"/>
      <c r="O6" s="77"/>
      <c r="P6" s="77"/>
      <c r="Q6" s="77"/>
    </row>
    <row r="7" spans="1:17" x14ac:dyDescent="0.2">
      <c r="A7" s="42">
        <f>IFERROR(VALUE(IF($B$19,MID($B$19,1,1),IF($B$21,MID($C$1,1,1),linBase))),"")</f>
        <v>7</v>
      </c>
      <c r="B7" s="62" t="s">
        <v>8477</v>
      </c>
      <c r="C7" s="43" t="str">
        <f t="shared" si="0"/>
        <v>▬▬▬</v>
      </c>
      <c r="F7" s="77"/>
      <c r="G7" s="77"/>
      <c r="H7" s="77"/>
      <c r="I7" s="77"/>
      <c r="J7" s="77"/>
      <c r="K7" s="77"/>
      <c r="L7" s="77"/>
      <c r="M7" s="77"/>
      <c r="N7" s="77"/>
      <c r="O7" s="77"/>
      <c r="P7" s="77"/>
      <c r="Q7" s="77"/>
    </row>
    <row r="8" spans="1:17" x14ac:dyDescent="0.2">
      <c r="A8" s="42"/>
      <c r="B8" s="63" t="str">
        <f>IFERROR(INDEX(nomIching,MATCH(C1,NumsLineas,0)),"")</f>
        <v>CHUN</v>
      </c>
      <c r="C8" s="63" t="str">
        <f>IFERROR(INDEX(SerieBin,MATCH(C1,NumsLineas,0)),"")</f>
        <v>100010</v>
      </c>
      <c r="F8" s="77"/>
      <c r="G8" s="77"/>
      <c r="H8" s="77"/>
      <c r="I8" s="77"/>
      <c r="J8" s="77"/>
      <c r="K8" s="77"/>
      <c r="L8" s="77"/>
      <c r="M8" s="77"/>
      <c r="N8" s="77"/>
      <c r="O8" s="77"/>
      <c r="P8" s="77"/>
      <c r="Q8" s="77"/>
    </row>
    <row r="9" spans="1:17" x14ac:dyDescent="0.2">
      <c r="F9" s="77"/>
      <c r="G9" s="77"/>
      <c r="H9" s="77"/>
      <c r="I9" s="77"/>
      <c r="J9" s="77"/>
      <c r="K9" s="77"/>
      <c r="L9" s="77"/>
      <c r="M9" s="77"/>
      <c r="N9" s="77"/>
      <c r="O9" s="77"/>
      <c r="P9" s="77"/>
      <c r="Q9" s="77"/>
    </row>
    <row r="10" spans="1:17" x14ac:dyDescent="0.2">
      <c r="A10" s="71"/>
      <c r="B10" s="86" t="s">
        <v>9292</v>
      </c>
      <c r="C10" s="71"/>
      <c r="F10" s="77"/>
      <c r="G10" s="77"/>
      <c r="H10" s="77"/>
      <c r="I10" s="77"/>
      <c r="J10" s="77"/>
      <c r="K10" s="77"/>
      <c r="L10" s="77"/>
      <c r="M10" s="77"/>
      <c r="N10" s="77"/>
      <c r="O10" s="77"/>
      <c r="P10" s="77"/>
      <c r="Q10" s="77"/>
    </row>
    <row r="11" spans="1:17" x14ac:dyDescent="0.2">
      <c r="A11" s="64" t="s">
        <v>9280</v>
      </c>
      <c r="B11" s="64" t="str">
        <f t="shared" ref="B11:B17" ca="1" si="1">IFERROR(INDEX(ReyWen,MATCH(SUBSTITUTE(SUBSTITUTE(C11,6,8),9,7),NumsLineas,0))&amp;" "&amp;INDEX(nomIching,MATCH(SUBSTITUTE(SUBSTITUTE(C11,6,8),9,7),NumsLineas,0)),"")</f>
        <v>3 CHUN</v>
      </c>
      <c r="C11" s="64" t="str">
        <f ca="1">IFERROR(IF($A$7=6,LOOKUP(sYang,LineasSolo,OFFSET(LineasSolo,0,1)),IF(A7=9,LOOKUP(sYin,LineasSolo,OFFSET(LineasSolo,0,1)),LOOKUP($C$7,LineasSolo,OFFSET(LineasSolo,0,1))))&amp;A6&amp;A5&amp;A4&amp;A3&amp;A2,"")</f>
        <v>766898</v>
      </c>
      <c r="F11" s="77"/>
      <c r="G11" s="77"/>
      <c r="H11" s="77"/>
      <c r="I11" s="77"/>
      <c r="J11" s="77"/>
      <c r="K11" s="77"/>
      <c r="L11" s="77"/>
      <c r="M11" s="77"/>
      <c r="N11" s="77"/>
      <c r="O11" s="77"/>
      <c r="P11" s="77"/>
      <c r="Q11" s="77"/>
    </row>
    <row r="12" spans="1:17" x14ac:dyDescent="0.2">
      <c r="A12" s="64" t="s">
        <v>9282</v>
      </c>
      <c r="B12" s="64" t="str">
        <f t="shared" ca="1" si="1"/>
        <v>60 CHIEH</v>
      </c>
      <c r="C12" s="64" t="str">
        <f ca="1">IFERROR(A7&amp;IF(A6=6,LOOKUP(sYang,LineasSolo,OFFSET(LineasSolo,0,1)),IF(A6=9,LOOKUP(sYin,LineasSolo,OFFSET(LineasSolo,0,1)),LOOKUP(C6,LineasSolo,OFFSET(LineasSolo,0,1))))&amp;A5&amp;A4&amp;A3&amp;A2,"")</f>
        <v>776898</v>
      </c>
      <c r="F12" s="77"/>
      <c r="G12" s="77"/>
      <c r="H12" s="77"/>
      <c r="I12" s="77"/>
      <c r="J12" s="77"/>
      <c r="K12" s="77"/>
      <c r="L12" s="77"/>
      <c r="M12" s="77"/>
      <c r="N12" s="77"/>
      <c r="O12" s="77"/>
      <c r="P12" s="77"/>
      <c r="Q12" s="77"/>
    </row>
    <row r="13" spans="1:17" x14ac:dyDescent="0.2">
      <c r="A13" s="64" t="s">
        <v>9284</v>
      </c>
      <c r="B13" s="64" t="str">
        <f t="shared" ca="1" si="1"/>
        <v>63 CHI CHI</v>
      </c>
      <c r="C13" s="64" t="str">
        <f ca="1">IFERROR(A7&amp;A6&amp;IF(A5=6,LOOKUP(sYang,LineasSolo,OFFSET(LineasSolo,0,1)),IF(A5=9,LOOKUP(sYin,LineasSolo,OFFSET(LineasSolo,0,1)),LOOKUP(C5,LineasSolo,OFFSET(LineasSolo,0,1))))&amp;A4&amp;A3&amp;A2,"")</f>
        <v>767898</v>
      </c>
      <c r="F13" s="77"/>
      <c r="G13" s="77"/>
      <c r="H13" s="77"/>
      <c r="I13" s="77"/>
      <c r="J13" s="77"/>
      <c r="K13" s="77"/>
      <c r="L13" s="77"/>
      <c r="M13" s="77"/>
      <c r="N13" s="77"/>
      <c r="O13" s="77"/>
      <c r="P13" s="77"/>
      <c r="Q13" s="77"/>
    </row>
    <row r="14" spans="1:17" x14ac:dyDescent="0.2">
      <c r="A14" s="64" t="s">
        <v>9286</v>
      </c>
      <c r="B14" s="64" t="str">
        <f t="shared" ca="1" si="1"/>
        <v>3 CHUN</v>
      </c>
      <c r="C14" s="64" t="str">
        <f ca="1">IFERROR(A7&amp;A6&amp;A5&amp;IF(A4=6,LOOKUP(sYang,LineasSolo,OFFSET(LineasSolo,0,1)),IF(A4=9,LOOKUP(sYin,LineasSolo,OFFSET(LineasSolo,0,1)),LOOKUP(C4,LineasSolo,OFFSET(LineasSolo,0,1))))&amp;A3&amp;A2,"")</f>
        <v>766898</v>
      </c>
      <c r="F14" s="77"/>
      <c r="G14" s="77"/>
      <c r="H14" s="77"/>
      <c r="I14" s="77"/>
      <c r="J14" s="77"/>
      <c r="K14" s="77"/>
      <c r="L14" s="77"/>
      <c r="M14" s="77"/>
      <c r="N14" s="77"/>
      <c r="O14" s="77"/>
      <c r="P14" s="77"/>
      <c r="Q14" s="77"/>
    </row>
    <row r="15" spans="1:17" x14ac:dyDescent="0.2">
      <c r="A15" s="64" t="s">
        <v>9288</v>
      </c>
      <c r="B15" s="64" t="str">
        <f t="shared" ca="1" si="1"/>
        <v>24 FU</v>
      </c>
      <c r="C15" s="64" t="str">
        <f ca="1">IFERROR(A7&amp;A6&amp;A5&amp;A4&amp;IF(A3=6,LOOKUP(sYang,LineasSolo,OFFSET(LineasSolo,0,1)),IF(A3=9,LOOKUP(sYin,LineasSolo,OFFSET(LineasSolo,0,1)),LOOKUP(C3,LineasSolo,OFFSET(LineasSolo,0,1))))&amp;A2,"")</f>
        <v>766888</v>
      </c>
      <c r="F15" s="77"/>
      <c r="G15" s="77"/>
      <c r="H15" s="77"/>
      <c r="I15" s="77"/>
      <c r="J15" s="77"/>
      <c r="K15" s="77"/>
      <c r="L15" s="77"/>
      <c r="M15" s="77"/>
      <c r="N15" s="77"/>
      <c r="O15" s="77"/>
      <c r="P15" s="77"/>
      <c r="Q15" s="77"/>
    </row>
    <row r="16" spans="1:17" x14ac:dyDescent="0.2">
      <c r="A16" s="65" t="s">
        <v>9290</v>
      </c>
      <c r="B16" s="66" t="str">
        <f t="shared" ca="1" si="1"/>
        <v>3 CHUN</v>
      </c>
      <c r="C16" s="66" t="str">
        <f ca="1">IFERROR(A7&amp;A6&amp;A5&amp;A4&amp;A3&amp;IF(A2=6,LOOKUP(sYang,LineasSolo,OFFSET(LineasSolo,0,1)),IF(A2=9,LOOKUP(sYin,LineasSolo,OFFSET(LineasSolo,0,1)),LOOKUP(C2,LineasSolo,OFFSET(LineasSolo,0,1)))),"")</f>
        <v>766898</v>
      </c>
      <c r="F16" s="77"/>
      <c r="G16" s="77"/>
      <c r="H16" s="77"/>
      <c r="I16" s="77"/>
      <c r="J16" s="77"/>
      <c r="K16" s="77"/>
      <c r="L16" s="77"/>
      <c r="M16" s="77"/>
      <c r="N16" s="77"/>
      <c r="O16" s="77"/>
      <c r="P16" s="77"/>
      <c r="Q16" s="77"/>
    </row>
    <row r="17" spans="1:17" x14ac:dyDescent="0.2">
      <c r="A17" s="67" t="s">
        <v>9293</v>
      </c>
      <c r="B17" s="68" t="str">
        <f t="shared" ca="1" si="1"/>
        <v>11 T´AI</v>
      </c>
      <c r="C17" s="68" t="str">
        <f ca="1">IFERROR(IF($A$7=6,LOOKUP(sYang,LineasSolo,OFFSET(LineasSolo,0,1)),IF(A7=9,LOOKUP(sYin,LineasSolo,OFFSET(LineasSolo,0,1)),LOOKUP($C$7,LineasSolo,OFFSET(LineasSolo,0,1))))&amp;IF(A6=6,LOOKUP(sYang,LineasSolo,OFFSET(LineasSolo,0,1)),IF(A6=9,LOOKUP(sYin,LineasSolo,OFFSET(LineasSolo,0,1)),LOOKUP(C6,LineasSolo,OFFSET(LineasSolo,0,1))))&amp;IF(A5=6,LOOKUP(sYang,LineasSolo,OFFSET(LineasSolo,0,1)),IF(A5=9,LOOKUP(sYin,LineasSolo,OFFSET(LineasSolo,0,1)),LOOKUP(C5,LineasSolo,OFFSET(LineasSolo,0,1))))&amp;IF(A4=6,LOOKUP(sYang,LineasSolo,OFFSET(LineasSolo,0,1)),IF(A4=9,LOOKUP(sYin,LineasSolo,OFFSET(LineasSolo,0,1)),LOOKUP(C4,LineasSolo,OFFSET(LineasSolo,0,1))))&amp;IF(A3=6,LOOKUP(sYang,LineasSolo,OFFSET(LineasSolo,0,1)),IF(A3=9,LOOKUP(sYin,LineasSolo,OFFSET(LineasSolo,0,1)),LOOKUP(C3,LineasSolo,OFFSET(LineasSolo,0,1))))&amp;IF(A2=6,LOOKUP(sYang,LineasSolo,OFFSET(LineasSolo,0,1)),IF(A2=9,LOOKUP(sYin,LineasSolo,OFFSET(LineasSolo,0,1)),LOOKUP(C2,LineasSolo,OFFSET(LineasSolo,0,1)))),"")</f>
        <v>777888</v>
      </c>
      <c r="F17" s="77"/>
      <c r="G17" s="77"/>
      <c r="H17" s="77"/>
      <c r="I17" s="77"/>
      <c r="J17" s="77"/>
      <c r="K17" s="77"/>
      <c r="L17" s="77"/>
      <c r="M17" s="77"/>
      <c r="N17" s="77"/>
      <c r="O17" s="77"/>
      <c r="P17" s="77"/>
      <c r="Q17" s="77"/>
    </row>
    <row r="18" spans="1:17" x14ac:dyDescent="0.2">
      <c r="B18" t="s">
        <v>9296</v>
      </c>
      <c r="F18" s="77"/>
      <c r="G18" s="77"/>
      <c r="H18" s="77"/>
      <c r="I18" s="77"/>
      <c r="J18" s="77"/>
      <c r="K18" s="77"/>
      <c r="L18" s="77"/>
      <c r="M18" s="77"/>
      <c r="N18" s="77"/>
      <c r="O18" s="77"/>
      <c r="P18" s="77"/>
      <c r="Q18" s="77"/>
    </row>
    <row r="19" spans="1:17" x14ac:dyDescent="0.2">
      <c r="B19" s="70">
        <v>766898</v>
      </c>
      <c r="F19" s="77"/>
      <c r="G19" s="77"/>
      <c r="H19" s="77"/>
      <c r="I19" s="77"/>
      <c r="J19" s="77"/>
      <c r="K19" s="77"/>
      <c r="L19" s="77"/>
      <c r="M19" s="77"/>
      <c r="N19" s="77"/>
      <c r="O19" s="77"/>
      <c r="P19" s="77"/>
      <c r="Q19" s="77"/>
    </row>
    <row r="20" spans="1:17" x14ac:dyDescent="0.2">
      <c r="B20" t="s">
        <v>9295</v>
      </c>
      <c r="F20" s="77"/>
      <c r="G20" s="77"/>
      <c r="H20" s="77"/>
      <c r="I20" s="77"/>
      <c r="J20" s="77"/>
      <c r="K20" s="77"/>
      <c r="L20" s="77"/>
      <c r="M20" s="77"/>
      <c r="N20" s="77"/>
      <c r="O20" s="77"/>
      <c r="P20" s="77"/>
      <c r="Q20" s="77"/>
    </row>
    <row r="21" spans="1:17" x14ac:dyDescent="0.2">
      <c r="B21" s="69"/>
      <c r="F21" s="77"/>
      <c r="G21" s="77"/>
      <c r="H21" s="77"/>
      <c r="I21" s="77"/>
      <c r="J21" s="77"/>
      <c r="K21" s="77"/>
      <c r="L21" s="77"/>
      <c r="M21" s="77"/>
      <c r="N21" s="77"/>
      <c r="O21" s="77"/>
      <c r="P21" s="77"/>
      <c r="Q21" s="77"/>
    </row>
    <row r="22" spans="1:17" x14ac:dyDescent="0.2">
      <c r="F22" s="77"/>
      <c r="G22" s="77"/>
      <c r="H22" s="77"/>
      <c r="I22" s="77"/>
      <c r="J22" s="77"/>
      <c r="K22" s="77"/>
      <c r="L22" s="77"/>
      <c r="M22" s="77"/>
      <c r="N22" s="77"/>
      <c r="O22" s="77"/>
      <c r="P22" s="77"/>
      <c r="Q22" s="77"/>
    </row>
    <row r="23" spans="1:17" x14ac:dyDescent="0.2">
      <c r="F23" s="77"/>
      <c r="G23" s="77"/>
      <c r="H23" s="77"/>
      <c r="I23" s="77"/>
      <c r="J23" s="77"/>
      <c r="K23" s="77"/>
      <c r="L23" s="77"/>
      <c r="M23" s="77"/>
      <c r="N23" s="77"/>
      <c r="O23" s="77"/>
      <c r="P23" s="77"/>
      <c r="Q23" s="77"/>
    </row>
    <row r="24" spans="1:17" x14ac:dyDescent="0.2">
      <c r="D24" t="s">
        <v>9347</v>
      </c>
      <c r="F24" s="77"/>
      <c r="G24" s="77"/>
      <c r="H24" s="77"/>
      <c r="I24" s="77"/>
      <c r="J24" s="77"/>
      <c r="K24" s="77"/>
      <c r="L24" s="77"/>
      <c r="M24" s="77"/>
      <c r="N24" s="77"/>
      <c r="O24" s="77"/>
      <c r="P24" s="77"/>
      <c r="Q24" s="77"/>
    </row>
    <row r="25" spans="1:17" x14ac:dyDescent="0.2">
      <c r="F25" s="77"/>
      <c r="G25" s="77"/>
      <c r="H25" s="77"/>
      <c r="I25" s="77"/>
      <c r="J25" s="77"/>
      <c r="K25" s="77"/>
      <c r="L25" s="77"/>
      <c r="M25" s="77"/>
      <c r="N25" s="77"/>
      <c r="O25" s="77"/>
      <c r="P25" s="77"/>
      <c r="Q25" s="77"/>
    </row>
    <row r="26" spans="1:17" x14ac:dyDescent="0.2">
      <c r="F26" s="77"/>
      <c r="G26" s="77"/>
      <c r="H26" s="77"/>
      <c r="I26" s="77"/>
      <c r="J26" s="77"/>
      <c r="K26" s="77"/>
      <c r="L26" s="77"/>
      <c r="M26" s="77"/>
      <c r="N26" s="77"/>
      <c r="O26" s="77"/>
      <c r="P26" s="77"/>
      <c r="Q26" s="77"/>
    </row>
    <row r="27" spans="1:17" x14ac:dyDescent="0.2">
      <c r="F27" s="77"/>
      <c r="G27" s="77"/>
      <c r="H27" s="77"/>
      <c r="I27" s="77"/>
      <c r="J27" s="77"/>
      <c r="K27" s="77"/>
      <c r="L27" s="77"/>
      <c r="M27" s="77"/>
      <c r="N27" s="77"/>
      <c r="O27" s="77"/>
      <c r="P27" s="77"/>
      <c r="Q27" s="77"/>
    </row>
    <row r="28" spans="1:17" x14ac:dyDescent="0.2">
      <c r="F28" s="77"/>
      <c r="G28" s="77"/>
      <c r="H28" s="77"/>
      <c r="I28" s="77"/>
      <c r="J28" s="77"/>
      <c r="K28" s="77"/>
      <c r="L28" s="77"/>
      <c r="M28" s="77"/>
      <c r="N28" s="77"/>
      <c r="O28" s="77"/>
      <c r="P28" s="77"/>
      <c r="Q28" s="77"/>
    </row>
    <row r="29" spans="1:17" x14ac:dyDescent="0.2">
      <c r="F29" s="77"/>
      <c r="G29" s="77"/>
      <c r="H29" s="77"/>
      <c r="I29" s="77"/>
      <c r="J29" s="77"/>
      <c r="K29" s="77"/>
      <c r="L29" s="77"/>
      <c r="M29" s="77"/>
      <c r="N29" s="77"/>
      <c r="O29" s="77"/>
      <c r="P29" s="77"/>
      <c r="Q29" s="77"/>
    </row>
    <row r="30" spans="1:17" x14ac:dyDescent="0.2">
      <c r="F30" s="77"/>
      <c r="G30" s="77"/>
      <c r="H30" s="77"/>
      <c r="I30" s="77"/>
      <c r="J30" s="77"/>
      <c r="K30" s="77"/>
      <c r="L30" s="77"/>
      <c r="M30" s="77"/>
      <c r="N30" s="77"/>
      <c r="O30" s="77"/>
      <c r="P30" s="77"/>
      <c r="Q30" s="77"/>
    </row>
    <row r="31" spans="1:17" x14ac:dyDescent="0.2">
      <c r="F31" s="77"/>
      <c r="G31" s="77"/>
      <c r="H31" s="77"/>
      <c r="I31" s="77"/>
      <c r="J31" s="77"/>
      <c r="K31" s="77"/>
      <c r="L31" s="77"/>
      <c r="M31" s="77"/>
      <c r="N31" s="77"/>
      <c r="O31" s="77"/>
      <c r="P31" s="77"/>
      <c r="Q31" s="77"/>
    </row>
    <row r="32" spans="1:17" x14ac:dyDescent="0.2">
      <c r="F32" s="77"/>
      <c r="G32" s="77"/>
      <c r="H32" s="77"/>
      <c r="I32" s="77"/>
      <c r="J32" s="77"/>
      <c r="K32" s="77"/>
      <c r="L32" s="77"/>
      <c r="M32" s="77"/>
      <c r="N32" s="77"/>
      <c r="O32" s="77"/>
      <c r="P32" s="77"/>
      <c r="Q32" s="77"/>
    </row>
    <row r="33" spans="6:17" x14ac:dyDescent="0.2">
      <c r="F33" s="77"/>
      <c r="G33" s="77"/>
      <c r="H33" s="77"/>
      <c r="I33" s="77"/>
      <c r="J33" s="77"/>
      <c r="K33" s="77"/>
      <c r="L33" s="77"/>
      <c r="M33" s="77"/>
      <c r="N33" s="77"/>
      <c r="O33" s="77"/>
      <c r="P33" s="77"/>
      <c r="Q33" s="77"/>
    </row>
  </sheetData>
  <sheetProtection selectLockedCells="1"/>
  <mergeCells count="3">
    <mergeCell ref="D2:D5"/>
    <mergeCell ref="F1:I1"/>
    <mergeCell ref="F2:Q33"/>
  </mergeCells>
  <conditionalFormatting sqref="A11:C17">
    <cfRule type="expression" dxfId="2" priority="1">
      <formula>($C$1=SUBSTITUTE(SUBSTITUTE($C11,6,8),9,7))</formula>
    </cfRule>
  </conditionalFormatting>
  <dataValidations count="1">
    <dataValidation type="list" allowBlank="1" showInputMessage="1" showErrorMessage="1" sqref="F1:I1">
      <formula1>Items</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9"/>
  <sheetViews>
    <sheetView workbookViewId="0">
      <selection activeCell="A2" sqref="A2"/>
    </sheetView>
  </sheetViews>
  <sheetFormatPr baseColWidth="10" defaultRowHeight="12.75" x14ac:dyDescent="0.2"/>
  <cols>
    <col min="7" max="7" width="2.5703125" customWidth="1"/>
    <col min="8" max="8" width="4.5703125" customWidth="1"/>
    <col min="9" max="15" width="10.42578125" customWidth="1"/>
    <col min="16" max="16" width="6.140625" customWidth="1"/>
    <col min="17" max="17" width="9.42578125" customWidth="1"/>
  </cols>
  <sheetData>
    <row r="1" spans="1:17" x14ac:dyDescent="0.2">
      <c r="A1" t="s">
        <v>8471</v>
      </c>
      <c r="B1">
        <v>50</v>
      </c>
      <c r="C1" s="41">
        <v>1</v>
      </c>
      <c r="D1">
        <v>4</v>
      </c>
      <c r="E1" s="78" t="s">
        <v>8470</v>
      </c>
      <c r="F1" s="78"/>
      <c r="H1">
        <f ca="1">INDEX(ReyWen,MATCH(J1,NumsLineas,0))</f>
        <v>57</v>
      </c>
      <c r="I1" t="str">
        <f ca="1">H7&amp;H6&amp;H5&amp;H4&amp;H3&amp;H2</f>
        <v>679877</v>
      </c>
      <c r="J1" t="str">
        <f ca="1">SUBSTITUTE(SUBSTITUTE(I1,6,8),9,7)</f>
        <v>877877</v>
      </c>
      <c r="M1" s="40" t="str">
        <f>IF(N1="Si","Método de las monedas","¿Método de las monedas?")</f>
        <v>¿Método de las monedas?</v>
      </c>
      <c r="N1" s="73">
        <v>0</v>
      </c>
      <c r="O1" s="57" t="s">
        <v>8483</v>
      </c>
      <c r="P1" s="74">
        <v>99</v>
      </c>
    </row>
    <row r="2" spans="1:17" ht="12.75" customHeight="1" x14ac:dyDescent="0.2">
      <c r="A2" s="85" t="s">
        <v>9272</v>
      </c>
      <c r="D2">
        <v>3</v>
      </c>
      <c r="E2" s="79">
        <f ca="1">H1</f>
        <v>57</v>
      </c>
      <c r="F2" s="80"/>
      <c r="H2" s="42">
        <f ca="1">IF($D$3,E39,IF($N$1,P5,""))</f>
        <v>7</v>
      </c>
      <c r="I2" s="42" t="s">
        <v>8472</v>
      </c>
      <c r="J2" s="43" t="str">
        <f t="shared" ref="J2:J7" ca="1" si="0">IFERROR(VLOOKUP(H2,LasLineas,2),"")</f>
        <v>▬▬▬</v>
      </c>
      <c r="O2" s="57" t="s">
        <v>8484</v>
      </c>
      <c r="P2" s="57">
        <v>0</v>
      </c>
    </row>
    <row r="3" spans="1:17" ht="13.5" customHeight="1" thickBot="1" x14ac:dyDescent="0.25">
      <c r="A3" s="58" t="s">
        <v>8458</v>
      </c>
      <c r="B3" s="58"/>
      <c r="C3" s="58"/>
      <c r="D3" s="72">
        <v>1</v>
      </c>
      <c r="E3" s="81"/>
      <c r="F3" s="82"/>
      <c r="H3" s="42">
        <f ca="1">IF($D$3,E33,IF($N$1,P6,""))</f>
        <v>7</v>
      </c>
      <c r="I3" s="42" t="s">
        <v>8473</v>
      </c>
      <c r="J3" s="43" t="str">
        <f t="shared" ca="1" si="0"/>
        <v>▬▬▬</v>
      </c>
      <c r="L3" s="8"/>
      <c r="M3" s="8" t="s">
        <v>8478</v>
      </c>
      <c r="N3" s="8" t="s">
        <v>8479</v>
      </c>
      <c r="O3" s="8" t="s">
        <v>8486</v>
      </c>
      <c r="P3" s="8"/>
      <c r="Q3" s="8"/>
    </row>
    <row r="4" spans="1:17" ht="14.25" x14ac:dyDescent="0.2">
      <c r="A4" s="44" t="s">
        <v>8459</v>
      </c>
      <c r="B4" s="29">
        <f>IF($D$3,$B$1-$C$1,"")</f>
        <v>49</v>
      </c>
      <c r="C4" s="44" t="s">
        <v>8460</v>
      </c>
      <c r="D4" s="29">
        <f ca="1">IF($D$3,B4-A7,"")</f>
        <v>40</v>
      </c>
      <c r="E4" s="50" t="s">
        <v>8461</v>
      </c>
      <c r="F4" s="51">
        <f ca="1">IF($D$3,D4-C7,"")</f>
        <v>32</v>
      </c>
      <c r="H4" s="42">
        <f ca="1">IF($D$3,E27,IF($N$1,P7,""))</f>
        <v>8</v>
      </c>
      <c r="I4" s="42" t="s">
        <v>8474</v>
      </c>
      <c r="J4" s="43" t="str">
        <f t="shared" ca="1" si="0"/>
        <v>▬   ▬</v>
      </c>
      <c r="L4" s="8"/>
      <c r="M4" s="52" t="s">
        <v>8480</v>
      </c>
      <c r="N4" s="52" t="s">
        <v>8481</v>
      </c>
      <c r="O4" s="52" t="s">
        <v>8482</v>
      </c>
      <c r="P4" s="8"/>
      <c r="Q4" s="8"/>
    </row>
    <row r="5" spans="1:17" x14ac:dyDescent="0.2">
      <c r="A5" s="30" t="s">
        <v>8462</v>
      </c>
      <c r="B5" s="31" t="s">
        <v>8463</v>
      </c>
      <c r="C5" s="30" t="s">
        <v>8462</v>
      </c>
      <c r="D5" s="31" t="s">
        <v>8463</v>
      </c>
      <c r="E5" s="30" t="s">
        <v>8462</v>
      </c>
      <c r="F5" s="31" t="s">
        <v>8463</v>
      </c>
      <c r="H5" s="42">
        <f ca="1">IF($D$3,E21,IF($N$1,P8,""))</f>
        <v>9</v>
      </c>
      <c r="I5" s="42" t="s">
        <v>8475</v>
      </c>
      <c r="J5" s="43" t="str">
        <f t="shared" ca="1" si="0"/>
        <v>▬Ө▬</v>
      </c>
      <c r="L5" s="53" t="s">
        <v>8469</v>
      </c>
      <c r="M5" s="54" t="str">
        <f t="shared" ref="M5:O10" ca="1" si="1">IF($N$1,IF(ISODD(RANDBETWEEN(ValMin,ValMax)),3,2),"")</f>
        <v/>
      </c>
      <c r="N5" s="54" t="str">
        <f t="shared" ca="1" si="1"/>
        <v/>
      </c>
      <c r="O5" s="54" t="str">
        <f t="shared" ca="1" si="1"/>
        <v/>
      </c>
      <c r="P5" s="55" t="str">
        <f t="shared" ref="P5:P10" si="2">IF($N$1,SUM(M5:O5),"")</f>
        <v/>
      </c>
      <c r="Q5" s="56" t="str">
        <f t="shared" ref="Q5:Q10" si="3">IF($N$1,VLOOKUP(P5,LasLineas,2),"")</f>
        <v/>
      </c>
    </row>
    <row r="6" spans="1:17" x14ac:dyDescent="0.2">
      <c r="A6" s="32">
        <f ca="1">IF($D$3,IF(B7=B4,B4-B6,B4-(B6+1)),"")</f>
        <v>36</v>
      </c>
      <c r="B6" s="49">
        <f ca="1">IF($D$3,IF(B7=B5,B7-1,B7)-1,"")</f>
        <v>12</v>
      </c>
      <c r="C6" s="32">
        <f ca="1">IF($D$3,IF(D7=D4,D4-D6,D4-(D6+1)),"")</f>
        <v>27</v>
      </c>
      <c r="D6" s="49">
        <f ca="1">IF($D$3,IF(D7=D5,D7-1,D7)-1,"")</f>
        <v>12</v>
      </c>
      <c r="E6" s="32">
        <f ca="1">IF($D$3,IF(F7=F4,F4-F6,F4-(F6+1)),"")</f>
        <v>19</v>
      </c>
      <c r="F6" s="49">
        <f ca="1">IF($D$3,IF(F7=F5,F7-1,F7)-1,"")</f>
        <v>12</v>
      </c>
      <c r="H6" s="42">
        <f ca="1">IF($D$3,E15,IF($N$1,P9,""))</f>
        <v>7</v>
      </c>
      <c r="I6" s="42" t="s">
        <v>8476</v>
      </c>
      <c r="J6" s="43" t="str">
        <f t="shared" ca="1" si="0"/>
        <v>▬▬▬</v>
      </c>
      <c r="L6" s="53" t="s">
        <v>8468</v>
      </c>
      <c r="M6" s="54" t="str">
        <f t="shared" ca="1" si="1"/>
        <v/>
      </c>
      <c r="N6" s="54" t="str">
        <f t="shared" ca="1" si="1"/>
        <v/>
      </c>
      <c r="O6" s="54" t="str">
        <f t="shared" ca="1" si="1"/>
        <v/>
      </c>
      <c r="P6" s="55" t="str">
        <f t="shared" si="2"/>
        <v/>
      </c>
      <c r="Q6" s="56" t="str">
        <f t="shared" si="3"/>
        <v/>
      </c>
    </row>
    <row r="7" spans="1:17" x14ac:dyDescent="0.2">
      <c r="A7" s="59">
        <f ca="1">IF($D$3,1+A8+B8,"")</f>
        <v>9</v>
      </c>
      <c r="B7" s="60">
        <f ca="1">IF($D$3,RANDBETWEEN(RANDBETWEEN(1,B4/$D$2),RANDBETWEEN((B4/$D$2)*2,B4)),"")</f>
        <v>13</v>
      </c>
      <c r="C7" s="59">
        <f ca="1">IF($D$3,1+C8+D8,"")</f>
        <v>8</v>
      </c>
      <c r="D7" s="60">
        <f ca="1">IF($D$3,RANDBETWEEN(RANDBETWEEN(1,D4/$D$2),RANDBETWEEN((D4/$D$2)*2,D4)),"")</f>
        <v>13</v>
      </c>
      <c r="E7" s="59">
        <f ca="1">IF($D$3,1+E8+F8,"")</f>
        <v>8</v>
      </c>
      <c r="F7" s="60">
        <f ca="1">IF($D$3,RANDBETWEEN(RANDBETWEEN(1,F4/$D$2),RANDBETWEEN((F4/$D$2)*2,F4)),"")</f>
        <v>13</v>
      </c>
      <c r="H7" s="42">
        <f ca="1">IF($D$3,E9,IF($N$1,P10,""))</f>
        <v>6</v>
      </c>
      <c r="I7" s="42" t="s">
        <v>8477</v>
      </c>
      <c r="J7" s="43" t="str">
        <f t="shared" ca="1" si="0"/>
        <v>▬X▬</v>
      </c>
      <c r="L7" s="53" t="s">
        <v>8467</v>
      </c>
      <c r="M7" s="54" t="str">
        <f t="shared" ca="1" si="1"/>
        <v/>
      </c>
      <c r="N7" s="54" t="str">
        <f t="shared" ca="1" si="1"/>
        <v/>
      </c>
      <c r="O7" s="54" t="str">
        <f t="shared" ca="1" si="1"/>
        <v/>
      </c>
      <c r="P7" s="55" t="str">
        <f t="shared" si="2"/>
        <v/>
      </c>
      <c r="Q7" s="56" t="str">
        <f t="shared" si="3"/>
        <v/>
      </c>
    </row>
    <row r="8" spans="1:17" x14ac:dyDescent="0.2">
      <c r="A8" s="33">
        <f t="shared" ref="A8:F8" ca="1" si="4">IF($D$3,IF(MOD(A6,4)=0,$D$1,MOD(A6,4)),"")</f>
        <v>4</v>
      </c>
      <c r="B8" s="34">
        <f t="shared" ca="1" si="4"/>
        <v>4</v>
      </c>
      <c r="C8" s="33">
        <f t="shared" ca="1" si="4"/>
        <v>3</v>
      </c>
      <c r="D8" s="34">
        <f t="shared" ca="1" si="4"/>
        <v>4</v>
      </c>
      <c r="E8" s="33">
        <f t="shared" ca="1" si="4"/>
        <v>3</v>
      </c>
      <c r="F8" s="34">
        <f t="shared" ca="1" si="4"/>
        <v>4</v>
      </c>
      <c r="H8" s="42"/>
      <c r="I8" t="str">
        <f ca="1">INDEX(nomIching,MATCH(J1,NumsLineas,0))</f>
        <v>SUN</v>
      </c>
      <c r="J8" t="str">
        <f ca="1">INDEX(SerieBin,MATCH(J1,NumsLineas,0))</f>
        <v>011011</v>
      </c>
      <c r="L8" s="53" t="s">
        <v>8466</v>
      </c>
      <c r="M8" s="54" t="str">
        <f t="shared" ca="1" si="1"/>
        <v/>
      </c>
      <c r="N8" s="54" t="str">
        <f t="shared" ca="1" si="1"/>
        <v/>
      </c>
      <c r="O8" s="54" t="str">
        <f t="shared" ca="1" si="1"/>
        <v/>
      </c>
      <c r="P8" s="55" t="str">
        <f t="shared" si="2"/>
        <v/>
      </c>
      <c r="Q8" s="56" t="str">
        <f t="shared" si="3"/>
        <v/>
      </c>
    </row>
    <row r="9" spans="1:17" ht="13.5" thickBot="1" x14ac:dyDescent="0.25">
      <c r="A9" s="45">
        <f ca="1">IF($D$3,VLOOKUP(A7,NumsRestoTraslado,2),"")</f>
        <v>2</v>
      </c>
      <c r="B9" s="46">
        <f ca="1">IF($D$3,VLOOKUP(C7,NumsRestoTraslado,2),"")</f>
        <v>2</v>
      </c>
      <c r="C9" s="46">
        <f ca="1">IF($D$3,VLOOKUP(E7,NumsRestoTraslado,2),"")</f>
        <v>2</v>
      </c>
      <c r="D9" s="35" t="s">
        <v>8464</v>
      </c>
      <c r="E9" s="47">
        <f ca="1">IF($D$3,A9+B9+C9,"")</f>
        <v>6</v>
      </c>
      <c r="F9" s="48" t="str">
        <f ca="1">IF($D$3,VLOOKUP(E9,LasLineas,2),"")</f>
        <v>▬X▬</v>
      </c>
      <c r="L9" s="53" t="s">
        <v>8465</v>
      </c>
      <c r="M9" s="54" t="str">
        <f t="shared" ca="1" si="1"/>
        <v/>
      </c>
      <c r="N9" s="54" t="str">
        <f t="shared" ca="1" si="1"/>
        <v/>
      </c>
      <c r="O9" s="54" t="str">
        <f t="shared" ca="1" si="1"/>
        <v/>
      </c>
      <c r="P9" s="55" t="str">
        <f t="shared" si="2"/>
        <v/>
      </c>
      <c r="Q9" s="56" t="str">
        <f t="shared" si="3"/>
        <v/>
      </c>
    </row>
    <row r="10" spans="1:17" x14ac:dyDescent="0.2">
      <c r="A10" s="44" t="s">
        <v>8459</v>
      </c>
      <c r="B10" s="29">
        <f>IF($D$3,$B$1-$C$1,"")</f>
        <v>49</v>
      </c>
      <c r="C10" s="44" t="s">
        <v>8460</v>
      </c>
      <c r="D10" s="29">
        <f ca="1">IF($D$3,B10-A13,"")</f>
        <v>40</v>
      </c>
      <c r="E10" s="44" t="s">
        <v>8461</v>
      </c>
      <c r="F10" s="29">
        <f ca="1">IF($D$3,D10-C13,"")</f>
        <v>36</v>
      </c>
      <c r="L10" s="53" t="s">
        <v>8464</v>
      </c>
      <c r="M10" s="54" t="str">
        <f t="shared" ca="1" si="1"/>
        <v/>
      </c>
      <c r="N10" s="54" t="str">
        <f t="shared" ca="1" si="1"/>
        <v/>
      </c>
      <c r="O10" s="54" t="str">
        <f t="shared" ca="1" si="1"/>
        <v/>
      </c>
      <c r="P10" s="55" t="str">
        <f t="shared" si="2"/>
        <v/>
      </c>
      <c r="Q10" s="56" t="str">
        <f t="shared" si="3"/>
        <v/>
      </c>
    </row>
    <row r="11" spans="1:17" x14ac:dyDescent="0.2">
      <c r="A11" s="36" t="s">
        <v>8462</v>
      </c>
      <c r="B11" s="37" t="s">
        <v>8463</v>
      </c>
      <c r="C11" s="36" t="s">
        <v>8462</v>
      </c>
      <c r="D11" s="37" t="s">
        <v>8463</v>
      </c>
      <c r="E11" s="36" t="s">
        <v>8462</v>
      </c>
      <c r="F11" s="37" t="s">
        <v>8463</v>
      </c>
    </row>
    <row r="12" spans="1:17" x14ac:dyDescent="0.2">
      <c r="A12" s="32">
        <f ca="1">IF($D$3,IF(B13=B10,B10-B12,B10-(B12+1)),"")</f>
        <v>40</v>
      </c>
      <c r="B12" s="49">
        <f ca="1">IF($D$3,IF(B13=B11,B13-1,B13)-1,"")</f>
        <v>8</v>
      </c>
      <c r="C12" s="32">
        <f ca="1">IF($D$3,IF(D13=D10,D10-D12,D10-(D12+1)),"")</f>
        <v>33</v>
      </c>
      <c r="D12" s="49">
        <f ca="1">IF($D$3,IF(D13=D11,D13-1,D13)-1,"")</f>
        <v>6</v>
      </c>
      <c r="E12" s="32">
        <f ca="1">IF($D$3,IF(F13=F10,F10-F12,F10-(F12+1)),"")</f>
        <v>11</v>
      </c>
      <c r="F12" s="49">
        <f ca="1">IF($D$3,IF(F13=F11,F13-1,F13)-1,"")</f>
        <v>24</v>
      </c>
      <c r="I12" s="83" t="s">
        <v>8485</v>
      </c>
      <c r="J12" s="83"/>
      <c r="K12" s="83"/>
      <c r="L12" s="83"/>
      <c r="M12" s="83"/>
      <c r="N12" s="83"/>
    </row>
    <row r="13" spans="1:17" x14ac:dyDescent="0.2">
      <c r="A13" s="38">
        <f ca="1">IF($D$3,1+A14+B14,"")</f>
        <v>9</v>
      </c>
      <c r="B13" s="39">
        <f ca="1">IF($D$3,RANDBETWEEN(RANDBETWEEN(1,B10/$D$2),RANDBETWEEN((B10/$D$2)*2,B10)),"")</f>
        <v>9</v>
      </c>
      <c r="C13" s="38">
        <f ca="1">IF($D$3,1+C14+D14,"")</f>
        <v>4</v>
      </c>
      <c r="D13" s="39">
        <f ca="1">IF($D$3,RANDBETWEEN(RANDBETWEEN(1,D10/$D$2),RANDBETWEEN((D10/$D$2)*2,D10)),"")</f>
        <v>7</v>
      </c>
      <c r="E13" s="38">
        <f ca="1">IF($D$3,1+E14+F14,"")</f>
        <v>8</v>
      </c>
      <c r="F13" s="39">
        <f ca="1">IF($D$3,RANDBETWEEN(RANDBETWEEN(1,F10/$D$2),RANDBETWEEN((F10/$D$2)*2,F10)),"")</f>
        <v>25</v>
      </c>
      <c r="I13" t="str">
        <f ca="1">IF(H2,J2,"")</f>
        <v>▬▬▬</v>
      </c>
      <c r="J13" t="str">
        <f t="shared" ref="J13:J15" ca="1" si="5">IF(H2,J2,"")</f>
        <v>▬▬▬</v>
      </c>
      <c r="K13" t="str">
        <f t="shared" ref="K13:K17" ca="1" si="6">IF(H2,J2,"")</f>
        <v>▬▬▬</v>
      </c>
      <c r="L13" t="str">
        <f t="shared" ref="L13:L17" ca="1" si="7">IF(H2,J2,"")</f>
        <v>▬▬▬</v>
      </c>
      <c r="M13" t="str">
        <f t="shared" ref="M13:M17" ca="1" si="8">IF(H2,J2,"")</f>
        <v>▬▬▬</v>
      </c>
      <c r="N13" t="str">
        <f ca="1">IF(H2=9,LOOKUP(8,nLineas:sLineas),IF(H2=6,LOOKUP(7,nLineas,sLineas),LOOKUP(H2,nLineas,sLineas)))</f>
        <v>▬▬▬</v>
      </c>
      <c r="O13" t="str">
        <f ca="1">IF(H2=9,LOOKUP(8,nLineas:sLineas),IF(H2=6,LOOKUP(7,nLineas,sLineas),LOOKUP(H2,nLineas,sLineas)))</f>
        <v>▬▬▬</v>
      </c>
    </row>
    <row r="14" spans="1:17" x14ac:dyDescent="0.2">
      <c r="A14" s="33">
        <f t="shared" ref="A14:F14" ca="1" si="9">IF($D$3,IF(MOD(A12,4)=0,$D$1,MOD(A12,4)),"")</f>
        <v>4</v>
      </c>
      <c r="B14" s="34">
        <f t="shared" ca="1" si="9"/>
        <v>4</v>
      </c>
      <c r="C14" s="33">
        <f t="shared" ca="1" si="9"/>
        <v>1</v>
      </c>
      <c r="D14" s="34">
        <f t="shared" ca="1" si="9"/>
        <v>2</v>
      </c>
      <c r="E14" s="33">
        <f t="shared" ca="1" si="9"/>
        <v>3</v>
      </c>
      <c r="F14" s="34">
        <f t="shared" ca="1" si="9"/>
        <v>4</v>
      </c>
      <c r="I14" t="str">
        <f t="shared" ref="I14:I17" ca="1" si="10">IF(H3,J3,"")</f>
        <v>▬▬▬</v>
      </c>
      <c r="J14" t="str">
        <f t="shared" ca="1" si="5"/>
        <v>▬▬▬</v>
      </c>
      <c r="K14" t="str">
        <f t="shared" ca="1" si="6"/>
        <v>▬▬▬</v>
      </c>
      <c r="L14" t="str">
        <f t="shared" ca="1" si="7"/>
        <v>▬▬▬</v>
      </c>
      <c r="M14" t="str">
        <f ca="1">IF(H3=9,LOOKUP(8,nLineas:sLineas),IF(H3=6,LOOKUP(7,nLineas,sLineas),LOOKUP(H3,nLineas,sLineas)))</f>
        <v>▬▬▬</v>
      </c>
      <c r="N14" t="str">
        <f t="shared" ref="N14:N17" ca="1" si="11">IF(H3,J3,"")</f>
        <v>▬▬▬</v>
      </c>
      <c r="O14" t="str">
        <f ca="1">IF(H3=9,LOOKUP(8,nLineas:sLineas),IF(H3=6,LOOKUP(7,nLineas,sLineas),LOOKUP(H3,nLineas,sLineas)))</f>
        <v>▬▬▬</v>
      </c>
    </row>
    <row r="15" spans="1:17" ht="13.5" thickBot="1" x14ac:dyDescent="0.25">
      <c r="A15" s="45">
        <f ca="1">IF($D$3,VLOOKUP(A13,NumsRestoTraslado,2),"")</f>
        <v>2</v>
      </c>
      <c r="B15" s="46">
        <f ca="1">IF($D$3,VLOOKUP(C13,NumsRestoTraslado,2),"")</f>
        <v>3</v>
      </c>
      <c r="C15" s="46">
        <f ca="1">IF($D$3,VLOOKUP(E13,NumsRestoTraslado,2),"")</f>
        <v>2</v>
      </c>
      <c r="D15" s="35" t="s">
        <v>8465</v>
      </c>
      <c r="E15" s="47">
        <f ca="1">IF($D$3,A15+B15+C15,"")</f>
        <v>7</v>
      </c>
      <c r="F15" s="48" t="str">
        <f ca="1">IF($D$3,VLOOKUP(E15,LasLineas,2),"")</f>
        <v>▬▬▬</v>
      </c>
      <c r="I15" t="str">
        <f t="shared" ca="1" si="10"/>
        <v>▬   ▬</v>
      </c>
      <c r="J15" t="str">
        <f t="shared" ca="1" si="5"/>
        <v>▬   ▬</v>
      </c>
      <c r="K15" t="str">
        <f t="shared" ca="1" si="6"/>
        <v>▬   ▬</v>
      </c>
      <c r="L15" t="str">
        <f ca="1">IF(H4=9,LOOKUP(8,nLineas:sLineas),IF(H4=6,LOOKUP(7,nLineas,sLineas),LOOKUP(H4,nLineas,sLineas)))</f>
        <v>▬   ▬</v>
      </c>
      <c r="M15" t="str">
        <f t="shared" ca="1" si="8"/>
        <v>▬   ▬</v>
      </c>
      <c r="N15" t="str">
        <f t="shared" ca="1" si="11"/>
        <v>▬   ▬</v>
      </c>
      <c r="O15" t="str">
        <f ca="1">IF(H4=9,LOOKUP(8,nLineas:sLineas),IF(H4=6,LOOKUP(7,nLineas,sLineas),LOOKUP(H4,nLineas,sLineas)))</f>
        <v>▬   ▬</v>
      </c>
    </row>
    <row r="16" spans="1:17" x14ac:dyDescent="0.2">
      <c r="A16" s="44" t="s">
        <v>8459</v>
      </c>
      <c r="B16" s="29">
        <f>IF($D$3,$B$1-$C$1,"")</f>
        <v>49</v>
      </c>
      <c r="C16" s="44" t="s">
        <v>8460</v>
      </c>
      <c r="D16" s="29">
        <f ca="1">IF($D$3,B16-A19,"")</f>
        <v>44</v>
      </c>
      <c r="E16" s="44" t="s">
        <v>8461</v>
      </c>
      <c r="F16" s="29">
        <f ca="1">IF($D$3,D16-C19,"")</f>
        <v>40</v>
      </c>
      <c r="I16" t="str">
        <f t="shared" ca="1" si="10"/>
        <v>▬Ө▬</v>
      </c>
      <c r="J16" t="str">
        <f ca="1">IF(H5,J5,"")</f>
        <v>▬Ө▬</v>
      </c>
      <c r="K16" t="str">
        <f ca="1">IF(H5=9,LOOKUP(8,nLineas:sLineas),IF(H5=6,LOOKUP(7,nLineas,sLineas),LOOKUP(H5,nLineas,sLineas)))</f>
        <v>▬   ▬</v>
      </c>
      <c r="L16" t="str">
        <f t="shared" ca="1" si="7"/>
        <v>▬Ө▬</v>
      </c>
      <c r="M16" t="str">
        <f t="shared" ca="1" si="8"/>
        <v>▬Ө▬</v>
      </c>
      <c r="N16" t="str">
        <f t="shared" ca="1" si="11"/>
        <v>▬Ө▬</v>
      </c>
      <c r="O16" t="str">
        <f ca="1">IF(H5=9,LOOKUP(8,nLineas:sLineas),IF(H5=6,LOOKUP(7,nLineas,sLineas),LOOKUP(H5,nLineas,sLineas)))</f>
        <v>▬   ▬</v>
      </c>
    </row>
    <row r="17" spans="1:15" x14ac:dyDescent="0.2">
      <c r="A17" s="36" t="s">
        <v>8462</v>
      </c>
      <c r="B17" s="37" t="s">
        <v>8463</v>
      </c>
      <c r="C17" s="36" t="s">
        <v>8462</v>
      </c>
      <c r="D17" s="37" t="s">
        <v>8463</v>
      </c>
      <c r="E17" s="36" t="s">
        <v>8462</v>
      </c>
      <c r="F17" s="37" t="s">
        <v>8463</v>
      </c>
      <c r="I17" t="str">
        <f t="shared" ca="1" si="10"/>
        <v>▬▬▬</v>
      </c>
      <c r="J17" t="str">
        <f ca="1">IF(H6=9,LOOKUP(8,nLineas:sLineas),IF(H6=6,LOOKUP(7,nLineas,sLineas),LOOKUP(H6,nLineas,sLineas)))</f>
        <v>▬▬▬</v>
      </c>
      <c r="K17" t="str">
        <f t="shared" ca="1" si="6"/>
        <v>▬▬▬</v>
      </c>
      <c r="L17" t="str">
        <f t="shared" ca="1" si="7"/>
        <v>▬▬▬</v>
      </c>
      <c r="M17" t="str">
        <f t="shared" ca="1" si="8"/>
        <v>▬▬▬</v>
      </c>
      <c r="N17" t="str">
        <f t="shared" ca="1" si="11"/>
        <v>▬▬▬</v>
      </c>
      <c r="O17" t="str">
        <f ca="1">IF(H6=9,LOOKUP(8,nLineas:sLineas),IF(H6=6,LOOKUP(7,nLineas,sLineas),LOOKUP(H6,nLineas,sLineas)))</f>
        <v>▬▬▬</v>
      </c>
    </row>
    <row r="18" spans="1:15" x14ac:dyDescent="0.2">
      <c r="A18" s="32">
        <f ca="1">IF($D$3,IF(B19=B16,B16-B18,B16-(B18+1)),"")</f>
        <v>31</v>
      </c>
      <c r="B18" s="49">
        <f ca="1">IF($D$3,IF(B19=B17,B19-1,B19)-1,"")</f>
        <v>17</v>
      </c>
      <c r="C18" s="32">
        <f ca="1">IF($D$3,IF(D19=D16,D16-D18,D16-(D18+1)),"")</f>
        <v>21</v>
      </c>
      <c r="D18" s="49">
        <f ca="1">IF($D$3,IF(D19=D17,D19-1,D19)-1,"")</f>
        <v>22</v>
      </c>
      <c r="E18" s="32">
        <f ca="1">IF($D$3,IF(F19=F16,F16-F18,F16-(F18+1)),"")</f>
        <v>22</v>
      </c>
      <c r="F18" s="49">
        <f ca="1">IF($D$3,IF(F19=F17,F19-1,F19)-1,"")</f>
        <v>17</v>
      </c>
      <c r="I18" t="str">
        <f ca="1">IF(H7=9,LOOKUP(8,nLineas:sLineas),IF(H7=6,LOOKUP(7,nLineas,sLineas),LOOKUP(H7,nLineas,sLineas)))</f>
        <v>▬▬▬</v>
      </c>
      <c r="J18" t="str">
        <f ca="1">IF(H7,J7,"")</f>
        <v>▬X▬</v>
      </c>
      <c r="K18" t="str">
        <f ca="1">IF(H7,J7,"")</f>
        <v>▬X▬</v>
      </c>
      <c r="L18" t="str">
        <f ca="1">IF(H7,J7,"")</f>
        <v>▬X▬</v>
      </c>
      <c r="M18" t="str">
        <f ca="1">IF(H7,J7,"")</f>
        <v>▬X▬</v>
      </c>
      <c r="N18" t="str">
        <f ca="1">IF(H7,J7,"")</f>
        <v>▬X▬</v>
      </c>
      <c r="O18" t="str">
        <f ca="1">IF(H7=9,LOOKUP(8,nLineas:sLineas),IF(H7=6,LOOKUP(7,nLineas,sLineas),LOOKUP(H7,nLineas,sLineas)))</f>
        <v>▬▬▬</v>
      </c>
    </row>
    <row r="19" spans="1:15" x14ac:dyDescent="0.2">
      <c r="A19" s="38">
        <f ca="1">IF($D$3,1+A20+B20,"")</f>
        <v>5</v>
      </c>
      <c r="B19" s="39">
        <f ca="1">IF($D$3,RANDBETWEEN(RANDBETWEEN(1,B16/$D$2),RANDBETWEEN((B16/$D$2)*2,B16)),"")</f>
        <v>18</v>
      </c>
      <c r="C19" s="38">
        <f ca="1">IF($D$3,1+C20+D20,"")</f>
        <v>4</v>
      </c>
      <c r="D19" s="39">
        <f ca="1">IF($D$3,RANDBETWEEN(RANDBETWEEN(1,D16/$D$2),RANDBETWEEN((D16/$D$2)*2,D16)),"")</f>
        <v>23</v>
      </c>
      <c r="E19" s="38">
        <f ca="1">IF($D$3,1+E20+F20,"")</f>
        <v>4</v>
      </c>
      <c r="F19" s="39">
        <f ca="1">IF($D$3,RANDBETWEEN(RANDBETWEEN(1,F16/$D$2),RANDBETWEEN((F16/$D$2)*2,F16)),"")</f>
        <v>18</v>
      </c>
      <c r="I19" t="str">
        <f t="shared" ref="I19:O19" ca="1" si="12">LOOKUP(I18,LineasSolo,OFFSET(LineasSolo,0,1))&amp;LOOKUP(I17,LineasSolo,OFFSET(LineasSolo,0,1))&amp;LOOKUP(I16,LineasSolo,OFFSET(LineasSolo,0,1))&amp;LOOKUP(I15,LineasSolo,OFFSET(LineasSolo,0,1))&amp;LOOKUP(I14,LineasSolo,OFFSET(LineasSolo,0,1))&amp;LOOKUP(I13,LineasSolo,OFFSET(LineasSolo,0,1))</f>
        <v>779877</v>
      </c>
      <c r="J19" t="str">
        <f ca="1">LOOKUP(J18,LineasSolo,OFFSET(LineasSolo,0,1))&amp;LOOKUP(J17,LineasSolo,OFFSET(LineasSolo,0,1))&amp;LOOKUP(J16,LineasSolo,OFFSET(LineasSolo,0,1))&amp;LOOKUP(J15,LineasSolo,OFFSET(LineasSolo,0,1))&amp;LOOKUP(J14,LineasSolo,OFFSET(LineasSolo,0,1))&amp;LOOKUP(J13,LineasSolo,OFFSET(LineasSolo,0,1))</f>
        <v>679877</v>
      </c>
      <c r="K19" t="str">
        <f ca="1">LOOKUP(K18,LineasSolo,OFFSET(LineasSolo,0,1))&amp;LOOKUP(K17,LineasSolo,OFFSET(LineasSolo,0,1))&amp;LOOKUP(K16,LineasSolo,OFFSET(LineasSolo,0,1))&amp;LOOKUP(K15,LineasSolo,OFFSET(LineasSolo,0,1))&amp;LOOKUP(K14,LineasSolo,OFFSET(LineasSolo,0,1))&amp;LOOKUP(K13,LineasSolo,OFFSET(LineasSolo,0,1))</f>
        <v>678877</v>
      </c>
      <c r="L19" t="str">
        <f ca="1">LOOKUP(L18,LineasSolo,OFFSET(LineasSolo,0,1))&amp;LOOKUP(L17,LineasSolo,OFFSET(LineasSolo,0,1))&amp;LOOKUP(L16,LineasSolo,OFFSET(LineasSolo,0,1))&amp;LOOKUP(L15,LineasSolo,OFFSET(LineasSolo,0,1))&amp;LOOKUP(L14,LineasSolo,OFFSET(LineasSolo,0,1))&amp;LOOKUP(L13,LineasSolo,OFFSET(LineasSolo,0,1))</f>
        <v>679877</v>
      </c>
      <c r="M19" t="str">
        <f t="shared" ca="1" si="12"/>
        <v>679877</v>
      </c>
      <c r="N19" t="str">
        <f t="shared" ca="1" si="12"/>
        <v>679877</v>
      </c>
      <c r="O19" t="str">
        <f t="shared" ca="1" si="12"/>
        <v>778877</v>
      </c>
    </row>
    <row r="20" spans="1:15" x14ac:dyDescent="0.2">
      <c r="A20" s="33">
        <f t="shared" ref="A20:F20" ca="1" si="13">IF($D$3,IF(MOD(A18,4)=0,$D$1,MOD(A18,4)),"")</f>
        <v>3</v>
      </c>
      <c r="B20" s="34">
        <f t="shared" ca="1" si="13"/>
        <v>1</v>
      </c>
      <c r="C20" s="33">
        <f t="shared" ca="1" si="13"/>
        <v>1</v>
      </c>
      <c r="D20" s="34">
        <f t="shared" ca="1" si="13"/>
        <v>2</v>
      </c>
      <c r="E20" s="33">
        <f t="shared" ca="1" si="13"/>
        <v>2</v>
      </c>
      <c r="F20" s="34">
        <f t="shared" ca="1" si="13"/>
        <v>1</v>
      </c>
      <c r="I20" t="str">
        <f t="shared" ref="I20:O20" ca="1" si="14">INDEX(ReyWen,MATCH(SUBSTITUTE(SUBSTITUTE(I19,6,8),9,7),NumsLineas,0))&amp;" "&amp;INDEX(nomIching,MATCH(SUBSTITUTE(SUBSTITUTE(I19,6,8),9,7),NumsLineas,0))</f>
        <v>9 HSİAO CH´U</v>
      </c>
      <c r="J20" t="str">
        <f t="shared" ca="1" si="14"/>
        <v>57 SUN</v>
      </c>
      <c r="K20" t="str">
        <f t="shared" ca="1" si="14"/>
        <v>59 HUAN</v>
      </c>
      <c r="L20" t="str">
        <f t="shared" ca="1" si="14"/>
        <v>57 SUN</v>
      </c>
      <c r="M20" t="str">
        <f t="shared" ca="1" si="14"/>
        <v>57 SUN</v>
      </c>
      <c r="N20" t="str">
        <f t="shared" ca="1" si="14"/>
        <v>57 SUN</v>
      </c>
      <c r="O20" t="str">
        <f t="shared" ca="1" si="14"/>
        <v>61 CHUNG FU</v>
      </c>
    </row>
    <row r="21" spans="1:15" ht="13.5" thickBot="1" x14ac:dyDescent="0.25">
      <c r="A21" s="45">
        <f ca="1">IF($D$3,VLOOKUP(A19,NumsRestoTraslado,2),"")</f>
        <v>3</v>
      </c>
      <c r="B21" s="46">
        <f ca="1">IF($D$3,VLOOKUP(C19,NumsRestoTraslado,2),"")</f>
        <v>3</v>
      </c>
      <c r="C21" s="46">
        <f ca="1">IF($D$3,VLOOKUP(E19,NumsRestoTraslado,2),"")</f>
        <v>3</v>
      </c>
      <c r="D21" s="35" t="s">
        <v>8466</v>
      </c>
      <c r="E21" s="47">
        <f ca="1">IF($D$3,A21+B21+C21,"")</f>
        <v>9</v>
      </c>
      <c r="F21" s="48" t="str">
        <f ca="1">IF($D$3,VLOOKUP(E21,LasLineas,2),"")</f>
        <v>▬Ө▬</v>
      </c>
    </row>
    <row r="22" spans="1:15" x14ac:dyDescent="0.2">
      <c r="A22" s="44" t="s">
        <v>8459</v>
      </c>
      <c r="B22" s="29">
        <f>IF($D$3,$B$1-$C$1,"")</f>
        <v>49</v>
      </c>
      <c r="C22" s="44" t="s">
        <v>8460</v>
      </c>
      <c r="D22" s="29">
        <f ca="1">IF($D$3,B22-A25,"")</f>
        <v>44</v>
      </c>
      <c r="E22" s="44" t="s">
        <v>8461</v>
      </c>
      <c r="F22" s="29">
        <f ca="1">IF($D$3,D22-C25,"")</f>
        <v>40</v>
      </c>
    </row>
    <row r="23" spans="1:15" x14ac:dyDescent="0.2">
      <c r="A23" s="36" t="s">
        <v>8462</v>
      </c>
      <c r="B23" s="37" t="s">
        <v>8463</v>
      </c>
      <c r="C23" s="36" t="s">
        <v>8462</v>
      </c>
      <c r="D23" s="37" t="s">
        <v>8463</v>
      </c>
      <c r="E23" s="36" t="s">
        <v>8462</v>
      </c>
      <c r="F23" s="37" t="s">
        <v>8463</v>
      </c>
    </row>
    <row r="24" spans="1:15" x14ac:dyDescent="0.2">
      <c r="A24" s="32">
        <f ca="1">IF($D$3,IF(B25=B22,B22-B24,B22-(B24+1)),"")</f>
        <v>19</v>
      </c>
      <c r="B24" s="49">
        <f ca="1">IF($D$3,IF(B25=B23,B25-1,B25)-1,"")</f>
        <v>29</v>
      </c>
      <c r="C24" s="32">
        <f ca="1">IF($D$3,IF(D25=D22,D22-D24,D22-(D24+1)),"")</f>
        <v>26</v>
      </c>
      <c r="D24" s="49">
        <f ca="1">IF($D$3,IF(D25=D23,D25-1,D25)-1,"")</f>
        <v>17</v>
      </c>
      <c r="E24" s="32">
        <f ca="1">IF($D$3,IF(F25=F22,F22-F24,F22-(F24+1)),"")</f>
        <v>20</v>
      </c>
      <c r="F24" s="49">
        <f ca="1">IF($D$3,IF(F25=F23,F25-1,F25)-1,"")</f>
        <v>19</v>
      </c>
    </row>
    <row r="25" spans="1:15" x14ac:dyDescent="0.2">
      <c r="A25" s="38">
        <f ca="1">IF($D$3,1+A26+B26,"")</f>
        <v>5</v>
      </c>
      <c r="B25" s="39">
        <f ca="1">IF($D$3,RANDBETWEEN(RANDBETWEEN(1,B22/$D$2),RANDBETWEEN((B22/$D$2)*2,B22)),"")</f>
        <v>30</v>
      </c>
      <c r="C25" s="38">
        <f ca="1">IF($D$3,1+C26+D26,"")</f>
        <v>4</v>
      </c>
      <c r="D25" s="39">
        <f ca="1">IF($D$3,RANDBETWEEN(RANDBETWEEN(1,D22/$D$2),RANDBETWEEN((D22/$D$2)*2,D22)),"")</f>
        <v>18</v>
      </c>
      <c r="E25" s="38">
        <f ca="1">IF($D$3,1+E26+F26,"")</f>
        <v>8</v>
      </c>
      <c r="F25" s="39">
        <f ca="1">IF($D$3,RANDBETWEEN(RANDBETWEEN(1,F22/$D$2),RANDBETWEEN((F22/$D$2)*2,F22)),"")</f>
        <v>20</v>
      </c>
    </row>
    <row r="26" spans="1:15" x14ac:dyDescent="0.2">
      <c r="A26" s="33">
        <f t="shared" ref="A26:F26" ca="1" si="15">IF($D$3,IF(MOD(A24,4)=0,$D$1,MOD(A24,4)),"")</f>
        <v>3</v>
      </c>
      <c r="B26" s="34">
        <f t="shared" ca="1" si="15"/>
        <v>1</v>
      </c>
      <c r="C26" s="33">
        <f t="shared" ca="1" si="15"/>
        <v>2</v>
      </c>
      <c r="D26" s="34">
        <f t="shared" ca="1" si="15"/>
        <v>1</v>
      </c>
      <c r="E26" s="33">
        <f t="shared" ca="1" si="15"/>
        <v>4</v>
      </c>
      <c r="F26" s="34">
        <f t="shared" ca="1" si="15"/>
        <v>3</v>
      </c>
    </row>
    <row r="27" spans="1:15" ht="13.5" thickBot="1" x14ac:dyDescent="0.25">
      <c r="A27" s="45">
        <f ca="1">IF($D$3,VLOOKUP(A25,NumsRestoTraslado,2),"")</f>
        <v>3</v>
      </c>
      <c r="B27" s="46">
        <f ca="1">IF($D$3,VLOOKUP(C25,NumsRestoTraslado,2),"")</f>
        <v>3</v>
      </c>
      <c r="C27" s="46">
        <f ca="1">IF($D$3,VLOOKUP(E25,NumsRestoTraslado,2),"")</f>
        <v>2</v>
      </c>
      <c r="D27" s="35" t="s">
        <v>8467</v>
      </c>
      <c r="E27" s="47">
        <f ca="1">IF($D$3,A27+B27+C27,"")</f>
        <v>8</v>
      </c>
      <c r="F27" s="48" t="str">
        <f ca="1">IF($D$3,VLOOKUP(E27,LasLineas,2),"")</f>
        <v>▬   ▬</v>
      </c>
    </row>
    <row r="28" spans="1:15" x14ac:dyDescent="0.2">
      <c r="A28" s="44" t="s">
        <v>8459</v>
      </c>
      <c r="B28" s="29">
        <f>IF($D$3,$B$1-$C$1,"")</f>
        <v>49</v>
      </c>
      <c r="C28" s="44" t="s">
        <v>8460</v>
      </c>
      <c r="D28" s="29">
        <f ca="1">IF($D$3,B28-A31,"")</f>
        <v>40</v>
      </c>
      <c r="E28" s="44" t="s">
        <v>8461</v>
      </c>
      <c r="F28" s="29">
        <f ca="1">IF($D$3,D28-C31,"")</f>
        <v>32</v>
      </c>
    </row>
    <row r="29" spans="1:15" x14ac:dyDescent="0.2">
      <c r="A29" s="36" t="s">
        <v>8462</v>
      </c>
      <c r="B29" s="37" t="s">
        <v>8463</v>
      </c>
      <c r="C29" s="36" t="s">
        <v>8462</v>
      </c>
      <c r="D29" s="37" t="s">
        <v>8463</v>
      </c>
      <c r="E29" s="36" t="s">
        <v>8462</v>
      </c>
      <c r="F29" s="37" t="s">
        <v>8463</v>
      </c>
    </row>
    <row r="30" spans="1:15" x14ac:dyDescent="0.2">
      <c r="A30" s="32">
        <f ca="1">IF($D$3,IF(B31=B28,B28-B30,B28-(B30+1)),"")</f>
        <v>32</v>
      </c>
      <c r="B30" s="49">
        <f ca="1">IF($D$3,IF(B31=B29,B31-1,B31)-1,"")</f>
        <v>16</v>
      </c>
      <c r="C30" s="32">
        <f ca="1">IF($D$3,IF(D31=D28,D28-D30,D28-(D30+1)),"")</f>
        <v>28</v>
      </c>
      <c r="D30" s="49">
        <f ca="1">IF($D$3,IF(D31=D29,D31-1,D31)-1,"")</f>
        <v>11</v>
      </c>
      <c r="E30" s="32">
        <f ca="1">IF($D$3,IF(F31=F28,F28-F30,F28-(F30+1)),"")</f>
        <v>9</v>
      </c>
      <c r="F30" s="49">
        <f ca="1">IF($D$3,IF(F31=F29,F31-1,F31)-1,"")</f>
        <v>22</v>
      </c>
    </row>
    <row r="31" spans="1:15" x14ac:dyDescent="0.2">
      <c r="A31" s="38">
        <f ca="1">IF($D$3,1+A32+B32,"")</f>
        <v>9</v>
      </c>
      <c r="B31" s="39">
        <f ca="1">IF($D$3,RANDBETWEEN(RANDBETWEEN(1,B28/$D$2),RANDBETWEEN((B28/$D$2)*2,B28)),"")</f>
        <v>17</v>
      </c>
      <c r="C31" s="38">
        <f ca="1">IF($D$3,1+C32+D32,"")</f>
        <v>8</v>
      </c>
      <c r="D31" s="39">
        <f ca="1">IF($D$3,RANDBETWEEN(RANDBETWEEN(1,D28/$D$2),RANDBETWEEN((D28/$D$2)*2,D28)),"")</f>
        <v>12</v>
      </c>
      <c r="E31" s="38">
        <f ca="1">IF($D$3,1+E32+F32,"")</f>
        <v>4</v>
      </c>
      <c r="F31" s="39">
        <f ca="1">IF($D$3,RANDBETWEEN(RANDBETWEEN(1,F28/$D$2),RANDBETWEEN((F28/$D$2)*2,F28)),"")</f>
        <v>23</v>
      </c>
    </row>
    <row r="32" spans="1:15" x14ac:dyDescent="0.2">
      <c r="A32" s="33">
        <f t="shared" ref="A32:F32" ca="1" si="16">IF($D$3,IF(MOD(A30,4)=0,$D$1,MOD(A30,4)),"")</f>
        <v>4</v>
      </c>
      <c r="B32" s="34">
        <f t="shared" ca="1" si="16"/>
        <v>4</v>
      </c>
      <c r="C32" s="33">
        <f t="shared" ca="1" si="16"/>
        <v>4</v>
      </c>
      <c r="D32" s="34">
        <f t="shared" ca="1" si="16"/>
        <v>3</v>
      </c>
      <c r="E32" s="33">
        <f t="shared" ca="1" si="16"/>
        <v>1</v>
      </c>
      <c r="F32" s="34">
        <f t="shared" ca="1" si="16"/>
        <v>2</v>
      </c>
    </row>
    <row r="33" spans="1:6" ht="13.5" thickBot="1" x14ac:dyDescent="0.25">
      <c r="A33" s="45">
        <f ca="1">IF($D$3,VLOOKUP(A31,NumsRestoTraslado,2),"")</f>
        <v>2</v>
      </c>
      <c r="B33" s="46">
        <f ca="1">IF($D$3,VLOOKUP(C31,NumsRestoTraslado,2),"")</f>
        <v>2</v>
      </c>
      <c r="C33" s="46">
        <f ca="1">IF($D$3,VLOOKUP(E31,NumsRestoTraslado,2),"")</f>
        <v>3</v>
      </c>
      <c r="D33" s="35" t="s">
        <v>8468</v>
      </c>
      <c r="E33" s="47">
        <f ca="1">IF($D$3,A33+B33+C33,"")</f>
        <v>7</v>
      </c>
      <c r="F33" s="48" t="str">
        <f ca="1">IF($D$3,VLOOKUP(E33,LasLineas,2),"")</f>
        <v>▬▬▬</v>
      </c>
    </row>
    <row r="34" spans="1:6" x14ac:dyDescent="0.2">
      <c r="A34" s="44" t="s">
        <v>8459</v>
      </c>
      <c r="B34" s="29">
        <f>IF($D$3,$B$1-$C$1,"")</f>
        <v>49</v>
      </c>
      <c r="C34" s="44" t="s">
        <v>8460</v>
      </c>
      <c r="D34" s="29">
        <f ca="1">IF($D$3,B34-A37,"")</f>
        <v>44</v>
      </c>
      <c r="E34" s="44" t="s">
        <v>8461</v>
      </c>
      <c r="F34" s="29">
        <f ca="1">IF($D$3,D34-C37,"")</f>
        <v>36</v>
      </c>
    </row>
    <row r="35" spans="1:6" x14ac:dyDescent="0.2">
      <c r="A35" s="36" t="s">
        <v>8462</v>
      </c>
      <c r="B35" s="37" t="s">
        <v>8463</v>
      </c>
      <c r="C35" s="36" t="s">
        <v>8462</v>
      </c>
      <c r="D35" s="37" t="s">
        <v>8463</v>
      </c>
      <c r="E35" s="36" t="s">
        <v>8462</v>
      </c>
      <c r="F35" s="37" t="s">
        <v>8463</v>
      </c>
    </row>
    <row r="36" spans="1:6" x14ac:dyDescent="0.2">
      <c r="A36" s="32">
        <f ca="1">IF($D$3,IF(B37=B34,B34-B36,B34-(B36+1)),"")</f>
        <v>23</v>
      </c>
      <c r="B36" s="49">
        <f ca="1">IF($D$3,IF(B37=B35,B37-1,B37)-1,"")</f>
        <v>25</v>
      </c>
      <c r="C36" s="32">
        <f ca="1">IF($D$3,IF(D37=D34,D34-D36,D34-(D36+1)),"")</f>
        <v>24</v>
      </c>
      <c r="D36" s="49">
        <f ca="1">IF($D$3,IF(D37=D35,D37-1,D37)-1,"")</f>
        <v>19</v>
      </c>
      <c r="E36" s="32">
        <f ca="1">IF($D$3,IF(F37=F34,F34-F36,F34-(F36+1)),"")</f>
        <v>19</v>
      </c>
      <c r="F36" s="49">
        <f ca="1">IF($D$3,IF(F37=F35,F37-1,F37)-1,"")</f>
        <v>16</v>
      </c>
    </row>
    <row r="37" spans="1:6" x14ac:dyDescent="0.2">
      <c r="A37" s="38">
        <f ca="1">IF($D$3,1+A38+B38,"")</f>
        <v>5</v>
      </c>
      <c r="B37" s="39">
        <f ca="1">IF($D$3,RANDBETWEEN(RANDBETWEEN(1,B34/$D$2),RANDBETWEEN((B34/$D$2)*2,B34)),"")</f>
        <v>26</v>
      </c>
      <c r="C37" s="38">
        <f ca="1">IF($D$3,1+C38+D38,"")</f>
        <v>8</v>
      </c>
      <c r="D37" s="39">
        <f ca="1">IF($D$3,RANDBETWEEN(RANDBETWEEN(1,D34/$D$2),RANDBETWEEN((D34/$D$2)*2,D34)),"")</f>
        <v>20</v>
      </c>
      <c r="E37" s="38">
        <f ca="1">IF($D$3,1+E38+F38,"")</f>
        <v>8</v>
      </c>
      <c r="F37" s="39">
        <f ca="1">IF($D$3,RANDBETWEEN(RANDBETWEEN(1,F34/$D$2),RANDBETWEEN((F34/$D$2)*2,F34)),"")</f>
        <v>17</v>
      </c>
    </row>
    <row r="38" spans="1:6" x14ac:dyDescent="0.2">
      <c r="A38" s="33">
        <f t="shared" ref="A38:F38" ca="1" si="17">IF($D$3,IF(MOD(A36,4)=0,$D$1,MOD(A36,4)),"")</f>
        <v>3</v>
      </c>
      <c r="B38" s="34">
        <f t="shared" ca="1" si="17"/>
        <v>1</v>
      </c>
      <c r="C38" s="33">
        <f t="shared" ca="1" si="17"/>
        <v>4</v>
      </c>
      <c r="D38" s="34">
        <f t="shared" ca="1" si="17"/>
        <v>3</v>
      </c>
      <c r="E38" s="33">
        <f t="shared" ca="1" si="17"/>
        <v>3</v>
      </c>
      <c r="F38" s="34">
        <f t="shared" ca="1" si="17"/>
        <v>4</v>
      </c>
    </row>
    <row r="39" spans="1:6" ht="13.5" thickBot="1" x14ac:dyDescent="0.25">
      <c r="A39" s="45">
        <f ca="1">IF($D$3,VLOOKUP(A37,NumsRestoTraslado,2),"")</f>
        <v>3</v>
      </c>
      <c r="B39" s="46">
        <f ca="1">IF($D$3,VLOOKUP(C37,NumsRestoTraslado,2),"")</f>
        <v>2</v>
      </c>
      <c r="C39" s="46">
        <f ca="1">IF($D$3,VLOOKUP(E37,NumsRestoTraslado,2),"")</f>
        <v>2</v>
      </c>
      <c r="D39" s="35" t="s">
        <v>8469</v>
      </c>
      <c r="E39" s="47">
        <f ca="1">IF($D$3,A39+B39+C39,"")</f>
        <v>7</v>
      </c>
      <c r="F39" s="48" t="str">
        <f ca="1">IF($D$3,VLOOKUP(E39,LasLineas,2),"")</f>
        <v>▬▬▬</v>
      </c>
    </row>
  </sheetData>
  <sheetProtection password="D463" sheet="1" objects="1" scenarios="1" selectLockedCells="1"/>
  <mergeCells count="3">
    <mergeCell ref="E1:F1"/>
    <mergeCell ref="E2:F3"/>
    <mergeCell ref="I12:N12"/>
  </mergeCells>
  <conditionalFormatting sqref="I13:O20">
    <cfRule type="expression" dxfId="1" priority="1">
      <formula>(NumHex=INDEX(ReyWen,MATCH(SUBSTITUTE(SUBSTITUTE(I$19,6,8),9,7),NumsLineas,0)))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302"/>
  <sheetViews>
    <sheetView zoomScale="80" zoomScaleNormal="80" workbookViewId="0">
      <pane ySplit="1" topLeftCell="A2" activePane="bottomLeft" state="frozen"/>
      <selection pane="bottomLeft"/>
    </sheetView>
  </sheetViews>
  <sheetFormatPr baseColWidth="10" defaultRowHeight="12.75" x14ac:dyDescent="0.2"/>
  <cols>
    <col min="1" max="1" width="9.42578125" style="8" bestFit="1" customWidth="1"/>
    <col min="2" max="10" width="8.28515625" style="8" customWidth="1"/>
    <col min="11" max="11" width="11.7109375" style="8" bestFit="1" customWidth="1"/>
    <col min="12" max="12" width="9.7109375" style="8" customWidth="1"/>
    <col min="13" max="13" width="13.5703125" style="8" bestFit="1" customWidth="1"/>
    <col min="14" max="16384" width="11.42578125" style="8"/>
  </cols>
  <sheetData>
    <row r="1" spans="1:22" ht="13.5" thickBot="1" x14ac:dyDescent="0.25">
      <c r="A1" s="7" t="s">
        <v>8262</v>
      </c>
      <c r="B1" s="7" t="s">
        <v>8263</v>
      </c>
      <c r="C1" s="7" t="s">
        <v>8264</v>
      </c>
      <c r="D1" s="7" t="s">
        <v>8265</v>
      </c>
      <c r="E1" s="7" t="s">
        <v>8266</v>
      </c>
      <c r="F1" s="7" t="s">
        <v>8267</v>
      </c>
      <c r="G1" s="7" t="s">
        <v>8268</v>
      </c>
      <c r="H1" s="7" t="s">
        <v>8269</v>
      </c>
      <c r="I1" s="7" t="s">
        <v>8270</v>
      </c>
      <c r="J1" s="7" t="s">
        <v>8271</v>
      </c>
      <c r="K1" s="7" t="s">
        <v>146</v>
      </c>
      <c r="L1" s="7" t="s">
        <v>8272</v>
      </c>
      <c r="M1" s="7" t="s">
        <v>8273</v>
      </c>
    </row>
    <row r="2" spans="1:22" ht="31.5" customHeight="1" thickTop="1" x14ac:dyDescent="0.2">
      <c r="A2" s="9" t="str">
        <f t="shared" ref="A2:A65" si="0">B2</f>
        <v>a</v>
      </c>
      <c r="B2" s="10" t="s">
        <v>155</v>
      </c>
      <c r="C2" s="10">
        <f t="shared" ref="C2:C65" si="1">CODE(B2)</f>
        <v>97</v>
      </c>
      <c r="D2" s="10" t="str">
        <f t="shared" ref="D2:D65" si="2">DEC2HEX(C2)</f>
        <v>61</v>
      </c>
      <c r="E2" s="10" t="str">
        <f t="shared" ref="E2:E65" si="3">IF(LEN(HEX2BIN(D2))&gt;6,RIGHT(HEX2BIN(D2),6),HEX2BIN(D2))</f>
        <v>100001</v>
      </c>
      <c r="F2" s="11">
        <f t="shared" ref="F2:F65" si="4">BIN2DEC(I2)</f>
        <v>63</v>
      </c>
      <c r="G2" s="12" t="str">
        <f t="shared" ref="G2:G65" si="5">BIN2HEX(I2,2)</f>
        <v>3F</v>
      </c>
      <c r="H2" s="13" t="str">
        <f t="shared" ref="H2:H65" si="6">BIN2OCT(I2,3)</f>
        <v>077</v>
      </c>
      <c r="I2" s="14" t="s">
        <v>8274</v>
      </c>
      <c r="J2" s="10" t="str">
        <f t="shared" ref="J2:J65" si="7">SUBSTITUTE(SUBSTITUTE(I2,0,8),1,7)</f>
        <v>777777</v>
      </c>
      <c r="K2" s="8" t="s">
        <v>0</v>
      </c>
      <c r="L2" s="10">
        <v>1</v>
      </c>
      <c r="M2" s="8" t="s">
        <v>8275</v>
      </c>
      <c r="O2" s="15" t="s">
        <v>8276</v>
      </c>
      <c r="P2" s="16"/>
      <c r="Q2" s="16"/>
      <c r="R2" s="17" t="s">
        <v>8277</v>
      </c>
      <c r="S2" s="8" t="s">
        <v>8278</v>
      </c>
      <c r="T2" s="8" t="s">
        <v>8279</v>
      </c>
    </row>
    <row r="3" spans="1:22" ht="31.5" customHeight="1" x14ac:dyDescent="0.2">
      <c r="A3" s="9" t="str">
        <f t="shared" si="0"/>
        <v>@</v>
      </c>
      <c r="B3" s="10" t="s">
        <v>8280</v>
      </c>
      <c r="C3" s="10">
        <f t="shared" si="1"/>
        <v>64</v>
      </c>
      <c r="D3" s="10" t="str">
        <f t="shared" si="2"/>
        <v>40</v>
      </c>
      <c r="E3" s="10" t="str">
        <f t="shared" si="3"/>
        <v>000000</v>
      </c>
      <c r="F3" s="11">
        <f t="shared" si="4"/>
        <v>0</v>
      </c>
      <c r="G3" s="12" t="str">
        <f t="shared" si="5"/>
        <v>00</v>
      </c>
      <c r="H3" s="13" t="str">
        <f t="shared" si="6"/>
        <v>000</v>
      </c>
      <c r="I3" s="14" t="s">
        <v>8281</v>
      </c>
      <c r="J3" s="10" t="str">
        <f t="shared" si="7"/>
        <v>888888</v>
      </c>
      <c r="K3" s="8" t="s">
        <v>83</v>
      </c>
      <c r="L3" s="10">
        <v>2</v>
      </c>
      <c r="M3" s="8" t="s">
        <v>8282</v>
      </c>
      <c r="O3" s="18">
        <v>6</v>
      </c>
      <c r="P3" s="19" t="str">
        <f>sViejoYin</f>
        <v>▬X▬</v>
      </c>
      <c r="Q3" s="20" t="str">
        <f>DEC2BIN(O3,4)</f>
        <v>0110</v>
      </c>
      <c r="R3" s="21">
        <v>4</v>
      </c>
      <c r="S3" s="8">
        <v>4</v>
      </c>
      <c r="T3" s="8">
        <v>3</v>
      </c>
    </row>
    <row r="4" spans="1:22" ht="31.5" customHeight="1" x14ac:dyDescent="0.2">
      <c r="A4" s="9" t="str">
        <f t="shared" si="0"/>
        <v>Y</v>
      </c>
      <c r="B4" s="10" t="s">
        <v>8283</v>
      </c>
      <c r="C4" s="10">
        <f t="shared" si="1"/>
        <v>89</v>
      </c>
      <c r="D4" s="10" t="str">
        <f t="shared" si="2"/>
        <v>59</v>
      </c>
      <c r="E4" s="10" t="str">
        <f t="shared" si="3"/>
        <v>011001</v>
      </c>
      <c r="F4" s="11">
        <f t="shared" si="4"/>
        <v>34</v>
      </c>
      <c r="G4" s="12" t="str">
        <f t="shared" si="5"/>
        <v>22</v>
      </c>
      <c r="H4" s="13" t="str">
        <f t="shared" si="6"/>
        <v>042</v>
      </c>
      <c r="I4" s="14" t="s">
        <v>8284</v>
      </c>
      <c r="J4" s="10" t="str">
        <f t="shared" si="7"/>
        <v>788878</v>
      </c>
      <c r="K4" s="8" t="s">
        <v>183</v>
      </c>
      <c r="L4" s="10">
        <v>3</v>
      </c>
      <c r="M4" s="8" t="s">
        <v>8285</v>
      </c>
      <c r="O4" s="18">
        <v>7</v>
      </c>
      <c r="P4" s="19" t="str">
        <f>sYang</f>
        <v>▬▬▬</v>
      </c>
      <c r="Q4" s="20" t="str">
        <f>DEC2BIN(O4,4)</f>
        <v>0111</v>
      </c>
      <c r="R4" s="21">
        <v>20</v>
      </c>
      <c r="S4" s="8">
        <v>5</v>
      </c>
      <c r="T4" s="8">
        <v>3</v>
      </c>
      <c r="U4" s="8" t="str">
        <f>sYin</f>
        <v>▬   ▬</v>
      </c>
      <c r="V4" s="8">
        <v>8</v>
      </c>
    </row>
    <row r="5" spans="1:22" ht="31.5" customHeight="1" x14ac:dyDescent="0.2">
      <c r="A5" s="9" t="str">
        <f t="shared" si="0"/>
        <v>T</v>
      </c>
      <c r="B5" s="10" t="s">
        <v>8286</v>
      </c>
      <c r="C5" s="10">
        <f t="shared" si="1"/>
        <v>84</v>
      </c>
      <c r="D5" s="10" t="str">
        <f t="shared" si="2"/>
        <v>54</v>
      </c>
      <c r="E5" s="10" t="str">
        <f t="shared" si="3"/>
        <v>010100</v>
      </c>
      <c r="F5" s="11">
        <f t="shared" si="4"/>
        <v>17</v>
      </c>
      <c r="G5" s="12" t="str">
        <f t="shared" si="5"/>
        <v>11</v>
      </c>
      <c r="H5" s="13" t="str">
        <f t="shared" si="6"/>
        <v>021</v>
      </c>
      <c r="I5" s="14" t="s">
        <v>8287</v>
      </c>
      <c r="J5" s="10" t="str">
        <f t="shared" si="7"/>
        <v>878887</v>
      </c>
      <c r="K5" s="8" t="s">
        <v>249</v>
      </c>
      <c r="L5" s="10">
        <v>4</v>
      </c>
      <c r="M5" s="8" t="s">
        <v>8288</v>
      </c>
      <c r="O5" s="18">
        <v>8</v>
      </c>
      <c r="P5" s="19" t="str">
        <f>sYin</f>
        <v>▬   ▬</v>
      </c>
      <c r="Q5" s="20" t="str">
        <f>DEC2BIN(O5,4)</f>
        <v>1000</v>
      </c>
      <c r="R5" s="21">
        <v>28</v>
      </c>
      <c r="S5" s="8">
        <v>6</v>
      </c>
      <c r="T5" s="8">
        <v>2</v>
      </c>
      <c r="U5" s="8" t="str">
        <f>sYang</f>
        <v>▬▬▬</v>
      </c>
      <c r="V5" s="8">
        <v>7</v>
      </c>
    </row>
    <row r="6" spans="1:22" ht="31.5" customHeight="1" x14ac:dyDescent="0.2">
      <c r="A6" s="9" t="str">
        <f t="shared" si="0"/>
        <v>p</v>
      </c>
      <c r="B6" s="10" t="s">
        <v>8289</v>
      </c>
      <c r="C6" s="10">
        <f t="shared" si="1"/>
        <v>112</v>
      </c>
      <c r="D6" s="10" t="str">
        <f t="shared" si="2"/>
        <v>70</v>
      </c>
      <c r="E6" s="10" t="str">
        <f t="shared" si="3"/>
        <v>110000</v>
      </c>
      <c r="F6" s="11">
        <f t="shared" si="4"/>
        <v>58</v>
      </c>
      <c r="G6" s="12" t="str">
        <f t="shared" si="5"/>
        <v>3A</v>
      </c>
      <c r="H6" s="13" t="str">
        <f t="shared" si="6"/>
        <v>072</v>
      </c>
      <c r="I6" s="14" t="s">
        <v>8290</v>
      </c>
      <c r="J6" s="10" t="str">
        <f t="shared" si="7"/>
        <v>777878</v>
      </c>
      <c r="K6" s="8" t="s">
        <v>311</v>
      </c>
      <c r="L6" s="10">
        <v>5</v>
      </c>
      <c r="M6" s="8" t="s">
        <v>8291</v>
      </c>
      <c r="O6" s="18">
        <v>9</v>
      </c>
      <c r="P6" s="19" t="str">
        <f>sViejoYang</f>
        <v>▬Ө▬</v>
      </c>
      <c r="Q6" s="20" t="str">
        <f>DEC2BIN(O6,4)</f>
        <v>1001</v>
      </c>
      <c r="R6" s="21">
        <v>12</v>
      </c>
      <c r="S6" s="8">
        <v>7</v>
      </c>
      <c r="T6" s="8">
        <v>3</v>
      </c>
      <c r="U6" s="8" t="str">
        <f>sViejoYin</f>
        <v>▬X▬</v>
      </c>
      <c r="V6" s="8">
        <v>6</v>
      </c>
    </row>
    <row r="7" spans="1:22" ht="31.5" customHeight="1" x14ac:dyDescent="0.2">
      <c r="A7" s="9" t="str">
        <f t="shared" si="0"/>
        <v>m</v>
      </c>
      <c r="B7" s="10" t="s">
        <v>8292</v>
      </c>
      <c r="C7" s="10">
        <f t="shared" si="1"/>
        <v>109</v>
      </c>
      <c r="D7" s="10" t="str">
        <f t="shared" si="2"/>
        <v>6D</v>
      </c>
      <c r="E7" s="10" t="str">
        <f t="shared" si="3"/>
        <v>101101</v>
      </c>
      <c r="F7" s="11">
        <f t="shared" si="4"/>
        <v>23</v>
      </c>
      <c r="G7" s="12" t="str">
        <f t="shared" si="5"/>
        <v>17</v>
      </c>
      <c r="H7" s="13" t="str">
        <f t="shared" si="6"/>
        <v>027</v>
      </c>
      <c r="I7" s="14" t="s">
        <v>8293</v>
      </c>
      <c r="J7" s="10" t="str">
        <f t="shared" si="7"/>
        <v>878777</v>
      </c>
      <c r="K7" s="8" t="s">
        <v>370</v>
      </c>
      <c r="L7" s="10">
        <v>6</v>
      </c>
      <c r="M7" s="8" t="s">
        <v>8294</v>
      </c>
      <c r="O7" s="22"/>
      <c r="P7" s="20"/>
      <c r="Q7" s="23"/>
      <c r="R7" s="24"/>
      <c r="S7" s="8">
        <v>8</v>
      </c>
      <c r="T7" s="8">
        <v>2</v>
      </c>
      <c r="U7" s="8" t="str">
        <f>sViejoYang</f>
        <v>▬Ө▬</v>
      </c>
      <c r="V7" s="8">
        <v>9</v>
      </c>
    </row>
    <row r="8" spans="1:22" ht="31.5" customHeight="1" x14ac:dyDescent="0.2">
      <c r="A8" s="9">
        <f t="shared" si="0"/>
        <v>7</v>
      </c>
      <c r="B8" s="10">
        <v>7</v>
      </c>
      <c r="C8" s="10">
        <f t="shared" si="1"/>
        <v>55</v>
      </c>
      <c r="D8" s="10" t="str">
        <f t="shared" si="2"/>
        <v>37</v>
      </c>
      <c r="E8" s="10" t="str">
        <f t="shared" si="3"/>
        <v>110111</v>
      </c>
      <c r="F8" s="11">
        <f t="shared" si="4"/>
        <v>16</v>
      </c>
      <c r="G8" s="12" t="str">
        <f t="shared" si="5"/>
        <v>10</v>
      </c>
      <c r="H8" s="13" t="str">
        <f t="shared" si="6"/>
        <v>020</v>
      </c>
      <c r="I8" s="14" t="s">
        <v>8295</v>
      </c>
      <c r="J8" s="10" t="str">
        <f t="shared" si="7"/>
        <v>878888</v>
      </c>
      <c r="K8" s="8" t="s">
        <v>426</v>
      </c>
      <c r="L8" s="10">
        <v>7</v>
      </c>
      <c r="M8" s="8" t="s">
        <v>8296</v>
      </c>
      <c r="O8" s="18">
        <v>0</v>
      </c>
      <c r="P8" s="19" t="str">
        <f>"▬"&amp;"   "&amp;"▬"</f>
        <v>▬   ▬</v>
      </c>
      <c r="Q8" s="19" t="str">
        <f>"▬"&amp;"X"&amp;"▬"</f>
        <v>▬X▬</v>
      </c>
      <c r="R8" s="24"/>
      <c r="S8" s="8">
        <v>9</v>
      </c>
      <c r="T8" s="8">
        <v>2</v>
      </c>
    </row>
    <row r="9" spans="1:22" ht="31.5" customHeight="1" thickBot="1" x14ac:dyDescent="0.25">
      <c r="A9" s="9">
        <f t="shared" si="0"/>
        <v>0</v>
      </c>
      <c r="B9" s="10">
        <v>0</v>
      </c>
      <c r="C9" s="10">
        <f t="shared" si="1"/>
        <v>48</v>
      </c>
      <c r="D9" s="10" t="str">
        <f t="shared" si="2"/>
        <v>30</v>
      </c>
      <c r="E9" s="10" t="str">
        <f t="shared" si="3"/>
        <v>110000</v>
      </c>
      <c r="F9" s="11">
        <f t="shared" si="4"/>
        <v>2</v>
      </c>
      <c r="G9" s="12" t="str">
        <f t="shared" si="5"/>
        <v>02</v>
      </c>
      <c r="H9" s="13" t="str">
        <f t="shared" si="6"/>
        <v>002</v>
      </c>
      <c r="I9" s="14" t="s">
        <v>8297</v>
      </c>
      <c r="J9" s="10" t="str">
        <f t="shared" si="7"/>
        <v>888878</v>
      </c>
      <c r="K9" s="8" t="s">
        <v>485</v>
      </c>
      <c r="L9" s="10">
        <v>8</v>
      </c>
      <c r="M9" s="8" t="s">
        <v>8298</v>
      </c>
      <c r="O9" s="25">
        <v>1</v>
      </c>
      <c r="P9" s="26" t="str">
        <f>REPT("▬",3)</f>
        <v>▬▬▬</v>
      </c>
      <c r="Q9" s="26" t="str">
        <f>"▬"&amp;"Ө"&amp;"▬"</f>
        <v>▬Ө▬</v>
      </c>
      <c r="R9" s="27"/>
    </row>
    <row r="10" spans="1:22" ht="31.5" customHeight="1" thickTop="1" x14ac:dyDescent="0.2">
      <c r="A10" s="9" t="str">
        <f t="shared" si="0"/>
        <v>e</v>
      </c>
      <c r="B10" s="10" t="s">
        <v>8299</v>
      </c>
      <c r="C10" s="10">
        <f t="shared" si="1"/>
        <v>101</v>
      </c>
      <c r="D10" s="10" t="str">
        <f t="shared" si="2"/>
        <v>65</v>
      </c>
      <c r="E10" s="10" t="str">
        <f t="shared" si="3"/>
        <v>100101</v>
      </c>
      <c r="F10" s="11">
        <f t="shared" si="4"/>
        <v>59</v>
      </c>
      <c r="G10" s="12" t="str">
        <f t="shared" si="5"/>
        <v>3B</v>
      </c>
      <c r="H10" s="13" t="str">
        <f t="shared" si="6"/>
        <v>073</v>
      </c>
      <c r="I10" s="14" t="s">
        <v>8300</v>
      </c>
      <c r="J10" s="10" t="str">
        <f t="shared" si="7"/>
        <v>777877</v>
      </c>
      <c r="K10" s="8" t="s">
        <v>540</v>
      </c>
      <c r="L10" s="10">
        <v>9</v>
      </c>
      <c r="M10" s="8" t="s">
        <v>8301</v>
      </c>
    </row>
    <row r="11" spans="1:22" ht="31.5" customHeight="1" x14ac:dyDescent="0.2">
      <c r="A11" s="9" t="str">
        <f t="shared" si="0"/>
        <v>d</v>
      </c>
      <c r="B11" s="10" t="s">
        <v>156</v>
      </c>
      <c r="C11" s="10">
        <f t="shared" si="1"/>
        <v>100</v>
      </c>
      <c r="D11" s="10" t="str">
        <f t="shared" si="2"/>
        <v>64</v>
      </c>
      <c r="E11" s="10" t="str">
        <f t="shared" si="3"/>
        <v>100100</v>
      </c>
      <c r="F11" s="11">
        <f t="shared" si="4"/>
        <v>55</v>
      </c>
      <c r="G11" s="12" t="str">
        <f t="shared" si="5"/>
        <v>37</v>
      </c>
      <c r="H11" s="13" t="str">
        <f t="shared" si="6"/>
        <v>067</v>
      </c>
      <c r="I11" s="14" t="s">
        <v>8302</v>
      </c>
      <c r="J11" s="10" t="str">
        <f t="shared" si="7"/>
        <v>778777</v>
      </c>
      <c r="K11" s="8" t="s">
        <v>611</v>
      </c>
      <c r="L11" s="10">
        <v>10</v>
      </c>
      <c r="M11" s="8" t="s">
        <v>8303</v>
      </c>
    </row>
    <row r="12" spans="1:22" ht="31.5" customHeight="1" x14ac:dyDescent="0.2">
      <c r="A12" s="9" t="str">
        <f t="shared" si="0"/>
        <v>z</v>
      </c>
      <c r="B12" s="10" t="s">
        <v>8304</v>
      </c>
      <c r="C12" s="10">
        <f t="shared" si="1"/>
        <v>122</v>
      </c>
      <c r="D12" s="10" t="str">
        <f t="shared" si="2"/>
        <v>7A</v>
      </c>
      <c r="E12" s="10" t="str">
        <f t="shared" si="3"/>
        <v>111010</v>
      </c>
      <c r="F12" s="11">
        <f t="shared" si="4"/>
        <v>56</v>
      </c>
      <c r="G12" s="12" t="str">
        <f t="shared" si="5"/>
        <v>38</v>
      </c>
      <c r="H12" s="13" t="str">
        <f t="shared" si="6"/>
        <v>070</v>
      </c>
      <c r="I12" s="14" t="s">
        <v>8305</v>
      </c>
      <c r="J12" s="10" t="str">
        <f t="shared" si="7"/>
        <v>777888</v>
      </c>
      <c r="K12" s="8" t="s">
        <v>767</v>
      </c>
      <c r="L12" s="10">
        <v>11</v>
      </c>
      <c r="M12" s="8" t="s">
        <v>8306</v>
      </c>
      <c r="O12" s="8" t="s">
        <v>9272</v>
      </c>
    </row>
    <row r="13" spans="1:22" ht="31.5" customHeight="1" x14ac:dyDescent="0.2">
      <c r="A13" s="9" t="str">
        <f t="shared" si="0"/>
        <v>w</v>
      </c>
      <c r="B13" s="10" t="s">
        <v>8307</v>
      </c>
      <c r="C13" s="10">
        <f t="shared" si="1"/>
        <v>119</v>
      </c>
      <c r="D13" s="10" t="str">
        <f t="shared" si="2"/>
        <v>77</v>
      </c>
      <c r="E13" s="10" t="str">
        <f t="shared" si="3"/>
        <v>110111</v>
      </c>
      <c r="F13" s="11">
        <f t="shared" si="4"/>
        <v>7</v>
      </c>
      <c r="G13" s="12" t="str">
        <f t="shared" si="5"/>
        <v>07</v>
      </c>
      <c r="H13" s="13" t="str">
        <f t="shared" si="6"/>
        <v>007</v>
      </c>
      <c r="I13" s="14" t="s">
        <v>8308</v>
      </c>
      <c r="J13" s="10" t="str">
        <f t="shared" si="7"/>
        <v>888777</v>
      </c>
      <c r="K13" s="8" t="s">
        <v>911</v>
      </c>
      <c r="L13" s="10">
        <v>12</v>
      </c>
      <c r="M13" s="8" t="s">
        <v>8309</v>
      </c>
    </row>
    <row r="14" spans="1:22" ht="31.5" customHeight="1" x14ac:dyDescent="0.2">
      <c r="A14" s="9" t="str">
        <f t="shared" si="0"/>
        <v>c</v>
      </c>
      <c r="B14" s="10" t="s">
        <v>8310</v>
      </c>
      <c r="C14" s="10">
        <f t="shared" si="1"/>
        <v>99</v>
      </c>
      <c r="D14" s="10" t="str">
        <f t="shared" si="2"/>
        <v>63</v>
      </c>
      <c r="E14" s="10" t="str">
        <f t="shared" si="3"/>
        <v>100011</v>
      </c>
      <c r="F14" s="11">
        <f t="shared" si="4"/>
        <v>47</v>
      </c>
      <c r="G14" s="12" t="str">
        <f t="shared" si="5"/>
        <v>2F</v>
      </c>
      <c r="H14" s="13" t="str">
        <f t="shared" si="6"/>
        <v>057</v>
      </c>
      <c r="I14" s="14" t="s">
        <v>8311</v>
      </c>
      <c r="J14" s="10" t="str">
        <f t="shared" si="7"/>
        <v>787777</v>
      </c>
      <c r="K14" s="8" t="s">
        <v>1067</v>
      </c>
      <c r="L14" s="10">
        <v>13</v>
      </c>
      <c r="M14" s="8" t="s">
        <v>8312</v>
      </c>
    </row>
    <row r="15" spans="1:22" ht="31.5" customHeight="1" x14ac:dyDescent="0.2">
      <c r="A15" s="9" t="str">
        <f t="shared" si="0"/>
        <v>f</v>
      </c>
      <c r="B15" s="10" t="s">
        <v>8313</v>
      </c>
      <c r="C15" s="10">
        <f t="shared" si="1"/>
        <v>102</v>
      </c>
      <c r="D15" s="10" t="str">
        <f t="shared" si="2"/>
        <v>66</v>
      </c>
      <c r="E15" s="10" t="str">
        <f t="shared" si="3"/>
        <v>100110</v>
      </c>
      <c r="F15" s="11">
        <f t="shared" si="4"/>
        <v>61</v>
      </c>
      <c r="G15" s="12" t="str">
        <f t="shared" si="5"/>
        <v>3D</v>
      </c>
      <c r="H15" s="13" t="str">
        <f t="shared" si="6"/>
        <v>075</v>
      </c>
      <c r="I15" s="14" t="s">
        <v>8314</v>
      </c>
      <c r="J15" s="10" t="str">
        <f t="shared" si="7"/>
        <v>777787</v>
      </c>
      <c r="K15" s="8" t="s">
        <v>1217</v>
      </c>
      <c r="L15" s="10">
        <v>14</v>
      </c>
      <c r="M15" s="8" t="s">
        <v>8315</v>
      </c>
    </row>
    <row r="16" spans="1:22" ht="31.5" customHeight="1" x14ac:dyDescent="0.2">
      <c r="A16" s="9">
        <f t="shared" si="0"/>
        <v>8</v>
      </c>
      <c r="B16" s="10">
        <v>8</v>
      </c>
      <c r="C16" s="10">
        <f t="shared" si="1"/>
        <v>56</v>
      </c>
      <c r="D16" s="10" t="str">
        <f t="shared" si="2"/>
        <v>38</v>
      </c>
      <c r="E16" s="10" t="str">
        <f t="shared" si="3"/>
        <v>111000</v>
      </c>
      <c r="F16" s="11">
        <f t="shared" si="4"/>
        <v>8</v>
      </c>
      <c r="G16" s="12" t="str">
        <f t="shared" si="5"/>
        <v>08</v>
      </c>
      <c r="H16" s="13" t="str">
        <f t="shared" si="6"/>
        <v>010</v>
      </c>
      <c r="I16" s="28" t="s">
        <v>8316</v>
      </c>
      <c r="J16" s="10" t="str">
        <f>SUBSTITUTE(SUBSTITUTE(I16,0,8),1,7)</f>
        <v>887888</v>
      </c>
      <c r="K16" s="8" t="s">
        <v>1367</v>
      </c>
      <c r="L16" s="10">
        <v>15</v>
      </c>
      <c r="M16" s="8" t="s">
        <v>8317</v>
      </c>
    </row>
    <row r="17" spans="1:13" ht="31.5" customHeight="1" x14ac:dyDescent="0.2">
      <c r="A17" s="9">
        <f t="shared" si="0"/>
        <v>9</v>
      </c>
      <c r="B17" s="10">
        <v>9</v>
      </c>
      <c r="C17" s="10">
        <f t="shared" si="1"/>
        <v>57</v>
      </c>
      <c r="D17" s="10" t="str">
        <f t="shared" si="2"/>
        <v>39</v>
      </c>
      <c r="E17" s="10" t="str">
        <f t="shared" si="3"/>
        <v>111001</v>
      </c>
      <c r="F17" s="11">
        <f t="shared" si="4"/>
        <v>4</v>
      </c>
      <c r="G17" s="12" t="str">
        <f t="shared" si="5"/>
        <v>04</v>
      </c>
      <c r="H17" s="13" t="str">
        <f t="shared" si="6"/>
        <v>004</v>
      </c>
      <c r="I17" s="14" t="s">
        <v>8318</v>
      </c>
      <c r="J17" s="10" t="str">
        <f t="shared" si="7"/>
        <v>888788</v>
      </c>
      <c r="K17" s="8" t="s">
        <v>1520</v>
      </c>
      <c r="L17" s="10">
        <v>16</v>
      </c>
      <c r="M17" s="8" t="s">
        <v>8319</v>
      </c>
    </row>
    <row r="18" spans="1:13" ht="31.5" customHeight="1" x14ac:dyDescent="0.2">
      <c r="A18" s="9" t="str">
        <f t="shared" si="0"/>
        <v>J</v>
      </c>
      <c r="B18" s="10" t="s">
        <v>8320</v>
      </c>
      <c r="C18" s="10">
        <f t="shared" si="1"/>
        <v>74</v>
      </c>
      <c r="D18" s="10" t="str">
        <f t="shared" si="2"/>
        <v>4A</v>
      </c>
      <c r="E18" s="10" t="str">
        <f t="shared" si="3"/>
        <v>001010</v>
      </c>
      <c r="F18" s="11">
        <f t="shared" si="4"/>
        <v>38</v>
      </c>
      <c r="G18" s="12" t="str">
        <f t="shared" si="5"/>
        <v>26</v>
      </c>
      <c r="H18" s="13" t="str">
        <f t="shared" si="6"/>
        <v>046</v>
      </c>
      <c r="I18" s="14" t="s">
        <v>8321</v>
      </c>
      <c r="J18" s="10" t="str">
        <f t="shared" si="7"/>
        <v>788778</v>
      </c>
      <c r="K18" s="8" t="s">
        <v>1660</v>
      </c>
      <c r="L18" s="10">
        <v>17</v>
      </c>
      <c r="M18" s="8" t="s">
        <v>8322</v>
      </c>
    </row>
    <row r="19" spans="1:13" ht="31.5" customHeight="1" x14ac:dyDescent="0.2">
      <c r="A19" s="9" t="str">
        <f t="shared" si="0"/>
        <v>G</v>
      </c>
      <c r="B19" s="10" t="s">
        <v>8323</v>
      </c>
      <c r="C19" s="10">
        <f t="shared" si="1"/>
        <v>71</v>
      </c>
      <c r="D19" s="10" t="str">
        <f t="shared" si="2"/>
        <v>47</v>
      </c>
      <c r="E19" s="10" t="str">
        <f t="shared" si="3"/>
        <v>000111</v>
      </c>
      <c r="F19" s="11">
        <f t="shared" si="4"/>
        <v>25</v>
      </c>
      <c r="G19" s="12" t="str">
        <f t="shared" si="5"/>
        <v>19</v>
      </c>
      <c r="H19" s="13" t="str">
        <f t="shared" si="6"/>
        <v>031</v>
      </c>
      <c r="I19" s="14" t="s">
        <v>8324</v>
      </c>
      <c r="J19" s="10" t="str">
        <f>SUBSTITUTE(SUBSTITUTE(I19,0,8),1,7)</f>
        <v>877887</v>
      </c>
      <c r="K19" s="8" t="s">
        <v>1788</v>
      </c>
      <c r="L19" s="10">
        <v>18</v>
      </c>
      <c r="M19" s="8" t="s">
        <v>8325</v>
      </c>
    </row>
    <row r="20" spans="1:13" ht="31.5" customHeight="1" x14ac:dyDescent="0.2">
      <c r="A20" s="9" t="str">
        <f t="shared" si="0"/>
        <v>S</v>
      </c>
      <c r="B20" s="10" t="s">
        <v>8326</v>
      </c>
      <c r="C20" s="10">
        <f t="shared" si="1"/>
        <v>83</v>
      </c>
      <c r="D20" s="10" t="str">
        <f t="shared" si="2"/>
        <v>53</v>
      </c>
      <c r="E20" s="10" t="str">
        <f t="shared" si="3"/>
        <v>010011</v>
      </c>
      <c r="F20" s="11">
        <f t="shared" si="4"/>
        <v>48</v>
      </c>
      <c r="G20" s="12" t="str">
        <f t="shared" si="5"/>
        <v>30</v>
      </c>
      <c r="H20" s="13" t="str">
        <f t="shared" si="6"/>
        <v>060</v>
      </c>
      <c r="I20" s="28" t="s">
        <v>8327</v>
      </c>
      <c r="J20" s="10" t="str">
        <f t="shared" si="7"/>
        <v>778888</v>
      </c>
      <c r="K20" s="8" t="s">
        <v>1924</v>
      </c>
      <c r="L20" s="10">
        <v>19</v>
      </c>
      <c r="M20" s="8" t="s">
        <v>8328</v>
      </c>
    </row>
    <row r="21" spans="1:13" ht="31.5" customHeight="1" x14ac:dyDescent="0.2">
      <c r="A21" s="9" t="str">
        <f t="shared" si="0"/>
        <v>Q</v>
      </c>
      <c r="B21" s="10" t="s">
        <v>8329</v>
      </c>
      <c r="C21" s="10">
        <f t="shared" si="1"/>
        <v>81</v>
      </c>
      <c r="D21" s="10" t="str">
        <f t="shared" si="2"/>
        <v>51</v>
      </c>
      <c r="E21" s="10" t="str">
        <f t="shared" si="3"/>
        <v>010001</v>
      </c>
      <c r="F21" s="11">
        <f t="shared" si="4"/>
        <v>3</v>
      </c>
      <c r="G21" s="12" t="str">
        <f t="shared" si="5"/>
        <v>03</v>
      </c>
      <c r="H21" s="13" t="str">
        <f t="shared" si="6"/>
        <v>003</v>
      </c>
      <c r="I21" s="14" t="s">
        <v>8330</v>
      </c>
      <c r="J21" s="10" t="str">
        <f t="shared" si="7"/>
        <v>888877</v>
      </c>
      <c r="K21" s="8" t="s">
        <v>2057</v>
      </c>
      <c r="L21" s="10">
        <v>20</v>
      </c>
      <c r="M21" s="8" t="s">
        <v>8331</v>
      </c>
    </row>
    <row r="22" spans="1:13" ht="31.5" customHeight="1" x14ac:dyDescent="0.2">
      <c r="A22" s="9" t="str">
        <f t="shared" si="0"/>
        <v>E</v>
      </c>
      <c r="B22" s="10" t="s">
        <v>8332</v>
      </c>
      <c r="C22" s="10">
        <f t="shared" si="1"/>
        <v>69</v>
      </c>
      <c r="D22" s="10" t="str">
        <f t="shared" si="2"/>
        <v>45</v>
      </c>
      <c r="E22" s="10" t="str">
        <f t="shared" si="3"/>
        <v>000101</v>
      </c>
      <c r="F22" s="11">
        <f t="shared" si="4"/>
        <v>37</v>
      </c>
      <c r="G22" s="12" t="str">
        <f t="shared" si="5"/>
        <v>25</v>
      </c>
      <c r="H22" s="13" t="str">
        <f t="shared" si="6"/>
        <v>045</v>
      </c>
      <c r="I22" s="14" t="s">
        <v>8333</v>
      </c>
      <c r="J22" s="10" t="str">
        <f t="shared" si="7"/>
        <v>788787</v>
      </c>
      <c r="K22" s="8" t="s">
        <v>2191</v>
      </c>
      <c r="L22" s="10">
        <v>21</v>
      </c>
      <c r="M22" s="8" t="s">
        <v>8334</v>
      </c>
    </row>
    <row r="23" spans="1:13" ht="31.5" customHeight="1" x14ac:dyDescent="0.2">
      <c r="A23" s="9" t="str">
        <f t="shared" si="0"/>
        <v>B</v>
      </c>
      <c r="B23" s="10" t="s">
        <v>8335</v>
      </c>
      <c r="C23" s="10">
        <f t="shared" si="1"/>
        <v>66</v>
      </c>
      <c r="D23" s="10" t="str">
        <f t="shared" si="2"/>
        <v>42</v>
      </c>
      <c r="E23" s="10" t="str">
        <f t="shared" si="3"/>
        <v>000010</v>
      </c>
      <c r="F23" s="11">
        <f t="shared" si="4"/>
        <v>41</v>
      </c>
      <c r="G23" s="12" t="str">
        <f t="shared" si="5"/>
        <v>29</v>
      </c>
      <c r="H23" s="13" t="str">
        <f t="shared" si="6"/>
        <v>051</v>
      </c>
      <c r="I23" s="14" t="s">
        <v>8336</v>
      </c>
      <c r="J23" s="10" t="str">
        <f t="shared" si="7"/>
        <v>787887</v>
      </c>
      <c r="K23" s="8" t="s">
        <v>485</v>
      </c>
      <c r="L23" s="10">
        <v>22</v>
      </c>
      <c r="M23" s="8" t="s">
        <v>8337</v>
      </c>
    </row>
    <row r="24" spans="1:13" ht="31.5" customHeight="1" x14ac:dyDescent="0.2">
      <c r="A24" s="9" t="str">
        <f t="shared" si="0"/>
        <v>!</v>
      </c>
      <c r="B24" s="10" t="s">
        <v>8338</v>
      </c>
      <c r="C24" s="10">
        <f t="shared" si="1"/>
        <v>33</v>
      </c>
      <c r="D24" s="10" t="str">
        <f t="shared" si="2"/>
        <v>21</v>
      </c>
      <c r="E24" s="10" t="str">
        <f t="shared" si="3"/>
        <v>100001</v>
      </c>
      <c r="F24" s="11">
        <f t="shared" si="4"/>
        <v>1</v>
      </c>
      <c r="G24" s="12" t="str">
        <f t="shared" si="5"/>
        <v>01</v>
      </c>
      <c r="H24" s="13" t="str">
        <f t="shared" si="6"/>
        <v>001</v>
      </c>
      <c r="I24" s="14" t="s">
        <v>8339</v>
      </c>
      <c r="J24" s="10" t="str">
        <f t="shared" si="7"/>
        <v>888887</v>
      </c>
      <c r="K24" s="8" t="s">
        <v>2452</v>
      </c>
      <c r="L24" s="10">
        <v>23</v>
      </c>
      <c r="M24" s="8" t="s">
        <v>8340</v>
      </c>
    </row>
    <row r="25" spans="1:13" ht="31.5" customHeight="1" x14ac:dyDescent="0.2">
      <c r="A25" s="9">
        <f t="shared" si="0"/>
        <v>6</v>
      </c>
      <c r="B25" s="10">
        <v>6</v>
      </c>
      <c r="C25" s="10">
        <f t="shared" si="1"/>
        <v>54</v>
      </c>
      <c r="D25" s="10" t="str">
        <f t="shared" si="2"/>
        <v>36</v>
      </c>
      <c r="E25" s="10" t="str">
        <f t="shared" si="3"/>
        <v>110110</v>
      </c>
      <c r="F25" s="11">
        <f t="shared" si="4"/>
        <v>32</v>
      </c>
      <c r="G25" s="12" t="str">
        <f t="shared" si="5"/>
        <v>20</v>
      </c>
      <c r="H25" s="13" t="str">
        <f t="shared" si="6"/>
        <v>040</v>
      </c>
      <c r="I25" s="14" t="s">
        <v>8341</v>
      </c>
      <c r="J25" s="10" t="str">
        <f t="shared" si="7"/>
        <v>788888</v>
      </c>
      <c r="K25" s="8" t="s">
        <v>2589</v>
      </c>
      <c r="L25" s="10">
        <v>24</v>
      </c>
      <c r="M25" s="8" t="s">
        <v>8342</v>
      </c>
    </row>
    <row r="26" spans="1:13" ht="31.5" customHeight="1" x14ac:dyDescent="0.2">
      <c r="A26" s="9" t="str">
        <f t="shared" si="0"/>
        <v>i</v>
      </c>
      <c r="B26" s="10" t="s">
        <v>8343</v>
      </c>
      <c r="C26" s="10">
        <f t="shared" si="1"/>
        <v>105</v>
      </c>
      <c r="D26" s="10" t="str">
        <f t="shared" si="2"/>
        <v>69</v>
      </c>
      <c r="E26" s="10" t="str">
        <f t="shared" si="3"/>
        <v>101001</v>
      </c>
      <c r="F26" s="11">
        <f t="shared" si="4"/>
        <v>39</v>
      </c>
      <c r="G26" s="12" t="str">
        <f t="shared" si="5"/>
        <v>27</v>
      </c>
      <c r="H26" s="13" t="str">
        <f t="shared" si="6"/>
        <v>047</v>
      </c>
      <c r="I26" s="14" t="s">
        <v>8344</v>
      </c>
      <c r="J26" s="10" t="str">
        <f t="shared" si="7"/>
        <v>788777</v>
      </c>
      <c r="K26" s="8" t="s">
        <v>2721</v>
      </c>
      <c r="L26" s="10">
        <v>25</v>
      </c>
      <c r="M26" s="8" t="s">
        <v>8345</v>
      </c>
    </row>
    <row r="27" spans="1:13" ht="31.5" customHeight="1" x14ac:dyDescent="0.2">
      <c r="A27" s="9" t="str">
        <f t="shared" si="0"/>
        <v>k</v>
      </c>
      <c r="B27" s="10" t="s">
        <v>8346</v>
      </c>
      <c r="C27" s="10">
        <f t="shared" si="1"/>
        <v>107</v>
      </c>
      <c r="D27" s="10" t="str">
        <f t="shared" si="2"/>
        <v>6B</v>
      </c>
      <c r="E27" s="10" t="str">
        <f t="shared" si="3"/>
        <v>101011</v>
      </c>
      <c r="F27" s="11">
        <f t="shared" si="4"/>
        <v>57</v>
      </c>
      <c r="G27" s="12" t="str">
        <f t="shared" si="5"/>
        <v>39</v>
      </c>
      <c r="H27" s="13" t="str">
        <f t="shared" si="6"/>
        <v>071</v>
      </c>
      <c r="I27" s="14" t="s">
        <v>8347</v>
      </c>
      <c r="J27" s="10" t="str">
        <f t="shared" si="7"/>
        <v>777887</v>
      </c>
      <c r="K27" s="8" t="s">
        <v>2855</v>
      </c>
      <c r="L27" s="10">
        <v>26</v>
      </c>
      <c r="M27" s="8" t="s">
        <v>8348</v>
      </c>
    </row>
    <row r="28" spans="1:13" ht="31.5" customHeight="1" x14ac:dyDescent="0.2">
      <c r="A28" s="9" t="str">
        <f t="shared" si="0"/>
        <v>R</v>
      </c>
      <c r="B28" s="10" t="s">
        <v>8349</v>
      </c>
      <c r="C28" s="10">
        <f t="shared" si="1"/>
        <v>82</v>
      </c>
      <c r="D28" s="10" t="str">
        <f t="shared" si="2"/>
        <v>52</v>
      </c>
      <c r="E28" s="10" t="str">
        <f t="shared" si="3"/>
        <v>010010</v>
      </c>
      <c r="F28" s="11">
        <f t="shared" si="4"/>
        <v>33</v>
      </c>
      <c r="G28" s="12" t="str">
        <f t="shared" si="5"/>
        <v>21</v>
      </c>
      <c r="H28" s="13" t="str">
        <f t="shared" si="6"/>
        <v>041</v>
      </c>
      <c r="I28" s="14" t="s">
        <v>8350</v>
      </c>
      <c r="J28" s="10" t="str">
        <f t="shared" si="7"/>
        <v>788887</v>
      </c>
      <c r="K28" s="8" t="s">
        <v>2989</v>
      </c>
      <c r="L28" s="10">
        <v>27</v>
      </c>
      <c r="M28" s="8" t="s">
        <v>8352</v>
      </c>
    </row>
    <row r="29" spans="1:13" ht="31.5" customHeight="1" x14ac:dyDescent="0.2">
      <c r="A29" s="9" t="str">
        <f t="shared" si="0"/>
        <v>v</v>
      </c>
      <c r="B29" s="10" t="s">
        <v>8353</v>
      </c>
      <c r="C29" s="10">
        <f t="shared" si="1"/>
        <v>118</v>
      </c>
      <c r="D29" s="10" t="str">
        <f t="shared" si="2"/>
        <v>76</v>
      </c>
      <c r="E29" s="10" t="str">
        <f t="shared" si="3"/>
        <v>110110</v>
      </c>
      <c r="F29" s="11">
        <f t="shared" si="4"/>
        <v>30</v>
      </c>
      <c r="G29" s="12" t="str">
        <f t="shared" si="5"/>
        <v>1E</v>
      </c>
      <c r="H29" s="13" t="str">
        <f t="shared" si="6"/>
        <v>036</v>
      </c>
      <c r="I29" s="14" t="s">
        <v>8354</v>
      </c>
      <c r="J29" s="10" t="str">
        <f t="shared" si="7"/>
        <v>877778</v>
      </c>
      <c r="K29" s="8" t="s">
        <v>3123</v>
      </c>
      <c r="L29" s="10">
        <v>28</v>
      </c>
      <c r="M29" s="8" t="s">
        <v>8355</v>
      </c>
    </row>
    <row r="30" spans="1:13" ht="31.5" customHeight="1" x14ac:dyDescent="0.2">
      <c r="A30" s="9">
        <f t="shared" si="0"/>
        <v>3</v>
      </c>
      <c r="B30" s="10">
        <v>3</v>
      </c>
      <c r="C30" s="10">
        <f t="shared" si="1"/>
        <v>51</v>
      </c>
      <c r="D30" s="10" t="str">
        <f t="shared" si="2"/>
        <v>33</v>
      </c>
      <c r="E30" s="10" t="str">
        <f t="shared" si="3"/>
        <v>110011</v>
      </c>
      <c r="F30" s="11">
        <f t="shared" si="4"/>
        <v>18</v>
      </c>
      <c r="G30" s="12" t="str">
        <f t="shared" si="5"/>
        <v>12</v>
      </c>
      <c r="H30" s="13" t="str">
        <f t="shared" si="6"/>
        <v>022</v>
      </c>
      <c r="I30" s="14" t="s">
        <v>8356</v>
      </c>
      <c r="J30" s="10" t="str">
        <f t="shared" si="7"/>
        <v>878878</v>
      </c>
      <c r="K30" s="8" t="s">
        <v>3253</v>
      </c>
      <c r="L30" s="10">
        <v>29</v>
      </c>
      <c r="M30" s="8" t="s">
        <v>8357</v>
      </c>
    </row>
    <row r="31" spans="1:13" ht="31.5" customHeight="1" x14ac:dyDescent="0.2">
      <c r="A31" s="9" t="str">
        <f t="shared" si="0"/>
        <v>r</v>
      </c>
      <c r="B31" s="10" t="s">
        <v>8358</v>
      </c>
      <c r="C31" s="10">
        <f t="shared" si="1"/>
        <v>114</v>
      </c>
      <c r="D31" s="10" t="str">
        <f t="shared" si="2"/>
        <v>72</v>
      </c>
      <c r="E31" s="10" t="str">
        <f t="shared" si="3"/>
        <v>110010</v>
      </c>
      <c r="F31" s="11">
        <f t="shared" si="4"/>
        <v>45</v>
      </c>
      <c r="G31" s="12" t="str">
        <f t="shared" si="5"/>
        <v>2D</v>
      </c>
      <c r="H31" s="13" t="str">
        <f t="shared" si="6"/>
        <v>055</v>
      </c>
      <c r="I31" s="14" t="s">
        <v>8359</v>
      </c>
      <c r="J31" s="10" t="str">
        <f t="shared" si="7"/>
        <v>787787</v>
      </c>
      <c r="K31" s="8" t="s">
        <v>3381</v>
      </c>
      <c r="L31" s="10">
        <v>30</v>
      </c>
      <c r="M31" s="8" t="s">
        <v>8360</v>
      </c>
    </row>
    <row r="32" spans="1:13" ht="31.5" customHeight="1" x14ac:dyDescent="0.2">
      <c r="A32" s="9" t="str">
        <f t="shared" si="0"/>
        <v>L</v>
      </c>
      <c r="B32" s="10" t="s">
        <v>8361</v>
      </c>
      <c r="C32" s="10">
        <f t="shared" si="1"/>
        <v>76</v>
      </c>
      <c r="D32" s="10" t="str">
        <f t="shared" si="2"/>
        <v>4C</v>
      </c>
      <c r="E32" s="10" t="str">
        <f t="shared" si="3"/>
        <v>001100</v>
      </c>
      <c r="F32" s="11">
        <f t="shared" si="4"/>
        <v>14</v>
      </c>
      <c r="G32" s="12" t="str">
        <f t="shared" si="5"/>
        <v>0E</v>
      </c>
      <c r="H32" s="13" t="str">
        <f t="shared" si="6"/>
        <v>016</v>
      </c>
      <c r="I32" s="14" t="s">
        <v>8362</v>
      </c>
      <c r="J32" s="10" t="str">
        <f t="shared" si="7"/>
        <v>887778</v>
      </c>
      <c r="K32" s="8" t="s">
        <v>3501</v>
      </c>
      <c r="L32" s="10">
        <v>31</v>
      </c>
      <c r="M32" s="8" t="s">
        <v>8363</v>
      </c>
    </row>
    <row r="33" spans="1:13" ht="31.5" customHeight="1" x14ac:dyDescent="0.2">
      <c r="A33" s="9" t="str">
        <f t="shared" si="0"/>
        <v>K</v>
      </c>
      <c r="B33" s="10" t="s">
        <v>8364</v>
      </c>
      <c r="C33" s="10">
        <f t="shared" si="1"/>
        <v>75</v>
      </c>
      <c r="D33" s="10" t="str">
        <f t="shared" si="2"/>
        <v>4B</v>
      </c>
      <c r="E33" s="10" t="str">
        <f t="shared" si="3"/>
        <v>001011</v>
      </c>
      <c r="F33" s="11">
        <f t="shared" si="4"/>
        <v>28</v>
      </c>
      <c r="G33" s="12" t="str">
        <f t="shared" si="5"/>
        <v>1C</v>
      </c>
      <c r="H33" s="13" t="str">
        <f t="shared" si="6"/>
        <v>034</v>
      </c>
      <c r="I33" s="14" t="s">
        <v>8365</v>
      </c>
      <c r="J33" s="10" t="str">
        <f t="shared" si="7"/>
        <v>877788</v>
      </c>
      <c r="K33" s="8" t="s">
        <v>3628</v>
      </c>
      <c r="L33" s="10">
        <v>32</v>
      </c>
      <c r="M33" s="8" t="s">
        <v>8366</v>
      </c>
    </row>
    <row r="34" spans="1:13" ht="31.5" customHeight="1" x14ac:dyDescent="0.2">
      <c r="A34" s="9" t="str">
        <f t="shared" si="0"/>
        <v>h</v>
      </c>
      <c r="B34" s="10" t="s">
        <v>8367</v>
      </c>
      <c r="C34" s="10">
        <f t="shared" si="1"/>
        <v>104</v>
      </c>
      <c r="D34" s="10" t="str">
        <f t="shared" si="2"/>
        <v>68</v>
      </c>
      <c r="E34" s="10" t="str">
        <f t="shared" si="3"/>
        <v>101000</v>
      </c>
      <c r="F34" s="11">
        <f t="shared" si="4"/>
        <v>15</v>
      </c>
      <c r="G34" s="12" t="str">
        <f t="shared" si="5"/>
        <v>0F</v>
      </c>
      <c r="H34" s="13" t="str">
        <f t="shared" si="6"/>
        <v>017</v>
      </c>
      <c r="I34" s="14" t="s">
        <v>8368</v>
      </c>
      <c r="J34" s="10" t="str">
        <f t="shared" si="7"/>
        <v>887777</v>
      </c>
      <c r="K34" s="8" t="s">
        <v>3768</v>
      </c>
      <c r="L34" s="10">
        <v>33</v>
      </c>
      <c r="M34" s="8" t="s">
        <v>8369</v>
      </c>
    </row>
    <row r="35" spans="1:13" ht="31.5" customHeight="1" x14ac:dyDescent="0.2">
      <c r="A35" s="9" t="str">
        <f t="shared" si="0"/>
        <v>l</v>
      </c>
      <c r="B35" s="10" t="s">
        <v>8370</v>
      </c>
      <c r="C35" s="10">
        <f t="shared" si="1"/>
        <v>108</v>
      </c>
      <c r="D35" s="10" t="str">
        <f t="shared" si="2"/>
        <v>6C</v>
      </c>
      <c r="E35" s="10" t="str">
        <f t="shared" si="3"/>
        <v>101100</v>
      </c>
      <c r="F35" s="11">
        <f t="shared" si="4"/>
        <v>60</v>
      </c>
      <c r="G35" s="12" t="str">
        <f t="shared" si="5"/>
        <v>3C</v>
      </c>
      <c r="H35" s="13" t="str">
        <f t="shared" si="6"/>
        <v>074</v>
      </c>
      <c r="I35" s="14" t="s">
        <v>8371</v>
      </c>
      <c r="J35" s="10" t="str">
        <f t="shared" si="7"/>
        <v>777788</v>
      </c>
      <c r="K35" s="8" t="s">
        <v>3857</v>
      </c>
      <c r="L35" s="10">
        <v>34</v>
      </c>
      <c r="M35" s="8" t="s">
        <v>8372</v>
      </c>
    </row>
    <row r="36" spans="1:13" ht="31.5" customHeight="1" x14ac:dyDescent="0.2">
      <c r="A36" s="9" t="str">
        <f t="shared" si="0"/>
        <v>X</v>
      </c>
      <c r="B36" s="10" t="s">
        <v>8373</v>
      </c>
      <c r="C36" s="10">
        <f t="shared" si="1"/>
        <v>88</v>
      </c>
      <c r="D36" s="10" t="str">
        <f t="shared" si="2"/>
        <v>58</v>
      </c>
      <c r="E36" s="10" t="str">
        <f t="shared" si="3"/>
        <v>011000</v>
      </c>
      <c r="F36" s="11">
        <f t="shared" si="4"/>
        <v>5</v>
      </c>
      <c r="G36" s="12" t="str">
        <f t="shared" si="5"/>
        <v>05</v>
      </c>
      <c r="H36" s="13" t="str">
        <f t="shared" si="6"/>
        <v>005</v>
      </c>
      <c r="I36" s="14" t="s">
        <v>8374</v>
      </c>
      <c r="J36" s="10" t="str">
        <f t="shared" si="7"/>
        <v>888787</v>
      </c>
      <c r="K36" s="8" t="s">
        <v>3976</v>
      </c>
      <c r="L36" s="10">
        <v>35</v>
      </c>
      <c r="M36" s="8" t="s">
        <v>8375</v>
      </c>
    </row>
    <row r="37" spans="1:13" ht="31.5" customHeight="1" x14ac:dyDescent="0.2">
      <c r="A37" s="9" t="str">
        <f t="shared" si="0"/>
        <v>U</v>
      </c>
      <c r="B37" s="10" t="s">
        <v>8376</v>
      </c>
      <c r="C37" s="10">
        <f t="shared" si="1"/>
        <v>85</v>
      </c>
      <c r="D37" s="10" t="str">
        <f t="shared" si="2"/>
        <v>55</v>
      </c>
      <c r="E37" s="10" t="str">
        <f t="shared" si="3"/>
        <v>010101</v>
      </c>
      <c r="F37" s="11">
        <f t="shared" si="4"/>
        <v>40</v>
      </c>
      <c r="G37" s="12" t="str">
        <f t="shared" si="5"/>
        <v>28</v>
      </c>
      <c r="H37" s="13" t="str">
        <f t="shared" si="6"/>
        <v>050</v>
      </c>
      <c r="I37" s="14" t="s">
        <v>8377</v>
      </c>
      <c r="J37" s="10" t="str">
        <f t="shared" si="7"/>
        <v>787888</v>
      </c>
      <c r="K37" s="8" t="s">
        <v>4098</v>
      </c>
      <c r="L37" s="10">
        <v>36</v>
      </c>
      <c r="M37" s="8" t="s">
        <v>8378</v>
      </c>
    </row>
    <row r="38" spans="1:13" ht="31.5" customHeight="1" x14ac:dyDescent="0.2">
      <c r="A38" s="9" t="str">
        <f t="shared" si="0"/>
        <v>n</v>
      </c>
      <c r="B38" s="10" t="s">
        <v>8379</v>
      </c>
      <c r="C38" s="10">
        <f t="shared" si="1"/>
        <v>110</v>
      </c>
      <c r="D38" s="10" t="str">
        <f t="shared" si="2"/>
        <v>6E</v>
      </c>
      <c r="E38" s="10" t="str">
        <f t="shared" si="3"/>
        <v>101110</v>
      </c>
      <c r="F38" s="11">
        <f t="shared" si="4"/>
        <v>43</v>
      </c>
      <c r="G38" s="12" t="str">
        <f t="shared" si="5"/>
        <v>2B</v>
      </c>
      <c r="H38" s="13" t="str">
        <f t="shared" si="6"/>
        <v>053</v>
      </c>
      <c r="I38" s="14" t="s">
        <v>8380</v>
      </c>
      <c r="J38" s="10" t="str">
        <f t="shared" si="7"/>
        <v>787877</v>
      </c>
      <c r="K38" s="8" t="s">
        <v>4218</v>
      </c>
      <c r="L38" s="10">
        <v>37</v>
      </c>
      <c r="M38" s="8" t="s">
        <v>8381</v>
      </c>
    </row>
    <row r="39" spans="1:13" ht="31.5" customHeight="1" x14ac:dyDescent="0.2">
      <c r="A39" s="9" t="str">
        <f t="shared" si="0"/>
        <v>o</v>
      </c>
      <c r="B39" s="10" t="s">
        <v>8382</v>
      </c>
      <c r="C39" s="10">
        <f t="shared" si="1"/>
        <v>111</v>
      </c>
      <c r="D39" s="10" t="str">
        <f t="shared" si="2"/>
        <v>6F</v>
      </c>
      <c r="E39" s="10" t="str">
        <f t="shared" si="3"/>
        <v>101111</v>
      </c>
      <c r="F39" s="11">
        <f t="shared" si="4"/>
        <v>53</v>
      </c>
      <c r="G39" s="12" t="str">
        <f t="shared" si="5"/>
        <v>35</v>
      </c>
      <c r="H39" s="13" t="str">
        <f t="shared" si="6"/>
        <v>065</v>
      </c>
      <c r="I39" s="14" t="s">
        <v>8383</v>
      </c>
      <c r="J39" s="10" t="str">
        <f t="shared" si="7"/>
        <v>778787</v>
      </c>
      <c r="K39" s="8" t="s">
        <v>4339</v>
      </c>
      <c r="L39" s="10">
        <v>38</v>
      </c>
      <c r="M39" s="8" t="s">
        <v>8384</v>
      </c>
    </row>
    <row r="40" spans="1:13" ht="31.5" customHeight="1" x14ac:dyDescent="0.2">
      <c r="A40" s="9">
        <f t="shared" si="0"/>
        <v>4</v>
      </c>
      <c r="B40" s="10">
        <v>4</v>
      </c>
      <c r="C40" s="10">
        <f t="shared" si="1"/>
        <v>52</v>
      </c>
      <c r="D40" s="10" t="str">
        <f t="shared" si="2"/>
        <v>34</v>
      </c>
      <c r="E40" s="10" t="str">
        <f t="shared" si="3"/>
        <v>110100</v>
      </c>
      <c r="F40" s="11">
        <f t="shared" si="4"/>
        <v>10</v>
      </c>
      <c r="G40" s="12" t="str">
        <f t="shared" si="5"/>
        <v>0A</v>
      </c>
      <c r="H40" s="13" t="str">
        <f t="shared" si="6"/>
        <v>012</v>
      </c>
      <c r="I40" s="14" t="s">
        <v>8385</v>
      </c>
      <c r="J40" s="10" t="str">
        <f t="shared" si="7"/>
        <v>887878</v>
      </c>
      <c r="K40" s="8" t="s">
        <v>4475</v>
      </c>
      <c r="L40" s="10">
        <v>39</v>
      </c>
      <c r="M40" s="8" t="s">
        <v>8386</v>
      </c>
    </row>
    <row r="41" spans="1:13" ht="31.5" customHeight="1" x14ac:dyDescent="0.2">
      <c r="A41" s="9">
        <f t="shared" si="0"/>
        <v>5</v>
      </c>
      <c r="B41" s="10">
        <v>5</v>
      </c>
      <c r="C41" s="10">
        <f t="shared" si="1"/>
        <v>53</v>
      </c>
      <c r="D41" s="10" t="str">
        <f t="shared" si="2"/>
        <v>35</v>
      </c>
      <c r="E41" s="10" t="str">
        <f t="shared" si="3"/>
        <v>110101</v>
      </c>
      <c r="F41" s="11">
        <f t="shared" si="4"/>
        <v>20</v>
      </c>
      <c r="G41" s="12" t="str">
        <f t="shared" si="5"/>
        <v>14</v>
      </c>
      <c r="H41" s="13" t="str">
        <f t="shared" si="6"/>
        <v>024</v>
      </c>
      <c r="I41" s="14" t="s">
        <v>8387</v>
      </c>
      <c r="J41" s="10" t="str">
        <f t="shared" si="7"/>
        <v>878788</v>
      </c>
      <c r="K41" s="8" t="s">
        <v>4610</v>
      </c>
      <c r="L41" s="10">
        <v>40</v>
      </c>
      <c r="M41" s="8" t="s">
        <v>8388</v>
      </c>
    </row>
    <row r="42" spans="1:13" ht="31.5" customHeight="1" x14ac:dyDescent="0.2">
      <c r="A42" s="9" t="str">
        <f t="shared" si="0"/>
        <v>y</v>
      </c>
      <c r="B42" s="10" t="s">
        <v>8389</v>
      </c>
      <c r="C42" s="10">
        <f t="shared" si="1"/>
        <v>121</v>
      </c>
      <c r="D42" s="10" t="str">
        <f t="shared" si="2"/>
        <v>79</v>
      </c>
      <c r="E42" s="10" t="str">
        <f t="shared" si="3"/>
        <v>111001</v>
      </c>
      <c r="F42" s="11">
        <f t="shared" si="4"/>
        <v>49</v>
      </c>
      <c r="G42" s="12" t="str">
        <f t="shared" si="5"/>
        <v>31</v>
      </c>
      <c r="H42" s="13" t="str">
        <f t="shared" si="6"/>
        <v>061</v>
      </c>
      <c r="I42" s="14" t="s">
        <v>8390</v>
      </c>
      <c r="J42" s="10" t="str">
        <f t="shared" si="7"/>
        <v>778887</v>
      </c>
      <c r="K42" s="8" t="s">
        <v>4748</v>
      </c>
      <c r="L42" s="10">
        <v>41</v>
      </c>
      <c r="M42" s="8" t="s">
        <v>8391</v>
      </c>
    </row>
    <row r="43" spans="1:13" ht="31.5" customHeight="1" x14ac:dyDescent="0.2">
      <c r="A43" s="9" t="str">
        <f t="shared" si="0"/>
        <v>x</v>
      </c>
      <c r="B43" s="10" t="s">
        <v>8392</v>
      </c>
      <c r="C43" s="10">
        <f t="shared" si="1"/>
        <v>120</v>
      </c>
      <c r="D43" s="10" t="str">
        <f t="shared" si="2"/>
        <v>78</v>
      </c>
      <c r="E43" s="10" t="str">
        <f t="shared" si="3"/>
        <v>111000</v>
      </c>
      <c r="F43" s="11">
        <f t="shared" si="4"/>
        <v>35</v>
      </c>
      <c r="G43" s="12" t="str">
        <f t="shared" si="5"/>
        <v>23</v>
      </c>
      <c r="H43" s="13" t="str">
        <f t="shared" si="6"/>
        <v>043</v>
      </c>
      <c r="I43" s="14" t="s">
        <v>8393</v>
      </c>
      <c r="J43" s="10" t="str">
        <f t="shared" si="7"/>
        <v>788877</v>
      </c>
      <c r="K43" s="8" t="s">
        <v>2989</v>
      </c>
      <c r="L43" s="10">
        <v>42</v>
      </c>
      <c r="M43" s="8" t="s">
        <v>8394</v>
      </c>
    </row>
    <row r="44" spans="1:13" ht="31.5" customHeight="1" x14ac:dyDescent="0.2">
      <c r="A44" s="9" t="str">
        <f t="shared" si="0"/>
        <v>g</v>
      </c>
      <c r="B44" s="10" t="s">
        <v>8395</v>
      </c>
      <c r="C44" s="10">
        <f t="shared" si="1"/>
        <v>103</v>
      </c>
      <c r="D44" s="10" t="str">
        <f t="shared" si="2"/>
        <v>67</v>
      </c>
      <c r="E44" s="10" t="str">
        <f t="shared" si="3"/>
        <v>100111</v>
      </c>
      <c r="F44" s="11">
        <f t="shared" si="4"/>
        <v>62</v>
      </c>
      <c r="G44" s="12" t="str">
        <f t="shared" si="5"/>
        <v>3E</v>
      </c>
      <c r="H44" s="13" t="str">
        <f t="shared" si="6"/>
        <v>076</v>
      </c>
      <c r="I44" s="14" t="s">
        <v>8396</v>
      </c>
      <c r="J44" s="10" t="str">
        <f t="shared" si="7"/>
        <v>777778</v>
      </c>
      <c r="K44" s="8" t="s">
        <v>5046</v>
      </c>
      <c r="L44" s="10">
        <v>43</v>
      </c>
      <c r="M44" s="8" t="s">
        <v>8397</v>
      </c>
    </row>
    <row r="45" spans="1:13" ht="31.5" customHeight="1" x14ac:dyDescent="0.2">
      <c r="A45" s="9" t="str">
        <f t="shared" si="0"/>
        <v>b</v>
      </c>
      <c r="B45" s="10" t="s">
        <v>8398</v>
      </c>
      <c r="C45" s="10">
        <f t="shared" si="1"/>
        <v>98</v>
      </c>
      <c r="D45" s="10" t="str">
        <f t="shared" si="2"/>
        <v>62</v>
      </c>
      <c r="E45" s="10" t="str">
        <f t="shared" si="3"/>
        <v>100010</v>
      </c>
      <c r="F45" s="11">
        <f t="shared" si="4"/>
        <v>31</v>
      </c>
      <c r="G45" s="12" t="str">
        <f t="shared" si="5"/>
        <v>1F</v>
      </c>
      <c r="H45" s="13" t="str">
        <f t="shared" si="6"/>
        <v>037</v>
      </c>
      <c r="I45" s="14" t="s">
        <v>8399</v>
      </c>
      <c r="J45" s="10" t="str">
        <f t="shared" si="7"/>
        <v>877777</v>
      </c>
      <c r="K45" s="8" t="s">
        <v>5200</v>
      </c>
      <c r="L45" s="10">
        <v>44</v>
      </c>
      <c r="M45" s="8" t="s">
        <v>8400</v>
      </c>
    </row>
    <row r="46" spans="1:13" ht="31.5" customHeight="1" x14ac:dyDescent="0.2">
      <c r="A46" s="9">
        <f t="shared" si="0"/>
        <v>2</v>
      </c>
      <c r="B46" s="10">
        <v>2</v>
      </c>
      <c r="C46" s="10">
        <f t="shared" si="1"/>
        <v>50</v>
      </c>
      <c r="D46" s="10" t="str">
        <f t="shared" si="2"/>
        <v>32</v>
      </c>
      <c r="E46" s="10" t="str">
        <f t="shared" si="3"/>
        <v>110010</v>
      </c>
      <c r="F46" s="11">
        <f t="shared" si="4"/>
        <v>6</v>
      </c>
      <c r="G46" s="12" t="str">
        <f t="shared" si="5"/>
        <v>06</v>
      </c>
      <c r="H46" s="13" t="str">
        <f t="shared" si="6"/>
        <v>006</v>
      </c>
      <c r="I46" s="14" t="s">
        <v>8401</v>
      </c>
      <c r="J46" s="10" t="str">
        <f t="shared" si="7"/>
        <v>888778</v>
      </c>
      <c r="K46" s="8" t="s">
        <v>5357</v>
      </c>
      <c r="L46" s="10">
        <v>45</v>
      </c>
      <c r="M46" s="8" t="s">
        <v>8402</v>
      </c>
    </row>
    <row r="47" spans="1:13" ht="31.5" customHeight="1" x14ac:dyDescent="0.2">
      <c r="A47" s="9" t="str">
        <f t="shared" si="0"/>
        <v>Z</v>
      </c>
      <c r="B47" s="10" t="s">
        <v>8403</v>
      </c>
      <c r="C47" s="10">
        <f t="shared" si="1"/>
        <v>90</v>
      </c>
      <c r="D47" s="10" t="str">
        <f t="shared" si="2"/>
        <v>5A</v>
      </c>
      <c r="E47" s="10" t="str">
        <f t="shared" si="3"/>
        <v>011010</v>
      </c>
      <c r="F47" s="11">
        <f t="shared" si="4"/>
        <v>24</v>
      </c>
      <c r="G47" s="12" t="str">
        <f t="shared" si="5"/>
        <v>18</v>
      </c>
      <c r="H47" s="13" t="str">
        <f t="shared" si="6"/>
        <v>030</v>
      </c>
      <c r="I47" s="14" t="s">
        <v>8404</v>
      </c>
      <c r="J47" s="10" t="str">
        <f t="shared" si="7"/>
        <v>877888</v>
      </c>
      <c r="K47" s="8" t="s">
        <v>5510</v>
      </c>
      <c r="L47" s="10">
        <v>46</v>
      </c>
      <c r="M47" s="8" t="s">
        <v>8405</v>
      </c>
    </row>
    <row r="48" spans="1:13" ht="31.5" customHeight="1" x14ac:dyDescent="0.2">
      <c r="A48" s="9" t="str">
        <f t="shared" si="0"/>
        <v>M</v>
      </c>
      <c r="B48" s="10" t="s">
        <v>8406</v>
      </c>
      <c r="C48" s="10">
        <f t="shared" si="1"/>
        <v>77</v>
      </c>
      <c r="D48" s="10" t="str">
        <f t="shared" si="2"/>
        <v>4D</v>
      </c>
      <c r="E48" s="10" t="str">
        <f t="shared" si="3"/>
        <v>001101</v>
      </c>
      <c r="F48" s="11">
        <f t="shared" si="4"/>
        <v>22</v>
      </c>
      <c r="G48" s="12" t="str">
        <f t="shared" si="5"/>
        <v>16</v>
      </c>
      <c r="H48" s="13" t="str">
        <f t="shared" si="6"/>
        <v>026</v>
      </c>
      <c r="I48" s="14" t="s">
        <v>8407</v>
      </c>
      <c r="J48" s="10" t="str">
        <f t="shared" si="7"/>
        <v>878778</v>
      </c>
      <c r="K48" s="8" t="s">
        <v>83</v>
      </c>
      <c r="L48" s="10">
        <v>47</v>
      </c>
      <c r="M48" s="8" t="s">
        <v>8408</v>
      </c>
    </row>
    <row r="49" spans="1:13" ht="31.5" customHeight="1" x14ac:dyDescent="0.2">
      <c r="A49" s="9" t="str">
        <f t="shared" si="0"/>
        <v>N</v>
      </c>
      <c r="B49" s="10" t="s">
        <v>8409</v>
      </c>
      <c r="C49" s="10">
        <f t="shared" si="1"/>
        <v>78</v>
      </c>
      <c r="D49" s="10" t="str">
        <f t="shared" si="2"/>
        <v>4E</v>
      </c>
      <c r="E49" s="10" t="str">
        <f t="shared" si="3"/>
        <v>001110</v>
      </c>
      <c r="F49" s="11">
        <f t="shared" si="4"/>
        <v>26</v>
      </c>
      <c r="G49" s="12" t="str">
        <f t="shared" si="5"/>
        <v>1A</v>
      </c>
      <c r="H49" s="13" t="str">
        <f t="shared" si="6"/>
        <v>032</v>
      </c>
      <c r="I49" s="14" t="s">
        <v>8410</v>
      </c>
      <c r="J49" s="10" t="str">
        <f t="shared" si="7"/>
        <v>877878</v>
      </c>
      <c r="K49" s="8" t="s">
        <v>5820</v>
      </c>
      <c r="L49" s="10">
        <v>48</v>
      </c>
      <c r="M49" s="8" t="s">
        <v>8411</v>
      </c>
    </row>
    <row r="50" spans="1:13" ht="31.5" customHeight="1" x14ac:dyDescent="0.2">
      <c r="A50" s="9" t="str">
        <f t="shared" si="0"/>
        <v>u</v>
      </c>
      <c r="B50" s="10" t="s">
        <v>8412</v>
      </c>
      <c r="C50" s="10">
        <f t="shared" si="1"/>
        <v>117</v>
      </c>
      <c r="D50" s="10" t="str">
        <f t="shared" si="2"/>
        <v>75</v>
      </c>
      <c r="E50" s="10" t="str">
        <f t="shared" si="3"/>
        <v>110101</v>
      </c>
      <c r="F50" s="11">
        <f t="shared" si="4"/>
        <v>46</v>
      </c>
      <c r="G50" s="12" t="str">
        <f t="shared" si="5"/>
        <v>2E</v>
      </c>
      <c r="H50" s="13" t="str">
        <f t="shared" si="6"/>
        <v>056</v>
      </c>
      <c r="I50" s="14" t="s">
        <v>8413</v>
      </c>
      <c r="J50" s="10" t="str">
        <f t="shared" si="7"/>
        <v>787778</v>
      </c>
      <c r="K50" s="8" t="s">
        <v>5972</v>
      </c>
      <c r="L50" s="10">
        <v>49</v>
      </c>
      <c r="M50" s="8" t="s">
        <v>8414</v>
      </c>
    </row>
    <row r="51" spans="1:13" ht="31.5" customHeight="1" x14ac:dyDescent="0.2">
      <c r="A51" s="9" t="str">
        <f t="shared" si="0"/>
        <v>t</v>
      </c>
      <c r="B51" s="10" t="s">
        <v>8415</v>
      </c>
      <c r="C51" s="10">
        <f t="shared" si="1"/>
        <v>116</v>
      </c>
      <c r="D51" s="10" t="str">
        <f t="shared" si="2"/>
        <v>74</v>
      </c>
      <c r="E51" s="10" t="str">
        <f t="shared" si="3"/>
        <v>110100</v>
      </c>
      <c r="F51" s="11">
        <f t="shared" si="4"/>
        <v>29</v>
      </c>
      <c r="G51" s="12" t="str">
        <f t="shared" si="5"/>
        <v>1D</v>
      </c>
      <c r="H51" s="13" t="str">
        <f t="shared" si="6"/>
        <v>035</v>
      </c>
      <c r="I51" s="14" t="s">
        <v>8416</v>
      </c>
      <c r="J51" s="10" t="str">
        <f t="shared" si="7"/>
        <v>877787</v>
      </c>
      <c r="K51" s="8" t="s">
        <v>6123</v>
      </c>
      <c r="L51" s="10">
        <v>50</v>
      </c>
      <c r="M51" s="8" t="s">
        <v>8417</v>
      </c>
    </row>
    <row r="52" spans="1:13" ht="31.5" customHeight="1" x14ac:dyDescent="0.2">
      <c r="A52" s="9" t="str">
        <f t="shared" si="0"/>
        <v>W</v>
      </c>
      <c r="B52" s="10" t="s">
        <v>8418</v>
      </c>
      <c r="C52" s="10">
        <f t="shared" si="1"/>
        <v>87</v>
      </c>
      <c r="D52" s="10" t="str">
        <f t="shared" si="2"/>
        <v>57</v>
      </c>
      <c r="E52" s="10" t="str">
        <f t="shared" si="3"/>
        <v>010111</v>
      </c>
      <c r="F52" s="11">
        <f t="shared" si="4"/>
        <v>36</v>
      </c>
      <c r="G52" s="12" t="str">
        <f t="shared" si="5"/>
        <v>24</v>
      </c>
      <c r="H52" s="13" t="str">
        <f t="shared" si="6"/>
        <v>044</v>
      </c>
      <c r="I52" s="14" t="s">
        <v>8419</v>
      </c>
      <c r="J52" s="10" t="str">
        <f t="shared" si="7"/>
        <v>788788</v>
      </c>
      <c r="K52" s="8" t="s">
        <v>6276</v>
      </c>
      <c r="L52" s="10">
        <v>51</v>
      </c>
      <c r="M52" s="8" t="s">
        <v>8420</v>
      </c>
    </row>
    <row r="53" spans="1:13" ht="31.5" customHeight="1" x14ac:dyDescent="0.2">
      <c r="A53" s="9" t="str">
        <f t="shared" si="0"/>
        <v>V</v>
      </c>
      <c r="B53" s="10" t="s">
        <v>8421</v>
      </c>
      <c r="C53" s="10">
        <f t="shared" si="1"/>
        <v>86</v>
      </c>
      <c r="D53" s="10" t="str">
        <f t="shared" si="2"/>
        <v>56</v>
      </c>
      <c r="E53" s="10" t="str">
        <f t="shared" si="3"/>
        <v>010110</v>
      </c>
      <c r="F53" s="11">
        <f t="shared" si="4"/>
        <v>9</v>
      </c>
      <c r="G53" s="12" t="str">
        <f t="shared" si="5"/>
        <v>09</v>
      </c>
      <c r="H53" s="13" t="str">
        <f t="shared" si="6"/>
        <v>011</v>
      </c>
      <c r="I53" s="14" t="s">
        <v>8422</v>
      </c>
      <c r="J53" s="10" t="str">
        <f t="shared" si="7"/>
        <v>887887</v>
      </c>
      <c r="K53" s="8" t="s">
        <v>6426</v>
      </c>
      <c r="L53" s="10">
        <v>52</v>
      </c>
      <c r="M53" s="8" t="s">
        <v>8423</v>
      </c>
    </row>
    <row r="54" spans="1:13" ht="31.5" customHeight="1" x14ac:dyDescent="0.2">
      <c r="A54" s="9" t="str">
        <f t="shared" si="0"/>
        <v>D</v>
      </c>
      <c r="B54" s="10" t="s">
        <v>8424</v>
      </c>
      <c r="C54" s="10">
        <f t="shared" si="1"/>
        <v>68</v>
      </c>
      <c r="D54" s="10" t="str">
        <f t="shared" si="2"/>
        <v>44</v>
      </c>
      <c r="E54" s="10" t="str">
        <f t="shared" si="3"/>
        <v>000100</v>
      </c>
      <c r="F54" s="11">
        <f t="shared" si="4"/>
        <v>11</v>
      </c>
      <c r="G54" s="12" t="str">
        <f t="shared" si="5"/>
        <v>0B</v>
      </c>
      <c r="H54" s="13" t="str">
        <f t="shared" si="6"/>
        <v>013</v>
      </c>
      <c r="I54" s="14" t="s">
        <v>8425</v>
      </c>
      <c r="J54" s="10" t="str">
        <f t="shared" si="7"/>
        <v>887877</v>
      </c>
      <c r="K54" s="8" t="s">
        <v>4475</v>
      </c>
      <c r="L54" s="10">
        <v>53</v>
      </c>
      <c r="M54" s="8" t="s">
        <v>8426</v>
      </c>
    </row>
    <row r="55" spans="1:13" ht="31.5" customHeight="1" x14ac:dyDescent="0.2">
      <c r="A55" s="9" t="str">
        <f t="shared" si="0"/>
        <v>C</v>
      </c>
      <c r="B55" s="10" t="s">
        <v>8427</v>
      </c>
      <c r="C55" s="10">
        <f t="shared" si="1"/>
        <v>67</v>
      </c>
      <c r="D55" s="10" t="str">
        <f t="shared" si="2"/>
        <v>43</v>
      </c>
      <c r="E55" s="10" t="str">
        <f t="shared" si="3"/>
        <v>000011</v>
      </c>
      <c r="F55" s="11">
        <f t="shared" si="4"/>
        <v>52</v>
      </c>
      <c r="G55" s="12" t="str">
        <f t="shared" si="5"/>
        <v>34</v>
      </c>
      <c r="H55" s="13" t="str">
        <f t="shared" si="6"/>
        <v>064</v>
      </c>
      <c r="I55" s="14" t="s">
        <v>8428</v>
      </c>
      <c r="J55" s="10" t="str">
        <f t="shared" si="7"/>
        <v>778788</v>
      </c>
      <c r="K55" s="8" t="s">
        <v>6708</v>
      </c>
      <c r="L55" s="10">
        <v>54</v>
      </c>
      <c r="M55" s="8" t="s">
        <v>8429</v>
      </c>
    </row>
    <row r="56" spans="1:13" ht="31.5" customHeight="1" x14ac:dyDescent="0.2">
      <c r="A56" s="9" t="str">
        <f t="shared" si="0"/>
        <v>H</v>
      </c>
      <c r="B56" s="10" t="s">
        <v>8430</v>
      </c>
      <c r="C56" s="10">
        <f t="shared" si="1"/>
        <v>72</v>
      </c>
      <c r="D56" s="10" t="str">
        <f t="shared" si="2"/>
        <v>48</v>
      </c>
      <c r="E56" s="10" t="str">
        <f t="shared" si="3"/>
        <v>001000</v>
      </c>
      <c r="F56" s="11">
        <f t="shared" si="4"/>
        <v>44</v>
      </c>
      <c r="G56" s="12" t="str">
        <f t="shared" si="5"/>
        <v>2C</v>
      </c>
      <c r="H56" s="13" t="str">
        <f t="shared" si="6"/>
        <v>054</v>
      </c>
      <c r="I56" s="14" t="s">
        <v>8431</v>
      </c>
      <c r="J56" s="10" t="str">
        <f t="shared" si="7"/>
        <v>787788</v>
      </c>
      <c r="K56" s="8" t="s">
        <v>6859</v>
      </c>
      <c r="L56" s="10">
        <v>55</v>
      </c>
      <c r="M56" s="8" t="s">
        <v>8432</v>
      </c>
    </row>
    <row r="57" spans="1:13" ht="31.5" customHeight="1" x14ac:dyDescent="0.2">
      <c r="A57" s="9" t="str">
        <f t="shared" si="0"/>
        <v>I</v>
      </c>
      <c r="B57" s="10" t="s">
        <v>8351</v>
      </c>
      <c r="C57" s="10">
        <f t="shared" si="1"/>
        <v>73</v>
      </c>
      <c r="D57" s="10" t="str">
        <f t="shared" si="2"/>
        <v>49</v>
      </c>
      <c r="E57" s="10" t="str">
        <f t="shared" si="3"/>
        <v>001001</v>
      </c>
      <c r="F57" s="11">
        <f t="shared" si="4"/>
        <v>13</v>
      </c>
      <c r="G57" s="12" t="str">
        <f t="shared" si="5"/>
        <v>0D</v>
      </c>
      <c r="H57" s="13" t="str">
        <f t="shared" si="6"/>
        <v>015</v>
      </c>
      <c r="I57" s="14" t="s">
        <v>8433</v>
      </c>
      <c r="J57" s="10" t="str">
        <f t="shared" si="7"/>
        <v>887787</v>
      </c>
      <c r="K57" s="8" t="s">
        <v>611</v>
      </c>
      <c r="L57" s="10">
        <v>56</v>
      </c>
      <c r="M57" s="8" t="s">
        <v>8434</v>
      </c>
    </row>
    <row r="58" spans="1:13" ht="31.5" customHeight="1" x14ac:dyDescent="0.2">
      <c r="A58" s="9" t="str">
        <f t="shared" si="0"/>
        <v>q</v>
      </c>
      <c r="B58" s="10" t="s">
        <v>8435</v>
      </c>
      <c r="C58" s="10">
        <f t="shared" si="1"/>
        <v>113</v>
      </c>
      <c r="D58" s="10" t="str">
        <f t="shared" si="2"/>
        <v>71</v>
      </c>
      <c r="E58" s="10" t="str">
        <f t="shared" si="3"/>
        <v>110001</v>
      </c>
      <c r="F58" s="11">
        <f t="shared" si="4"/>
        <v>27</v>
      </c>
      <c r="G58" s="12" t="str">
        <f t="shared" si="5"/>
        <v>1B</v>
      </c>
      <c r="H58" s="13" t="str">
        <f t="shared" si="6"/>
        <v>033</v>
      </c>
      <c r="I58" s="14" t="s">
        <v>8436</v>
      </c>
      <c r="J58" s="10" t="str">
        <f t="shared" si="7"/>
        <v>877877</v>
      </c>
      <c r="K58" s="8" t="s">
        <v>4748</v>
      </c>
      <c r="L58" s="10">
        <v>57</v>
      </c>
      <c r="M58" s="8" t="s">
        <v>8437</v>
      </c>
    </row>
    <row r="59" spans="1:13" ht="31.5" customHeight="1" x14ac:dyDescent="0.2">
      <c r="A59" s="9" t="str">
        <f t="shared" si="0"/>
        <v>s</v>
      </c>
      <c r="B59" s="10" t="s">
        <v>8438</v>
      </c>
      <c r="C59" s="10">
        <f t="shared" si="1"/>
        <v>115</v>
      </c>
      <c r="D59" s="10" t="str">
        <f t="shared" si="2"/>
        <v>73</v>
      </c>
      <c r="E59" s="10" t="str">
        <f t="shared" si="3"/>
        <v>110011</v>
      </c>
      <c r="F59" s="11">
        <f t="shared" si="4"/>
        <v>54</v>
      </c>
      <c r="G59" s="12" t="str">
        <f t="shared" si="5"/>
        <v>36</v>
      </c>
      <c r="H59" s="13" t="str">
        <f t="shared" si="6"/>
        <v>066</v>
      </c>
      <c r="I59" s="14" t="s">
        <v>8439</v>
      </c>
      <c r="J59" s="10" t="str">
        <f t="shared" si="7"/>
        <v>778778</v>
      </c>
      <c r="K59" s="8" t="s">
        <v>7290</v>
      </c>
      <c r="L59" s="10">
        <v>58</v>
      </c>
      <c r="M59" s="8" t="s">
        <v>8440</v>
      </c>
    </row>
    <row r="60" spans="1:13" ht="31.5" customHeight="1" x14ac:dyDescent="0.2">
      <c r="A60" s="9" t="str">
        <f t="shared" si="0"/>
        <v>A</v>
      </c>
      <c r="B60" s="10" t="s">
        <v>8441</v>
      </c>
      <c r="C60" s="10">
        <f t="shared" si="1"/>
        <v>65</v>
      </c>
      <c r="D60" s="10" t="str">
        <f t="shared" si="2"/>
        <v>41</v>
      </c>
      <c r="E60" s="10" t="str">
        <f t="shared" si="3"/>
        <v>000001</v>
      </c>
      <c r="F60" s="11">
        <f t="shared" si="4"/>
        <v>19</v>
      </c>
      <c r="G60" s="12" t="str">
        <f t="shared" si="5"/>
        <v>13</v>
      </c>
      <c r="H60" s="13" t="str">
        <f t="shared" si="6"/>
        <v>023</v>
      </c>
      <c r="I60" s="14" t="s">
        <v>8442</v>
      </c>
      <c r="J60" s="10" t="str">
        <f t="shared" si="7"/>
        <v>878877</v>
      </c>
      <c r="K60" s="8" t="s">
        <v>7430</v>
      </c>
      <c r="L60" s="10">
        <v>59</v>
      </c>
      <c r="M60" s="8" t="s">
        <v>8443</v>
      </c>
    </row>
    <row r="61" spans="1:13" ht="31.5" customHeight="1" x14ac:dyDescent="0.2">
      <c r="A61" s="9" t="str">
        <f t="shared" si="0"/>
        <v>F</v>
      </c>
      <c r="B61" s="10" t="s">
        <v>8444</v>
      </c>
      <c r="C61" s="10">
        <f t="shared" si="1"/>
        <v>70</v>
      </c>
      <c r="D61" s="10" t="str">
        <f t="shared" si="2"/>
        <v>46</v>
      </c>
      <c r="E61" s="10" t="str">
        <f t="shared" si="3"/>
        <v>000110</v>
      </c>
      <c r="F61" s="11">
        <f t="shared" si="4"/>
        <v>50</v>
      </c>
      <c r="G61" s="12" t="str">
        <f t="shared" si="5"/>
        <v>32</v>
      </c>
      <c r="H61" s="13" t="str">
        <f t="shared" si="6"/>
        <v>062</v>
      </c>
      <c r="I61" s="14" t="s">
        <v>8445</v>
      </c>
      <c r="J61" s="10" t="str">
        <f t="shared" si="7"/>
        <v>778878</v>
      </c>
      <c r="K61" s="8" t="s">
        <v>7571</v>
      </c>
      <c r="L61" s="10">
        <v>60</v>
      </c>
      <c r="M61" s="8" t="s">
        <v>8446</v>
      </c>
    </row>
    <row r="62" spans="1:13" ht="31.5" customHeight="1" x14ac:dyDescent="0.2">
      <c r="A62" s="9" t="str">
        <f t="shared" si="0"/>
        <v>j</v>
      </c>
      <c r="B62" s="10" t="s">
        <v>8447</v>
      </c>
      <c r="C62" s="10">
        <f t="shared" si="1"/>
        <v>106</v>
      </c>
      <c r="D62" s="10" t="str">
        <f t="shared" si="2"/>
        <v>6A</v>
      </c>
      <c r="E62" s="10" t="str">
        <f t="shared" si="3"/>
        <v>101010</v>
      </c>
      <c r="F62" s="11">
        <f t="shared" si="4"/>
        <v>51</v>
      </c>
      <c r="G62" s="12" t="str">
        <f t="shared" si="5"/>
        <v>33</v>
      </c>
      <c r="H62" s="13" t="str">
        <f t="shared" si="6"/>
        <v>063</v>
      </c>
      <c r="I62" s="14" t="s">
        <v>8448</v>
      </c>
      <c r="J62" s="10" t="str">
        <f t="shared" si="7"/>
        <v>778877</v>
      </c>
      <c r="K62" s="8" t="s">
        <v>7708</v>
      </c>
      <c r="L62" s="10">
        <v>61</v>
      </c>
      <c r="M62" s="8" t="s">
        <v>8449</v>
      </c>
    </row>
    <row r="63" spans="1:13" ht="31.5" customHeight="1" x14ac:dyDescent="0.2">
      <c r="A63" s="9">
        <f t="shared" si="0"/>
        <v>1</v>
      </c>
      <c r="B63" s="10">
        <v>1</v>
      </c>
      <c r="C63" s="10">
        <f t="shared" si="1"/>
        <v>49</v>
      </c>
      <c r="D63" s="10" t="str">
        <f t="shared" si="2"/>
        <v>31</v>
      </c>
      <c r="E63" s="10" t="str">
        <f t="shared" si="3"/>
        <v>110001</v>
      </c>
      <c r="F63" s="11">
        <f t="shared" si="4"/>
        <v>12</v>
      </c>
      <c r="G63" s="12" t="str">
        <f t="shared" si="5"/>
        <v>0C</v>
      </c>
      <c r="H63" s="13" t="str">
        <f t="shared" si="6"/>
        <v>014</v>
      </c>
      <c r="I63" s="14" t="s">
        <v>8450</v>
      </c>
      <c r="J63" s="10" t="str">
        <f t="shared" si="7"/>
        <v>887788</v>
      </c>
      <c r="K63" s="8" t="s">
        <v>7845</v>
      </c>
      <c r="L63" s="10">
        <v>62</v>
      </c>
      <c r="M63" s="8" t="s">
        <v>8451</v>
      </c>
    </row>
    <row r="64" spans="1:13" ht="31.5" customHeight="1" x14ac:dyDescent="0.2">
      <c r="A64" s="9" t="str">
        <f t="shared" si="0"/>
        <v>O</v>
      </c>
      <c r="B64" s="10" t="s">
        <v>8452</v>
      </c>
      <c r="C64" s="10">
        <f t="shared" si="1"/>
        <v>79</v>
      </c>
      <c r="D64" s="10" t="str">
        <f t="shared" si="2"/>
        <v>4F</v>
      </c>
      <c r="E64" s="10" t="str">
        <f t="shared" si="3"/>
        <v>001111</v>
      </c>
      <c r="F64" s="11">
        <f t="shared" si="4"/>
        <v>42</v>
      </c>
      <c r="G64" s="12" t="str">
        <f t="shared" si="5"/>
        <v>2A</v>
      </c>
      <c r="H64" s="13" t="str">
        <f t="shared" si="6"/>
        <v>052</v>
      </c>
      <c r="I64" s="14" t="s">
        <v>8453</v>
      </c>
      <c r="J64" s="10" t="str">
        <f t="shared" si="7"/>
        <v>787878</v>
      </c>
      <c r="K64" s="8" t="s">
        <v>7977</v>
      </c>
      <c r="L64" s="10">
        <v>63</v>
      </c>
      <c r="M64" s="8" t="s">
        <v>8454</v>
      </c>
    </row>
    <row r="65" spans="1:13" ht="31.5" customHeight="1" x14ac:dyDescent="0.2">
      <c r="A65" s="9" t="str">
        <f t="shared" si="0"/>
        <v>P</v>
      </c>
      <c r="B65" s="10" t="s">
        <v>8455</v>
      </c>
      <c r="C65" s="10">
        <f t="shared" si="1"/>
        <v>80</v>
      </c>
      <c r="D65" s="10" t="str">
        <f t="shared" si="2"/>
        <v>50</v>
      </c>
      <c r="E65" s="10" t="str">
        <f t="shared" si="3"/>
        <v>010000</v>
      </c>
      <c r="F65" s="11">
        <f t="shared" si="4"/>
        <v>21</v>
      </c>
      <c r="G65" s="12" t="str">
        <f t="shared" si="5"/>
        <v>15</v>
      </c>
      <c r="H65" s="13" t="str">
        <f t="shared" si="6"/>
        <v>025</v>
      </c>
      <c r="I65" s="14" t="s">
        <v>8456</v>
      </c>
      <c r="J65" s="10" t="str">
        <f t="shared" si="7"/>
        <v>878787</v>
      </c>
      <c r="K65" s="8" t="s">
        <v>8121</v>
      </c>
      <c r="L65" s="10">
        <v>64</v>
      </c>
      <c r="M65" s="8" t="s">
        <v>8457</v>
      </c>
    </row>
    <row r="70" spans="1:13" x14ac:dyDescent="0.2">
      <c r="A70" s="8">
        <v>1</v>
      </c>
      <c r="B70" s="8" t="s">
        <v>145</v>
      </c>
      <c r="C70" s="8">
        <f t="shared" ref="C70:C76" si="8">IF(LEFT(B70,1)="+","",IF(LEFT(B69,1)="+",C68+1,C69+1))</f>
        <v>1</v>
      </c>
      <c r="D70" s="8">
        <f t="shared" ref="D70:D76" si="9">VLOOKUP(nHexa,IChing,C70)</f>
        <v>3</v>
      </c>
    </row>
    <row r="71" spans="1:13" x14ac:dyDescent="0.2">
      <c r="A71" s="8">
        <v>2</v>
      </c>
      <c r="B71" s="8" t="s">
        <v>146</v>
      </c>
      <c r="C71" s="8">
        <f t="shared" si="8"/>
        <v>2</v>
      </c>
      <c r="D71" s="8" t="str">
        <f t="shared" si="9"/>
        <v>CHUN</v>
      </c>
    </row>
    <row r="72" spans="1:13" x14ac:dyDescent="0.2">
      <c r="A72" s="8">
        <v>3</v>
      </c>
      <c r="B72" s="8" t="s">
        <v>147</v>
      </c>
      <c r="C72" s="8">
        <f t="shared" si="8"/>
        <v>3</v>
      </c>
      <c r="D72" s="8" t="str">
        <f t="shared" si="9"/>
        <v>LA DIFICULTAD INICIAL</v>
      </c>
    </row>
    <row r="73" spans="1:13" x14ac:dyDescent="0.2">
      <c r="A73" s="8">
        <v>4</v>
      </c>
      <c r="B73" s="8" t="s">
        <v>148</v>
      </c>
      <c r="C73" s="8">
        <f t="shared" si="8"/>
        <v>4</v>
      </c>
      <c r="D73" s="8" t="str">
        <f t="shared" si="9"/>
        <v>Chen	={8\8\7}	Lo Suscitativo 	movilizante 	Trueno 	Primer hijo	Compuesto por una línea enteraYang, seguida de dos líneas quebradas Yin. En el esquema familiar corresponde al hijo o al hermano mayor. Sus atributos son la impetuosidad e impulsividad, la provocación, la exploración, la experimentación, la apertura de nuevos rumbos, el arrastre. En el ciclo de las estaciones se vincula con la primavera. En la rosa de los vientos , al Noreste. Simbólicamente traduce situaciones de comando, liderazgo, impetuosidad, toma de riesgos, influencia y conducción vicariante, abundancia, cambio operante, aumento o incremento.</v>
      </c>
    </row>
    <row r="74" spans="1:13" x14ac:dyDescent="0.2">
      <c r="A74" s="8">
        <v>5</v>
      </c>
      <c r="B74" s="8" t="s">
        <v>149</v>
      </c>
      <c r="C74" s="8">
        <f t="shared" si="8"/>
        <v>5</v>
      </c>
      <c r="D74" s="8" t="str">
        <f t="shared" si="9"/>
        <v>Kan	={8\7\8}	Lo Abismal 	peligroso 	Agua 	Segundo hijo	Compuesto por una línea entera Yang entre dos líneas quebradas Yin. En la estructura familiar viene a representar al hermano o hijo del medio. Dentro del ciclo estacional se relaciona con el invierno, y como punto cardinal, con el Oeste. Se le atribuyen cualidades de trabajo, flexibilidad, melancolía o tristeza. Simbólicamente, y según la aspectación general del hexagrama, puede representar situaciones de ardua dificultad, trabajo denodado, obra recién comenzada, flexibilidad, penetración; o bien tristeza, depresión, peligro, adversidad, infiltración ajena. En general su presencia integrando un hexagrama lo tiñe de aspectos desfavorables o riesgosos.</v>
      </c>
    </row>
    <row r="75" spans="1:13" x14ac:dyDescent="0.2">
      <c r="A75" s="8">
        <v>6</v>
      </c>
      <c r="B75" s="8" t="s">
        <v>150</v>
      </c>
      <c r="C75" s="8">
        <f t="shared" si="8"/>
        <v>6</v>
      </c>
      <c r="D75" s="8" t="str">
        <f t="shared" si="9"/>
        <v>-primeras dificultades
        -principios (inicios) difíciles
        -la dificultad al nacer
        -brotar
        -comenzando algo nuevo
        -el peligro
        -acumular
        -trabajo arduo
        -caos
        -poner bajo control
        La Dificultad Inicial obra elevado
        éxito.
        Propicio en virtud de la perseverancia.
        No debe emprenderse nada.
        Es propicio designar ayudantes.</v>
      </c>
    </row>
    <row r="76" spans="1:13" x14ac:dyDescent="0.2">
      <c r="A76" s="8">
        <v>7</v>
      </c>
      <c r="B76" s="8" t="s">
        <v>151</v>
      </c>
      <c r="C76" s="8">
        <f t="shared" si="8"/>
        <v>7</v>
      </c>
      <c r="D76" s="8" t="str">
        <f t="shared" si="9"/>
        <v>El carácter chino Chun sugiere algo que brota perforando el suelo duro. Luego se añade el mismo ciclo dictado en los hexagramas 1 y 2. Aquí y ahora la dificultad prevalece sobre este pequeño todo formado por el asunto consultado. El ciclo es el mismo, pero la situación definida por los trigramas que construyen la imagen es muy distinta. K´an está situado arriba, en lo externo, señalando peligros y obstáculos capaces de impedir que prospere el movimiento y la acción del trigrama inferior Chen.
        Algo que quiere salir, ser o tomar forma se encuentra todavía sin definir y sin rumbo claro. Son momentos de caos y desorden, los asuntos están en etapas muy delicadas o frágiles como una planta que surge a través de la tierra dura. Ahora hay que ser extremadamente cuidadoso.
        Por eso sigue el Dictamen diciendo que lo mejor es no hacer nada, que no se cosecha tratando de imponer una dirección a los hechos ahora, pues no es favorable tener “eso” como meta en estos instantes. Todavía no se produce el fruto esperado, pero esta tensión en la situación se disolverá más adelante si se sigue el curso correcto.
        Y al final se añade que lo ventajoso está en establecer o imponer lo noble delegando las funciones en quienes se puede confiar, para que las cosas marchen de forma controlada; es decir, que será muy útil recurrir a la ayuda del Maestro según se vaya necesitando. Esto es lo que significa: es propicio designar ayudantes.</v>
      </c>
    </row>
    <row r="77" spans="1:13" x14ac:dyDescent="0.2">
      <c r="A77" s="8">
        <v>8</v>
      </c>
      <c r="B77" s="8" t="s">
        <v>9273</v>
      </c>
      <c r="C77" s="8" t="str">
        <f>IF(LEFT(B77,1)="+","",IF(LEFT(B76,1)="+",C75+1,C76+1))</f>
        <v/>
      </c>
    </row>
    <row r="78" spans="1:13" x14ac:dyDescent="0.2">
      <c r="A78" s="8">
        <v>9</v>
      </c>
      <c r="B78" s="8" t="s">
        <v>152</v>
      </c>
      <c r="C78" s="8">
        <f t="shared" ref="C78:C141" si="10">IF(LEFT(B78,1)="+","",IF(LEFT(B77,1)="+",C76+1,C77+1))</f>
        <v>8</v>
      </c>
      <c r="D78" s="8" t="str">
        <f>VLOOKUP(nHexa,IChing,C78)</f>
        <v>Aquí se ve que todas las líneas están en sus puestos correctos, excepto la 3ª. Pero estas relaciones correctas entre la mayoría de las líneas se encuentran muy desfavorecidas:
            · La 1ª puede causar más dificultades si se mueve. Ha de ser paciente, constante y pedir ayuda consultando. Debe esperar a que la cuarta llame o se acerque.
            · La 4ª, que depende de las circunstancias externas, es aconsejada que vaya hacia la primera.
            · La 2ª, que también depende de las circunstancias externas, recibe influencias de otros, pero después su verdadera unión está con la quinta.
            · La 5ª, situada y obstaculizada entre trazos débiles, no puede hacer valer sus buenas intenciones. Ha de conformarse con algún pequeño avance. Causaría dificultades si pretendiese más.
            · Es crucial el carácter yin de la 3ª, situada en un puesto no adecuado para ella, que deja a la 6ª sola en el exterior cuando a lo yin generalmente no le favorece caer en los puestos extremos de las imágenes, ya sea abajo o arriba. La 3ª causaría problemas serios si se mueve o actúa, no tiene dirección correcta y necesita consultar.
            · La sexta, aislada y en K´an, no puede hacer nada y se le ve triste. Está pasando por los peores momentos o por las máximas dificultades. Depende de las circunstancias externas y de que cambie la situación.
            Las seis líneas mutantes refuerzan, precisan y definen el tema del oráculo, subrayando las “dudas”, es decir las condiciones personales, y los “impedimentos”, o sea las circunstancias independientes, al menos en parte, de la voluntad del consultante.</v>
      </c>
    </row>
    <row r="79" spans="1:13" x14ac:dyDescent="0.2">
      <c r="A79" s="8">
        <v>10</v>
      </c>
      <c r="B79" s="8" t="s">
        <v>153</v>
      </c>
      <c r="C79" s="8">
        <f t="shared" si="10"/>
        <v>9</v>
      </c>
      <c r="D79" s="8" t="str">
        <f>VLOOKUP(nHexa,IChing,C79)</f>
        <v>Los dos trazos yang son los regentes gobernantes. El primero simboliza a una persona con buenas cualidades y capaz de llevar tranquilidad a su entorno. El quinto reúne todas las cualidades de un regente, pero su entorno está muy dificultado.
            La línea dominante firme del principio actúa con la dominante firme de la quinta posición de autoridad, llevando orden a las líneas flexibles restantes.
            El hexagrama Chun tiene por, regentes al nueve inicial y al nueve en el quinto puesto. El signo contiene únicamente estas dos líneas Yang. El nueve inicial se encuentra abajo y su significado es el de un ayudante capaz de llevar tranquilidad al pueblo; él tiene poder de designar al ayudante con el fin de llevar tranquilidad al pueblo.</v>
      </c>
    </row>
    <row r="80" spans="1:13" x14ac:dyDescent="0.2">
      <c r="A80" s="8">
        <v>11</v>
      </c>
      <c r="B80" s="8" t="s">
        <v>154</v>
      </c>
      <c r="C80" s="8">
        <f t="shared" si="10"/>
        <v>10</v>
      </c>
      <c r="D80" s="8" t="str">
        <f>VLOOKUP(nHexa,IChing,C80)</f>
        <v>Como hay mezcla de líneas yang y yin, se toman en cuenta las relaciones de correspondencia. Estas se analizan relacionando la 1ª línea con la 4ª, la 2ª con la 5ª y la 3ª con la 6ª. O lo que es lo mismo, la primera de las tres de abajo con la primera de las tres de arriba, y así sucesivamente.</v>
      </c>
    </row>
    <row r="81" spans="1:4" x14ac:dyDescent="0.2">
      <c r="A81" s="8">
        <v>12</v>
      </c>
      <c r="B81" s="8" t="s">
        <v>9274</v>
      </c>
      <c r="C81" s="8" t="str">
        <f t="shared" si="10"/>
        <v/>
      </c>
    </row>
    <row r="82" spans="1:4" x14ac:dyDescent="0.2">
      <c r="A82" s="8">
        <v>13</v>
      </c>
      <c r="B82" s="8" t="s">
        <v>155</v>
      </c>
      <c r="C82" s="8">
        <f t="shared" si="10"/>
        <v>11</v>
      </c>
      <c r="D82" s="8" t="str">
        <f>VLOOKUP(nHexa,IChing,C82)</f>
        <v>No actuar. Dadas las condiciones actuales, es mejor aguardar y no hacer nada. Hay obstáculos reales que impiden la consecución del objetivo deseado. Más adelante será posible actuar.
            Será útil pedir ayuda al Maestro según se necesite, para atravesar las dificultades en las que se está inmerso.</v>
      </c>
    </row>
    <row r="83" spans="1:4" x14ac:dyDescent="0.2">
      <c r="A83" s="8">
        <v>14</v>
      </c>
      <c r="B83" s="8" t="s">
        <v>9275</v>
      </c>
      <c r="C83" s="8" t="str">
        <f t="shared" si="10"/>
        <v/>
      </c>
    </row>
    <row r="84" spans="1:4" x14ac:dyDescent="0.2">
      <c r="A84" s="8">
        <v>15</v>
      </c>
      <c r="B84" s="8" t="s">
        <v>170</v>
      </c>
      <c r="C84" s="8">
        <f t="shared" si="10"/>
        <v>12</v>
      </c>
      <c r="D84" s="8" t="str">
        <f t="shared" ref="D84:D91" si="11">VLOOKUP(nHexa,IChing,C84)</f>
        <v>""</v>
      </c>
    </row>
    <row r="85" spans="1:4" x14ac:dyDescent="0.2">
      <c r="A85" s="8">
        <v>16</v>
      </c>
      <c r="B85" s="8" t="s">
        <v>171</v>
      </c>
      <c r="C85" s="8">
        <f t="shared" si="10"/>
        <v>13</v>
      </c>
      <c r="D85" s="8" t="str">
        <f t="shared" si="11"/>
        <v>""</v>
      </c>
    </row>
    <row r="86" spans="1:4" x14ac:dyDescent="0.2">
      <c r="A86" s="8">
        <v>17</v>
      </c>
      <c r="B86" s="8" t="s">
        <v>172</v>
      </c>
      <c r="C86" s="8">
        <f t="shared" si="10"/>
        <v>14</v>
      </c>
      <c r="D86" s="8" t="str">
        <f t="shared" si="11"/>
        <v>""</v>
      </c>
    </row>
    <row r="87" spans="1:4" x14ac:dyDescent="0.2">
      <c r="A87" s="8">
        <v>18</v>
      </c>
      <c r="B87" s="8" t="s">
        <v>173</v>
      </c>
      <c r="C87" s="8">
        <f t="shared" si="10"/>
        <v>15</v>
      </c>
      <c r="D87" s="8" t="str">
        <f t="shared" si="11"/>
        <v>Son malos momentos o es un día difícil, en los cuales el consultante encuentra problemas para conseguir objetivos. Quizá tropiece con impedimentos o desavenencias en el trabajo, en las relaciones, en su estado anímico o espiritual. Algo está en dificultades o entra en ellas y el ánimo puede verse influido.
                Por lo tanto, tendrá toda la ayuda si consulta sobre sus dudas y sobre cual es el mejor modo de conducirse a lo largo de tales situaciones.</v>
      </c>
    </row>
    <row r="88" spans="1:4" x14ac:dyDescent="0.2">
      <c r="A88" s="8">
        <v>19</v>
      </c>
      <c r="B88" s="8" t="s">
        <v>174</v>
      </c>
      <c r="C88" s="8">
        <f t="shared" si="10"/>
        <v>16</v>
      </c>
      <c r="D88" s="8" t="str">
        <f t="shared" si="11"/>
        <v>De momento persiste la causa del mal. Pero conviene continuar el tratamiento que se sigue. Además será beneficioso ir preguntando al Maestro todo aquello que preocupe a lo largo de este proceso.
                *Si no hay tratamiento: efectivamente, algo no se encuentra bien en lo consultado. Y lo razonable es ir buscando una solución o remedio. También será provechoso consultar todo lo que se crea oportuno.</v>
      </c>
    </row>
    <row r="89" spans="1:4" x14ac:dyDescent="0.2">
      <c r="A89" s="8">
        <v>20</v>
      </c>
      <c r="B89" s="8" t="s">
        <v>175</v>
      </c>
      <c r="C89" s="8">
        <f t="shared" si="10"/>
        <v>17</v>
      </c>
      <c r="D89" s="8" t="str">
        <f t="shared" si="11"/>
        <v>No aplicarlos aún. Hay que seguir estudiando, mejorando y perfeccionando eso hasta recibir una señal clara de “actuar”.</v>
      </c>
    </row>
    <row r="90" spans="1:4" x14ac:dyDescent="0.2">
      <c r="A90" s="8">
        <v>21</v>
      </c>
      <c r="B90" s="8" t="s">
        <v>176</v>
      </c>
      <c r="C90" s="8">
        <f t="shared" si="10"/>
        <v>18</v>
      </c>
      <c r="D90" s="8" t="str">
        <f t="shared" si="11"/>
        <v>Todavía falta mucho por reflexionar, por discernir, por depurar. Continuar estudiando, analizando. Y consultar según se necesite.</v>
      </c>
    </row>
    <row r="91" spans="1:4" x14ac:dyDescent="0.2">
      <c r="A91" s="8">
        <v>22</v>
      </c>
      <c r="B91" s="8" t="s">
        <v>177</v>
      </c>
      <c r="C91" s="8">
        <f t="shared" si="10"/>
        <v>19</v>
      </c>
      <c r="D91" s="8" t="str">
        <f t="shared" si="11"/>
        <v>Es el signo del undécimo mes, aproximadamente Diciembre en el calendario occidental. Cada línea cubre los seis días que corresponden a la segunda semana.</v>
      </c>
    </row>
    <row r="92" spans="1:4" x14ac:dyDescent="0.2">
      <c r="A92" s="8">
        <v>23</v>
      </c>
      <c r="B92" s="8" t="s">
        <v>9276</v>
      </c>
      <c r="C92" s="8" t="str">
        <f t="shared" si="10"/>
        <v/>
      </c>
    </row>
    <row r="93" spans="1:4" x14ac:dyDescent="0.2">
      <c r="A93" s="8">
        <v>24</v>
      </c>
      <c r="B93" s="8" t="s">
        <v>157</v>
      </c>
      <c r="C93" s="8">
        <f t="shared" si="10"/>
        <v>20</v>
      </c>
      <c r="D93" s="8" t="str">
        <f t="shared" ref="D93:D104" si="12">VLOOKUP(nHexa,IChing,C93)</f>
        <v>""</v>
      </c>
    </row>
    <row r="94" spans="1:4" x14ac:dyDescent="0.2">
      <c r="A94" s="8">
        <v>25</v>
      </c>
      <c r="B94" s="8" t="s">
        <v>158</v>
      </c>
      <c r="C94" s="8">
        <f t="shared" si="10"/>
        <v>21</v>
      </c>
      <c r="D94" s="8" t="str">
        <f t="shared" si="12"/>
        <v>La traducción literal de “Chun” es una brizna de hierba empujando un obstáculo mientras brota la tierra. Recibir este hexagrama es un signo de que, más allá de las dificultades y de las presiones que le rodean, le espera un gran éxito. Para poder salir completamente a la luz, debe ser paciente y perseverar en la pasividad.
            Con independencia de lo fervientemente que uno desee resolver una situación, intervenir con impaciencia en este momento sólo dificultará el progreso de la buena suerte. Acepte y soporte las molestias del caos sin tratar de deshacerse de él. En este momento, dejar que desaparezca por sí mismo es la única forma de asegurar un posterior florecimiento de éxito.
            Aférrese a los principios adecuados. Busque y respete en sus actos el consejo del Sabio. Deje que las personas cuyo corazón es verdadero le ayuden en todo lo posible; sea tolerante con los demás. De este modo, todos los beneficios que ahora permanecen ocultos saldrán a la luz.</v>
      </c>
    </row>
    <row r="95" spans="1:4" x14ac:dyDescent="0.2">
      <c r="A95" s="8">
        <v>26</v>
      </c>
      <c r="B95" s="8" t="s">
        <v>159</v>
      </c>
      <c r="C95" s="8">
        <f t="shared" si="10"/>
        <v>22</v>
      </c>
      <c r="D95" s="8" t="str">
        <f t="shared" si="12"/>
        <v>Si perseveramos, todo saldrá bien.
            Este hexagrama está compuesto por K´an (lluvia) y Chên (trueno), dos de los trigramas más activos. Su interacción describe una “densa y caótica plenitud” que crea múltiples posibilidades al inicio de nuevas situaciones, de ahí que no sepamos cómo continuar. No debemos dejarnos intimidar por la tormenta (los cambios y la ambigüedad de tales épocas), y llegar a la rápida conclusión de que el destino está en contra nuestra, quedándonos sin ayuda para resolver la situación. La acción agitada interfiere con el proceso creativo que se despliega. Si podemos perseverar en la noacción y el desapego, lo creativo resolverá la situación correctamente.
            Solemos recibir este hexagrama cuando hemos dejado que la tensión de la situación impida que lleguemos a alcanzar una perspectiva real. Al sentirnos incapaces de esperar a que la perspectiva se aclare, nos lanzamos a cualquier solución que se nos presente, o volvemos a las viejas formas de hacer las cosas y abandonamos el camino del sabio (lento y paso a paso), impidiendo que el camino correcto aparezca por sí mismo. Sólo es posible alcanzar una perspectiva real cuando dispersamos las presiones que nos urgen a actuar y cuando rehusamos ver la situación como un problema que requiere nuestra intervención. También es importante pedir la ayuda del poder supremo para conseguir una comprensión que haga posible el progreso.
            En tiempos de dificultad inicial necesitamos darnos cuenta de que cada cosa que sucede tiene un propósito positivo que se entenderá más tarde. Estamos en un momento muy dinámico en el cual un cambio en nuestro mundo interior empieza por traducirse en un cambio en el mundo exterior. Que el cambio sea llevado a cabo depende de que no intervengamos y de que busquemos el consejo del sabio y lo sigamos.</v>
      </c>
    </row>
    <row r="96" spans="1:4" x14ac:dyDescent="0.2">
      <c r="A96" s="8">
        <v>27</v>
      </c>
      <c r="B96" s="8" t="s">
        <v>160</v>
      </c>
      <c r="C96" s="8">
        <f t="shared" si="10"/>
        <v>23</v>
      </c>
      <c r="D96" s="8" t="str">
        <f t="shared" si="12"/>
        <v>A veces nos encontramos ante situaciones nuevas y desconocidas, como el inicio de una nueva relación, el desarrollo de una nueva idea o proyecto o simplemente una circunstancia a la que no estamos acostumbrados.
            En estas situaciones se presentan ante nosotros numerosas posibilidades, pero al mismo tiempo debemos hacer frente a las dudas y dificultades que inevitablemente se producen la primera vez que pensamos, sentimos o hacemos algo.</v>
      </c>
    </row>
    <row r="97" spans="1:4" x14ac:dyDescent="0.2">
      <c r="A97" s="8">
        <v>28</v>
      </c>
      <c r="B97" s="8" t="s">
        <v>161</v>
      </c>
      <c r="C97" s="8">
        <f t="shared" si="10"/>
        <v>24</v>
      </c>
      <c r="D97" s="8" t="str">
        <f t="shared" si="12"/>
        <v>""</v>
      </c>
    </row>
    <row r="98" spans="1:4" x14ac:dyDescent="0.2">
      <c r="A98" s="8">
        <v>29</v>
      </c>
      <c r="B98" s="8" t="s">
        <v>162</v>
      </c>
      <c r="C98" s="8">
        <f t="shared" si="10"/>
        <v>25</v>
      </c>
      <c r="D98" s="8" t="str">
        <f t="shared" si="12"/>
        <v>""</v>
      </c>
    </row>
    <row r="99" spans="1:4" x14ac:dyDescent="0.2">
      <c r="A99" s="8">
        <v>30</v>
      </c>
      <c r="B99" s="8" t="s">
        <v>163</v>
      </c>
      <c r="C99" s="8">
        <f t="shared" si="10"/>
        <v>26</v>
      </c>
      <c r="D99" s="8" t="str">
        <f t="shared" si="12"/>
        <v>Con el tercer hexagrama, la composición y la estructura (l) adquieren una importancia fundamental, porque “forman” el sentido de los signos, que nunca es uno solo, y como en las situaciones humanas representadas por estos signos, son justamente los elementos distintos los que le dan su plenitud. Los variados significados de Kun quedan ilustrados por los trigramas que lo componen; Kan y Khân, movimiento y peligro, y por los estructurantes: Khwan y Kan, lo femenino (receptivo) y la dureza.
            Como puede verse, son elementos muy distintos entre sí, por lo cual Kun define uno de esos momentos difíciles en los que toda acción es (o parece) amenazada por el fracaso y por errores imprevisibles, porque la disponibilidad para la acción queda bloqueada por factores externos imposibles de eliminar. Se trata de tiempos no consecutivos (en la evolución del calendario agrícola Kan corresponde a los meses de enerofebrero, y Khân a los de mayojunio), durante los cuales nuestra voluntad se ve imposibilitada de poner en marcha cualquier realización, por lo cual se ha de “esperar” a que lleguen tiempos menos hostiles. La estructura explica que esta condición es similar a la de la tierra (Khwan) durante los meses de octubrenoviembre Kan, cuando al endurecerse los hielos (2), los hombres se ven obligados a retirarse a sus casas y no pueden hacer ningún trabajo.
            Momento de revisión y reordenamiento, momento vivo para el recogimiento de las energías, a la espera de poner en marcha cosas nuevas, pero también momento de forzada y difícil suspensión de toda actividad.
            Tiempo de acumular: suerte originaria. Ventajoso perseverar. No hacer lo que se querría hacer. Conveniente nombrar un tributario.
            Es la ocasión adecuada para templar el carácter, por lo que resulta un momento fundamental, afortunado, ya que ofrece la oportunidad de efectuar una revisión de la propia preparación para los acontecimientos, de modificar los juicios y de reunir las fuerzas adecuadas para afrontar el futuro. Si bien no es aconsejable iniciar concretamente los programas, es necesario buscar a alguien que podría proporcionar
            una ayuda válida cuando llegue el momento, alcanzar un equilibrio de juicio que quizá falte aún, y reconsiderar la posición que se ocupa meditando sobre lo ya hecho y lo que habrá que hacer, tal como sugiere el trigrama estructurante Kan.
            (1) Los trigramas “componentes” evidencian los aspectos generales de una situación, mientras que los “estructurantes” indican sus nexos intrínsecos, que a menudo son menos evidentes a simple vista.
            (2) Las estaciones chinas, al menos según la división del año agrícola en ocho partes que se hacía en la China de la lejana época del I Ching, no se corresponden con las nuestras, y el mes de octubre era ya un mes invernal.</v>
      </c>
    </row>
    <row r="100" spans="1:4" x14ac:dyDescent="0.2">
      <c r="A100" s="8">
        <v>31</v>
      </c>
      <c r="B100" s="8" t="s">
        <v>164</v>
      </c>
      <c r="C100" s="8">
        <f t="shared" si="10"/>
        <v>27</v>
      </c>
      <c r="D100" s="8" t="str">
        <f t="shared" si="12"/>
        <v>Sentido general: es el comienzo y el nacimiento de los seres, la actividad, la aplicación. Según los trigramas, es la nube que supera el rayo pero el efecto benéfico de esta unión, la tormenta, la lluvia, todavía no se hace sentir. El sentido del hexagrama es favorable en su conjunto, pero es preciso que el consultante tenga mucha firmeza pues hay un período de penurias e impedimentos. Durante el comienzo de esos impedimentos, no hay nada que hacer y es necesario recurrir a la ayuda y asistencia de otro. Hay
            posibilidad de movimiento en el peligro y no hay que avanzar altivamente; nada de precipitación. Pero la asistencia de otro no dispensará de preocuparse con vigilancia de todo motivo de temor y de alarma sin entregarse prematuramente a la calma del reposo. Que no olvide el consultante que las épocas de impedimentos y dificultades son los momentos para actuar; por la actividad hay éxito, pero una actividad controlada.</v>
      </c>
    </row>
    <row r="101" spans="1:4" x14ac:dyDescent="0.2">
      <c r="A101" s="8">
        <v>32</v>
      </c>
      <c r="B101" s="8" t="s">
        <v>165</v>
      </c>
      <c r="C101" s="8">
        <f t="shared" si="10"/>
        <v>28</v>
      </c>
      <c r="D101" s="8" t="str">
        <f t="shared" si="12"/>
        <v>Gun es signo de peligro, pero el sacarlo no debe disminuir el optimismo. La presencia del trueno bajo el agua puede provocar cataclismos, pero si se sabe controlarlo, también puede ser benéfico. Para esto hay que ser perseverante y rodearse de precauciones y garantías.</v>
      </c>
    </row>
    <row r="102" spans="1:4" x14ac:dyDescent="0.2">
      <c r="A102" s="8">
        <v>33</v>
      </c>
      <c r="B102" s="8" t="s">
        <v>166</v>
      </c>
      <c r="C102" s="8">
        <f t="shared" si="10"/>
        <v>29</v>
      </c>
      <c r="D102" s="8" t="str">
        <f t="shared" si="12"/>
        <v>El escenario: en un principio existían el cielo y la tierra. Ahora existen innumerables seres. Brotar. Realmente, los innumerables seres llenan el espacio entre el cielo y la tierra hasta desbordarlo. Es tiempo de lo grande. Acéptalo. No tengas miedo. Brotar significa llenar las cosas hasta desbordarlas. Brotar significa que está naciendo el comienzo de todos los seres; quiere decir que el ser ha sido visto en tu morada y aún no se ha marchado. Haz sentir tu influencia bien lejos.
            La respuesta: brotar describe la relación o tu papel en ella, en términos del comienzo de un crecimiento. La manera de encarar la situación es encarar las cosas y acumular energía juntos para una tarea difícil pero excitante. La relación está en este momento empezando a crecer, como una planta joven empieza a brotar con dificultad de la tierra. Es la ternura del brote, tan fácil de aplastar aunque también capaz de surgir incluso en un terreno pedregoso, el poder inexorable del sendero de entrega que tiende hacia el cielo. Tú aún no sabes donde irá. Acumula energía y aporta cuidado y cariño para un esfuerzo largo, duro y gozoso. Si eres capaz de aceptar el momento y el trabajo que conlleva, un mundo nuevo se abrirá ante ti. Hay muchas cosas nuevas que están brotando ahora. Averiguarás muchas de ellas acerca de ti mismo, de tu pareja y de las posibilidades insospechadas de vuestra relación. Involucra a otras personas en la apertura de tu relación. No intentes imponer tus ideas o la fuerza de tu cariño de acuerdo con un esquema preconcebido. Líbrate de las viejas experiencias y permite que aparezca lo que realmente está ahí. Hay mucho trabajo que hacer, para poder dar respuesta a este sorprendente regalo del destino.</v>
      </c>
    </row>
    <row r="103" spans="1:4" x14ac:dyDescent="0.2">
      <c r="A103" s="8">
        <v>34</v>
      </c>
      <c r="B103" s="8" t="s">
        <v>167</v>
      </c>
      <c r="C103" s="8">
        <f t="shared" si="10"/>
        <v>30</v>
      </c>
      <c r="D103" s="8" t="str">
        <f t="shared" si="12"/>
        <v>Brotar: este hexagrama describe tu situación como comienzo del crecimiento. Destaca que reunir potencial como preparación para un arduo trabajo es la manera adecuada de manejarla. Para estar de acuerdo con el tiempo, se te dice: ¡brota!</v>
      </c>
    </row>
    <row r="104" spans="1:4" x14ac:dyDescent="0.2">
      <c r="A104" s="8">
        <v>35</v>
      </c>
      <c r="B104" s="8" t="s">
        <v>168</v>
      </c>
      <c r="C104" s="8">
        <f t="shared" si="10"/>
        <v>31</v>
      </c>
      <c r="D104" s="8" t="str">
        <f t="shared" si="12"/>
        <v>El elevado logro es beneficioso para la persona honesta. No te aferres voluntariamente a ninguna meta concreta. Es útil nombrar dirigentes locales.
            Juicio global: en tiempos de dificultad, la firmeza y la flexibilidad empiezan a interactuar y aparecen los problemas. Cuando se actúa correctamente de corazón en una situación peligrosa, se produce un elevado logro para la persona honrada y auténtica. Cuando el trueno y la lluvia se introducen en el cuerpo, la Naturaleza crea confusión y oscuridad. Es útil, aunque no es un proceso pacífico nombrar dirigentes locales.</v>
      </c>
    </row>
    <row r="105" spans="1:4" x14ac:dyDescent="0.2">
      <c r="A105" s="8">
        <v>36</v>
      </c>
      <c r="B105" s="8" t="s">
        <v>9277</v>
      </c>
      <c r="C105" s="8" t="str">
        <f t="shared" si="10"/>
        <v/>
      </c>
    </row>
    <row r="106" spans="1:4" x14ac:dyDescent="0.2">
      <c r="A106" s="8">
        <v>37</v>
      </c>
      <c r="B106" s="8" t="s">
        <v>169</v>
      </c>
      <c r="C106" s="8">
        <f t="shared" si="10"/>
        <v>32</v>
      </c>
      <c r="D106" s="8" t="str">
        <f>VLOOKUP(nHexa,IChing,C106)</f>
        <v>Así el noble actúa desenmarañando y
            ordenando.
            Nubes y trueno: la imagen de la Dificultad Inicial. De esta manera, el consultante conseguirá llevar el paso con el orden que alcanzarán las mutaciones, como quien desenmaraña un capullo de seda.</v>
      </c>
    </row>
    <row r="107" spans="1:4" x14ac:dyDescent="0.2">
      <c r="A107" s="8">
        <v>38</v>
      </c>
      <c r="B107" s="8" t="s">
        <v>9276</v>
      </c>
      <c r="C107" s="8" t="str">
        <f t="shared" si="10"/>
        <v/>
      </c>
    </row>
    <row r="108" spans="1:4" x14ac:dyDescent="0.2">
      <c r="A108" s="8">
        <v>39</v>
      </c>
      <c r="B108" s="8" t="s">
        <v>178</v>
      </c>
      <c r="C108" s="8">
        <f t="shared" si="10"/>
        <v>33</v>
      </c>
      <c r="D108" s="8" t="str">
        <f>VLOOKUP(nHexa,IChing,C108)</f>
        <v>La Imagen: los truenos y las oscuras nubes puede parecer caóticos, pero tras la tormenta el orden volverá. El hombre sabio progresa clasificando y combinando los buenos aspectos. Una semilla en germinación puede hallar dificultades para asomar por encima del suelo.</v>
      </c>
    </row>
    <row r="109" spans="1:4" x14ac:dyDescent="0.2">
      <c r="A109" s="8">
        <v>40</v>
      </c>
      <c r="B109" s="8" t="s">
        <v>163</v>
      </c>
      <c r="C109" s="8">
        <f t="shared" si="10"/>
        <v>34</v>
      </c>
      <c r="D109" s="8" t="str">
        <f>VLOOKUP(nHexa,IChing,C109)</f>
        <v>Hablan las imágenes: nubes y trueno. Tiempo de acumular. El sabio acepta la ley.
                Las imágenes, es decir la descripción figurativa de la fórmula sapiencial, a veces resultan difíciles de comprender de inmediato, y proponen la momentánea dificultad del accionar (durante una tempestad no se puede uno mover), invitando a la paciencia y a la prudencia. Los distintos elementos del juicio oracular definen un momento de crisis, una situación estructurada sin armonía, aconsejan reflexionar antes de intervenir, dado que “los tiempos difíciles” representan siempre una condición de confusión, y depende de nosotros el hacerlos positivos con una desencantada revisión de los hechos.</v>
      </c>
    </row>
    <row r="110" spans="1:4" x14ac:dyDescent="0.2">
      <c r="A110" s="8">
        <v>41</v>
      </c>
      <c r="B110" s="8" t="s">
        <v>179</v>
      </c>
      <c r="C110" s="8">
        <f t="shared" si="10"/>
        <v>35</v>
      </c>
      <c r="D110" s="8" t="str">
        <f>VLOOKUP(nHexa,IChing,C110)</f>
        <v>Nubes y truenos (agua y trueno). Estado inicial del orden del movimiento que debe terminar en lluvia y trueno, como sucede en la descarga de la tormenta.
                Dentro del caos ya están dados los gérmenes del orden.</v>
      </c>
    </row>
    <row r="111" spans="1:4" x14ac:dyDescent="0.2">
      <c r="A111" s="8">
        <v>42</v>
      </c>
      <c r="B111" s="8" t="s">
        <v>180</v>
      </c>
      <c r="C111" s="8">
        <f t="shared" si="10"/>
        <v>36</v>
      </c>
      <c r="D111" s="8" t="str">
        <f>VLOOKUP(nHexa,IChing,C111)</f>
        <v>Comentario a la Imagen: nubes y trueno, la imagen de La Dificultad Inicial. Así el noble actúa desenmarañando y ordenando.
                Las nubes y el trueno se representan mediante ciertas ornamentaciones lineales, vale decir que dentro del caos de La Dificultad Inicial ya están dados los gérmenes del orden. Así, en tales épocas iniciales, el noble debe estructurar y ordenar la inabarcable y confusa plenitud, tal como van devanándose las hebras de una madeja de seda y uniéndose en hilos. Para encontrarse en lo infinito es menester discriminar y unir.</v>
      </c>
    </row>
    <row r="112" spans="1:4" x14ac:dyDescent="0.2">
      <c r="A112" s="8">
        <v>43</v>
      </c>
      <c r="B112" s="8" t="s">
        <v>9278</v>
      </c>
      <c r="C112" s="8" t="str">
        <f t="shared" si="10"/>
        <v/>
      </c>
    </row>
    <row r="113" spans="1:4" x14ac:dyDescent="0.2">
      <c r="A113" s="8">
        <v>44</v>
      </c>
      <c r="B113" s="8" t="s">
        <v>9279</v>
      </c>
      <c r="C113" s="8" t="str">
        <f>IF(LEFT(B113,1)="+",IF(LEFT(B112,1)="+","",C111+3),IF(LEFT(B112,1)="+",C110+2,C112+1))</f>
        <v/>
      </c>
    </row>
    <row r="114" spans="1:4" x14ac:dyDescent="0.2">
      <c r="A114" s="8">
        <v>45</v>
      </c>
      <c r="B114" s="8" t="s">
        <v>9298</v>
      </c>
      <c r="C114" s="8">
        <f>IF(LEFT(B114,1)="+",IF(LEFT(B113,1)="+","",C112+3),IF(LEFT(B113,1)="+",C111+1,C113+1))</f>
        <v>37</v>
      </c>
      <c r="D114" s="8" t="str">
        <f>VLOOKUP(nHexa,IChing,C114)</f>
        <v>Vacilación y traba.
                Es propicio permanecer perseverante.
                Es propicio designar ayudantes.
                “… quien siendo un hombre distinguido
                se rebaja hasta colocarse por debajo de
                los comunes, conquista plenamente
                el corazón de la gente”.
                Cual de estas dos opciones es más duradera: ¿Ser como una columna bella, pero frágil; o ser como una roca firme y grande? Se percibe una doble posibilidad en la conducta, actuando parece que se conseguirá un bonito resultado, pero sin consistencia real; y permaneciendo quieto y estable se conseguirá un resultado menos bello, pero realmente consistente. Además no hay que olvidar que avanzando se llegará a un obstáculo cierto, K´an, por eso la bella columna se quebrará fácilmente. Este es el significado del texto cuando se refiere a las dudas y al impedimento. Lo mejor es consolidarse como una roca en la posición que se ocupa ahora, que es la correcta. Así se seguirá por el camino adecuado.
                Para este regente se repite lo dicho en el Dictamen, que le será muy beneficioso recurrir a la ayuda del Maestro según lo vaya necesitando.
                Si, pudiendo destacar por derecho, pues es regente; se retira sin embargo con humildad a un segundo plano, logrará más afecto verdadero e irá desarrollando una de las cualidades que debe tener todo gobernante espiritual, que es la de servir y ayudar a otros colocándose por debajo de ellos, pero sosteniéndoles.</v>
      </c>
    </row>
    <row r="115" spans="1:4" x14ac:dyDescent="0.2">
      <c r="A115" s="8">
        <v>46</v>
      </c>
      <c r="B115" s="8" t="s">
        <v>9274</v>
      </c>
      <c r="C115" s="8" t="str">
        <f>IF(LEFT(B115,1)="+",IF(LEFT(B114,1)="+",C113+3,""),IF(LEFT(B114,1)="+",C112+1,C114+1))</f>
        <v/>
      </c>
    </row>
    <row r="116" spans="1:4" x14ac:dyDescent="0.2">
      <c r="A116" s="8">
        <v>47</v>
      </c>
      <c r="B116" s="84" t="s">
        <v>9280</v>
      </c>
      <c r="C116" s="8">
        <f t="shared" si="10"/>
        <v>38</v>
      </c>
      <c r="D116" s="8" t="str">
        <f>VLOOKUP(nHexa,IChing,C116)</f>
        <v>No actuar por ahora. Sin forzar la situación, es mejor detenerse por cautela. Pero tampoco confundirse olvidándose del objetivo hacia el cual se aspira, esta es una detención temporal. Se logrará lo buscado, pero más tarde.
                    Será muy beneficioso ir consultando, pues se tendrá ayuda y se saldrá de las dificultades.</v>
      </c>
    </row>
    <row r="117" spans="1:4" x14ac:dyDescent="0.2">
      <c r="A117" s="8">
        <v>48</v>
      </c>
      <c r="B117" s="8" t="s">
        <v>9275</v>
      </c>
      <c r="C117" s="8" t="str">
        <f t="shared" si="10"/>
        <v/>
      </c>
    </row>
    <row r="118" spans="1:4" x14ac:dyDescent="0.2">
      <c r="A118" s="8">
        <v>49</v>
      </c>
      <c r="B118" s="8" t="s">
        <v>9299</v>
      </c>
      <c r="C118" s="8">
        <f t="shared" si="10"/>
        <v>39</v>
      </c>
      <c r="D118" s="8" t="str">
        <f t="shared" ref="D118:D125" si="13">VLOOKUP(nHexa,IChing,C118)</f>
        <v>""</v>
      </c>
    </row>
    <row r="119" spans="1:4" x14ac:dyDescent="0.2">
      <c r="A119" s="8">
        <v>50</v>
      </c>
      <c r="B119" s="8" t="s">
        <v>9300</v>
      </c>
      <c r="C119" s="8">
        <f t="shared" si="10"/>
        <v>40</v>
      </c>
      <c r="D119" s="8" t="str">
        <f t="shared" si="13"/>
        <v>""</v>
      </c>
    </row>
    <row r="120" spans="1:4" x14ac:dyDescent="0.2">
      <c r="A120" s="8">
        <v>51</v>
      </c>
      <c r="B120" s="8" t="s">
        <v>9301</v>
      </c>
      <c r="C120" s="8">
        <f t="shared" si="10"/>
        <v>41</v>
      </c>
      <c r="D120" s="8" t="str">
        <f t="shared" si="13"/>
        <v>""</v>
      </c>
    </row>
    <row r="121" spans="1:4" x14ac:dyDescent="0.2">
      <c r="A121" s="8">
        <v>52</v>
      </c>
      <c r="B121" s="8" t="s">
        <v>9302</v>
      </c>
      <c r="C121" s="8">
        <f t="shared" si="10"/>
        <v>42</v>
      </c>
      <c r="D121" s="8" t="str">
        <f t="shared" si="13"/>
        <v>Período o momentos de problemas y dificultades, aunque el consultante tiene inteligencia y es fuerte. Posee cualidades y capacidad suficientes para superar los impedimentos. Ha de relacionarse con los demás en el momento oportuno y siendo modesto en el trato con ellos y con el Maestro. Cuidando en el interior por sus aspiraciones u objetivos. La clave del éxito está en ser grande por dentro y parecer pequeño por fuera, sabiendo esperar la oportunidad para remediar los inconvenientes. Soportando y solucionando las dificultades.
                        Consultar una vez más sin preguntar nada de forma que el Maestro señale lo indicado para mantenerse unido a él en la conducción de este asunto.</v>
      </c>
    </row>
    <row r="122" spans="1:4" x14ac:dyDescent="0.2">
      <c r="A122" s="8">
        <v>53</v>
      </c>
      <c r="B122" s="8" t="s">
        <v>9303</v>
      </c>
      <c r="C122" s="8">
        <f t="shared" si="10"/>
        <v>43</v>
      </c>
      <c r="D122" s="8" t="str">
        <f t="shared" si="13"/>
        <v>Todavía subsiste el mal y/o la enfermedad, pero tiene perspectivas favorables. Continuar con el tratamiento que se sigue. Consultar una vez más por si acaso hay que tener algo más en cuenta.
                        *Si no haya tratamiento: consultar una vez más por si acaso se necesita buscar uno.</v>
      </c>
    </row>
    <row r="123" spans="1:4" x14ac:dyDescent="0.2">
      <c r="A123" s="8">
        <v>54</v>
      </c>
      <c r="B123" s="8" t="s">
        <v>9304</v>
      </c>
      <c r="C123" s="8">
        <f t="shared" si="10"/>
        <v>44</v>
      </c>
      <c r="D123" s="8" t="str">
        <f t="shared" si="13"/>
        <v>No aplicarlos aún. Continuar buscando, reflexionando, ordenando, y consultar antes de aplicarlos. El material de que se dispone no promete muy buenos resultados.</v>
      </c>
    </row>
    <row r="124" spans="1:4" x14ac:dyDescent="0.2">
      <c r="A124" s="8">
        <v>55</v>
      </c>
      <c r="B124" s="8" t="s">
        <v>9305</v>
      </c>
      <c r="C124" s="8">
        <f t="shared" si="10"/>
        <v>45</v>
      </c>
      <c r="D124" s="8" t="str">
        <f t="shared" si="13"/>
        <v>No darlo por finalizado. Continuar estudiándolo, ordenándolo. Consultar según se vaya necesitando.</v>
      </c>
    </row>
    <row r="125" spans="1:4" x14ac:dyDescent="0.2">
      <c r="A125" s="8">
        <v>56</v>
      </c>
      <c r="B125" s="8" t="s">
        <v>9306</v>
      </c>
      <c r="C125" s="8">
        <f t="shared" si="10"/>
        <v>46</v>
      </c>
      <c r="D125" s="8" t="str">
        <f t="shared" si="13"/>
        <v>Esta línea se corresponde con el primer día de la segunda semana de Diciembre.</v>
      </c>
    </row>
    <row r="126" spans="1:4" x14ac:dyDescent="0.2">
      <c r="A126" s="8">
        <v>57</v>
      </c>
      <c r="B126" s="8" t="s">
        <v>9276</v>
      </c>
      <c r="C126" s="8" t="str">
        <f t="shared" si="10"/>
        <v/>
      </c>
    </row>
    <row r="127" spans="1:4" x14ac:dyDescent="0.2">
      <c r="A127" s="8">
        <v>58</v>
      </c>
      <c r="B127" s="8" t="s">
        <v>9307</v>
      </c>
      <c r="C127" s="8">
        <f t="shared" si="10"/>
        <v>47</v>
      </c>
      <c r="D127" s="8" t="str">
        <f t="shared" ref="D127:D140" si="14">VLOOKUP(nHexa,IChing,C127)</f>
        <v>""</v>
      </c>
    </row>
    <row r="128" spans="1:4" x14ac:dyDescent="0.2">
      <c r="A128" s="8">
        <v>59</v>
      </c>
      <c r="B128" s="8" t="s">
        <v>9308</v>
      </c>
      <c r="C128" s="8">
        <f t="shared" si="10"/>
        <v>48</v>
      </c>
      <c r="D128" s="8" t="str">
        <f t="shared" si="14"/>
        <v>Al principio se encuentra con una serie de dificultades. No se muestre agresivo, pero tampoco se rinda. Acepte la ayuda del Sabio.</v>
      </c>
    </row>
    <row r="129" spans="1:4" x14ac:dyDescent="0.2">
      <c r="A129" s="8">
        <v>60</v>
      </c>
      <c r="B129" s="8" t="s">
        <v>9309</v>
      </c>
      <c r="C129" s="8">
        <f t="shared" si="10"/>
        <v>49</v>
      </c>
      <c r="D129" s="8" t="str">
        <f t="shared" si="14"/>
        <v>Vacilación e impedimentos. Es propicio permanecer perseverante. Es propicio designar ayudantes. Cuando nos enfrentamos a dificultades al inicio de las situaciones, debemos resistir a darnos por vencidos. Puede ser que estemos en el camino correcto, o muy cerca de él. La ayuda llegar al tener cuidado de no forzar la situación. Con frecuencia, la ayuda llega como una intuición liberadora.</v>
      </c>
    </row>
    <row r="130" spans="1:4" x14ac:dyDescent="0.2">
      <c r="A130" s="8">
        <v>61</v>
      </c>
      <c r="B130" s="8" t="s">
        <v>9310</v>
      </c>
      <c r="C130" s="8">
        <f t="shared" si="10"/>
        <v>50</v>
      </c>
      <c r="D130" s="8" t="str">
        <f t="shared" si="14"/>
        <v>Cuando estamos comenzando algo nuevo, ¿tenemos claro el objetivo que queremos conseguir y valoramos objetivamente nuestra capacidad, los medios y la ayuda disponible?</v>
      </c>
    </row>
    <row r="131" spans="1:4" x14ac:dyDescent="0.2">
      <c r="A131" s="8">
        <v>62</v>
      </c>
      <c r="B131" s="8" t="s">
        <v>9311</v>
      </c>
      <c r="C131" s="8">
        <f t="shared" si="10"/>
        <v>51</v>
      </c>
      <c r="D131" s="8" t="str">
        <f t="shared" si="14"/>
        <v>""</v>
      </c>
    </row>
    <row r="132" spans="1:4" x14ac:dyDescent="0.2">
      <c r="A132" s="8">
        <v>63</v>
      </c>
      <c r="B132" s="8" t="s">
        <v>9312</v>
      </c>
      <c r="C132" s="8">
        <f t="shared" si="10"/>
        <v>52</v>
      </c>
      <c r="D132" s="8" t="str">
        <f t="shared" si="14"/>
        <v>Si se encuentra alguna dificultad al principio, los objetivos deben mantenerse, pero el camino debe ser planeado de Nuevo. Los asociados no deben ser dominados, sino gentilmente convencidos del valor de un proyecto.</v>
      </c>
    </row>
    <row r="133" spans="1:4" x14ac:dyDescent="0.2">
      <c r="A133" s="8">
        <v>64</v>
      </c>
      <c r="B133" s="8" t="s">
        <v>9313</v>
      </c>
      <c r="C133" s="8">
        <f t="shared" si="10"/>
        <v>53</v>
      </c>
      <c r="D133" s="8" t="str">
        <f t="shared" si="14"/>
        <v>El primer nueve: pilar de roca. Ventajosa la firmeza. Conveniente nombrar tributarios.
                    Se insiste sobre el motivo de “reunir fuerzas” (nombrar tributarios), fuerzas interiores para apercibirse contra el desánimo, y fuerzas exteriores para tener un círculo de solidaridad a nuestro alrededor.
                    La incertidumbre impide continuar, pero para alcanzar la meta que uno se propone habrá que mantenerse firmes en los propósitos y continuar buscando la dirección justa, apoyándonos en quien pueda guiarnos con un consejo o con una ayuda concreta, según sea el caso.</v>
      </c>
    </row>
    <row r="134" spans="1:4" x14ac:dyDescent="0.2">
      <c r="A134" s="8">
        <v>65</v>
      </c>
      <c r="B134" s="8" t="s">
        <v>9314</v>
      </c>
      <c r="C134" s="8">
        <f t="shared" si="10"/>
        <v>54</v>
      </c>
      <c r="D134" s="8" t="str">
        <f t="shared" si="14"/>
        <v>Primer trazo: el primer trazo positivo es inferior y por lo tanto representa a aquel que, con la capacidad de la inteligencia y la energía, en presencia de un período de dificultades, se encuentra en una situación inferior. Que no remedie esas dificultades; todavía no es el momento y el I Ching le aconseja que se
                    mantenga firme e inmóvil como un mojón de piedra. ¡Si avanzara prematuramente desafiaría la dificultad! Que se ocupe mejor de buscar la ayuda y la asistencia a su alrededor pues el momento todavía no es ventajoso.</v>
      </c>
    </row>
    <row r="135" spans="1:4" x14ac:dyDescent="0.2">
      <c r="A135" s="8">
        <v>66</v>
      </c>
      <c r="B135" s="8" t="s">
        <v>9315</v>
      </c>
      <c r="C135" s="8">
        <f t="shared" si="10"/>
        <v>55</v>
      </c>
      <c r="D135" s="8" t="str">
        <f t="shared" si="14"/>
        <v>Su posición es fuerte. No es el momento de abandonarla. Vale más esperar rodeándose de aliados.</v>
      </c>
    </row>
    <row r="136" spans="1:4" x14ac:dyDescent="0.2">
      <c r="A136" s="8">
        <v>67</v>
      </c>
      <c r="B136" s="8" t="s">
        <v>9316</v>
      </c>
      <c r="C136" s="8">
        <f t="shared" si="10"/>
        <v>56</v>
      </c>
      <c r="D136" s="8" t="str">
        <f t="shared" si="14"/>
        <v>Parece que ha encontrado un obstáculo que le confunde en el principio mismo de su camino. El mejor modo de atraer la ayuda que necesitará es mantener una actitud entregada y humilde. No intente avanzar audazmente sin ayuda. Sin embargo, no deje de pensar en su objetivo.</v>
      </c>
    </row>
    <row r="137" spans="1:4" x14ac:dyDescent="0.2">
      <c r="A137" s="8">
        <v>68</v>
      </c>
      <c r="B137" s="8" t="s">
        <v>9317</v>
      </c>
      <c r="C137" s="8">
        <f t="shared" si="10"/>
        <v>57</v>
      </c>
      <c r="D137" s="8" t="str">
        <f t="shared" si="14"/>
        <v>La primera línea está señalizando un Tiempo en que el Sujeto quisiera romper las dificultades con algunas acciones osadas, o bien afirmándose en relaciones con personas influyentes o de un cierto poder. Está propenso a escuchar todo tipo de consejos y se abre a la confusión y la diatriba mental. Todos los consejos van dirigidos a que se busque ayudas correctas y precisas, bajo un comportamiento claro y sin engaños; evitar las presunciones y los falsos orgullos, actuar con nitidez y transparencia. En el servir está la clave del buen Gobierno.</v>
      </c>
    </row>
    <row r="138" spans="1:4" x14ac:dyDescent="0.2">
      <c r="A138" s="8">
        <v>69</v>
      </c>
      <c r="B138" s="8" t="s">
        <v>9318</v>
      </c>
      <c r="C138" s="8">
        <f t="shared" si="10"/>
        <v>58</v>
      </c>
      <c r="D138" s="8" t="str">
        <f t="shared" si="14"/>
        <v>Comentario a la línea: si en los comienzos de una empresa tropieza uno con trabas, no debe tratar de forzar el progreso; más bien será necesario detenerse, por precaución. Sin embargo, no debe uno permitir que lo confundan: es preciso no perder de vista la meta de un modo perseverante, duradero. Tendrá importancia que uno se procure adecuados medios auxiliares o asistentes. Éstos se encuentran únicamente cuando uno se muestra ante los hombres y en el trato con ellos modesto, carente de presunción. Sólo así se obtendrá la adhesión de aquellos con cuya ayuda podrá hacerse frente a las dificultades.</v>
      </c>
    </row>
    <row r="139" spans="1:4" x14ac:dyDescent="0.2">
      <c r="A139" s="8">
        <v>70</v>
      </c>
      <c r="B139" s="8" t="s">
        <v>9319</v>
      </c>
      <c r="C139" s="8">
        <f t="shared" si="10"/>
        <v>59</v>
      </c>
      <c r="D139" s="8" t="str">
        <f t="shared" si="14"/>
        <v>Detente y pon los cimientos de esta relación. Conecta esta experiencia con tus raíces más profundas. Involucra a tu pareja. No te muestres reservado con tu amor. Estás en el camino correcto.
                    Dirección: busca amigos que te apoyen; personas para ayudaros mutuamente. Aleja de ti las viejas ideas. Aporta lo que sea necesario.</v>
      </c>
    </row>
    <row r="140" spans="1:4" x14ac:dyDescent="0.2">
      <c r="A140" s="8">
        <v>71</v>
      </c>
      <c r="B140" s="8" t="s">
        <v>9320</v>
      </c>
      <c r="C140" s="8">
        <f t="shared" si="10"/>
        <v>60</v>
      </c>
      <c r="D140" s="8" t="str">
        <f t="shared" si="14"/>
        <v>Yang. Cuando estás dudoso y no logras nada, es ventajoso seguir siendo honrado. Es útil nombrar dirigentes locales.
                    Imagen: aunque no logres nada, tus intenciones y acciones deben ser correctas.
                    Respetando a los humildes muchas personas triunfan.</v>
      </c>
    </row>
    <row r="141" spans="1:4" x14ac:dyDescent="0.2">
      <c r="A141" s="8">
        <v>72</v>
      </c>
      <c r="B141" s="8" t="s">
        <v>9281</v>
      </c>
      <c r="C141" s="8" t="str">
        <f t="shared" si="10"/>
        <v/>
      </c>
    </row>
    <row r="142" spans="1:4" x14ac:dyDescent="0.2">
      <c r="A142" s="8">
        <v>73</v>
      </c>
      <c r="B142" s="8" t="s">
        <v>9321</v>
      </c>
      <c r="C142" s="8">
        <f t="shared" ref="C142:C205" si="15">IF(LEFT(B142,1)="+","",IF(LEFT(B141,1)="+",C140+1,C141+1))</f>
        <v>61</v>
      </c>
      <c r="D142" s="8" t="str">
        <f>VLOOKUP(nHexa,IChing,C142)</f>
        <v>Se apilan dificultades.
                Caballo y carro se separan.
                Él no es un raptor.
                va a cortejar en el debido plazo.
                La doncella es casta, no se promete.
                Diez años, luego promete.
                “…consiste en su colocación sobre un
                trazo duro.
                …(diez años) significa el retorno a
                la regla general”.
                Igual que existe la posibilidad de avanzar, existe la imposibilidad de hacerlo, o también la de cambiar de meta por falta de éxito. Este es el significado de que se apilen dificultades.
                Hay que dominar la fuerza anímica como se doma a un fuerte caballo para aprovechar el momento oportuno, dedicándose ahora a separar intereses y valores para clasificar y ordenar cada cosa en su sitio. Esto es lo que quiere decir lo del caballo y el carro que se separan.
                Lo de el raptor se refiere a un acercamiento, a un posible ofrecimiento, o a una situación que se despliega delante del consultante, que le suscita sospechas, pero poco a poco se da cuenta de que eso no trae malas intenciones, sino que viene en signo amistoso por afecto y cariño.
                Si en una relación especial, aunque sea constante, no hay verdadero amor y amparo; lo mejor es esperar (diez años) para amar y cobijarse mutuamente en una verdadera unión, como hace la doncella del texto. Su retraso voluntario se verá bien recompensado en el futuro, pues le conviene esperar un tiempo antes de comprometerse. Oye los cortejos, pero no se decide hasta encontrar a quien realmente es o puede ser su par.
                Esta línea puede controlar la fuerza que llega (del primer trazo) dándose la vuelta y mirando hacia el futuro (quinto trazo). Esto es lógico para observar las leyes de lo duradero y para seguir el buen orden de las mutaciones.</v>
      </c>
    </row>
    <row r="143" spans="1:4" x14ac:dyDescent="0.2">
      <c r="A143" s="8">
        <v>74</v>
      </c>
      <c r="B143" s="8" t="s">
        <v>9274</v>
      </c>
      <c r="C143" s="8" t="str">
        <f t="shared" si="15"/>
        <v/>
      </c>
    </row>
    <row r="144" spans="1:4" x14ac:dyDescent="0.2">
      <c r="A144" s="8">
        <v>75</v>
      </c>
      <c r="B144" s="84" t="s">
        <v>9282</v>
      </c>
      <c r="C144" s="8">
        <f t="shared" si="15"/>
        <v>62</v>
      </c>
      <c r="D144" s="8" t="str">
        <f>VLOOKUP(nHexa,IChing,C144)</f>
        <v>Continuar esperando sin actuar, aunque estos ofrecimientos no encierran maldad, lo destinado para el consultante todavía no ha llegado. Su oportunidad se halla en el futuro y comprometerse ahora traería más dificultades. De modo que se aconseja reservar esa meta u objetivo para más adelante sin variar el rumbo que se lleva ahora, pues los impedimentos pasarán y eso se podrá realizar y conseguir a su tiempo</v>
      </c>
    </row>
    <row r="145" spans="1:4" x14ac:dyDescent="0.2">
      <c r="A145" s="8">
        <v>76</v>
      </c>
      <c r="B145" s="8" t="s">
        <v>9275</v>
      </c>
      <c r="C145" s="8" t="str">
        <f t="shared" si="15"/>
        <v/>
      </c>
    </row>
    <row r="146" spans="1:4" x14ac:dyDescent="0.2">
      <c r="A146" s="8">
        <v>77</v>
      </c>
      <c r="B146" s="8" t="s">
        <v>9322</v>
      </c>
      <c r="C146" s="8">
        <f t="shared" si="15"/>
        <v>63</v>
      </c>
      <c r="D146" s="8" t="str">
        <f t="shared" ref="D146:D153" si="16">VLOOKUP(nHexa,IChing,C146)</f>
        <v>""</v>
      </c>
    </row>
    <row r="147" spans="1:4" x14ac:dyDescent="0.2">
      <c r="A147" s="8">
        <v>78</v>
      </c>
      <c r="B147" s="8" t="s">
        <v>9323</v>
      </c>
      <c r="C147" s="8">
        <f t="shared" si="15"/>
        <v>64</v>
      </c>
      <c r="D147" s="8" t="str">
        <f t="shared" si="16"/>
        <v>""</v>
      </c>
    </row>
    <row r="148" spans="1:4" x14ac:dyDescent="0.2">
      <c r="A148" s="8">
        <v>79</v>
      </c>
      <c r="B148" s="8" t="s">
        <v>9324</v>
      </c>
      <c r="C148" s="8">
        <f t="shared" si="15"/>
        <v>65</v>
      </c>
      <c r="D148" s="8" t="str">
        <f t="shared" si="16"/>
        <v>""</v>
      </c>
    </row>
    <row r="149" spans="1:4" x14ac:dyDescent="0.2">
      <c r="A149" s="8">
        <v>80</v>
      </c>
      <c r="B149" s="8" t="s">
        <v>9325</v>
      </c>
      <c r="C149" s="8">
        <f t="shared" si="15"/>
        <v>66</v>
      </c>
      <c r="D149" s="8" t="str">
        <f t="shared" si="16"/>
        <v>Parece que las dificultades aumentan en el transcurso de los acontecimientos. Si acaso aparecen personas, cosas, rumores, que hicieran concebir esperanzas, es mejor controlar estos sucesos repentinos y no comprometerse, menos aún de una forma duradera, pues lo que debe ser un verdadero compromiso para el consultante se encuentra en el futuro. Y lo que se presenta aquí ahora es momentáneo y excepcional. Hay que relacionarse amistosamente, quizá de forma especial, pero sin atarse a nada ni a nadie aún, así no se pierde la propia capacidad de decidir ni la posibilidad de alcanzar aquello que conviene en el momento oportuno.
                        Por tanto, lo verdaderamente importante es retornar a las condiciones normales y conformarse con las cosas como están en lo consultado. De ahí que se hable del retorno a la regla general.</v>
      </c>
    </row>
    <row r="150" spans="1:4" x14ac:dyDescent="0.2">
      <c r="A150" s="8">
        <v>81</v>
      </c>
      <c r="B150" s="8" t="s">
        <v>9326</v>
      </c>
      <c r="C150" s="8">
        <f t="shared" si="15"/>
        <v>67</v>
      </c>
      <c r="D150" s="8" t="str">
        <f t="shared" si="16"/>
        <v>Todavía subsisten las complicaciones. Y aún parece que todo se complica más. Pero es cuestión de no variar el tratamiento que se sigue en estos momentos. Persistir y consultar según se vaya necesitando.
                        *Si no hay tratamiento: consultar por si acaso se necesita buscar uno...</v>
      </c>
    </row>
    <row r="151" spans="1:4" x14ac:dyDescent="0.2">
      <c r="A151" s="8">
        <v>82</v>
      </c>
      <c r="B151" s="8" t="s">
        <v>9327</v>
      </c>
      <c r="C151" s="8">
        <f t="shared" si="15"/>
        <v>68</v>
      </c>
      <c r="D151" s="8" t="str">
        <f t="shared" si="16"/>
        <v>No aplicarlos de momento. Continuar observando, mejorándolo. Y consultar antes de aplicarlos.</v>
      </c>
    </row>
    <row r="152" spans="1:4" x14ac:dyDescent="0.2">
      <c r="A152" s="8">
        <v>83</v>
      </c>
      <c r="B152" s="8" t="s">
        <v>9328</v>
      </c>
      <c r="C152" s="8">
        <f t="shared" si="15"/>
        <v>69</v>
      </c>
      <c r="D152" s="8" t="str">
        <f t="shared" si="16"/>
        <v>No dar eso por concluido, ni comprometerse con ello, hasta que se reciba el consejo de hacerlo.
                        Consultar según se vaya necesitando.</v>
      </c>
    </row>
    <row r="153" spans="1:4" x14ac:dyDescent="0.2">
      <c r="A153" s="8">
        <v>84</v>
      </c>
      <c r="B153" s="8" t="s">
        <v>9329</v>
      </c>
      <c r="C153" s="8">
        <f t="shared" si="15"/>
        <v>70</v>
      </c>
      <c r="D153" s="8" t="str">
        <f t="shared" si="16"/>
        <v>Esta línea se corresponde con el segundo día de la segunda semana de Diciembre.</v>
      </c>
    </row>
    <row r="154" spans="1:4" x14ac:dyDescent="0.2">
      <c r="A154" s="8">
        <v>85</v>
      </c>
      <c r="B154" s="8" t="s">
        <v>9276</v>
      </c>
      <c r="C154" s="8" t="str">
        <f t="shared" si="15"/>
        <v/>
      </c>
    </row>
    <row r="155" spans="1:4" x14ac:dyDescent="0.2">
      <c r="A155" s="8">
        <v>86</v>
      </c>
      <c r="B155" s="8" t="s">
        <v>9330</v>
      </c>
      <c r="C155" s="8">
        <f t="shared" si="15"/>
        <v>71</v>
      </c>
      <c r="D155" s="8" t="str">
        <f t="shared" ref="D155:D168" si="17">VLOOKUP(nHexa,IChing,C155)</f>
        <v>""</v>
      </c>
    </row>
    <row r="156" spans="1:4" x14ac:dyDescent="0.2">
      <c r="A156" s="8">
        <v>87</v>
      </c>
      <c r="B156" s="8" t="s">
        <v>9331</v>
      </c>
      <c r="C156" s="8">
        <f t="shared" si="15"/>
        <v>72</v>
      </c>
      <c r="D156" s="8" t="str">
        <f t="shared" si="17"/>
        <v>Se presenta una solución por sí misma. Aunque el alivio es bienvenido, pueden surgir obligaciones no deseadas. Espere pacientemente a que aparezca la solución adecuada para cada caso en particular.</v>
      </c>
    </row>
    <row r="157" spans="1:4" x14ac:dyDescent="0.2">
      <c r="A157" s="8">
        <v>88</v>
      </c>
      <c r="B157" s="8" t="s">
        <v>9332</v>
      </c>
      <c r="C157" s="8">
        <f t="shared" si="15"/>
        <v>73</v>
      </c>
      <c r="D157" s="8" t="str">
        <f t="shared" si="17"/>
        <v>Segunda línea: la doncella es casta, no se compromete. Diez años, luego se compromete. El “cambio que se produce”, mencionado en el comentario, se refiere a la idea que se presenta como solución a la dificultad, la que, de alguna forma, está equivocada. Aunque esperemos con entusiasmo suavizar la situación, actuar basándonos en esta idea nos comprometería en obligaciones embarazosas. Debemos permanecer “castos”, sin comprometernos, evitando desatascar la Rueda del Destino a través de soluciones artificiales.</v>
      </c>
    </row>
    <row r="158" spans="1:4" x14ac:dyDescent="0.2">
      <c r="A158" s="8">
        <v>89</v>
      </c>
      <c r="B158" s="8" t="s">
        <v>9333</v>
      </c>
      <c r="C158" s="8">
        <f t="shared" si="15"/>
        <v>74</v>
      </c>
      <c r="D158" s="8" t="str">
        <f t="shared" si="17"/>
        <v>Cuando estamos comenzando algo nuevo, ¿somos prudentes con las ofertas de ayuda y las propuestas que puedan condicionar posteriormente nuestra capacidad de acción o decisión?</v>
      </c>
    </row>
    <row r="159" spans="1:4" x14ac:dyDescent="0.2">
      <c r="A159" s="8">
        <v>90</v>
      </c>
      <c r="B159" s="8" t="s">
        <v>9334</v>
      </c>
      <c r="C159" s="8">
        <f t="shared" si="15"/>
        <v>75</v>
      </c>
      <c r="D159" s="8" t="str">
        <f t="shared" si="17"/>
        <v>""</v>
      </c>
    </row>
    <row r="160" spans="1:4" x14ac:dyDescent="0.2">
      <c r="A160" s="8">
        <v>91</v>
      </c>
      <c r="B160" s="8" t="s">
        <v>9335</v>
      </c>
      <c r="C160" s="8">
        <f t="shared" si="15"/>
        <v>76</v>
      </c>
      <c r="D160" s="8" t="str">
        <f t="shared" si="17"/>
        <v>Cuando somos asaltados por las dificultades no deberíamos aceptar la ayuda de origen inesperado que nos coloca bajo obligaciones. Pasado un tiempo, que puede ser muy largo, el éxito llegará.</v>
      </c>
    </row>
    <row r="161" spans="1:4" x14ac:dyDescent="0.2">
      <c r="A161" s="8">
        <v>92</v>
      </c>
      <c r="B161" s="8" t="s">
        <v>9336</v>
      </c>
      <c r="C161" s="8">
        <f t="shared" si="15"/>
        <v>77</v>
      </c>
      <c r="D161" s="8" t="str">
        <f t="shared" si="17"/>
        <v>El segundo seis: tiempo de reunir, tiempo de indecisión. Montar a caballo como quien posee un título nobiliario (1). Un bandido quiere desposar a una jovencita. La muchacha no se quiere casar. Diez años y después se casa.
                    La situación parece grave, quizá demasiado pesada, pero no es la falta de preparación la que nos hace considerar que los obstáculos son insuperables. En realidad, no hay por qué asustarse, porque con el tiempo los hechos adquieren una nueva dimensión, y por tanto se estará en condiciones de afrontarlos con la disposición adecuada que se deriva de diversas evaluaciones exactas. Por el momento, todo lo positivo queda en suspenso, pero el tiempo de la claridad está definido, aunque no se lo pueda reconocer, así, será necesario que nos comportemos con firmeza y coraje. El tiempo de la indecisión es proporcional a la ignorancia de quien lo vive, por consiguiente, sólo quien lo vive podrá hacer que sea más breve.
                    (1) Es decir, con desapego y superioridad, como cabalgan los nobles.</v>
      </c>
    </row>
    <row r="162" spans="1:4" x14ac:dyDescent="0.2">
      <c r="A162" s="8">
        <v>93</v>
      </c>
      <c r="B162" s="8" t="s">
        <v>9337</v>
      </c>
      <c r="C162" s="8">
        <f t="shared" si="15"/>
        <v>78</v>
      </c>
      <c r="D162" s="8" t="str">
        <f t="shared" si="17"/>
        <v>Segundo trazo: si el trazo es hexario, entonces simboliza la suavidad y la flexibilidad para mantenerse durante el período de dificultades e impedimentos; corresponde simpáticamente a un trazo superior pero también es atraído hacia la dureza enérgica del primer trazo, de allí indecisión, penurias y perplejidad. El querría seguir a aquel con el que simpatiza pero no puede avanzar. Como la suavidad maleable se enfrenta con un período de dificultades, es incapaz de allanarlas sola. El I Ching habla de diez años; si él guarda firmemente su voluntad pura, sin variar, durante este período, el impedimento llegará a su extremo límite y dará lugar a la libertad de acción.</v>
      </c>
    </row>
    <row r="163" spans="1:4" x14ac:dyDescent="0.2">
      <c r="A163" s="8">
        <v>94</v>
      </c>
      <c r="B163" s="8" t="s">
        <v>9338</v>
      </c>
      <c r="C163" s="8">
        <f t="shared" si="15"/>
        <v>79</v>
      </c>
      <c r="D163" s="8" t="str">
        <f t="shared" si="17"/>
        <v>Desconfíe de las proposiciones intempestivas. Difiera un matrimonio. Si se sabe esperar que las cosas se cumplan en su tiempo, se cumplirán. ¡Si no, peligro!</v>
      </c>
    </row>
    <row r="164" spans="1:4" x14ac:dyDescent="0.2">
      <c r="A164" s="8">
        <v>95</v>
      </c>
      <c r="B164" s="8" t="s">
        <v>9339</v>
      </c>
      <c r="C164" s="8">
        <f t="shared" si="15"/>
        <v>80</v>
      </c>
      <c r="D164" s="8" t="str">
        <f t="shared" si="17"/>
        <v>Crecen la confusión y la dificultad, y las decisiones se vuelven imposibles. Si se permite aceptar ayuda, creará una obligación que será un estorbo. Por tanto es mejor esperar a que la situación vuelva a la normalidad antes de que prosiga su camino.</v>
      </c>
    </row>
    <row r="165" spans="1:4" x14ac:dyDescent="0.2">
      <c r="A165" s="8">
        <v>96</v>
      </c>
      <c r="B165" s="8" t="s">
        <v>9340</v>
      </c>
      <c r="C165" s="8">
        <f t="shared" si="15"/>
        <v>81</v>
      </c>
      <c r="D165" s="8" t="str">
        <f t="shared" si="17"/>
        <v>Segundo lugar: la muchacha es virgen…y diez años y luego se compromete son alegorías que no deben ser tomadas al pie de la letra. La joven virgen representa la inocencia, es decir, la transparencia, la honestidad y la rectitud en las relaciones. Los diez años es un tiempo largo de prudencia, de fidelidad a sí mismo y firmeza en lo que se cree o hacia lo que se ama. No deben existir compromisos a la ligera, se debe saber pacientar. Pueden ser meses, no por fuerza diez años. Tratándose de dificultades antiguas: aquí se aconseja proyectar soluciones con plazos de diez años. Un nacimiento peligroso tiene su efecto notorio a los diez años. Diez años es un “tiempo completo”, o “ciclo cerrado” y representa un “tiempo largo”.</v>
      </c>
    </row>
    <row r="166" spans="1:4" x14ac:dyDescent="0.2">
      <c r="A166" s="8">
        <v>97</v>
      </c>
      <c r="B166" s="8" t="s">
        <v>9341</v>
      </c>
      <c r="C166" s="8">
        <f t="shared" si="15"/>
        <v>82</v>
      </c>
      <c r="D166" s="8" t="str">
        <f t="shared" si="17"/>
        <v>Comentario a la línea: se halla uno trabado y en dificultades. Y entonces, de pronto, se produce un cambio: es como si arribara alguien con carruaje y caballos y desenganchara. Este suceso ocurre tan sorpresivamente que suscita la sospecha de que el hombre que se acerca ha de ser un bandido. Poco a poco uno comprueba que el otro no abriga malas intenciones, sino que viene en procura de una alianza amistosa y ofreciendo alivio. Sin embargo, ese ofrecimiento no es aceptado, puesto que no procede de donde debe proceder; parece preferible esperar hasta que se cumpla el plazo: diez años representan un período redondo, un plazo cumplido. Entonces retornan por sí mismas las condiciones normales y es dable reunirse con ese amigo que a uno le está destinado. Bajo el símbolo de una novia que en medio de graves conflictos permanece fiel a su amado, se brinda un consejo para esta peculiar situación de la vida: Cuando en épocas de dificultad, encontrándose uno trabado, impedido, recibe inesperadamente un ofrecimiento de alivio de parte de alguien con quien no mantiene relaciones, ha de proceder con cautela, tratando de no entrar en eventuales compromisos como consecuencia de tal ayuda, pues de no proceder así se vería uno disminuido en su libertad de decisión. Si uno aguarda a que llegue el momento adecuado, retornarán las circunstancias tranquilas y se alcanzará lo que se espera.</v>
      </c>
    </row>
    <row r="167" spans="1:4" x14ac:dyDescent="0.2">
      <c r="A167" s="8">
        <v>98</v>
      </c>
      <c r="B167" s="8" t="s">
        <v>9342</v>
      </c>
      <c r="C167" s="8">
        <f t="shared" si="15"/>
        <v>83</v>
      </c>
      <c r="D167" s="8" t="str">
        <f t="shared" si="17"/>
        <v>Te acercas a la gente y luego le das la espalda. Estás plenamente preparado para un encuentro emotivo pero ves a tu pareja como un proscrito. Abandona esta hostilidad. Busca una conexión permanente. Pasará un tiempo antes de que esa conexión dé frutos, pero al final todo funcionará correctamente.
                    Dirección: expresa tus necesidades y deseos. Acepta el pasado. Aporta lo que sea necesario.</v>
      </c>
    </row>
    <row r="168" spans="1:4" x14ac:dyDescent="0.2">
      <c r="A168" s="8">
        <v>99</v>
      </c>
      <c r="B168" s="8" t="s">
        <v>9343</v>
      </c>
      <c r="C168" s="8">
        <f t="shared" si="15"/>
        <v>84</v>
      </c>
      <c r="D168" s="8" t="str">
        <f t="shared" si="17"/>
        <v>Yin. Parado, sin ir a ningún sitio, montado en un caballo pero haciendo un alto, no seas hostil; por el contrario, forma una pareja. Una joven es casta; no se compromete. Después de diez años, otorga su promesa.
                    Imagen: lo que le es difícil al débil pero le es posible hacer es conducir con decisión y entereza. Otorgar la promesa después de diez años significa retornar a la normalidad.</v>
      </c>
    </row>
    <row r="169" spans="1:4" x14ac:dyDescent="0.2">
      <c r="A169" s="8">
        <v>100</v>
      </c>
      <c r="B169" s="8" t="s">
        <v>9283</v>
      </c>
      <c r="C169" s="8" t="str">
        <f t="shared" si="15"/>
        <v/>
      </c>
    </row>
    <row r="170" spans="1:4" x14ac:dyDescent="0.2">
      <c r="A170" s="8">
        <v>101</v>
      </c>
      <c r="B170" s="8" t="s">
        <v>9344</v>
      </c>
      <c r="C170" s="8">
        <f t="shared" si="15"/>
        <v>85</v>
      </c>
      <c r="D170" s="8" t="str">
        <f>VLOOKUP(nHexa,IChing,C170)</f>
        <v>El que caza al ciervo sin guardamonte,
                lo único que logra es extraviarse en el
                bosque.
                El noble capta los signos del tiempo
                y prefiere desistir.
                Continuar acarrea humillación.
                “…conduce al fracaso”.
                Por destino se está en una situación difícil y tampoco se puede abandonar sin más. Por otra parte, la precipitación y el avance sin la conducción del Maestro provocarán fracasos y vergüenza. Esto es similar a alguien que se acerca a un venado sin cautela haciendo que este huya hacia la espesura del monte, donde el cazador queda desorientado y perdido corriendo tras la presa, pues está demasiado metido en la captura.
                El noble se detiene sutilmente ante esa primera señal y se toma un tiempo de aliento mientras el venado gana confianza. Reconoce las consecuencias futuras de un comportamiento descuidado y prefiere renunciar a su deseo de avanzar con el propósito de lograr a la fuerza su objetivo. Así evita las humillaciones y el fracaso. El noble presiente que debe permanecer donde está, ya que adentrándose por ahí sin saber lo que le espera sólo puede complicarle mucho más las cosas. El avance en estas condiciones facilita que se pierda el camino correcto y que se llegue a un resultado desastroso, y además se agota una posibilidad por cierto.</v>
      </c>
    </row>
    <row r="171" spans="1:4" x14ac:dyDescent="0.2">
      <c r="A171" s="8">
        <v>102</v>
      </c>
      <c r="B171" s="8" t="s">
        <v>9274</v>
      </c>
      <c r="C171" s="8" t="str">
        <f t="shared" si="15"/>
        <v/>
      </c>
    </row>
    <row r="172" spans="1:4" x14ac:dyDescent="0.2">
      <c r="A172" s="8">
        <v>103</v>
      </c>
      <c r="B172" s="84" t="s">
        <v>9284</v>
      </c>
      <c r="C172" s="8">
        <f t="shared" si="15"/>
        <v>86</v>
      </c>
      <c r="D172" s="8" t="str">
        <f>VLOOKUP(nHexa,IChing,C172)</f>
        <v>Significa claramente: ¡No actuar! Todavía es demasiado pronto para ello, y si uno se precipita, caerá en deshonra, en humillaciones y en el fracaso. Tampoco hay que intentar escapar de las dificultades que llegan por destino, o porque las cosas no han llegado a ser así a causa de cómo estaban antes, etc.; sino que más bien se necesita la ayuda del Maestro y será bueno preguntarle sobre el momento oportuno para actuar y sobre las diferentes formas de hacerlo, hasta que se reciba su aprobación.</v>
      </c>
    </row>
    <row r="173" spans="1:4" x14ac:dyDescent="0.2">
      <c r="A173" s="8">
        <v>104</v>
      </c>
      <c r="B173" s="8" t="s">
        <v>9275</v>
      </c>
      <c r="C173" s="8" t="str">
        <f t="shared" si="15"/>
        <v/>
      </c>
    </row>
    <row r="174" spans="1:4" x14ac:dyDescent="0.2">
      <c r="A174" s="8">
        <v>105</v>
      </c>
      <c r="B174" s="8" t="s">
        <v>9345</v>
      </c>
      <c r="C174" s="8">
        <f t="shared" si="15"/>
        <v>87</v>
      </c>
      <c r="D174" s="8" t="str">
        <f t="shared" ref="D174:D181" si="18">VLOOKUP(nHexa,IChing,C174)</f>
        <v>""</v>
      </c>
    </row>
    <row r="175" spans="1:4" x14ac:dyDescent="0.2">
      <c r="A175" s="8">
        <v>106</v>
      </c>
      <c r="B175" s="8" t="s">
        <v>9346</v>
      </c>
      <c r="C175" s="8">
        <f t="shared" si="15"/>
        <v>88</v>
      </c>
      <c r="D175" s="8" t="str">
        <f t="shared" si="18"/>
        <v>""</v>
      </c>
    </row>
    <row r="176" spans="1:4" x14ac:dyDescent="0.2">
      <c r="A176" s="8">
        <v>107</v>
      </c>
      <c r="B176" s="8" t="s">
        <v>9348</v>
      </c>
      <c r="C176" s="8">
        <f t="shared" si="15"/>
        <v>89</v>
      </c>
      <c r="D176" s="8" t="str">
        <f t="shared" si="18"/>
        <v>""</v>
      </c>
    </row>
    <row r="177" spans="1:4" x14ac:dyDescent="0.2">
      <c r="A177" s="8">
        <v>108</v>
      </c>
      <c r="B177" s="8" t="s">
        <v>9349</v>
      </c>
      <c r="C177" s="8">
        <f t="shared" si="15"/>
        <v>90</v>
      </c>
      <c r="D177" s="8" t="str">
        <f t="shared" si="18"/>
        <v>No es momento de consultar, sino de seguir con los asuntos tal y como están hasta que cambien algunas condiciones que permitan dar otros pasos hacia mejor. Será útil ir consultando luego, más tarde, para buscar la orientación necesaria en estos momentos difíciles que toca vivir. Ahora es mejor darse un plazo e ir pensando cuáles serán las preguntas importantes que se deben formular al Maestro. No pasará nada malo por tomarse un tiempo</v>
      </c>
    </row>
    <row r="178" spans="1:4" x14ac:dyDescent="0.2">
      <c r="A178" s="8">
        <v>109</v>
      </c>
      <c r="B178" s="8" t="s">
        <v>9350</v>
      </c>
      <c r="C178" s="8">
        <f t="shared" si="15"/>
        <v>91</v>
      </c>
      <c r="D178" s="8" t="str">
        <f t="shared" si="18"/>
        <v>Consultar una vez más para comprobar si se está siguiendo un buen orden.
                        Si la respuesta es un hexagrama sin mutaciones, o bien se obtiene una respuesta que aconseje retirarse y no preguntar; entonces es que todo sigue un buen orden. Cuanto más recibiendo una respuesta favorable.
                        *Si no hay tratamiento: consultar una vez más por si fuera necesario buscar uno.</v>
      </c>
    </row>
    <row r="179" spans="1:4" x14ac:dyDescent="0.2">
      <c r="A179" s="8">
        <v>110</v>
      </c>
      <c r="B179" s="8" t="s">
        <v>9351</v>
      </c>
      <c r="C179" s="8">
        <f t="shared" si="15"/>
        <v>92</v>
      </c>
      <c r="D179" s="8" t="str">
        <f t="shared" si="18"/>
        <v>No actuar, ni aplicarlos sin el consejo de I Ching. Sería peligroso.</v>
      </c>
    </row>
    <row r="180" spans="1:4" x14ac:dyDescent="0.2">
      <c r="A180" s="8">
        <v>111</v>
      </c>
      <c r="B180" s="8" t="s">
        <v>9352</v>
      </c>
      <c r="C180" s="8">
        <f t="shared" si="15"/>
        <v>93</v>
      </c>
      <c r="D180" s="8" t="str">
        <f t="shared" si="18"/>
        <v>Continuar estudiando, reflexionando. Y no consultar ahora.</v>
      </c>
    </row>
    <row r="181" spans="1:4" x14ac:dyDescent="0.2">
      <c r="A181" s="8">
        <v>112</v>
      </c>
      <c r="B181" s="8" t="s">
        <v>9353</v>
      </c>
      <c r="C181" s="8">
        <f t="shared" si="15"/>
        <v>94</v>
      </c>
      <c r="D181" s="8" t="str">
        <f t="shared" si="18"/>
        <v>Esta línea se corresponde con el tercer día de la segunda semana de Diciembre.</v>
      </c>
    </row>
    <row r="182" spans="1:4" x14ac:dyDescent="0.2">
      <c r="A182" s="8">
        <v>113</v>
      </c>
      <c r="B182" s="8" t="s">
        <v>9276</v>
      </c>
      <c r="C182" s="8" t="str">
        <f t="shared" si="15"/>
        <v/>
      </c>
    </row>
    <row r="183" spans="1:4" x14ac:dyDescent="0.2">
      <c r="A183" s="8">
        <v>114</v>
      </c>
      <c r="B183" s="8" t="s">
        <v>9354</v>
      </c>
      <c r="C183" s="8">
        <f t="shared" si="15"/>
        <v>95</v>
      </c>
      <c r="D183" s="8" t="str">
        <f t="shared" ref="D183:D196" si="19">VLOOKUP(nHexa,IChing,C183)</f>
        <v>""</v>
      </c>
    </row>
    <row r="184" spans="1:4" x14ac:dyDescent="0.2">
      <c r="A184" s="8">
        <v>115</v>
      </c>
      <c r="B184" s="8" t="s">
        <v>9355</v>
      </c>
      <c r="C184" s="8">
        <f t="shared" si="15"/>
        <v>96</v>
      </c>
      <c r="D184" s="8" t="str">
        <f t="shared" si="19"/>
        <v>No actúe por su cuenta. Busque el consejo del Sabio y mantenga la paciencia hasta que se muestre claramente el camino.</v>
      </c>
    </row>
    <row r="185" spans="1:4" x14ac:dyDescent="0.2">
      <c r="A185" s="8">
        <v>116</v>
      </c>
      <c r="B185" s="8" t="s">
        <v>9356</v>
      </c>
      <c r="C185" s="8">
        <f t="shared" si="15"/>
        <v>97</v>
      </c>
      <c r="D185" s="8" t="str">
        <f t="shared" si="19"/>
        <v>Tercera línea: el que caza ciervo sin guardabosques, lo único que logra es extraviarse en el monte. El hombre superior percibe los signos del tiempo y prefiere desistir. Continuar acarrea humillación. Esto quiere decir que nuestras dificultades son tales que no podemos superarlas sin la ayuda del poder supremo, sólo se puede obtener su ayuda cultivando una mente humilde y abierta.
                    Recibimos esta línea cuando deseamos salir de la situación con tanto empeño, que consideramos emprender la acción. Se nos aconseja esperar hasta que un “influjo real” se manifieste. Esto quiere decir que debemos esperar hasta que obtengamos la ayuda de lo creativo para entender lo que debemos hacer. Mientras tanto hemos de continuar con la situación, libre de resistencias. Es como si estuviésemos representando un papel en el primer acto de un drama –o incluso en el segundo acto y todavía no fuese la hora para el desenlace del tercer acto.</v>
      </c>
    </row>
    <row r="186" spans="1:4" x14ac:dyDescent="0.2">
      <c r="A186" s="8">
        <v>117</v>
      </c>
      <c r="B186" s="8" t="s">
        <v>9357</v>
      </c>
      <c r="C186" s="8">
        <f t="shared" si="15"/>
        <v>98</v>
      </c>
      <c r="D186" s="8" t="str">
        <f t="shared" si="19"/>
        <v>Cuando estamos comenzando algo nuevo, ¿nos cuestionamos si merece la pena el objetivo que intentamos conseguir en relación con los posibles riesgos que tendremos que asumir y las dificultades que deberemos superar?</v>
      </c>
    </row>
    <row r="187" spans="1:4" x14ac:dyDescent="0.2">
      <c r="A187" s="8">
        <v>118</v>
      </c>
      <c r="B187" s="8" t="s">
        <v>9358</v>
      </c>
      <c r="C187" s="8">
        <f t="shared" si="15"/>
        <v>99</v>
      </c>
      <c r="D187" s="8" t="str">
        <f t="shared" si="19"/>
        <v>""</v>
      </c>
    </row>
    <row r="188" spans="1:4" x14ac:dyDescent="0.2">
      <c r="A188" s="8">
        <v>119</v>
      </c>
      <c r="B188" s="8" t="s">
        <v>9359</v>
      </c>
      <c r="C188" s="8">
        <f t="shared" si="15"/>
        <v>100</v>
      </c>
      <c r="D188" s="8" t="str">
        <f t="shared" si="19"/>
        <v>Carentes de guía, las dificultades no pueden ser superadas. La obstinación en proseguir a ciegas conduce al fracaso. Tomad consejo, cambiar vuestros planes si es preciso.</v>
      </c>
    </row>
    <row r="189" spans="1:4" x14ac:dyDescent="0.2">
      <c r="A189" s="8">
        <v>120</v>
      </c>
      <c r="B189" s="8" t="s">
        <v>9360</v>
      </c>
      <c r="C189" s="8">
        <f t="shared" si="15"/>
        <v>101</v>
      </c>
      <c r="D189" s="8" t="str">
        <f t="shared" si="19"/>
        <v>El tercer seis: se persigue a una cierva sin contar con guía alguna. Nos internamos en una intrincada selva. El sabio, en cambio, valora desde el comienzo todo aquello que vale la pena abandonar. Preocupaciones por los comienzos.
                    Constituye una gran muestra de sabiduría el adaptarse al indeciso tiempo de Kun, aceptándolo con serenidad para comprenderlo mejor. Quien se enfrenta a las situaciones sin tener de ellas una visión clara y total se perderá en falsas conjeturas, en intentos arriesgados, y no logrará actuar con facilidad. El sabio escucha las sugerencias del tiempo y aplaza las decisiones hasta contar con la posibilidad de juzgar y decidir.</v>
      </c>
    </row>
    <row r="190" spans="1:4" x14ac:dyDescent="0.2">
      <c r="A190" s="8">
        <v>121</v>
      </c>
      <c r="B190" s="8" t="s">
        <v>9361</v>
      </c>
      <c r="C190" s="8">
        <f t="shared" si="15"/>
        <v>102</v>
      </c>
      <c r="D190" s="8" t="str">
        <f t="shared" si="19"/>
        <v>Tercer trazo: cuando este trazo es haxario, con su suavidad maleable, ocupa una fila que contiene la dureza enérgica. Si la suavidad no es apta para apaciguar las dificultades ocupando esa fila, se agitará sin razón. Aunque anhela apasionadamente obtener lo que ella desea, puesto que no es capaz de poner sola las cosas en orden, no puede apaciguar las dificultades y es como el hombre que “caza gamos en un bosque sin tener guía”; solo errará. Por lo tanto, vale más abandonar y cesar en la persecución; de seguir, no se haría más que llevar adelante causas de miseria e infelicidad. Más vale renunciar, dice el I Ching.</v>
      </c>
    </row>
    <row r="191" spans="1:4" x14ac:dyDescent="0.2">
      <c r="A191" s="8">
        <v>122</v>
      </c>
      <c r="B191" s="8" t="s">
        <v>9362</v>
      </c>
      <c r="C191" s="8">
        <f t="shared" si="15"/>
        <v>103</v>
      </c>
      <c r="D191" s="8" t="str">
        <f t="shared" si="19"/>
        <v>No cace sin un guardabosque. Si no ha dejado todas las posibilidades aparte, renuncie.</v>
      </c>
    </row>
    <row r="192" spans="1:4" x14ac:dyDescent="0.2">
      <c r="A192" s="8">
        <v>123</v>
      </c>
      <c r="B192" s="8" t="s">
        <v>9363</v>
      </c>
      <c r="C192" s="8">
        <f t="shared" si="15"/>
        <v>104</v>
      </c>
      <c r="D192" s="8" t="str">
        <f t="shared" si="19"/>
        <v>Puede sentir las dificultades que le aguardan en el camino. Sin embargo, si penetra en el bosque de los obstáculos, sin un guía experimentado, se perderá con seguridad. Ese egoísmo y vanidad producen una humillación implacable. Un hombre más prudente cambiaría aquí sus objetivos.</v>
      </c>
    </row>
    <row r="193" spans="1:4" x14ac:dyDescent="0.2">
      <c r="A193" s="8">
        <v>124</v>
      </c>
      <c r="B193" s="8" t="s">
        <v>9364</v>
      </c>
      <c r="C193" s="8">
        <f t="shared" si="15"/>
        <v>105</v>
      </c>
      <c r="D193" s="8" t="str">
        <f t="shared" si="19"/>
        <v>Tercer lugar: esta línea denota a alguien débil y aislado que busca relaciones en lugares inadecuados. “Codicia el venado”, dice el comentario, y advierte que sin una guía adecuada el Sujeto puede extraviarse. La codicia conlleva a que todas las acciones sean incontroladas, apresuradas, pasionales y enturbiadas por una hambruna de logros que seguramente provienen de un lado oscuro que la persona no conoce o no quiere ver. Pero aquí se mencionan, además, la porfía, la ilusión: porfía en querer tomar caminos errados, ilusión en crear situaciones que no existen más que en los deseos. “El noble reconoce los signos del Tiempo y prefiere desistir”. O sea, si se es Noble y no un “vulgar”, tomará la guía de la Sabiduría y desistirá de las codicias y de entrar en lugares (bosques) desconocidos en donde acechan demonios y pecados. Un fracaso cierto, que es la proyección de esta línea, puede ahorrarse si se mantiene la serenidad, revisa sus planes y escruta sus propios lados oscuros.</v>
      </c>
    </row>
    <row r="194" spans="1:4" x14ac:dyDescent="0.2">
      <c r="A194" s="8">
        <v>125</v>
      </c>
      <c r="B194" s="8" t="s">
        <v>9365</v>
      </c>
      <c r="C194" s="8">
        <f t="shared" si="15"/>
        <v>106</v>
      </c>
      <c r="D194" s="8" t="str">
        <f t="shared" si="19"/>
        <v>Comentario a la línea: si uno no dispone de un guía y pretende cazar en un bosque desconocido, se extravía. No se debe pretender escapar a hurtadillas, irreflexivamente y sin guía, de las dificultades en que uno se ve envuelto. El destino no se deja engañar. Afanarse prematuramente y con precipitación, y careciendo de la necesaria conducción, acarrea fracasos y vergüenza. Por eso el noble que reconoce los gérmenes de lo venidero, preferirá renunciar a un deseo, a atraer sobre sí el fracaso y la humillación si tratara de lograr a la fuerza el cumplimiento de ese deseo.</v>
      </c>
    </row>
    <row r="195" spans="1:4" x14ac:dyDescent="0.2">
      <c r="A195" s="8">
        <v>126</v>
      </c>
      <c r="B195" s="8" t="s">
        <v>9366</v>
      </c>
      <c r="C195" s="8">
        <f t="shared" si="15"/>
        <v>107</v>
      </c>
      <c r="D195" s="8" t="str">
        <f t="shared" si="19"/>
        <v>Te estás perdiendo en dificultades al seguir tus impulsos y deseos sin reflexionar. Estás al borde del desastre. Si quieres que la relación continúe, no pierdas de vista lo que realmente vale la pena.
                    Dirección: la situación ya está cambiando.</v>
      </c>
    </row>
    <row r="196" spans="1:4" x14ac:dyDescent="0.2">
      <c r="A196" s="8">
        <v>127</v>
      </c>
      <c r="B196" s="8" t="s">
        <v>9367</v>
      </c>
      <c r="C196" s="8">
        <f t="shared" si="15"/>
        <v>108</v>
      </c>
      <c r="D196" s="8" t="str">
        <f t="shared" si="19"/>
        <v>Yin. Si vas a la caza del ciervo sin un guía, sólo conseguirás perderte en el bosque. Las personas sabias sienten que es mejor renunciar y que seria lamentable ir.
                    Imagen: cazar al ciervo sin guía significa perseguir animales salvajes. Las personas sabias renuncian a ello, puesto que continuar sería lamentable, ya que no sería provechoso.</v>
      </c>
    </row>
    <row r="197" spans="1:4" x14ac:dyDescent="0.2">
      <c r="A197" s="8">
        <v>128</v>
      </c>
      <c r="B197" s="8" t="s">
        <v>9285</v>
      </c>
      <c r="C197" s="8" t="str">
        <f t="shared" si="15"/>
        <v/>
      </c>
    </row>
    <row r="198" spans="1:4" x14ac:dyDescent="0.2">
      <c r="A198" s="8">
        <v>129</v>
      </c>
      <c r="B198" s="8" t="s">
        <v>9368</v>
      </c>
      <c r="C198" s="8">
        <f t="shared" si="15"/>
        <v>109</v>
      </c>
      <c r="D198" s="8" t="str">
        <f>VLOOKUP(nHexa,IChing,C198)</f>
        <v>Caballo y carro se separan.
                ¡Busca la unión!
                Acudir trae ventura.
                Todo obra de un modo propicio.
                “…cuando le ruegan a uno y sólo
                entonces acude, esto es claridad”.
                Lo del caballo y el carro se decía en la segunda línea para recordarle al consultante que debía superar la fuerza de atracción recibida desde la primera línea, pues el verdadero par de la segunda es la quinta. Mientras aquí, en el cuarto puesto, se repite para recordarle que debe vencer la fuerza de atracción ejercida por el otro regente, la quinta línea, porque están juntos como en el caso de la 1ª y la 2ª; y sin embargo el verdadero par de la 4ª es la 1ª. Por eso hay que controlar la fuerza anímica para aprovechar el momento oportuno, que en el caso de este 4º trazo ha llegado ya; cosa que no ocurría con la segunda línea, ella debía esperar. Por tanto, para la cuarta línea es correcto moverse ya para clarificar y ordenar cada cosa en su sitio.
                Lo indicado es apuntar a la unión deseando la alianza más por afecto y afinidad, que por la fuerza o de un modo agresivo. Pero las fuerzas no parecen suficientes para un trazo débil en el trigrama K´an, por eso se acentúa que ir hacia eso es propicio y que no hay nada por lo cual no sea ventajoso. Hay que dar el primer paso hacia la unión ahora liberándose de miedos, de vergüenzas o de falsos orgullos. Y es el propio consultante el que debe dar este primer paso. Así no sólo se buscará, sino que será ir hacia lo luminoso también lúcido y consciente por cierto. Te lo estamos pidiendo, aunque sea en silencio: acude.</v>
      </c>
    </row>
    <row r="199" spans="1:4" x14ac:dyDescent="0.2">
      <c r="A199" s="8">
        <v>130</v>
      </c>
      <c r="B199" s="8" t="s">
        <v>9274</v>
      </c>
      <c r="C199" s="8" t="str">
        <f t="shared" si="15"/>
        <v/>
      </c>
    </row>
    <row r="200" spans="1:4" x14ac:dyDescent="0.2">
      <c r="A200" s="8">
        <v>131</v>
      </c>
      <c r="B200" s="8" t="s">
        <v>9286</v>
      </c>
      <c r="C200" s="8">
        <f t="shared" si="15"/>
        <v>110</v>
      </c>
      <c r="D200" s="8" t="str">
        <f>VLOOKUP(nHexa,IChing,C200)</f>
        <v>Actuar, si se quiere aprovechar una buena oportunidad. Con sentido de paciencia, toda acción irá prosperando hacia lo deseado. Se puede decir que hay deber de actuar. El éxito será cierto. Quizá se tenga la sensación de falta de fuerzas para hacerlo, entonces se pide valor para tomar la iniciativa y avanzar hacia lo que se ha consultado. No hay nada malo en esa asociación y todo irá bien.
                    Además se cuenta con la ayuda del Maestro para ir consultando lo que haga falta a lo largo de este asunto.</v>
      </c>
    </row>
    <row r="201" spans="1:4" x14ac:dyDescent="0.2">
      <c r="A201" s="8">
        <v>132</v>
      </c>
      <c r="B201" s="8" t="s">
        <v>9275</v>
      </c>
      <c r="C201" s="8" t="str">
        <f t="shared" si="15"/>
        <v/>
      </c>
    </row>
    <row r="202" spans="1:4" x14ac:dyDescent="0.2">
      <c r="A202" s="8">
        <v>133</v>
      </c>
      <c r="B202" s="8" t="s">
        <v>9369</v>
      </c>
      <c r="C202" s="8">
        <f t="shared" si="15"/>
        <v>111</v>
      </c>
      <c r="D202" s="8" t="str">
        <f t="shared" ref="D202:D209" si="20">VLOOKUP(nHexa,IChing,C202)</f>
        <v>""</v>
      </c>
    </row>
    <row r="203" spans="1:4" x14ac:dyDescent="0.2">
      <c r="A203" s="8">
        <v>134</v>
      </c>
      <c r="B203" s="8" t="s">
        <v>9370</v>
      </c>
      <c r="C203" s="8">
        <f t="shared" si="15"/>
        <v>112</v>
      </c>
      <c r="D203" s="8" t="str">
        <f t="shared" si="20"/>
        <v>Ir, llamar, visitar, ponerse en contacto con aquéllos relacionados en el asunto consultado. Moverse y avanzar hacia eso, incluso aunque se trate de un caso en el que se está planteando una petición de ayuda
                        a alguien, no será ninguna vergüenza solicitarla y aceptarla ahora, pues se dará con la persona adecuada para ello.
                        O quizá durante el día se presente una oportunidad de encontrar compañía, o una ocasión para cerrar tratos, iniciar trabajos, quehaceres. Es cuestión de aprovechar esa oportunidad avanzando con inteligencia y consultando todo aquello que preocupe.</v>
      </c>
    </row>
    <row r="204" spans="1:4" x14ac:dyDescent="0.2">
      <c r="A204" s="8">
        <v>135</v>
      </c>
      <c r="B204" s="8" t="s">
        <v>9371</v>
      </c>
      <c r="C204" s="8">
        <f t="shared" si="15"/>
        <v>113</v>
      </c>
      <c r="D204" s="8" t="str">
        <f t="shared" si="20"/>
        <v>En situación difícil se sentirá la ayuda del Cielo. Cuando no se ha preguntado nada y para cuestiones sobre la conducta espiritual, esta respuesta significa que se busque la unión llamando al Maestro. Se está invitado a acercarse y todo es propicio. Por tanto, consultar ahora será señal de claridad mental y espiritual.</v>
      </c>
    </row>
    <row r="205" spans="1:4" x14ac:dyDescent="0.2">
      <c r="A205" s="8">
        <v>136</v>
      </c>
      <c r="B205" s="8" t="s">
        <v>9372</v>
      </c>
      <c r="C205" s="8">
        <f t="shared" si="15"/>
        <v>114</v>
      </c>
      <c r="D205" s="8" t="str">
        <f t="shared" si="20"/>
        <v>""</v>
      </c>
    </row>
    <row r="206" spans="1:4" x14ac:dyDescent="0.2">
      <c r="A206" s="8">
        <v>137</v>
      </c>
      <c r="B206" s="8" t="s">
        <v>9373</v>
      </c>
      <c r="C206" s="8">
        <f t="shared" ref="C206:C269" si="21">IF(LEFT(B206,1)="+","",IF(LEFT(B205,1)="+",C204+1,C205+1))</f>
        <v>115</v>
      </c>
      <c r="D206" s="8" t="str">
        <f t="shared" si="20"/>
        <v>Tanto si hay tratamiento, como si no, es un buen momento para preguntar y examinar con el Maestro el estado de la situación consultada.</v>
      </c>
    </row>
    <row r="207" spans="1:4" x14ac:dyDescent="0.2">
      <c r="A207" s="8">
        <v>138</v>
      </c>
      <c r="B207" s="8" t="s">
        <v>9374</v>
      </c>
      <c r="C207" s="8">
        <f t="shared" si="21"/>
        <v>116</v>
      </c>
      <c r="D207" s="8" t="str">
        <f t="shared" si="20"/>
        <v>Actuar y aplicarlos producirá el efecto deseado. Aún así, volver a consultar por si hubiera algo más a tener en cuenta.</v>
      </c>
    </row>
    <row r="208" spans="1:4" x14ac:dyDescent="0.2">
      <c r="A208" s="8">
        <v>139</v>
      </c>
      <c r="B208" s="8" t="s">
        <v>9375</v>
      </c>
      <c r="C208" s="8">
        <f t="shared" si="21"/>
        <v>117</v>
      </c>
      <c r="D208" s="8" t="str">
        <f t="shared" si="20"/>
        <v>Es un momento propicio para consultar sobre este tema.</v>
      </c>
    </row>
    <row r="209" spans="1:4" x14ac:dyDescent="0.2">
      <c r="A209" s="8">
        <v>140</v>
      </c>
      <c r="B209" s="8" t="s">
        <v>9376</v>
      </c>
      <c r="C209" s="8">
        <f t="shared" si="21"/>
        <v>118</v>
      </c>
      <c r="D209" s="8" t="str">
        <f t="shared" si="20"/>
        <v>Esta línea se corresponde con el cuarto día de la segunda semana de diciembre.</v>
      </c>
    </row>
    <row r="210" spans="1:4" x14ac:dyDescent="0.2">
      <c r="A210" s="8">
        <v>141</v>
      </c>
      <c r="B210" s="8" t="s">
        <v>9276</v>
      </c>
      <c r="C210" s="8" t="str">
        <f t="shared" si="21"/>
        <v/>
      </c>
    </row>
    <row r="211" spans="1:4" x14ac:dyDescent="0.2">
      <c r="A211" s="8">
        <v>142</v>
      </c>
      <c r="B211" s="8" t="s">
        <v>9377</v>
      </c>
      <c r="C211" s="8">
        <f t="shared" si="21"/>
        <v>119</v>
      </c>
      <c r="D211" s="8" t="str">
        <f t="shared" ref="D211:D224" si="22">VLOOKUP(nHexa,IChing,C211)</f>
        <v>""</v>
      </c>
    </row>
    <row r="212" spans="1:4" x14ac:dyDescent="0.2">
      <c r="A212" s="8">
        <v>143</v>
      </c>
      <c r="B212" s="8" t="s">
        <v>9378</v>
      </c>
      <c r="C212" s="8">
        <f t="shared" si="21"/>
        <v>120</v>
      </c>
      <c r="D212" s="8" t="str">
        <f t="shared" si="22"/>
        <v>Un esfuerzo de unión, hecho con humildad y sinceridad, y fiel a los principios del Sabio, se adherirá a la buena suerte.</v>
      </c>
    </row>
    <row r="213" spans="1:4" x14ac:dyDescent="0.2">
      <c r="A213" s="8">
        <v>144</v>
      </c>
      <c r="B213" s="8" t="s">
        <v>9379</v>
      </c>
      <c r="C213" s="8">
        <f t="shared" si="21"/>
        <v>121</v>
      </c>
      <c r="D213" s="8" t="str">
        <f t="shared" si="22"/>
        <v>Cuarta línea: caballo y carro se separan. Luchar por conseguir la unión. Acudir trae buena fortuna. Todo es propicio. En nuestro entusiasmo por resolver el problema, lo aparcamos; dejamos de confiar en lo desconocido y nos conformamos con soluciones globales, o bien los abandonamos por completo. Es nuestro deber recoger la carga y continuar, independientemente de lo humillante que sea. Esto significa someterse a ser guiado, sin conocer las respuestas anticipadamente; dejar que el camino correcto se pre
                    sente por sí mismo como si estuviésemos mirando las escenas sucesivas de una película. Al confiar en lo desconocido para indicarnos el camino correcto, volvemos a él.
                    Esta línea puede referirse a nuestra relación con otra persona, o a nuestra relación con el sabio. Si hemos dejado atrás el camino del sabio, debido a la desconfianza, entonces necesitamos pedir ayuda para “alzar” nuestro carro otra vez. Si hemos perdido las esperanzas puestas en los otros, entonces necesitamos darnos cuenta de que las dificultades que nos presionan para hacernos sentir que la tarea es imposible sólo son parte de las dificultades que se presentan al principio de una nueva situación.
                    Cuando la “Rueda del Destino” se atasca en el barro, para seguir girando en su propio círculo vicioso, una actitud desesperada únicamente perpetuará el percance. Sólo cuando dejemos de dudar del poder de la verdad, el poder de lo creativo podrá desatascar la Rueda del Destino, que empezará a girar hacia un progreso real. Mientras nuestro ego insista en un progreso visible, mientras condicionemos nuestro esfuerzo para hacer lo correcto diciendo a Dios: “yo haré mi parte sólo si veo que tú estás haciendo la tuya”, el cosmos no podrá acudir en nuestro auxilio.
                    No podemos exigir nada al poder supremo. Las cosas sólo pueden funcionar cuando seguimos la verdad incondicionalmente y hacemos lo correcto. Desde luego, darse por vencido asegura la derrota. Debemos aceptar que las personas pueden, y encontrarán el camino si les dejamos descubrirlo por ellos mismos.</v>
      </c>
    </row>
    <row r="214" spans="1:4" x14ac:dyDescent="0.2">
      <c r="A214" s="8">
        <v>145</v>
      </c>
      <c r="B214" s="8" t="s">
        <v>9380</v>
      </c>
      <c r="C214" s="8">
        <f t="shared" si="21"/>
        <v>122</v>
      </c>
      <c r="D214" s="8" t="str">
        <f t="shared" si="22"/>
        <v>Cuando estamos comenzando algo nuevo, ¿sabemos a quién y cómo pedir la ayuda que necesitamos, o por el contrario nos avergonzamos como consecuencia de un falso amor propio o un exceso de orgullo?</v>
      </c>
    </row>
    <row r="215" spans="1:4" x14ac:dyDescent="0.2">
      <c r="A215" s="8">
        <v>146</v>
      </c>
      <c r="B215" s="8" t="s">
        <v>9381</v>
      </c>
      <c r="C215" s="8">
        <f t="shared" si="21"/>
        <v>123</v>
      </c>
      <c r="D215" s="8" t="str">
        <f t="shared" si="22"/>
        <v>""</v>
      </c>
    </row>
    <row r="216" spans="1:4" x14ac:dyDescent="0.2">
      <c r="A216" s="8">
        <v>147</v>
      </c>
      <c r="B216" s="8" t="s">
        <v>9382</v>
      </c>
      <c r="C216" s="8">
        <f t="shared" si="21"/>
        <v>124</v>
      </c>
      <c r="D216" s="8" t="str">
        <f t="shared" si="22"/>
        <v>Cuando hemos de actuar, pero carecemos de la capacidad para ello, no deberíamos ser tan orgullosos que rechacemos la ayuda. Quien verdaderamente nos ayuda puede llevarnos hacia delante.</v>
      </c>
    </row>
    <row r="217" spans="1:4" x14ac:dyDescent="0.2">
      <c r="A217" s="8">
        <v>148</v>
      </c>
      <c r="B217" s="8" t="s">
        <v>9383</v>
      </c>
      <c r="C217" s="8">
        <f t="shared" si="21"/>
        <v>125</v>
      </c>
      <c r="D217" s="8" t="str">
        <f t="shared" si="22"/>
        <v>El cuarto seis: montar a caballo como quien posee un título nobiliario. Tratar de desposar a una jovencita. Si se tiene éxito, será una premisa afortunada. Nada que no traiga ventajas.
                    La línea ilustra uno de los significados del ideograma, es decir la búsqueda de la unión para superar un momento de perplejidad, la reflexión atenta para proceder a la acción cuando sea necesario, aunque se mantenga una actitud lo bastante desapegada como para poder escoger el comportamiento adecuado. La situación se está despejando, hay que tener el coraje de superar los desánimos, apoyándose quizás en quien puede servir de sostén en cuanto que ve las cosas con mayor objetividad, o bien en quien está preparado y es más enérgico.</v>
      </c>
    </row>
    <row r="218" spans="1:4" x14ac:dyDescent="0.2">
      <c r="A218" s="8">
        <v>149</v>
      </c>
      <c r="B218" s="8" t="s">
        <v>9384</v>
      </c>
      <c r="C218" s="8">
        <f t="shared" si="21"/>
        <v>126</v>
      </c>
      <c r="D218" s="8" t="str">
        <f t="shared" si="22"/>
        <v>Cuarto trazo: el consultante tiene capacidad suficiente para remediar las dificultades, de modo que, al querer avanzar, permanece en su lugar. Es preciso llamar al sabio en su ayuda; es la dureza enérgica del primer trazo la que representa este sabio. Hay dificultades por un obstáculo impenetrable; el consultante debe llamar consejeros y obrar con inteligencia, reconociendo su propia insuficiencia. Ocupar una situación importante, ser uno mismo incapaz y no fiarse más que en su propia manera de ver es el colmo de la ceguera.</v>
      </c>
    </row>
    <row r="219" spans="1:4" x14ac:dyDescent="0.2">
      <c r="A219" s="8">
        <v>150</v>
      </c>
      <c r="B219" s="8" t="s">
        <v>9385</v>
      </c>
      <c r="C219" s="8">
        <f t="shared" si="21"/>
        <v>127</v>
      </c>
      <c r="D219" s="8" t="str">
        <f t="shared" si="22"/>
        <v>Vaya adelante. Acepte las proposiciones convenientes.</v>
      </c>
    </row>
    <row r="220" spans="1:4" x14ac:dyDescent="0.2">
      <c r="A220" s="8">
        <v>151</v>
      </c>
      <c r="B220" s="8" t="s">
        <v>9386</v>
      </c>
      <c r="C220" s="8">
        <f t="shared" si="21"/>
        <v>128</v>
      </c>
      <c r="D220" s="8" t="str">
        <f t="shared" si="22"/>
        <v>Con un poco de ayuda, quizá una relación que pueda explotar, podrá alcanzar sus objetivos. Tendrá que admitir, evidentemente, que carece del poder suficiente para actuar con independencia. Si tiene vacilaciones a este respecto no llegará a parte alguna.</v>
      </c>
    </row>
    <row r="221" spans="1:4" x14ac:dyDescent="0.2">
      <c r="A221" s="8">
        <v>152</v>
      </c>
      <c r="B221" s="8" t="s">
        <v>9387</v>
      </c>
      <c r="C221" s="8">
        <f t="shared" si="21"/>
        <v>129</v>
      </c>
      <c r="D221" s="8" t="str">
        <f t="shared" si="22"/>
        <v>Cuarto lugar: aquí se establece la correcta relación entre las personas de esferas comunes que deben conocerse y atraerse antes de iniciar un acercamiento más profundo. Las dificultades comienzan a resolverse.
                    El caballo y el carro que se separan tiene el significado de una división entre Fuerza (caballo) e Instrumento (carro). Es decir, la fuerza no es suficiente o no es la idónea para tirar de un carro que ya tampoco cumple con las exigencias del Tiempo. Lo viejo de la unión –Fuerza y Medios obliga a readecuar las propias capacidades para nuevos métodos y formas. La nueva Unión tendrá logros. El orgullo que conlleva a no querer desechar lo obsoleto, y tomas las ayudas como una debilidad, es un atentado en contra del progreso; precisamente eso es lo que hay que hacer; desechar lo anterior y aceptar ayudas en esta nueva etapa. Dar pasos y ser humilde es signo de abnegación y de Amor por la Obra o la Unión que se quiere emprender.</v>
      </c>
    </row>
    <row r="222" spans="1:4" x14ac:dyDescent="0.2">
      <c r="A222" s="8">
        <v>153</v>
      </c>
      <c r="B222" s="8" t="s">
        <v>9388</v>
      </c>
      <c r="C222" s="8">
        <f t="shared" si="21"/>
        <v>130</v>
      </c>
      <c r="D222" s="8" t="str">
        <f t="shared" si="22"/>
        <v>Comentario a la línea: se encuentra uno en una situación en la cual se impone el deber de actuar y sin embargo las fuerzas no son suficientes para ello. Se presenta, empero, la oportunidad de encontrar compañía. Es cuestión, pues, de echarle mano. Es necesario no dejarse trabar por un falso orgullo. Será una señal de claridad interior si uno vence su amor propio y da el primer paso, aun cuando eso requiera cierta abnegación. Cuando alguien se ve en una situación difícil no es vergüenza aceptar ayuda, y si uno realmente encuentra al ayudante adecuado todo irá bien</v>
      </c>
    </row>
    <row r="223" spans="1:4" x14ac:dyDescent="0.2">
      <c r="A223" s="8">
        <v>154</v>
      </c>
      <c r="B223" s="8" t="s">
        <v>9389</v>
      </c>
      <c r="C223" s="8">
        <f t="shared" si="21"/>
        <v>131</v>
      </c>
      <c r="D223" s="8" t="str">
        <f t="shared" si="22"/>
        <v>El tiempo es correcto. Las dificultades han terminado. Haz la conexión. Promete tu amor delante de la comunidad. Esto aportará grandes beneficios a todas las personas involucradas.
                    Dirección: sigue el flujo de los acontecimientos. Procede paso a paso. Acumula energía para un paso nuevo y decisivo.</v>
      </c>
    </row>
    <row r="224" spans="1:4" x14ac:dyDescent="0.2">
      <c r="A224" s="8">
        <v>155</v>
      </c>
      <c r="B224" s="8" t="s">
        <v>9390</v>
      </c>
      <c r="C224" s="8">
        <f t="shared" si="21"/>
        <v>132</v>
      </c>
      <c r="D224" s="8" t="str">
        <f t="shared" si="22"/>
        <v>Yin. Estar montado en un caballo haciendo un alto augura seguir adelante cuando se busca una pareja; no hay nada en contra.
                    Imagen: es una actitud inteligente ir a buscar.</v>
      </c>
    </row>
    <row r="225" spans="1:4" x14ac:dyDescent="0.2">
      <c r="A225" s="8">
        <v>156</v>
      </c>
      <c r="B225" s="8" t="s">
        <v>9287</v>
      </c>
      <c r="C225" s="8" t="str">
        <f t="shared" si="21"/>
        <v/>
      </c>
    </row>
    <row r="226" spans="1:4" x14ac:dyDescent="0.2">
      <c r="A226" s="8">
        <v>157</v>
      </c>
      <c r="B226" s="8" t="s">
        <v>9391</v>
      </c>
      <c r="C226" s="8">
        <f t="shared" si="21"/>
        <v>133</v>
      </c>
      <c r="D226" s="8" t="str">
        <f>VLOOKUP(nHexa,IChing,C226)</f>
        <v>Dificultades en bendecir.
                Pequeña perseverancia trae ventura.
                Gran perseverancia trae desventura.
                “…pues el bien que se hace todavía
                no es reconocido”.
                Lo esencial de uno está brotando entre dificultades e interferencias causadas por recelos, o por desconocimiento de otros. Quizá se interpongan diferentes intereses, o las opiniones de personas que no comprenden las buenas intenciones del consultante. Otras veces puede haber problemas o impedimentos externos que paralizan un gran éxito.
                Para resolver esto hay que conducirse con cuidado, avanzando poco a poco, conformándose ahora con pequeños resultados y consultando lo justo. Pretender grandes resultados sería peligroso, pues se perdería la capacidad de apreciar la situación objetivamente y eso conduciría a la tristeza o a quedarse bloqueado. Aunque se difunde luz, aún no se logran los grandes resultados de la acción. Hay que seguir persistiendo, a veces avanzando, a veces quieto. Pero se tiene la ayuda de un Maestro para superar esta compleja situación.</v>
      </c>
    </row>
    <row r="227" spans="1:4" x14ac:dyDescent="0.2">
      <c r="A227" s="8">
        <v>158</v>
      </c>
      <c r="B227" s="8" t="s">
        <v>9274</v>
      </c>
      <c r="C227" s="8" t="str">
        <f t="shared" si="21"/>
        <v/>
      </c>
    </row>
    <row r="228" spans="1:4" x14ac:dyDescent="0.2">
      <c r="A228" s="8">
        <v>159</v>
      </c>
      <c r="B228" s="8" t="s">
        <v>9288</v>
      </c>
      <c r="C228" s="8">
        <f t="shared" si="21"/>
        <v>134</v>
      </c>
      <c r="D228" s="8" t="str">
        <f>VLOOKUP(nHexa,IChing,C228)</f>
        <v>No se puede actuar ahora. Cuando finalice este período de dificultad, que se encamina a su término, será posible actuar.
                    Tampoco es muy necesario seguir preguntando sobre esto mismo ahora.</v>
      </c>
    </row>
    <row r="229" spans="1:4" x14ac:dyDescent="0.2">
      <c r="A229" s="8">
        <v>160</v>
      </c>
      <c r="B229" s="8" t="s">
        <v>9275</v>
      </c>
      <c r="C229" s="8" t="str">
        <f t="shared" si="21"/>
        <v/>
      </c>
    </row>
    <row r="230" spans="1:4" x14ac:dyDescent="0.2">
      <c r="A230" s="8">
        <v>161</v>
      </c>
      <c r="B230" s="8" t="s">
        <v>9392</v>
      </c>
      <c r="C230" s="8">
        <f t="shared" si="21"/>
        <v>135</v>
      </c>
      <c r="D230" s="8" t="str">
        <f t="shared" ref="D230:D237" si="23">VLOOKUP(nHexa,IChing,C230)</f>
        <v>""</v>
      </c>
    </row>
    <row r="231" spans="1:4" x14ac:dyDescent="0.2">
      <c r="A231" s="8">
        <v>162</v>
      </c>
      <c r="B231" s="8" t="s">
        <v>9393</v>
      </c>
      <c r="C231" s="8">
        <f t="shared" si="21"/>
        <v>136</v>
      </c>
      <c r="D231" s="8" t="str">
        <f t="shared" si="23"/>
        <v>Los méritos no se reconocen ahora. En los asuntos y relaciones hay problemas por resolver o circunstancias que impiden o deforman lo que uno hace. Cosas, personas, intereses distintos entre las personas implicadas frenan el buen efecto que ejerce el consultante; quizá no sea valorado de acuerdo a lo que se merece. Pero poco a poco ha de ir ganándose la confianza de los demás con labor cuidadosa y siendo fiel en los compromisos adquiridos; es decir, cumpliendo aquello que está de acuerdo a la Voluntad del Cielo y conformándose de momento con la situación actual de cosas en sus quehaceres. Ya irán aclarándose estas condiciones y se podrán superar estas molestias o problemas. De momento hay que mantenerse
                        firme en lo que uno se propone, avanzando o estando quieto según sea aconsejable y de forma constante en la buena conducta. Ahora no se logran las metas, pero más adelante sí.
                        Tampoco es buen momento para consultar mucho, algo puede empañar la bendición que es la ayuda del Cielo. No es correcto exhibir la luz intensa de la gloria en este instante, pero el Cielo protege.</v>
      </c>
    </row>
    <row r="232" spans="1:4" x14ac:dyDescent="0.2">
      <c r="A232" s="8">
        <v>163</v>
      </c>
      <c r="B232" s="8" t="s">
        <v>9394</v>
      </c>
      <c r="C232" s="8">
        <f t="shared" si="21"/>
        <v>137</v>
      </c>
      <c r="D232" s="8" t="str">
        <f t="shared" si="23"/>
        <v>""</v>
      </c>
    </row>
    <row r="233" spans="1:4" x14ac:dyDescent="0.2">
      <c r="A233" s="8">
        <v>164</v>
      </c>
      <c r="B233" s="8" t="s">
        <v>9395</v>
      </c>
      <c r="C233" s="8">
        <f t="shared" si="21"/>
        <v>138</v>
      </c>
      <c r="D233" s="8" t="str">
        <f t="shared" si="23"/>
        <v>""</v>
      </c>
    </row>
    <row r="234" spans="1:4" x14ac:dyDescent="0.2">
      <c r="A234" s="8">
        <v>165</v>
      </c>
      <c r="B234" s="8" t="s">
        <v>9396</v>
      </c>
      <c r="C234" s="8">
        <f t="shared" si="21"/>
        <v>139</v>
      </c>
      <c r="D234" s="8" t="str">
        <f t="shared" si="23"/>
        <v>Se va mejorando poco a poco, pero aún hay que continuar con el tratamiento que se sigue. Consultar luego, un poco más adelante.
                        *Si no hay tratamiento consultar por si fuera necesario buscar uno.</v>
      </c>
    </row>
    <row r="235" spans="1:4" x14ac:dyDescent="0.2">
      <c r="A235" s="8">
        <v>166</v>
      </c>
      <c r="B235" s="8" t="s">
        <v>9397</v>
      </c>
      <c r="C235" s="8">
        <f t="shared" si="21"/>
        <v>140</v>
      </c>
      <c r="D235" s="8" t="str">
        <f t="shared" si="23"/>
        <v>No aplicarlos aún. Hay que perfeccionarlos un poco más. Ahora conformarse con pequeños avances.</v>
      </c>
    </row>
    <row r="236" spans="1:4" x14ac:dyDescent="0.2">
      <c r="A236" s="8">
        <v>167</v>
      </c>
      <c r="B236" s="8" t="s">
        <v>9398</v>
      </c>
      <c r="C236" s="8">
        <f t="shared" si="21"/>
        <v>141</v>
      </c>
      <c r="D236" s="8" t="str">
        <f t="shared" si="23"/>
        <v>No consultar sobre eso todavía.</v>
      </c>
    </row>
    <row r="237" spans="1:4" x14ac:dyDescent="0.2">
      <c r="A237" s="8">
        <v>168</v>
      </c>
      <c r="B237" s="8" t="s">
        <v>9399</v>
      </c>
      <c r="C237" s="8">
        <f t="shared" si="21"/>
        <v>142</v>
      </c>
      <c r="D237" s="8" t="str">
        <f t="shared" si="23"/>
        <v>Esta línea se corresponde con el quinto día de la segunda semana de Diciembre.</v>
      </c>
    </row>
    <row r="238" spans="1:4" x14ac:dyDescent="0.2">
      <c r="A238" s="8">
        <v>169</v>
      </c>
      <c r="B238" s="8" t="s">
        <v>9276</v>
      </c>
      <c r="C238" s="8" t="str">
        <f t="shared" si="21"/>
        <v/>
      </c>
    </row>
    <row r="239" spans="1:4" x14ac:dyDescent="0.2">
      <c r="A239" s="8">
        <v>170</v>
      </c>
      <c r="B239" s="8" t="s">
        <v>9400</v>
      </c>
      <c r="C239" s="8">
        <f t="shared" si="21"/>
        <v>143</v>
      </c>
      <c r="D239" s="8" t="str">
        <f t="shared" ref="D239:D252" si="24">VLOOKUP(nHexa,IChing,C239)</f>
        <v>""</v>
      </c>
    </row>
    <row r="240" spans="1:4" x14ac:dyDescent="0.2">
      <c r="A240" s="8">
        <v>171</v>
      </c>
      <c r="B240" s="8" t="s">
        <v>9401</v>
      </c>
      <c r="C240" s="8">
        <f t="shared" si="21"/>
        <v>144</v>
      </c>
      <c r="D240" s="8" t="str">
        <f t="shared" si="24"/>
        <v>La oscuridad deforma su luz. No trate de forzar una conclusión. Avance despacio, metódicamente y con un equilibrio sereno.</v>
      </c>
    </row>
    <row r="241" spans="1:4" x14ac:dyDescent="0.2">
      <c r="A241" s="8">
        <v>172</v>
      </c>
      <c r="B241" s="8" t="s">
        <v>9402</v>
      </c>
      <c r="C241" s="8">
        <f t="shared" si="21"/>
        <v>145</v>
      </c>
      <c r="D241" s="8" t="str">
        <f t="shared" si="24"/>
        <v>Quinta línea: dificultades al bendecir. Pequeña perseverancia trae buena fortuna. Gran perseverancia trae desventura. Aquí, el poder oscuro prevalece y todo lo que hacemos es considerado con sospecha. Debemos permanecer centrados en el interior. Esto trae consigo la confianza necesaria para el éxito. Para recobrar la objetividad, debemos perseverar sosegadamente, dejándonos guiar fuera del peligro de la duda.
                    A veces esta línea se relaciona con la quinta línea de La Paz, hexagrama 11. Ambas líneas se refieren a la necesidad de ser pacientes con la gente que tiene un sentimiento de inferioridad; la envidia y los sentimientos de inferioridad crean tensión. Lo que más ayuda es ser constante, independiente y desprendido.</v>
      </c>
    </row>
    <row r="242" spans="1:4" x14ac:dyDescent="0.2">
      <c r="A242" s="8">
        <v>173</v>
      </c>
      <c r="B242" s="8" t="s">
        <v>9403</v>
      </c>
      <c r="C242" s="8">
        <f t="shared" si="21"/>
        <v>146</v>
      </c>
      <c r="D242" s="8" t="str">
        <f t="shared" si="24"/>
        <v>Cuando estamos comenzando algo nuevo, ¿evitamos que las dudas propias o las envidias ajenas puedan hacernos perder la perspectiva correcta de la situación?</v>
      </c>
    </row>
    <row r="243" spans="1:4" x14ac:dyDescent="0.2">
      <c r="A243" s="8">
        <v>174</v>
      </c>
      <c r="B243" s="8" t="s">
        <v>9404</v>
      </c>
      <c r="C243" s="8">
        <f t="shared" si="21"/>
        <v>147</v>
      </c>
      <c r="D243" s="8" t="str">
        <f t="shared" si="24"/>
        <v>""</v>
      </c>
    </row>
    <row r="244" spans="1:4" x14ac:dyDescent="0.2">
      <c r="A244" s="8">
        <v>175</v>
      </c>
      <c r="B244" s="8" t="s">
        <v>9405</v>
      </c>
      <c r="C244" s="8">
        <f t="shared" si="21"/>
        <v>148</v>
      </c>
      <c r="D244" s="8" t="str">
        <f t="shared" si="24"/>
        <v>Cuando la resolución de un problema es difícil y se ve trastornada por gente que crea malentendidos, debemos avanzar tranquila y lentamente. Intentar dar un gran salto hacia delante nos abocará al fracaso.</v>
      </c>
    </row>
    <row r="245" spans="1:4" x14ac:dyDescent="0.2">
      <c r="A245" s="8">
        <v>176</v>
      </c>
      <c r="B245" s="8" t="s">
        <v>9406</v>
      </c>
      <c r="C245" s="8">
        <f t="shared" si="21"/>
        <v>149</v>
      </c>
      <c r="D245" s="8" t="str">
        <f t="shared" si="24"/>
        <v>El quinto nueve: el acumular en ventaja propia se verá obstaculizado. Tranquila firmeza, suerte. Inflexibilidad, infortunio.
                    Condición de impotencia a pesar de la buena disposición de ánimo. Se desearía resolver los problemas, encontrar una salida, pero todo parece conjurarse contra nuestros propósitos. No se deben forzar los tiempos, pero hay que permanecer disponibles y firmes en las propias posiciones. La actitud hacia la evolución de los hechos o las reacciones de las personas ha de ser equilibrada y serena; la rigidez y la obstinación no podrán ayudar a resolver ningún caso difícil, al menos en este momento.</v>
      </c>
    </row>
    <row r="246" spans="1:4" x14ac:dyDescent="0.2">
      <c r="A246" s="8">
        <v>177</v>
      </c>
      <c r="B246" s="8" t="s">
        <v>9407</v>
      </c>
      <c r="C246" s="8">
        <f t="shared" si="21"/>
        <v>150</v>
      </c>
      <c r="D246" s="8" t="str">
        <f t="shared" si="24"/>
        <v>Quinto trazo: hay impedimento; si él tiene un sabio que lo ayude, un hombre dotado de energía e inteligencia, podrá atravesar las dificultades. Que el consultante actúe sobre todo sin violencia, enderezando poco a poco las cosas, lentamente, por persuasión. El que consulta la suerte y se ocupa de cosas de poca importancia, podrá sacar un presagio feliz; si se ocupa de asuntos graves, asuntos de Estado, no evitará la desdicha.</v>
      </c>
    </row>
    <row r="247" spans="1:4" x14ac:dyDescent="0.2">
      <c r="A247" s="8">
        <v>178</v>
      </c>
      <c r="B247" s="8" t="s">
        <v>9408</v>
      </c>
      <c r="C247" s="8">
        <f t="shared" si="21"/>
        <v>151</v>
      </c>
      <c r="D247" s="8" t="str">
        <f t="shared" si="24"/>
        <v>¡Atención! No vaya demasiado lejos. Un poco de perseverancia puede ser benéfica; demasiado, desastrosa.</v>
      </c>
    </row>
    <row r="248" spans="1:4" x14ac:dyDescent="0.2">
      <c r="A248" s="8">
        <v>179</v>
      </c>
      <c r="B248" s="8" t="s">
        <v>9409</v>
      </c>
      <c r="C248" s="8">
        <f t="shared" si="21"/>
        <v>152</v>
      </c>
      <c r="D248" s="8" t="str">
        <f t="shared" si="24"/>
        <v>Aunque su posición es la de autoridad dentro de la situación, le quedan muchas cosas por conseguir para establecerse. En esta situación, los esfuerzos pequeños traerán buena fortuna. Pero tenga cuidado: no intente ninguna empresa importante. Podría terminar fácilmente en un desastre.</v>
      </c>
    </row>
    <row r="249" spans="1:4" x14ac:dyDescent="0.2">
      <c r="A249" s="8">
        <v>180</v>
      </c>
      <c r="B249" s="8" t="s">
        <v>9410</v>
      </c>
      <c r="C249" s="8">
        <f t="shared" si="21"/>
        <v>153</v>
      </c>
      <c r="D249" s="8" t="str">
        <f t="shared" si="24"/>
        <v>Quinto lugar: pequeñas cosas y actos obtendrán logros; grandes pretensiones comportarán desastres. Aún encontrándose en un lugar adecuado y correspondiéndole beneficios que van de acuerdo a su posición, éste no los recibe pues el ambiente le es contrario y obstaculiza toda bendición.
                    Las “Dificultades Iniciales” son precisamente eso por lo que aún las intenciones oscuras de unos y las buenas intenciones de otros están enredadas y entremezcladas. No espere el Sujeto que sus bendiciones sean aceptadas y su verdad sea compartida, es mejor ser cauto y esperar a que la naturaleza haga lo suyo, y en el camino, lo que deba descascararse caiga y lo cierto y veraz se afirme. Hay entrometidos, en este tiempo, que intentan obtener más poder sobre las personas a través de la habladuría y el mal consejo.
                    Mejor el silencio y la buena acción sin mucha palabra y nada de diatribas y discusiones, eso es lo más favorable.</v>
      </c>
    </row>
    <row r="250" spans="1:4" x14ac:dyDescent="0.2">
      <c r="A250" s="8">
        <v>181</v>
      </c>
      <c r="B250" s="8" t="s">
        <v>9411</v>
      </c>
      <c r="C250" s="8">
        <f t="shared" si="21"/>
        <v>154</v>
      </c>
      <c r="D250" s="8" t="str">
        <f t="shared" si="24"/>
        <v>Comentario a la línea: la situación en que uno se encuentra no da posibilidad alguna de evidenciar las buenas intenciones como para que realmente se manifiesten y sean comprendidas. Hay quienes seentrometen y deforman todo lo que uno hace. En un caso así es preciso ser cauteloso y proceder paso a paso. No es posible pretender imponer a la fuerza una obra grandiosa, pues tal cosa sólo se, logra cuando ya se goza de una confianza unánime. Sólo en silencio, mediante una labor fiel y escrupulosa, puede actuarse paulatinamente, en el sentido de lograr que se esclarezcan las circunstancias y se anulen las trabas.</v>
      </c>
    </row>
    <row r="251" spans="1:4" x14ac:dyDescent="0.2">
      <c r="A251" s="8">
        <v>182</v>
      </c>
      <c r="B251" s="8" t="s">
        <v>9412</v>
      </c>
      <c r="C251" s="8">
        <f t="shared" si="21"/>
        <v>155</v>
      </c>
      <c r="D251" s="8" t="str">
        <f t="shared" si="24"/>
        <v>Esta es la esencia del crecimiento, la savia que fluye o el jugo. Le da vida a las cosas, propaga la riqueza. Tienes esa fuente de crecimiento vital en tu relación ahora. Cuídala. Asegúrate de que tiene todo lo que necesita. No impongas tu voluntad a tu pareja.
                    Dirección: algo importante vuelve a entrar en tu vida. Ábrete a ello. Aporta lo que sea necesario.</v>
      </c>
    </row>
    <row r="252" spans="1:4" x14ac:dyDescent="0.2">
      <c r="A252" s="8">
        <v>183</v>
      </c>
      <c r="B252" s="8" t="s">
        <v>9413</v>
      </c>
      <c r="C252" s="8">
        <f t="shared" si="21"/>
        <v>156</v>
      </c>
      <c r="D252" s="8" t="str">
        <f t="shared" si="24"/>
        <v>Yang. Cuando se interrumpen los beneficios, un poco de perseverancia es propicio, demasiada perseverancia trae mala fortuna.
                    Imagen: la interrupción de los beneficios significa que la prosperidad no está asentada en gran escala.</v>
      </c>
    </row>
    <row r="253" spans="1:4" x14ac:dyDescent="0.2">
      <c r="A253" s="8">
        <v>184</v>
      </c>
      <c r="B253" s="8" t="s">
        <v>9289</v>
      </c>
      <c r="C253" s="8" t="str">
        <f t="shared" si="21"/>
        <v/>
      </c>
    </row>
    <row r="254" spans="1:4" x14ac:dyDescent="0.2">
      <c r="A254" s="8">
        <v>185</v>
      </c>
      <c r="B254" s="8" t="s">
        <v>9414</v>
      </c>
      <c r="C254" s="8">
        <f t="shared" si="21"/>
        <v>157</v>
      </c>
      <c r="D254" s="8" t="str">
        <f>VLOOKUP(nHexa,IChing,C254)</f>
        <v>Caballo y carro se separan.
                Lágrimas de sangre se derraman.
                “… ¿cómo podría uno quedarse
                mucho tiempo en semejante situación?”
                Se vuelve a significar lo del caballo y carro aparecidos en la segunda y en la cuarta línea. Hay que superar la fuerza de atracción del quinto trazo controlando la fuerza anímica para esperar el momento oportuno en este caso, que aún no ha llegado. Las dificultades y problemas actuales irán desapareciendo con el tiempo. Ahora no se puede hacer nada para remediarlos.
                Así, en estas condiciones, fluyen la sangre y el dolor. Esta línea simboliza el máximo estado de necesidad y de dificultad. ¿Cómo se podría llorar y lamentarse más? Pero esto pasará, eso es lo que quiere decir la última parte del texto. El Maestro aconseja no desesperarse, pues se sigue teniendo su ayuda para superar y remediar esta situación.
                El consultante se siente como en soledad y se queja entristecido, pero conseguirá lo que busca si lo desea con todas sus fuerzas. Si no es con esta opción, lo será con otra. Mas adelante llevará las de ganar y pondrá las cosas en orden, igual que las mutaciones se suceden siguiendo un orden. Así evolucionarán sus aptitudes para caminar según los cambios que desarrollarán los acontecimientos, como se dice en el texto de La Imagen para quien obedece y practica los consejos obtenidos con este hexagrama: Así el noble actúa desenmarañando y ordenando.</v>
      </c>
    </row>
    <row r="255" spans="1:4" x14ac:dyDescent="0.2">
      <c r="A255" s="8">
        <v>186</v>
      </c>
      <c r="B255" s="8" t="s">
        <v>9274</v>
      </c>
      <c r="C255" s="8" t="str">
        <f t="shared" si="21"/>
        <v/>
      </c>
    </row>
    <row r="256" spans="1:4" x14ac:dyDescent="0.2">
      <c r="A256" s="8">
        <v>187</v>
      </c>
      <c r="B256" s="8" t="s">
        <v>9290</v>
      </c>
      <c r="C256" s="8">
        <f t="shared" si="21"/>
        <v>158</v>
      </c>
      <c r="D256" s="8" t="str">
        <f>VLOOKUP(nHexa,IChing,C256)</f>
        <v>No se puede ni se debe actuar ahora. Pero no hundirse anímicamente por ello. Esta situación pasará y con el tiempo se podrá lograr eso que se desea. Si no fuera por este camino; lo sería por otro, porque lo querido y necesitado de verdad se alcanzará más adelante.
                    Consultar según se necesite.</v>
      </c>
    </row>
    <row r="257" spans="1:4" x14ac:dyDescent="0.2">
      <c r="A257" s="8">
        <v>188</v>
      </c>
      <c r="B257" s="8" t="s">
        <v>9275</v>
      </c>
      <c r="C257" s="8" t="str">
        <f t="shared" si="21"/>
        <v/>
      </c>
    </row>
    <row r="258" spans="1:4" x14ac:dyDescent="0.2">
      <c r="A258" s="8">
        <v>189</v>
      </c>
      <c r="B258" s="8" t="s">
        <v>9415</v>
      </c>
      <c r="C258" s="8">
        <f t="shared" si="21"/>
        <v>159</v>
      </c>
      <c r="D258" s="8" t="str">
        <f t="shared" ref="D258:D265" si="25">VLOOKUP(nHexa,IChing,C258)</f>
        <v>""</v>
      </c>
    </row>
    <row r="259" spans="1:4" x14ac:dyDescent="0.2">
      <c r="A259" s="8">
        <v>190</v>
      </c>
      <c r="B259" s="8" t="s">
        <v>9416</v>
      </c>
      <c r="C259" s="8">
        <f t="shared" si="21"/>
        <v>160</v>
      </c>
      <c r="D259" s="8" t="str">
        <f t="shared" si="25"/>
        <v>Malos momentos o mal día. El consultante se encuentra en grandes dificultades, sintiéndose sin fuerzas como alguien que tiene el corazón dañado y que parece perder las ganas de vivir. Pero el Maestro le aconseja que no abandone las esperanzas de conseguir lo que busca. Pues si lo desea con todo su corazón y con todo su ser, el poder correcto de su querencia le traerá a la realidad aquello que necesita, aunque ahora le parezca imposible. Hay que ser capaz de aguardar y, mientras tanto, cruzar por entre estas circunstancias hasta que pase el tiempo de la dificultad.
                        Consultar cuando se sienta necesidad de ello.</v>
      </c>
    </row>
    <row r="260" spans="1:4" x14ac:dyDescent="0.2">
      <c r="A260" s="8">
        <v>191</v>
      </c>
      <c r="B260" s="8" t="s">
        <v>9417</v>
      </c>
      <c r="C260" s="8">
        <f t="shared" si="21"/>
        <v>161</v>
      </c>
      <c r="D260" s="8" t="str">
        <f t="shared" si="25"/>
        <v>""</v>
      </c>
    </row>
    <row r="261" spans="1:4" x14ac:dyDescent="0.2">
      <c r="A261" s="8">
        <v>192</v>
      </c>
      <c r="B261" s="8" t="s">
        <v>9418</v>
      </c>
      <c r="C261" s="8">
        <f t="shared" si="21"/>
        <v>162</v>
      </c>
      <c r="D261" s="8" t="str">
        <f t="shared" si="25"/>
        <v>""</v>
      </c>
    </row>
    <row r="262" spans="1:4" x14ac:dyDescent="0.2">
      <c r="A262" s="8">
        <v>193</v>
      </c>
      <c r="B262" s="8" t="s">
        <v>9419</v>
      </c>
      <c r="C262" s="8">
        <f t="shared" si="21"/>
        <v>163</v>
      </c>
      <c r="D262" s="8" t="str">
        <f t="shared" si="25"/>
        <v>No abandonar el tratamiento que se sigue, pues finalmente se logrará vencer sobre la enfermedad. Además, será necesario ir consultando según evolucionen los diferentes estados y/o procesos de lo que preocupa.
                        *Si no hay tratamiento consultar por si fuera necesario buscar uno.</v>
      </c>
    </row>
    <row r="263" spans="1:4" x14ac:dyDescent="0.2">
      <c r="A263" s="8">
        <v>194</v>
      </c>
      <c r="B263" s="8" t="s">
        <v>9420</v>
      </c>
      <c r="C263" s="8">
        <f t="shared" si="21"/>
        <v>164</v>
      </c>
      <c r="D263" s="8" t="str">
        <f t="shared" si="25"/>
        <v>Continuar buscando, perfeccionando, mejorando, la cosa. Conformarse ahora con pequeños avances. Y consultar según vaya siendo necesario. No abandonarlo.</v>
      </c>
    </row>
    <row r="264" spans="1:4" x14ac:dyDescent="0.2">
      <c r="A264" s="8">
        <v>195</v>
      </c>
      <c r="B264" s="8" t="s">
        <v>9421</v>
      </c>
      <c r="C264" s="8">
        <f t="shared" si="21"/>
        <v>165</v>
      </c>
      <c r="D264" s="8" t="str">
        <f t="shared" si="25"/>
        <v>Igual que el apartado anterior. (No desesperar).</v>
      </c>
    </row>
    <row r="265" spans="1:4" x14ac:dyDescent="0.2">
      <c r="A265" s="8">
        <v>196</v>
      </c>
      <c r="B265" s="8" t="s">
        <v>9422</v>
      </c>
      <c r="C265" s="8">
        <f t="shared" si="21"/>
        <v>166</v>
      </c>
      <c r="D265" s="8" t="str">
        <f t="shared" si="25"/>
        <v>Esta línea se corresponde con el sexto día de la segunda semana de Diciembre.</v>
      </c>
    </row>
    <row r="266" spans="1:4" x14ac:dyDescent="0.2">
      <c r="A266" s="8">
        <v>197</v>
      </c>
      <c r="B266" s="8" t="s">
        <v>9276</v>
      </c>
      <c r="C266" s="8" t="str">
        <f t="shared" si="21"/>
        <v/>
      </c>
    </row>
    <row r="267" spans="1:4" x14ac:dyDescent="0.2">
      <c r="A267" s="8">
        <v>198</v>
      </c>
      <c r="B267" s="8" t="s">
        <v>9423</v>
      </c>
      <c r="C267" s="8">
        <f t="shared" si="21"/>
        <v>167</v>
      </c>
      <c r="D267" s="8" t="str">
        <f t="shared" ref="D267:D280" si="26">VLOOKUP(nHexa,IChing,C267)</f>
        <v>""</v>
      </c>
    </row>
    <row r="268" spans="1:4" x14ac:dyDescent="0.2">
      <c r="A268" s="8">
        <v>199</v>
      </c>
      <c r="B268" s="8" t="s">
        <v>9424</v>
      </c>
      <c r="C268" s="8">
        <f t="shared" si="21"/>
        <v>168</v>
      </c>
      <c r="D268" s="8" t="str">
        <f t="shared" si="26"/>
        <v>Las emociones negativas le tientan para que abandone en su esfuerzo. Hacer eso sería la mayor desgracia. Aférrese a la verdad y persevere.</v>
      </c>
    </row>
    <row r="269" spans="1:4" x14ac:dyDescent="0.2">
      <c r="A269" s="8">
        <v>200</v>
      </c>
      <c r="B269" s="8" t="s">
        <v>9425</v>
      </c>
      <c r="C269" s="8">
        <f t="shared" si="21"/>
        <v>169</v>
      </c>
      <c r="D269" s="8" t="str">
        <f t="shared" si="26"/>
        <v>Sexta línea: caballo y carro se separan. Se derraman lágrimas de sangre. El deseo y la lucha prevalecen. El niño reina dentro de nosotros. Al perder la esperanza de que el sabio llegue en nuestro auxilio, o de que las cosas puedan funcionar, abandonamos el camino. No debemos persistir en esta actitud.</v>
      </c>
    </row>
    <row r="270" spans="1:4" x14ac:dyDescent="0.2">
      <c r="A270" s="8">
        <v>201</v>
      </c>
      <c r="B270" s="8" t="s">
        <v>9426</v>
      </c>
      <c r="C270" s="8">
        <f t="shared" ref="C270:C302" si="27">IF(LEFT(B270,1)="+","",IF(LEFT(B269,1)="+",C268+1,C269+1))</f>
        <v>170</v>
      </c>
      <c r="D270" s="8" t="str">
        <f t="shared" si="26"/>
        <v>Cuando estamos comenzando algo nuevo, ¿nos rendimos y nos dejamos vencer por las dificultades inevitables de todo comienzo, o buscamos alternativas para replantear la situación lo antes posible?</v>
      </c>
    </row>
    <row r="271" spans="1:4" x14ac:dyDescent="0.2">
      <c r="A271" s="8">
        <v>202</v>
      </c>
      <c r="B271" s="8" t="s">
        <v>9427</v>
      </c>
      <c r="C271" s="8">
        <f t="shared" si="27"/>
        <v>171</v>
      </c>
      <c r="D271" s="8" t="str">
        <f t="shared" si="26"/>
        <v>""</v>
      </c>
    </row>
    <row r="272" spans="1:4" x14ac:dyDescent="0.2">
      <c r="A272" s="8">
        <v>203</v>
      </c>
      <c r="B272" s="8" t="s">
        <v>9428</v>
      </c>
      <c r="C272" s="8">
        <f t="shared" si="27"/>
        <v>172</v>
      </c>
      <c r="D272" s="8" t="str">
        <f t="shared" si="26"/>
        <v>Para algunas personas, las dificultades iniciales pueden ser demasiado grandes, abandonando un buen plan como imposible. Esto es triste.</v>
      </c>
    </row>
    <row r="273" spans="1:4" x14ac:dyDescent="0.2">
      <c r="A273" s="8">
        <v>204</v>
      </c>
      <c r="B273" s="8" t="s">
        <v>9429</v>
      </c>
      <c r="C273" s="8">
        <f t="shared" si="27"/>
        <v>173</v>
      </c>
      <c r="D273" s="8" t="str">
        <f t="shared" si="26"/>
        <v>El seis arriba: montar a caballo como quien posee un título nobiliario. Lágrimas y sangre se parecen al oleaje.
                    Habrá que intentar superar el desánimo y la falta de fe para que no falte del todo el coraje de enfrentarse a aquello que nos parece desastroso (lágrimas y sangre… oleaje). El cambio, al verificarse con su ritmo preciso, señalará pronto horas más claras, abrirá el espíritu a nuevas esperanzas y la mente a pensamientos distintos. Ninguna derrota debe ser considerada duradera, pues jamás compromete una vida entera. Al tiempo yin seguirá yang; he aquí la gran enseñanza consoladora del humanismo chino, que constituye también una experiencia histórica que se repite en todas las latitudes.</v>
      </c>
    </row>
    <row r="274" spans="1:4" x14ac:dyDescent="0.2">
      <c r="A274" s="8">
        <v>205</v>
      </c>
      <c r="B274" s="8" t="s">
        <v>9430</v>
      </c>
      <c r="C274" s="8">
        <f t="shared" si="27"/>
        <v>174</v>
      </c>
      <c r="D274" s="8" t="str">
        <f t="shared" si="26"/>
        <v>Sexto trazo: es el colmo del peligro, sin correspondencia simpática ni aceptación. Si él permanece en su lugar, no estará en paz; si se mueve, no hay ningún lugar donde pueda ir. Es el exceso de infelicidad en el peligro; el texto dice que él “brilla de lágrimas y que vierte lágrimas de sangre”. ¡Es el último grado de la dificultad! Que el consultante, aunque gravemente advertido, no desespere; si posee la energía activa de la positividad y si tiene ayuda, como el impedimento llega al máximo, él será capaz de remediarlo y superarlo.</v>
      </c>
    </row>
    <row r="275" spans="1:4" x14ac:dyDescent="0.2">
      <c r="A275" s="8">
        <v>206</v>
      </c>
      <c r="B275" s="8" t="s">
        <v>9431</v>
      </c>
      <c r="C275" s="8">
        <f t="shared" si="27"/>
        <v>175</v>
      </c>
      <c r="D275" s="8" t="str">
        <f t="shared" si="26"/>
        <v>El peligro alcanza el máximo. Se corre el riesgo de tener lágrimas de sangre. Una extrema vigilancia y amigos seguros pueden, sin embargo, sacarlos de este mal paso.</v>
      </c>
    </row>
    <row r="276" spans="1:4" x14ac:dyDescent="0.2">
      <c r="A276" s="8">
        <v>207</v>
      </c>
      <c r="B276" s="8" t="s">
        <v>9432</v>
      </c>
      <c r="C276" s="8">
        <f t="shared" si="27"/>
        <v>176</v>
      </c>
      <c r="D276" s="8" t="str">
        <f t="shared" si="26"/>
        <v>Ha perdido su perspectiva. Ya no puede ver de un modo realista sus dificultades iniciales, ni puede encontrar un camino de salida. Esta es una situación desgraciada que le provocará muchas lamentaciones. Es mejor empezar de nuevo.</v>
      </c>
    </row>
    <row r="277" spans="1:4" x14ac:dyDescent="0.2">
      <c r="A277" s="8">
        <v>208</v>
      </c>
      <c r="B277" s="8" t="s">
        <v>9433</v>
      </c>
      <c r="C277" s="8">
        <f t="shared" si="27"/>
        <v>177</v>
      </c>
      <c r="D277" s="8" t="str">
        <f t="shared" si="26"/>
        <v>Sexto lugar: la desunión (caballo de carroza) es causa del carro, es decir, del vehículo en que se hicieron los movimientos. Las ideas y bases de la relación (el carro) no era pues lo suficientemente fuerte y no soportó la potencia de los caballos (quienes empujaban la situación). Para evitar el estancamiento definitivo se debe correr a reparos y correcciones. Pero la situación objetiva tiende a culminar, siendo posible un avance sólo en lo personal.
                    A diferencia de la cuarta línea, aquí el carro y el caballo se separan sin perspectivas de una nueva unión: sea porque el movimiento se hizo tarde, sea porque en verdad se entendió la mitad del problema; lo anterior (cuarta línea) no sirve para esta nueva etapa, pero tampoco se obtuvo antes la claridad de lo que realmente se requería para superar la Dificultad Inicial en la situación actual. Esto es consecuencia de carencia de voluntad, de un estado anímico deplorable que hace caer los brazos, y se abandona a la tristeza y la melancolía. Llorar de nada vale, aún si las lágrimas fuesen de sangre. Lo realmente válido es obtener Fuerza Nueva y Medios Adecuados para romper el círculo vicioso de las dificultades. Cuando se lucha por imposibles, lo más probable es que nada sea posible. Cuando por aquello que se lucha es posible, lo imposible no existe.</v>
      </c>
    </row>
    <row r="278" spans="1:4" x14ac:dyDescent="0.2">
      <c r="A278" s="8">
        <v>209</v>
      </c>
      <c r="B278" s="8" t="s">
        <v>9434</v>
      </c>
      <c r="C278" s="8">
        <f t="shared" si="27"/>
        <v>178</v>
      </c>
      <c r="D278" s="8" t="str">
        <f t="shared" si="26"/>
        <v>Comentario a la línea: hay personas a quienes las dificultades iniciales se les tornan graves en exceso. Ellos se atascan y ya no encuentran salida alguna. Se quedan con los brazos caídos y abandonan la lucha. Semejante resignación es de lo más triste que pueda darse. Por eso, Kung Tse anota al respecto la siguiente observación: “Se derraman lágrimas de sangre: es algo que no debe hacerse duraderamente.”
                    Cuando en la lucha de la vida, llega uno a un punto en que ya no le es posible seguir adelante, y de su pecho se escapa un suspiro, como ocurre en aquel famoso momento de la Sinfonía en Do Menor de Beethoven. .. un estado semejante no debe perpetuarse. Hay que volver a uncir los caballos de las ideas de firme voluntad, y llevar la lucha a su término:
                    “Quien nunca descansa, quien con el corazón y la sangre piensa en lograr lo imposible, ese triunfa.”</v>
      </c>
    </row>
    <row r="279" spans="1:4" x14ac:dyDescent="0.2">
      <c r="A279" s="8">
        <v>210</v>
      </c>
      <c r="B279" s="8" t="s">
        <v>9435</v>
      </c>
      <c r="C279" s="8">
        <f t="shared" si="27"/>
        <v>179</v>
      </c>
      <c r="D279" s="8" t="str">
        <f t="shared" si="26"/>
        <v>Esta es una manera desastrosa de relacionarse. Te hace mucho daño y te hace sangrar emocional y literalmente. No pienses que puedes arreglarlo. Tienes que salir de la situación ahora, antes de que empeore.
                    Dirección: un tiempo mejor se acerca. Aleja de ti las viejas ideas y ábrete a las nuevas. Aporta lo que sea necesario.</v>
      </c>
    </row>
    <row r="280" spans="1:4" x14ac:dyDescent="0.2">
      <c r="A280" s="8">
        <v>211</v>
      </c>
      <c r="B280" s="8" t="s">
        <v>9436</v>
      </c>
      <c r="C280" s="8">
        <f t="shared" si="27"/>
        <v>180</v>
      </c>
      <c r="D280" s="8" t="str">
        <f t="shared" si="26"/>
        <v>Yin. Montado en un caballo pero haciendo un alto, derramas lágrimas de sangre.
                    Imagen: ¿pero hay algo por lo que merezca la pena derramarlas duraderamente?</v>
      </c>
    </row>
    <row r="281" spans="1:4" x14ac:dyDescent="0.2">
      <c r="A281" s="8">
        <v>212</v>
      </c>
      <c r="B281" s="8" t="s">
        <v>9291</v>
      </c>
      <c r="C281" s="8" t="str">
        <f t="shared" si="27"/>
        <v/>
      </c>
    </row>
    <row r="282" spans="1:4" x14ac:dyDescent="0.2">
      <c r="A282" s="8">
        <v>213</v>
      </c>
      <c r="B282" s="8" t="s">
        <v>181</v>
      </c>
      <c r="C282" s="8">
        <f t="shared" si="27"/>
        <v>181</v>
      </c>
      <c r="D282" s="8" t="str">
        <f>VLOOKUP(nHexa,IChing,C282)</f>
        <v>""</v>
      </c>
    </row>
    <row r="283" spans="1:4" x14ac:dyDescent="0.2">
      <c r="A283" s="8">
        <v>214</v>
      </c>
      <c r="B283" s="8" t="s">
        <v>9274</v>
      </c>
      <c r="C283" s="8" t="str">
        <f t="shared" si="27"/>
        <v/>
      </c>
    </row>
    <row r="284" spans="1:4" x14ac:dyDescent="0.2">
      <c r="A284" s="8">
        <v>215</v>
      </c>
      <c r="B284" s="8" t="s">
        <v>155</v>
      </c>
      <c r="C284" s="8">
        <f t="shared" si="27"/>
        <v>182</v>
      </c>
      <c r="D284" s="8" t="str">
        <f>VLOOKUP(nHexa,IChing,C284)</f>
        <v>""</v>
      </c>
    </row>
    <row r="285" spans="1:4" x14ac:dyDescent="0.2">
      <c r="A285" s="8">
        <v>216</v>
      </c>
      <c r="B285" s="8" t="s">
        <v>9275</v>
      </c>
      <c r="C285" s="8" t="str">
        <f t="shared" si="27"/>
        <v/>
      </c>
    </row>
    <row r="286" spans="1:4" x14ac:dyDescent="0.2">
      <c r="A286" s="8">
        <v>217</v>
      </c>
      <c r="B286" s="8" t="s">
        <v>170</v>
      </c>
      <c r="C286" s="8">
        <f t="shared" si="27"/>
        <v>183</v>
      </c>
      <c r="D286" s="8" t="str">
        <f t="shared" ref="D286:D293" si="28">VLOOKUP(nHexa,IChing,C286)</f>
        <v>""</v>
      </c>
    </row>
    <row r="287" spans="1:4" x14ac:dyDescent="0.2">
      <c r="A287" s="8">
        <v>218</v>
      </c>
      <c r="B287" s="8" t="s">
        <v>171</v>
      </c>
      <c r="C287" s="8">
        <f t="shared" si="27"/>
        <v>184</v>
      </c>
      <c r="D287" s="8" t="str">
        <f t="shared" si="28"/>
        <v>""</v>
      </c>
    </row>
    <row r="288" spans="1:4" x14ac:dyDescent="0.2">
      <c r="A288" s="8">
        <v>219</v>
      </c>
      <c r="B288" s="8" t="s">
        <v>172</v>
      </c>
      <c r="C288" s="8">
        <f t="shared" si="27"/>
        <v>185</v>
      </c>
      <c r="D288" s="8" t="str">
        <f t="shared" si="28"/>
        <v>""</v>
      </c>
    </row>
    <row r="289" spans="1:4" x14ac:dyDescent="0.2">
      <c r="A289" s="8">
        <v>220</v>
      </c>
      <c r="B289" s="8" t="s">
        <v>173</v>
      </c>
      <c r="C289" s="8">
        <f t="shared" si="27"/>
        <v>186</v>
      </c>
      <c r="D289" s="8" t="str">
        <f t="shared" si="28"/>
        <v>""</v>
      </c>
    </row>
    <row r="290" spans="1:4" x14ac:dyDescent="0.2">
      <c r="A290" s="8">
        <v>221</v>
      </c>
      <c r="B290" s="8" t="s">
        <v>174</v>
      </c>
      <c r="C290" s="8">
        <f t="shared" si="27"/>
        <v>187</v>
      </c>
      <c r="D290" s="8" t="str">
        <f t="shared" si="28"/>
        <v>""</v>
      </c>
    </row>
    <row r="291" spans="1:4" x14ac:dyDescent="0.2">
      <c r="A291" s="8">
        <v>222</v>
      </c>
      <c r="B291" s="8" t="s">
        <v>175</v>
      </c>
      <c r="C291" s="8">
        <f t="shared" si="27"/>
        <v>188</v>
      </c>
      <c r="D291" s="8" t="str">
        <f t="shared" si="28"/>
        <v>""</v>
      </c>
    </row>
    <row r="292" spans="1:4" x14ac:dyDescent="0.2">
      <c r="A292" s="8">
        <v>223</v>
      </c>
      <c r="B292" s="8" t="s">
        <v>176</v>
      </c>
      <c r="C292" s="8">
        <f t="shared" si="27"/>
        <v>189</v>
      </c>
      <c r="D292" s="8" t="str">
        <f t="shared" si="28"/>
        <v>""</v>
      </c>
    </row>
    <row r="293" spans="1:4" x14ac:dyDescent="0.2">
      <c r="A293" s="8">
        <v>224</v>
      </c>
      <c r="B293" s="8" t="s">
        <v>177</v>
      </c>
      <c r="C293" s="8">
        <f t="shared" si="27"/>
        <v>190</v>
      </c>
      <c r="D293" s="8" t="str">
        <f t="shared" si="28"/>
        <v>""</v>
      </c>
    </row>
    <row r="294" spans="1:4" x14ac:dyDescent="0.2">
      <c r="A294" s="8">
        <v>225</v>
      </c>
      <c r="B294" s="8" t="s">
        <v>9276</v>
      </c>
      <c r="C294" s="8" t="str">
        <f t="shared" si="27"/>
        <v/>
      </c>
    </row>
    <row r="295" spans="1:4" x14ac:dyDescent="0.2">
      <c r="A295" s="8">
        <v>226</v>
      </c>
      <c r="B295" s="8" t="s">
        <v>157</v>
      </c>
      <c r="C295" s="8">
        <f t="shared" si="27"/>
        <v>191</v>
      </c>
      <c r="D295" s="8" t="str">
        <f t="shared" ref="D295:D302" si="29">VLOOKUP(nHexa,IChing,C295)</f>
        <v>""</v>
      </c>
    </row>
    <row r="296" spans="1:4" x14ac:dyDescent="0.2">
      <c r="A296" s="8">
        <v>227</v>
      </c>
      <c r="B296" s="8" t="s">
        <v>178</v>
      </c>
      <c r="C296" s="8">
        <f t="shared" si="27"/>
        <v>192</v>
      </c>
      <c r="D296" s="8" t="str">
        <f t="shared" si="29"/>
        <v>""</v>
      </c>
    </row>
    <row r="297" spans="1:4" x14ac:dyDescent="0.2">
      <c r="A297" s="8">
        <v>228</v>
      </c>
      <c r="B297" s="8" t="s">
        <v>163</v>
      </c>
      <c r="C297" s="8">
        <f t="shared" si="27"/>
        <v>193</v>
      </c>
      <c r="D297" s="8" t="str">
        <f t="shared" si="29"/>
        <v>""</v>
      </c>
    </row>
    <row r="298" spans="1:4" x14ac:dyDescent="0.2">
      <c r="A298" s="8">
        <v>229</v>
      </c>
      <c r="B298" s="8" t="s">
        <v>165</v>
      </c>
      <c r="C298" s="8">
        <f t="shared" si="27"/>
        <v>194</v>
      </c>
      <c r="D298" s="8" t="str">
        <f t="shared" si="29"/>
        <v>""</v>
      </c>
    </row>
    <row r="299" spans="1:4" x14ac:dyDescent="0.2">
      <c r="A299" s="8">
        <v>230</v>
      </c>
      <c r="B299" s="8" t="s">
        <v>182</v>
      </c>
      <c r="C299" s="8">
        <f t="shared" si="27"/>
        <v>195</v>
      </c>
      <c r="D299" s="8" t="str">
        <f t="shared" si="29"/>
        <v>""</v>
      </c>
    </row>
    <row r="300" spans="1:4" x14ac:dyDescent="0.2">
      <c r="A300" s="8">
        <v>231</v>
      </c>
      <c r="B300" s="8" t="s">
        <v>179</v>
      </c>
      <c r="C300" s="8">
        <f t="shared" si="27"/>
        <v>196</v>
      </c>
      <c r="D300" s="8" t="str">
        <f t="shared" si="29"/>
        <v>""</v>
      </c>
    </row>
    <row r="301" spans="1:4" x14ac:dyDescent="0.2">
      <c r="A301" s="8">
        <v>232</v>
      </c>
      <c r="B301" s="8" t="s">
        <v>180</v>
      </c>
      <c r="C301" s="8">
        <f t="shared" si="27"/>
        <v>197</v>
      </c>
      <c r="D301" s="8" t="str">
        <f t="shared" si="29"/>
        <v>""</v>
      </c>
    </row>
    <row r="302" spans="1:4" x14ac:dyDescent="0.2">
      <c r="A302" s="8">
        <v>233</v>
      </c>
      <c r="B302" s="8" t="s">
        <v>168</v>
      </c>
      <c r="C302" s="8">
        <f t="shared" si="27"/>
        <v>198</v>
      </c>
      <c r="D302" s="8" t="str">
        <f t="shared" si="29"/>
        <v>""</v>
      </c>
    </row>
  </sheetData>
  <sheetProtection password="D463" sheet="1" objects="1" scenarios="1"/>
  <pageMargins left="0.75" right="0.75" top="1" bottom="1"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U65"/>
  <sheetViews>
    <sheetView workbookViewId="0">
      <pane xSplit="1" ySplit="1" topLeftCell="B2" activePane="bottomRight" state="frozen"/>
      <selection pane="topRight"/>
      <selection pane="bottomLeft"/>
      <selection pane="bottomRight"/>
    </sheetView>
  </sheetViews>
  <sheetFormatPr baseColWidth="10" defaultRowHeight="12.75" x14ac:dyDescent="0.2"/>
  <cols>
    <col min="1" max="1" width="3" customWidth="1"/>
    <col min="2" max="2" width="11" bestFit="1" customWidth="1"/>
    <col min="3" max="3" width="40.42578125" bestFit="1" customWidth="1"/>
    <col min="4" max="198" width="14.42578125" customWidth="1"/>
  </cols>
  <sheetData>
    <row r="1" spans="1:203" x14ac:dyDescent="0.2">
      <c r="A1" s="5" t="s">
        <v>145</v>
      </c>
      <c r="B1" s="5" t="s">
        <v>146</v>
      </c>
      <c r="C1" s="6" t="s">
        <v>147</v>
      </c>
      <c r="D1" s="6" t="s">
        <v>148</v>
      </c>
      <c r="E1" s="6" t="s">
        <v>149</v>
      </c>
      <c r="F1" s="6" t="s">
        <v>150</v>
      </c>
      <c r="G1" s="6" t="s">
        <v>151</v>
      </c>
      <c r="H1" s="5" t="s">
        <v>152</v>
      </c>
      <c r="I1" s="5" t="s">
        <v>153</v>
      </c>
      <c r="J1" s="6" t="s">
        <v>154</v>
      </c>
      <c r="K1" s="5" t="s">
        <v>155</v>
      </c>
      <c r="L1" s="5" t="s">
        <v>170</v>
      </c>
      <c r="M1" s="5" t="s">
        <v>171</v>
      </c>
      <c r="N1" s="6" t="s">
        <v>172</v>
      </c>
      <c r="O1" s="6" t="s">
        <v>173</v>
      </c>
      <c r="P1" s="6" t="s">
        <v>174</v>
      </c>
      <c r="Q1" s="6" t="s">
        <v>175</v>
      </c>
      <c r="R1" s="6" t="s">
        <v>176</v>
      </c>
      <c r="S1" s="6" t="s">
        <v>177</v>
      </c>
      <c r="T1" s="5" t="s">
        <v>157</v>
      </c>
      <c r="U1" s="5" t="s">
        <v>158</v>
      </c>
      <c r="V1" s="6" t="s">
        <v>159</v>
      </c>
      <c r="W1" s="6" t="s">
        <v>160</v>
      </c>
      <c r="X1" s="6" t="s">
        <v>161</v>
      </c>
      <c r="Y1" s="6" t="s">
        <v>162</v>
      </c>
      <c r="Z1" s="6" t="s">
        <v>163</v>
      </c>
      <c r="AA1" s="6" t="s">
        <v>8487</v>
      </c>
      <c r="AB1" s="6" t="s">
        <v>165</v>
      </c>
      <c r="AC1" s="6" t="s">
        <v>166</v>
      </c>
      <c r="AD1" s="6" t="s">
        <v>167</v>
      </c>
      <c r="AE1" s="6" t="s">
        <v>168</v>
      </c>
      <c r="AF1" s="5" t="s">
        <v>169</v>
      </c>
      <c r="AG1" s="5" t="s">
        <v>178</v>
      </c>
      <c r="AH1" s="5" t="s">
        <v>163</v>
      </c>
      <c r="AI1" s="6" t="s">
        <v>179</v>
      </c>
      <c r="AJ1" s="6" t="s">
        <v>180</v>
      </c>
      <c r="AK1" s="5" t="s">
        <v>181</v>
      </c>
      <c r="AL1" s="5" t="s">
        <v>155</v>
      </c>
      <c r="AM1" s="5" t="s">
        <v>170</v>
      </c>
      <c r="AN1" s="5" t="s">
        <v>171</v>
      </c>
      <c r="AO1" s="6" t="s">
        <v>172</v>
      </c>
      <c r="AP1" s="6" t="s">
        <v>173</v>
      </c>
      <c r="AQ1" s="6" t="s">
        <v>174</v>
      </c>
      <c r="AR1" s="6" t="s">
        <v>175</v>
      </c>
      <c r="AS1" s="6" t="s">
        <v>176</v>
      </c>
      <c r="AT1" s="6" t="s">
        <v>177</v>
      </c>
      <c r="AU1" s="5" t="s">
        <v>157</v>
      </c>
      <c r="AV1" s="5" t="s">
        <v>158</v>
      </c>
      <c r="AW1" s="6" t="s">
        <v>159</v>
      </c>
      <c r="AX1" s="6" t="s">
        <v>160</v>
      </c>
      <c r="AY1" s="6" t="s">
        <v>162</v>
      </c>
      <c r="AZ1" s="6" t="s">
        <v>178</v>
      </c>
      <c r="BA1" s="6" t="s">
        <v>163</v>
      </c>
      <c r="BB1" s="6" t="s">
        <v>8487</v>
      </c>
      <c r="BC1" s="6" t="s">
        <v>165</v>
      </c>
      <c r="BD1" s="6" t="s">
        <v>182</v>
      </c>
      <c r="BE1" s="6" t="s">
        <v>179</v>
      </c>
      <c r="BF1" s="6" t="s">
        <v>180</v>
      </c>
      <c r="BG1" s="6" t="s">
        <v>166</v>
      </c>
      <c r="BH1" s="6" t="s">
        <v>168</v>
      </c>
      <c r="BI1" s="5" t="s">
        <v>181</v>
      </c>
      <c r="BJ1" s="5" t="s">
        <v>155</v>
      </c>
      <c r="BK1" s="5" t="s">
        <v>170</v>
      </c>
      <c r="BL1" s="5" t="s">
        <v>171</v>
      </c>
      <c r="BM1" s="6" t="s">
        <v>172</v>
      </c>
      <c r="BN1" s="6" t="s">
        <v>173</v>
      </c>
      <c r="BO1" s="6" t="s">
        <v>174</v>
      </c>
      <c r="BP1" s="6" t="s">
        <v>175</v>
      </c>
      <c r="BQ1" s="6" t="s">
        <v>176</v>
      </c>
      <c r="BR1" s="6" t="s">
        <v>177</v>
      </c>
      <c r="BS1" s="5" t="s">
        <v>157</v>
      </c>
      <c r="BT1" s="5" t="s">
        <v>158</v>
      </c>
      <c r="BU1" s="6" t="s">
        <v>159</v>
      </c>
      <c r="BV1" s="6" t="s">
        <v>160</v>
      </c>
      <c r="BW1" s="6" t="s">
        <v>162</v>
      </c>
      <c r="BX1" s="6" t="s">
        <v>178</v>
      </c>
      <c r="BY1" s="6" t="s">
        <v>163</v>
      </c>
      <c r="BZ1" s="6" t="s">
        <v>8487</v>
      </c>
      <c r="CA1" s="6" t="s">
        <v>165</v>
      </c>
      <c r="CB1" s="6" t="s">
        <v>182</v>
      </c>
      <c r="CC1" s="6" t="s">
        <v>179</v>
      </c>
      <c r="CD1" s="6" t="s">
        <v>180</v>
      </c>
      <c r="CE1" s="6" t="s">
        <v>166</v>
      </c>
      <c r="CF1" s="6" t="s">
        <v>168</v>
      </c>
      <c r="CG1" s="5" t="s">
        <v>181</v>
      </c>
      <c r="CH1" s="5" t="s">
        <v>155</v>
      </c>
      <c r="CI1" s="5" t="s">
        <v>170</v>
      </c>
      <c r="CJ1" s="5" t="s">
        <v>171</v>
      </c>
      <c r="CK1" s="6" t="s">
        <v>172</v>
      </c>
      <c r="CL1" s="6" t="s">
        <v>173</v>
      </c>
      <c r="CM1" s="6" t="s">
        <v>174</v>
      </c>
      <c r="CN1" s="6" t="s">
        <v>175</v>
      </c>
      <c r="CO1" s="6" t="s">
        <v>176</v>
      </c>
      <c r="CP1" s="6" t="s">
        <v>177</v>
      </c>
      <c r="CQ1" s="5" t="s">
        <v>157</v>
      </c>
      <c r="CR1" s="5" t="s">
        <v>158</v>
      </c>
      <c r="CS1" s="6" t="s">
        <v>159</v>
      </c>
      <c r="CT1" s="6" t="s">
        <v>160</v>
      </c>
      <c r="CU1" s="6" t="s">
        <v>162</v>
      </c>
      <c r="CV1" s="6" t="s">
        <v>178</v>
      </c>
      <c r="CW1" s="6" t="s">
        <v>163</v>
      </c>
      <c r="CX1" s="6" t="s">
        <v>8487</v>
      </c>
      <c r="CY1" s="6" t="s">
        <v>165</v>
      </c>
      <c r="CZ1" s="6" t="s">
        <v>182</v>
      </c>
      <c r="DA1" s="6" t="s">
        <v>179</v>
      </c>
      <c r="DB1" s="6" t="s">
        <v>180</v>
      </c>
      <c r="DC1" s="6" t="s">
        <v>166</v>
      </c>
      <c r="DD1" s="6" t="s">
        <v>168</v>
      </c>
      <c r="DE1" s="5" t="s">
        <v>181</v>
      </c>
      <c r="DF1" s="5" t="s">
        <v>155</v>
      </c>
      <c r="DG1" s="5" t="s">
        <v>170</v>
      </c>
      <c r="DH1" s="5" t="s">
        <v>171</v>
      </c>
      <c r="DI1" s="6" t="s">
        <v>172</v>
      </c>
      <c r="DJ1" s="6" t="s">
        <v>173</v>
      </c>
      <c r="DK1" s="6" t="s">
        <v>174</v>
      </c>
      <c r="DL1" s="6" t="s">
        <v>175</v>
      </c>
      <c r="DM1" s="6" t="s">
        <v>176</v>
      </c>
      <c r="DN1" s="6" t="s">
        <v>177</v>
      </c>
      <c r="DO1" s="5" t="s">
        <v>157</v>
      </c>
      <c r="DP1" s="5" t="s">
        <v>158</v>
      </c>
      <c r="DQ1" s="6" t="s">
        <v>159</v>
      </c>
      <c r="DR1" s="6" t="s">
        <v>160</v>
      </c>
      <c r="DS1" s="6" t="s">
        <v>162</v>
      </c>
      <c r="DT1" s="6" t="s">
        <v>178</v>
      </c>
      <c r="DU1" s="6" t="s">
        <v>163</v>
      </c>
      <c r="DV1" s="6" t="s">
        <v>8487</v>
      </c>
      <c r="DW1" s="6" t="s">
        <v>165</v>
      </c>
      <c r="DX1" s="6" t="s">
        <v>182</v>
      </c>
      <c r="DY1" s="6" t="s">
        <v>179</v>
      </c>
      <c r="DZ1" s="6" t="s">
        <v>180</v>
      </c>
      <c r="EA1" s="6" t="s">
        <v>166</v>
      </c>
      <c r="EB1" s="6" t="s">
        <v>168</v>
      </c>
      <c r="EC1" s="5" t="s">
        <v>181</v>
      </c>
      <c r="ED1" s="5" t="s">
        <v>155</v>
      </c>
      <c r="EE1" s="5" t="s">
        <v>170</v>
      </c>
      <c r="EF1" s="5" t="s">
        <v>171</v>
      </c>
      <c r="EG1" s="6" t="s">
        <v>172</v>
      </c>
      <c r="EH1" s="6" t="s">
        <v>173</v>
      </c>
      <c r="EI1" s="6" t="s">
        <v>174</v>
      </c>
      <c r="EJ1" s="6" t="s">
        <v>175</v>
      </c>
      <c r="EK1" s="6" t="s">
        <v>176</v>
      </c>
      <c r="EL1" s="6" t="s">
        <v>177</v>
      </c>
      <c r="EM1" s="5" t="s">
        <v>157</v>
      </c>
      <c r="EN1" s="5" t="s">
        <v>158</v>
      </c>
      <c r="EO1" s="6" t="s">
        <v>159</v>
      </c>
      <c r="EP1" s="6" t="s">
        <v>160</v>
      </c>
      <c r="EQ1" s="6" t="s">
        <v>162</v>
      </c>
      <c r="ER1" s="6" t="s">
        <v>178</v>
      </c>
      <c r="ES1" s="6" t="s">
        <v>163</v>
      </c>
      <c r="ET1" s="6" t="s">
        <v>8487</v>
      </c>
      <c r="EU1" s="6" t="s">
        <v>165</v>
      </c>
      <c r="EV1" s="6" t="s">
        <v>182</v>
      </c>
      <c r="EW1" s="6" t="s">
        <v>179</v>
      </c>
      <c r="EX1" s="6" t="s">
        <v>180</v>
      </c>
      <c r="EY1" s="6" t="s">
        <v>166</v>
      </c>
      <c r="EZ1" s="6" t="s">
        <v>168</v>
      </c>
      <c r="FA1" s="5" t="s">
        <v>181</v>
      </c>
      <c r="FB1" s="5" t="s">
        <v>155</v>
      </c>
      <c r="FC1" s="5" t="s">
        <v>170</v>
      </c>
      <c r="FD1" s="5" t="s">
        <v>171</v>
      </c>
      <c r="FE1" s="6" t="s">
        <v>172</v>
      </c>
      <c r="FF1" s="6" t="s">
        <v>173</v>
      </c>
      <c r="FG1" s="6" t="s">
        <v>174</v>
      </c>
      <c r="FH1" s="6" t="s">
        <v>175</v>
      </c>
      <c r="FI1" s="6" t="s">
        <v>176</v>
      </c>
      <c r="FJ1" s="6" t="s">
        <v>177</v>
      </c>
      <c r="FK1" s="5" t="s">
        <v>157</v>
      </c>
      <c r="FL1" s="5" t="s">
        <v>158</v>
      </c>
      <c r="FM1" s="6" t="s">
        <v>159</v>
      </c>
      <c r="FN1" s="6" t="s">
        <v>160</v>
      </c>
      <c r="FO1" s="6" t="s">
        <v>162</v>
      </c>
      <c r="FP1" s="6" t="s">
        <v>178</v>
      </c>
      <c r="FQ1" s="6" t="s">
        <v>163</v>
      </c>
      <c r="FR1" s="6" t="s">
        <v>8487</v>
      </c>
      <c r="FS1" s="6" t="s">
        <v>165</v>
      </c>
      <c r="FT1" s="6" t="s">
        <v>182</v>
      </c>
      <c r="FU1" s="6" t="s">
        <v>179</v>
      </c>
      <c r="FV1" s="6" t="s">
        <v>180</v>
      </c>
      <c r="FW1" s="6" t="s">
        <v>166</v>
      </c>
      <c r="FX1" s="6" t="s">
        <v>168</v>
      </c>
      <c r="FY1" s="5" t="s">
        <v>181</v>
      </c>
      <c r="FZ1" s="5" t="s">
        <v>155</v>
      </c>
      <c r="GA1" s="5" t="s">
        <v>170</v>
      </c>
      <c r="GB1" s="5" t="s">
        <v>171</v>
      </c>
      <c r="GC1" s="6" t="s">
        <v>172</v>
      </c>
      <c r="GD1" s="6" t="s">
        <v>173</v>
      </c>
      <c r="GE1" s="6" t="s">
        <v>174</v>
      </c>
      <c r="GF1" s="6" t="s">
        <v>175</v>
      </c>
      <c r="GG1" s="6" t="s">
        <v>176</v>
      </c>
      <c r="GH1" s="6" t="s">
        <v>177</v>
      </c>
      <c r="GI1" s="5" t="s">
        <v>157</v>
      </c>
      <c r="GJ1" s="6" t="s">
        <v>178</v>
      </c>
      <c r="GK1" s="6" t="s">
        <v>163</v>
      </c>
      <c r="GL1" s="6" t="s">
        <v>165</v>
      </c>
      <c r="GM1" s="6" t="s">
        <v>182</v>
      </c>
      <c r="GN1" s="6" t="s">
        <v>179</v>
      </c>
      <c r="GO1" s="6" t="s">
        <v>180</v>
      </c>
      <c r="GP1" s="6" t="s">
        <v>168</v>
      </c>
      <c r="GU1" s="4"/>
    </row>
    <row r="2" spans="1:203" ht="12.75" customHeight="1" x14ac:dyDescent="0.2">
      <c r="A2">
        <v>1</v>
      </c>
      <c r="B2" s="1" t="s">
        <v>0</v>
      </c>
      <c r="C2" s="1" t="s">
        <v>1</v>
      </c>
      <c r="D2" s="1" t="s">
        <v>2</v>
      </c>
      <c r="E2" s="1" t="s">
        <v>2</v>
      </c>
      <c r="F2" s="2" t="s">
        <v>3</v>
      </c>
      <c r="G2" s="2" t="s">
        <v>8488</v>
      </c>
      <c r="H2" s="2" t="s">
        <v>4</v>
      </c>
      <c r="I2" s="2" t="s">
        <v>8489</v>
      </c>
      <c r="J2" s="1" t="s">
        <v>8490</v>
      </c>
      <c r="K2" s="1" t="s">
        <v>5</v>
      </c>
      <c r="L2" s="1" t="s">
        <v>6</v>
      </c>
      <c r="M2" s="1" t="s">
        <v>7</v>
      </c>
      <c r="N2" s="1" t="s">
        <v>8</v>
      </c>
      <c r="O2" s="1" t="s">
        <v>9</v>
      </c>
      <c r="P2" s="2" t="s">
        <v>8491</v>
      </c>
      <c r="Q2" s="1" t="s">
        <v>10</v>
      </c>
      <c r="R2" s="1" t="s">
        <v>11</v>
      </c>
      <c r="S2" s="3" t="s">
        <v>181</v>
      </c>
      <c r="T2" s="2" t="s">
        <v>8492</v>
      </c>
      <c r="U2" s="2" t="s">
        <v>8493</v>
      </c>
      <c r="V2" s="2" t="s">
        <v>8494</v>
      </c>
      <c r="W2" s="2" t="s">
        <v>8495</v>
      </c>
      <c r="X2" s="2" t="s">
        <v>8496</v>
      </c>
      <c r="Y2" s="2" t="s">
        <v>8497</v>
      </c>
      <c r="Z2" s="2" t="s">
        <v>8498</v>
      </c>
      <c r="AA2" s="2" t="s">
        <v>8499</v>
      </c>
      <c r="AB2" s="1" t="s">
        <v>8500</v>
      </c>
      <c r="AC2" s="2" t="s">
        <v>8501</v>
      </c>
      <c r="AD2" s="1" t="s">
        <v>8502</v>
      </c>
      <c r="AE2" s="2" t="s">
        <v>8503</v>
      </c>
      <c r="AF2" s="2" t="s">
        <v>8504</v>
      </c>
      <c r="AG2" s="1" t="s">
        <v>12</v>
      </c>
      <c r="AH2" s="2" t="s">
        <v>8505</v>
      </c>
      <c r="AI2" s="1" t="s">
        <v>8506</v>
      </c>
      <c r="AJ2" s="2" t="s">
        <v>13</v>
      </c>
      <c r="AK2" s="2" t="s">
        <v>8507</v>
      </c>
      <c r="AL2" s="2" t="s">
        <v>14</v>
      </c>
      <c r="AM2" s="1" t="s">
        <v>6</v>
      </c>
      <c r="AN2" s="1" t="s">
        <v>6</v>
      </c>
      <c r="AO2" s="1" t="s">
        <v>15</v>
      </c>
      <c r="AP2" s="1" t="s">
        <v>8508</v>
      </c>
      <c r="AQ2" s="2" t="s">
        <v>16</v>
      </c>
      <c r="AR2" s="1" t="s">
        <v>8509</v>
      </c>
      <c r="AS2" s="1" t="s">
        <v>17</v>
      </c>
      <c r="AT2" s="1" t="s">
        <v>8510</v>
      </c>
      <c r="AU2" s="1" t="s">
        <v>18</v>
      </c>
      <c r="AV2" s="1" t="s">
        <v>19</v>
      </c>
      <c r="AW2" s="2" t="s">
        <v>8511</v>
      </c>
      <c r="AX2" s="1" t="s">
        <v>20</v>
      </c>
      <c r="AY2" s="1" t="s">
        <v>21</v>
      </c>
      <c r="AZ2" s="1" t="s">
        <v>22</v>
      </c>
      <c r="BA2" s="2" t="s">
        <v>23</v>
      </c>
      <c r="BB2" s="2" t="s">
        <v>8512</v>
      </c>
      <c r="BC2" s="1" t="s">
        <v>24</v>
      </c>
      <c r="BD2" s="1" t="s">
        <v>25</v>
      </c>
      <c r="BE2" s="2" t="s">
        <v>8513</v>
      </c>
      <c r="BF2" s="2" t="s">
        <v>8514</v>
      </c>
      <c r="BG2" s="2" t="s">
        <v>26</v>
      </c>
      <c r="BH2" s="2" t="s">
        <v>27</v>
      </c>
      <c r="BI2" s="2" t="s">
        <v>8515</v>
      </c>
      <c r="BJ2" s="2" t="s">
        <v>28</v>
      </c>
      <c r="BK2" s="1" t="s">
        <v>6</v>
      </c>
      <c r="BL2" s="1" t="s">
        <v>6</v>
      </c>
      <c r="BM2" s="1" t="s">
        <v>6</v>
      </c>
      <c r="BN2" s="2" t="s">
        <v>8516</v>
      </c>
      <c r="BO2" s="2" t="s">
        <v>29</v>
      </c>
      <c r="BP2" s="1" t="s">
        <v>8517</v>
      </c>
      <c r="BQ2" s="1" t="s">
        <v>8518</v>
      </c>
      <c r="BR2" s="1" t="s">
        <v>8519</v>
      </c>
      <c r="BS2" s="1" t="s">
        <v>30</v>
      </c>
      <c r="BT2" s="1" t="s">
        <v>8520</v>
      </c>
      <c r="BU2" s="2" t="s">
        <v>8521</v>
      </c>
      <c r="BV2" s="1" t="s">
        <v>31</v>
      </c>
      <c r="BW2" s="1" t="s">
        <v>32</v>
      </c>
      <c r="BX2" s="1" t="s">
        <v>33</v>
      </c>
      <c r="BY2" s="2" t="s">
        <v>8522</v>
      </c>
      <c r="BZ2" s="1" t="s">
        <v>8523</v>
      </c>
      <c r="CA2" s="1" t="s">
        <v>34</v>
      </c>
      <c r="CB2" s="1" t="s">
        <v>35</v>
      </c>
      <c r="CC2" s="2" t="s">
        <v>8524</v>
      </c>
      <c r="CD2" s="1" t="s">
        <v>36</v>
      </c>
      <c r="CE2" s="2" t="s">
        <v>8525</v>
      </c>
      <c r="CF2" s="2" t="s">
        <v>37</v>
      </c>
      <c r="CG2" s="2" t="s">
        <v>8526</v>
      </c>
      <c r="CH2" s="2" t="s">
        <v>8527</v>
      </c>
      <c r="CI2" s="1" t="s">
        <v>6</v>
      </c>
      <c r="CJ2" s="1" t="s">
        <v>6</v>
      </c>
      <c r="CK2" s="1" t="s">
        <v>6</v>
      </c>
      <c r="CL2" s="2" t="s">
        <v>8528</v>
      </c>
      <c r="CM2" s="2" t="s">
        <v>8529</v>
      </c>
      <c r="CN2" s="2" t="s">
        <v>38</v>
      </c>
      <c r="CO2" s="1" t="s">
        <v>39</v>
      </c>
      <c r="CP2" s="1" t="s">
        <v>40</v>
      </c>
      <c r="CQ2" s="1" t="s">
        <v>8530</v>
      </c>
      <c r="CR2" s="1" t="s">
        <v>41</v>
      </c>
      <c r="CS2" s="2" t="s">
        <v>8531</v>
      </c>
      <c r="CT2" s="1" t="s">
        <v>8532</v>
      </c>
      <c r="CU2" s="1" t="s">
        <v>8533</v>
      </c>
      <c r="CV2" s="1" t="s">
        <v>42</v>
      </c>
      <c r="CW2" s="2" t="s">
        <v>8534</v>
      </c>
      <c r="CX2" s="1" t="s">
        <v>8535</v>
      </c>
      <c r="CY2" s="1" t="s">
        <v>43</v>
      </c>
      <c r="CZ2" s="1" t="s">
        <v>44</v>
      </c>
      <c r="DA2" s="1" t="s">
        <v>8536</v>
      </c>
      <c r="DB2" s="2" t="s">
        <v>8537</v>
      </c>
      <c r="DC2" s="2" t="s">
        <v>45</v>
      </c>
      <c r="DD2" s="2" t="s">
        <v>46</v>
      </c>
      <c r="DE2" s="2" t="s">
        <v>47</v>
      </c>
      <c r="DF2" s="2" t="s">
        <v>8538</v>
      </c>
      <c r="DG2" s="1" t="s">
        <v>6</v>
      </c>
      <c r="DH2" s="1" t="s">
        <v>6</v>
      </c>
      <c r="DI2" s="1" t="s">
        <v>6</v>
      </c>
      <c r="DJ2" s="2" t="s">
        <v>48</v>
      </c>
      <c r="DK2" s="2" t="s">
        <v>49</v>
      </c>
      <c r="DL2" s="1" t="s">
        <v>8539</v>
      </c>
      <c r="DM2" s="1" t="s">
        <v>50</v>
      </c>
      <c r="DN2" s="1" t="s">
        <v>51</v>
      </c>
      <c r="DO2" s="1" t="s">
        <v>8540</v>
      </c>
      <c r="DP2" s="1" t="s">
        <v>52</v>
      </c>
      <c r="DQ2" s="2" t="s">
        <v>8541</v>
      </c>
      <c r="DR2" s="1" t="s">
        <v>8542</v>
      </c>
      <c r="DS2" s="1" t="s">
        <v>53</v>
      </c>
      <c r="DT2" s="1" t="s">
        <v>8543</v>
      </c>
      <c r="DU2" s="2" t="s">
        <v>8544</v>
      </c>
      <c r="DV2" s="1" t="s">
        <v>8545</v>
      </c>
      <c r="DW2" s="1" t="s">
        <v>54</v>
      </c>
      <c r="DX2" s="1" t="s">
        <v>8546</v>
      </c>
      <c r="DY2" s="2" t="s">
        <v>8547</v>
      </c>
      <c r="DZ2" s="1" t="s">
        <v>8548</v>
      </c>
      <c r="EA2" s="2" t="s">
        <v>8549</v>
      </c>
      <c r="EB2" s="2" t="s">
        <v>55</v>
      </c>
      <c r="EC2" s="2" t="s">
        <v>8550</v>
      </c>
      <c r="ED2" s="2" t="s">
        <v>56</v>
      </c>
      <c r="EE2" s="1" t="s">
        <v>6</v>
      </c>
      <c r="EF2" s="1" t="s">
        <v>6</v>
      </c>
      <c r="EG2" s="1" t="s">
        <v>6</v>
      </c>
      <c r="EH2" s="2" t="s">
        <v>8551</v>
      </c>
      <c r="EI2" s="2" t="s">
        <v>8552</v>
      </c>
      <c r="EJ2" s="1" t="s">
        <v>57</v>
      </c>
      <c r="EK2" s="1" t="s">
        <v>58</v>
      </c>
      <c r="EL2" s="1" t="s">
        <v>8553</v>
      </c>
      <c r="EM2" s="1" t="s">
        <v>59</v>
      </c>
      <c r="EN2" s="1" t="s">
        <v>60</v>
      </c>
      <c r="EO2" s="1" t="s">
        <v>61</v>
      </c>
      <c r="EP2" s="1" t="s">
        <v>62</v>
      </c>
      <c r="EQ2" s="1" t="s">
        <v>63</v>
      </c>
      <c r="ER2" s="1" t="s">
        <v>64</v>
      </c>
      <c r="ES2" s="2" t="s">
        <v>8554</v>
      </c>
      <c r="ET2" s="1" t="s">
        <v>8555</v>
      </c>
      <c r="EU2" s="1" t="s">
        <v>65</v>
      </c>
      <c r="EV2" s="1" t="s">
        <v>66</v>
      </c>
      <c r="EW2" s="2" t="s">
        <v>8556</v>
      </c>
      <c r="EX2" s="2" t="s">
        <v>8557</v>
      </c>
      <c r="EY2" s="2" t="s">
        <v>8558</v>
      </c>
      <c r="EZ2" s="2" t="s">
        <v>67</v>
      </c>
      <c r="FA2" s="2" t="s">
        <v>68</v>
      </c>
      <c r="FB2" s="2" t="s">
        <v>69</v>
      </c>
      <c r="FC2" s="1" t="s">
        <v>6</v>
      </c>
      <c r="FD2" s="1" t="s">
        <v>6</v>
      </c>
      <c r="FE2" s="1" t="s">
        <v>6</v>
      </c>
      <c r="FF2" s="2" t="s">
        <v>8559</v>
      </c>
      <c r="FG2" s="1" t="s">
        <v>70</v>
      </c>
      <c r="FH2" s="1" t="s">
        <v>6</v>
      </c>
      <c r="FI2" s="1" t="s">
        <v>8560</v>
      </c>
      <c r="FJ2" s="1" t="s">
        <v>71</v>
      </c>
      <c r="FK2" s="1" t="s">
        <v>8561</v>
      </c>
      <c r="FL2" s="1" t="s">
        <v>72</v>
      </c>
      <c r="FM2" s="2" t="s">
        <v>8562</v>
      </c>
      <c r="FN2" s="1" t="s">
        <v>8563</v>
      </c>
      <c r="FO2" s="1" t="s">
        <v>8564</v>
      </c>
      <c r="FP2" s="1" t="s">
        <v>73</v>
      </c>
      <c r="FQ2" s="2" t="s">
        <v>8565</v>
      </c>
      <c r="FR2" s="2" t="s">
        <v>74</v>
      </c>
      <c r="FS2" s="1" t="s">
        <v>75</v>
      </c>
      <c r="FT2" s="1" t="s">
        <v>76</v>
      </c>
      <c r="FU2" s="2" t="s">
        <v>8566</v>
      </c>
      <c r="FV2" s="1" t="s">
        <v>77</v>
      </c>
      <c r="FW2" s="2" t="s">
        <v>78</v>
      </c>
      <c r="FX2" s="2" t="s">
        <v>8567</v>
      </c>
      <c r="FY2" s="2" t="s">
        <v>8568</v>
      </c>
      <c r="FZ2" s="1" t="s">
        <v>6</v>
      </c>
      <c r="GA2" s="1" t="s">
        <v>6</v>
      </c>
      <c r="GB2" s="1" t="s">
        <v>6</v>
      </c>
      <c r="GC2" s="1" t="s">
        <v>6</v>
      </c>
      <c r="GD2" s="1" t="s">
        <v>6</v>
      </c>
      <c r="GE2" s="1" t="s">
        <v>6</v>
      </c>
      <c r="GF2" s="1" t="s">
        <v>6</v>
      </c>
      <c r="GG2" s="2" t="s">
        <v>8569</v>
      </c>
      <c r="GH2" s="1" t="s">
        <v>6</v>
      </c>
      <c r="GI2" s="1" t="s">
        <v>79</v>
      </c>
      <c r="GJ2" s="1" t="s">
        <v>80</v>
      </c>
      <c r="GK2" s="2" t="s">
        <v>8570</v>
      </c>
      <c r="GL2" s="1" t="s">
        <v>81</v>
      </c>
      <c r="GM2" s="1" t="s">
        <v>8571</v>
      </c>
      <c r="GN2" s="1" t="s">
        <v>82</v>
      </c>
      <c r="GO2" s="1" t="s">
        <v>8572</v>
      </c>
      <c r="GP2" s="2" t="s">
        <v>8573</v>
      </c>
    </row>
    <row r="3" spans="1:203" ht="12.75" customHeight="1" x14ac:dyDescent="0.2">
      <c r="A3">
        <v>2</v>
      </c>
      <c r="B3" s="1" t="s">
        <v>83</v>
      </c>
      <c r="C3" s="1" t="s">
        <v>84</v>
      </c>
      <c r="D3" s="1" t="s">
        <v>85</v>
      </c>
      <c r="E3" s="1" t="s">
        <v>85</v>
      </c>
      <c r="F3" s="2" t="s">
        <v>86</v>
      </c>
      <c r="G3" s="2" t="s">
        <v>8574</v>
      </c>
      <c r="H3" s="2" t="s">
        <v>8575</v>
      </c>
      <c r="I3" s="2" t="s">
        <v>8576</v>
      </c>
      <c r="J3" s="2" t="s">
        <v>8577</v>
      </c>
      <c r="K3" s="1" t="s">
        <v>87</v>
      </c>
      <c r="L3" s="1" t="s">
        <v>6</v>
      </c>
      <c r="M3" s="1" t="s">
        <v>6</v>
      </c>
      <c r="N3" s="1" t="s">
        <v>6</v>
      </c>
      <c r="O3" s="1" t="s">
        <v>8578</v>
      </c>
      <c r="P3" s="2" t="s">
        <v>8579</v>
      </c>
      <c r="Q3" s="1" t="s">
        <v>8580</v>
      </c>
      <c r="R3" s="1" t="s">
        <v>8581</v>
      </c>
      <c r="S3" s="1" t="s">
        <v>8582</v>
      </c>
      <c r="T3" s="1" t="s">
        <v>6</v>
      </c>
      <c r="U3" s="2" t="s">
        <v>8583</v>
      </c>
      <c r="V3" s="2" t="s">
        <v>8584</v>
      </c>
      <c r="W3" s="2" t="s">
        <v>8585</v>
      </c>
      <c r="X3" s="1" t="s">
        <v>6</v>
      </c>
      <c r="Y3" s="1" t="s">
        <v>6</v>
      </c>
      <c r="Z3" s="2" t="s">
        <v>8586</v>
      </c>
      <c r="AA3" s="1" t="s">
        <v>8587</v>
      </c>
      <c r="AB3" s="1" t="s">
        <v>8588</v>
      </c>
      <c r="AC3" s="2" t="s">
        <v>8589</v>
      </c>
      <c r="AD3" s="1" t="s">
        <v>8590</v>
      </c>
      <c r="AE3" s="2" t="s">
        <v>8591</v>
      </c>
      <c r="AF3" s="2" t="s">
        <v>8592</v>
      </c>
      <c r="AG3" s="1" t="s">
        <v>88</v>
      </c>
      <c r="AH3" s="2" t="s">
        <v>8593</v>
      </c>
      <c r="AI3" s="2" t="s">
        <v>89</v>
      </c>
      <c r="AJ3" s="1" t="s">
        <v>8594</v>
      </c>
      <c r="AK3" s="2" t="s">
        <v>8595</v>
      </c>
      <c r="AL3" s="1" t="s">
        <v>8596</v>
      </c>
      <c r="AM3" s="1" t="s">
        <v>6</v>
      </c>
      <c r="AN3" s="1" t="s">
        <v>6</v>
      </c>
      <c r="AO3" s="1" t="s">
        <v>6</v>
      </c>
      <c r="AP3" s="1" t="s">
        <v>8597</v>
      </c>
      <c r="AQ3" s="2" t="s">
        <v>8598</v>
      </c>
      <c r="AR3" s="1" t="s">
        <v>90</v>
      </c>
      <c r="AS3" s="1" t="s">
        <v>8599</v>
      </c>
      <c r="AT3" s="1" t="s">
        <v>91</v>
      </c>
      <c r="AU3" s="1" t="s">
        <v>6</v>
      </c>
      <c r="AV3" s="1" t="s">
        <v>92</v>
      </c>
      <c r="AW3" s="2" t="s">
        <v>8600</v>
      </c>
      <c r="AX3" s="1" t="s">
        <v>93</v>
      </c>
      <c r="AY3" s="1" t="s">
        <v>6</v>
      </c>
      <c r="AZ3" s="1" t="s">
        <v>94</v>
      </c>
      <c r="BA3" s="2" t="s">
        <v>8601</v>
      </c>
      <c r="BB3" s="1" t="s">
        <v>8602</v>
      </c>
      <c r="BC3" s="1" t="s">
        <v>95</v>
      </c>
      <c r="BD3" s="1" t="s">
        <v>8603</v>
      </c>
      <c r="BE3" s="2" t="s">
        <v>8604</v>
      </c>
      <c r="BF3" s="2" t="s">
        <v>8605</v>
      </c>
      <c r="BG3" s="2" t="s">
        <v>96</v>
      </c>
      <c r="BH3" s="2" t="s">
        <v>97</v>
      </c>
      <c r="BI3" s="2" t="s">
        <v>8606</v>
      </c>
      <c r="BJ3" s="2" t="s">
        <v>98</v>
      </c>
      <c r="BK3" s="1" t="s">
        <v>6</v>
      </c>
      <c r="BL3" s="1" t="s">
        <v>6</v>
      </c>
      <c r="BM3" s="1" t="s">
        <v>6</v>
      </c>
      <c r="BN3" s="2" t="s">
        <v>8607</v>
      </c>
      <c r="BO3" s="2" t="s">
        <v>99</v>
      </c>
      <c r="BP3" s="1" t="s">
        <v>100</v>
      </c>
      <c r="BQ3" s="1" t="s">
        <v>101</v>
      </c>
      <c r="BR3" s="1" t="s">
        <v>8608</v>
      </c>
      <c r="BS3" s="1" t="s">
        <v>6</v>
      </c>
      <c r="BT3" s="1" t="s">
        <v>8609</v>
      </c>
      <c r="BU3" s="2" t="s">
        <v>8610</v>
      </c>
      <c r="BV3" s="1" t="s">
        <v>8611</v>
      </c>
      <c r="BW3" s="1" t="s">
        <v>6</v>
      </c>
      <c r="BX3" s="1" t="s">
        <v>102</v>
      </c>
      <c r="BY3" s="2" t="s">
        <v>103</v>
      </c>
      <c r="BZ3" s="2" t="s">
        <v>104</v>
      </c>
      <c r="CA3" s="1" t="s">
        <v>105</v>
      </c>
      <c r="CB3" s="1" t="s">
        <v>8612</v>
      </c>
      <c r="CC3" s="2" t="s">
        <v>8613</v>
      </c>
      <c r="CD3" s="2" t="s">
        <v>8614</v>
      </c>
      <c r="CE3" s="2" t="s">
        <v>106</v>
      </c>
      <c r="CF3" s="2" t="s">
        <v>8615</v>
      </c>
      <c r="CG3" s="2" t="s">
        <v>8616</v>
      </c>
      <c r="CH3" s="1" t="s">
        <v>107</v>
      </c>
      <c r="CI3" s="1" t="s">
        <v>6</v>
      </c>
      <c r="CJ3" s="1" t="s">
        <v>6</v>
      </c>
      <c r="CK3" s="1" t="s">
        <v>6</v>
      </c>
      <c r="CL3" s="2" t="s">
        <v>8617</v>
      </c>
      <c r="CM3" s="2" t="s">
        <v>108</v>
      </c>
      <c r="CN3" s="1" t="s">
        <v>109</v>
      </c>
      <c r="CO3" s="1" t="s">
        <v>110</v>
      </c>
      <c r="CP3" s="1" t="s">
        <v>8618</v>
      </c>
      <c r="CQ3" s="1" t="s">
        <v>6</v>
      </c>
      <c r="CR3" s="1" t="s">
        <v>8619</v>
      </c>
      <c r="CS3" s="2" t="s">
        <v>8620</v>
      </c>
      <c r="CT3" s="1" t="s">
        <v>8621</v>
      </c>
      <c r="CU3" s="1" t="s">
        <v>6</v>
      </c>
      <c r="CV3" s="1" t="s">
        <v>111</v>
      </c>
      <c r="CW3" s="2" t="s">
        <v>8622</v>
      </c>
      <c r="CX3" s="1" t="s">
        <v>8623</v>
      </c>
      <c r="CY3" s="1" t="s">
        <v>112</v>
      </c>
      <c r="CZ3" s="1" t="s">
        <v>8624</v>
      </c>
      <c r="DA3" s="2" t="s">
        <v>8625</v>
      </c>
      <c r="DB3" s="1" t="s">
        <v>113</v>
      </c>
      <c r="DC3" s="2" t="s">
        <v>8626</v>
      </c>
      <c r="DD3" s="2" t="s">
        <v>114</v>
      </c>
      <c r="DE3" s="2" t="s">
        <v>8627</v>
      </c>
      <c r="DF3" s="2" t="s">
        <v>8628</v>
      </c>
      <c r="DG3" s="1" t="s">
        <v>6</v>
      </c>
      <c r="DH3" s="1" t="s">
        <v>6</v>
      </c>
      <c r="DI3" s="1" t="s">
        <v>6</v>
      </c>
      <c r="DJ3" s="1" t="s">
        <v>8629</v>
      </c>
      <c r="DK3" s="2" t="s">
        <v>8630</v>
      </c>
      <c r="DL3" s="1" t="s">
        <v>115</v>
      </c>
      <c r="DM3" s="1" t="s">
        <v>8631</v>
      </c>
      <c r="DN3" s="1" t="s">
        <v>8632</v>
      </c>
      <c r="DO3" s="1" t="s">
        <v>6</v>
      </c>
      <c r="DP3" s="1" t="s">
        <v>8633</v>
      </c>
      <c r="DQ3" s="2" t="s">
        <v>8634</v>
      </c>
      <c r="DR3" s="1" t="s">
        <v>8635</v>
      </c>
      <c r="DS3" s="1" t="s">
        <v>6</v>
      </c>
      <c r="DT3" s="1" t="s">
        <v>8636</v>
      </c>
      <c r="DU3" s="2" t="s">
        <v>116</v>
      </c>
      <c r="DV3" s="1" t="s">
        <v>8637</v>
      </c>
      <c r="DW3" s="1" t="s">
        <v>8638</v>
      </c>
      <c r="DX3" s="1" t="s">
        <v>8639</v>
      </c>
      <c r="DY3" s="2" t="s">
        <v>8640</v>
      </c>
      <c r="DZ3" s="1" t="s">
        <v>8641</v>
      </c>
      <c r="EA3" s="2" t="s">
        <v>117</v>
      </c>
      <c r="EB3" s="2" t="s">
        <v>118</v>
      </c>
      <c r="EC3" s="2" t="s">
        <v>8642</v>
      </c>
      <c r="ED3" s="2" t="s">
        <v>8643</v>
      </c>
      <c r="EE3" s="1" t="s">
        <v>6</v>
      </c>
      <c r="EF3" s="1" t="s">
        <v>6</v>
      </c>
      <c r="EG3" s="1" t="s">
        <v>6</v>
      </c>
      <c r="EH3" s="2" t="s">
        <v>8644</v>
      </c>
      <c r="EI3" s="2" t="s">
        <v>8645</v>
      </c>
      <c r="EJ3" s="1" t="s">
        <v>119</v>
      </c>
      <c r="EK3" s="1" t="s">
        <v>120</v>
      </c>
      <c r="EL3" s="1" t="s">
        <v>121</v>
      </c>
      <c r="EM3" s="1" t="s">
        <v>6</v>
      </c>
      <c r="EN3" s="1" t="s">
        <v>122</v>
      </c>
      <c r="EO3" s="2" t="s">
        <v>8646</v>
      </c>
      <c r="EP3" s="1" t="s">
        <v>123</v>
      </c>
      <c r="EQ3" s="1" t="s">
        <v>6</v>
      </c>
      <c r="ER3" s="1" t="s">
        <v>124</v>
      </c>
      <c r="ES3" s="2" t="s">
        <v>125</v>
      </c>
      <c r="ET3" s="1" t="s">
        <v>8647</v>
      </c>
      <c r="EU3" s="1" t="s">
        <v>126</v>
      </c>
      <c r="EV3" s="1" t="s">
        <v>127</v>
      </c>
      <c r="EW3" s="2" t="s">
        <v>8648</v>
      </c>
      <c r="EX3" s="1" t="s">
        <v>8649</v>
      </c>
      <c r="EY3" s="2" t="s">
        <v>128</v>
      </c>
      <c r="EZ3" s="2" t="s">
        <v>8650</v>
      </c>
      <c r="FA3" s="2" t="s">
        <v>129</v>
      </c>
      <c r="FB3" s="2" t="s">
        <v>130</v>
      </c>
      <c r="FC3" s="1" t="s">
        <v>6</v>
      </c>
      <c r="FD3" s="1" t="s">
        <v>6</v>
      </c>
      <c r="FE3" s="1" t="s">
        <v>6</v>
      </c>
      <c r="FF3" s="1" t="s">
        <v>8651</v>
      </c>
      <c r="FG3" s="2" t="s">
        <v>8652</v>
      </c>
      <c r="FH3" s="1" t="s">
        <v>131</v>
      </c>
      <c r="FI3" s="1" t="s">
        <v>8653</v>
      </c>
      <c r="FJ3" s="1" t="s">
        <v>8654</v>
      </c>
      <c r="FK3" s="1" t="s">
        <v>6</v>
      </c>
      <c r="FL3" s="1" t="s">
        <v>8655</v>
      </c>
      <c r="FM3" s="1" t="s">
        <v>8656</v>
      </c>
      <c r="FN3" s="1" t="s">
        <v>8657</v>
      </c>
      <c r="FO3" s="1" t="s">
        <v>6</v>
      </c>
      <c r="FP3" s="1" t="s">
        <v>132</v>
      </c>
      <c r="FQ3" s="2" t="s">
        <v>133</v>
      </c>
      <c r="FR3" s="1" t="s">
        <v>134</v>
      </c>
      <c r="FS3" s="1" t="s">
        <v>135</v>
      </c>
      <c r="FT3" s="1" t="s">
        <v>8658</v>
      </c>
      <c r="FU3" s="2" t="s">
        <v>8659</v>
      </c>
      <c r="FV3" s="2" t="s">
        <v>8660</v>
      </c>
      <c r="FW3" s="2" t="s">
        <v>136</v>
      </c>
      <c r="FX3" s="2" t="s">
        <v>137</v>
      </c>
      <c r="FY3" s="2" t="s">
        <v>8661</v>
      </c>
      <c r="FZ3" s="1" t="s">
        <v>138</v>
      </c>
      <c r="GA3" s="1" t="s">
        <v>6</v>
      </c>
      <c r="GB3" s="1" t="s">
        <v>6</v>
      </c>
      <c r="GC3" s="1" t="s">
        <v>6</v>
      </c>
      <c r="GD3" s="1" t="s">
        <v>6</v>
      </c>
      <c r="GE3" s="2" t="s">
        <v>8662</v>
      </c>
      <c r="GF3" s="1" t="s">
        <v>131</v>
      </c>
      <c r="GG3" s="1" t="s">
        <v>139</v>
      </c>
      <c r="GH3" s="1" t="s">
        <v>6</v>
      </c>
      <c r="GI3" s="1" t="s">
        <v>6</v>
      </c>
      <c r="GJ3" s="1" t="s">
        <v>140</v>
      </c>
      <c r="GK3" s="2" t="s">
        <v>8663</v>
      </c>
      <c r="GL3" s="1" t="s">
        <v>141</v>
      </c>
      <c r="GM3" s="1" t="s">
        <v>142</v>
      </c>
      <c r="GN3" s="1" t="s">
        <v>8664</v>
      </c>
      <c r="GO3" s="1" t="s">
        <v>143</v>
      </c>
      <c r="GP3" s="2" t="s">
        <v>144</v>
      </c>
    </row>
    <row r="4" spans="1:203" ht="12.75" customHeight="1" x14ac:dyDescent="0.2">
      <c r="A4">
        <v>3</v>
      </c>
      <c r="B4" s="1" t="s">
        <v>183</v>
      </c>
      <c r="C4" s="1" t="s">
        <v>184</v>
      </c>
      <c r="D4" s="1" t="s">
        <v>185</v>
      </c>
      <c r="E4" s="1" t="s">
        <v>186</v>
      </c>
      <c r="F4" s="2" t="s">
        <v>187</v>
      </c>
      <c r="G4" s="2" t="s">
        <v>8665</v>
      </c>
      <c r="H4" s="2" t="s">
        <v>8666</v>
      </c>
      <c r="I4" s="2" t="s">
        <v>8667</v>
      </c>
      <c r="J4" s="1" t="s">
        <v>8668</v>
      </c>
      <c r="K4" s="2" t="s">
        <v>188</v>
      </c>
      <c r="L4" s="1" t="s">
        <v>6</v>
      </c>
      <c r="M4" s="1" t="s">
        <v>6</v>
      </c>
      <c r="N4" s="1" t="s">
        <v>6</v>
      </c>
      <c r="O4" s="2" t="s">
        <v>189</v>
      </c>
      <c r="P4" s="2" t="s">
        <v>190</v>
      </c>
      <c r="Q4" s="1" t="s">
        <v>191</v>
      </c>
      <c r="R4" s="1" t="s">
        <v>8669</v>
      </c>
      <c r="S4" s="1" t="s">
        <v>192</v>
      </c>
      <c r="T4" s="1" t="s">
        <v>6</v>
      </c>
      <c r="U4" s="2" t="s">
        <v>8670</v>
      </c>
      <c r="V4" s="2" t="s">
        <v>9297</v>
      </c>
      <c r="W4" s="2" t="s">
        <v>8671</v>
      </c>
      <c r="X4" s="1" t="s">
        <v>6</v>
      </c>
      <c r="Y4" s="1" t="s">
        <v>6</v>
      </c>
      <c r="Z4" s="2" t="s">
        <v>8672</v>
      </c>
      <c r="AA4" s="2" t="s">
        <v>8673</v>
      </c>
      <c r="AB4" s="1" t="s">
        <v>193</v>
      </c>
      <c r="AC4" s="2" t="s">
        <v>8674</v>
      </c>
      <c r="AD4" s="1" t="s">
        <v>194</v>
      </c>
      <c r="AE4" s="2" t="s">
        <v>8675</v>
      </c>
      <c r="AF4" s="2" t="s">
        <v>8676</v>
      </c>
      <c r="AG4" s="1" t="s">
        <v>8677</v>
      </c>
      <c r="AH4" s="2" t="s">
        <v>8678</v>
      </c>
      <c r="AI4" s="2" t="s">
        <v>195</v>
      </c>
      <c r="AJ4" s="2" t="s">
        <v>8679</v>
      </c>
      <c r="AK4" s="2" t="s">
        <v>8680</v>
      </c>
      <c r="AL4" s="2" t="s">
        <v>8681</v>
      </c>
      <c r="AM4" s="1" t="s">
        <v>6</v>
      </c>
      <c r="AN4" s="1" t="s">
        <v>6</v>
      </c>
      <c r="AO4" s="1" t="s">
        <v>6</v>
      </c>
      <c r="AP4" s="2" t="s">
        <v>8682</v>
      </c>
      <c r="AQ4" s="2" t="s">
        <v>196</v>
      </c>
      <c r="AR4" s="1" t="s">
        <v>197</v>
      </c>
      <c r="AS4" s="1" t="s">
        <v>8683</v>
      </c>
      <c r="AT4" s="1" t="s">
        <v>198</v>
      </c>
      <c r="AU4" s="1" t="s">
        <v>6</v>
      </c>
      <c r="AV4" s="1" t="s">
        <v>199</v>
      </c>
      <c r="AW4" s="1" t="s">
        <v>8684</v>
      </c>
      <c r="AX4" s="1" t="s">
        <v>200</v>
      </c>
      <c r="AY4" s="1" t="s">
        <v>6</v>
      </c>
      <c r="AZ4" s="1" t="s">
        <v>201</v>
      </c>
      <c r="BA4" s="2" t="s">
        <v>8685</v>
      </c>
      <c r="BB4" s="2" t="s">
        <v>8686</v>
      </c>
      <c r="BC4" s="1" t="s">
        <v>202</v>
      </c>
      <c r="BD4" s="1" t="s">
        <v>203</v>
      </c>
      <c r="BE4" s="1" t="s">
        <v>204</v>
      </c>
      <c r="BF4" s="1" t="s">
        <v>8687</v>
      </c>
      <c r="BG4" s="2" t="s">
        <v>8688</v>
      </c>
      <c r="BH4" s="2" t="s">
        <v>8689</v>
      </c>
      <c r="BI4" s="2" t="s">
        <v>8690</v>
      </c>
      <c r="BJ4" s="1" t="s">
        <v>205</v>
      </c>
      <c r="BK4" s="1" t="s">
        <v>6</v>
      </c>
      <c r="BL4" s="1" t="s">
        <v>6</v>
      </c>
      <c r="BM4" s="1" t="s">
        <v>6</v>
      </c>
      <c r="BN4" s="2" t="s">
        <v>8691</v>
      </c>
      <c r="BO4" s="2" t="s">
        <v>8692</v>
      </c>
      <c r="BP4" s="1" t="s">
        <v>206</v>
      </c>
      <c r="BQ4" s="2" t="s">
        <v>207</v>
      </c>
      <c r="BR4" s="1" t="s">
        <v>208</v>
      </c>
      <c r="BS4" s="1" t="s">
        <v>6</v>
      </c>
      <c r="BT4" s="1" t="s">
        <v>209</v>
      </c>
      <c r="BU4" s="1" t="s">
        <v>8693</v>
      </c>
      <c r="BV4" s="1" t="s">
        <v>8694</v>
      </c>
      <c r="BW4" s="1" t="s">
        <v>6</v>
      </c>
      <c r="BX4" s="1" t="s">
        <v>210</v>
      </c>
      <c r="BY4" s="2" t="s">
        <v>8695</v>
      </c>
      <c r="BZ4" s="1" t="s">
        <v>8696</v>
      </c>
      <c r="CA4" s="1" t="s">
        <v>211</v>
      </c>
      <c r="CB4" s="1" t="s">
        <v>212</v>
      </c>
      <c r="CC4" s="1" t="s">
        <v>213</v>
      </c>
      <c r="CD4" s="1" t="s">
        <v>8697</v>
      </c>
      <c r="CE4" s="2" t="s">
        <v>8698</v>
      </c>
      <c r="CF4" s="2" t="s">
        <v>214</v>
      </c>
      <c r="CG4" s="2" t="s">
        <v>8699</v>
      </c>
      <c r="CH4" s="1" t="s">
        <v>215</v>
      </c>
      <c r="CI4" s="1" t="s">
        <v>6</v>
      </c>
      <c r="CJ4" s="1" t="s">
        <v>6</v>
      </c>
      <c r="CK4" s="1" t="s">
        <v>6</v>
      </c>
      <c r="CL4" s="1" t="s">
        <v>216</v>
      </c>
      <c r="CM4" s="2" t="s">
        <v>8700</v>
      </c>
      <c r="CN4" s="1" t="s">
        <v>217</v>
      </c>
      <c r="CO4" s="1" t="s">
        <v>218</v>
      </c>
      <c r="CP4" s="1" t="s">
        <v>219</v>
      </c>
      <c r="CQ4" s="1" t="s">
        <v>6</v>
      </c>
      <c r="CR4" s="1" t="s">
        <v>220</v>
      </c>
      <c r="CS4" s="2" t="s">
        <v>8701</v>
      </c>
      <c r="CT4" s="1" t="s">
        <v>8702</v>
      </c>
      <c r="CU4" s="1" t="s">
        <v>6</v>
      </c>
      <c r="CV4" s="1" t="s">
        <v>221</v>
      </c>
      <c r="CW4" s="2" t="s">
        <v>8703</v>
      </c>
      <c r="CX4" s="1" t="s">
        <v>222</v>
      </c>
      <c r="CY4" s="1" t="s">
        <v>223</v>
      </c>
      <c r="CZ4" s="1" t="s">
        <v>224</v>
      </c>
      <c r="DA4" s="1" t="s">
        <v>8704</v>
      </c>
      <c r="DB4" s="1" t="s">
        <v>8705</v>
      </c>
      <c r="DC4" s="2" t="s">
        <v>225</v>
      </c>
      <c r="DD4" s="2" t="s">
        <v>8706</v>
      </c>
      <c r="DE4" s="2" t="s">
        <v>8707</v>
      </c>
      <c r="DF4" s="2" t="s">
        <v>226</v>
      </c>
      <c r="DG4" s="1" t="s">
        <v>6</v>
      </c>
      <c r="DH4" s="2" t="s">
        <v>8708</v>
      </c>
      <c r="DI4" s="1" t="s">
        <v>8709</v>
      </c>
      <c r="DJ4" s="1" t="s">
        <v>6</v>
      </c>
      <c r="DK4" s="1" t="s">
        <v>8710</v>
      </c>
      <c r="DL4" s="1" t="s">
        <v>227</v>
      </c>
      <c r="DM4" s="1" t="s">
        <v>228</v>
      </c>
      <c r="DN4" s="1" t="s">
        <v>229</v>
      </c>
      <c r="DO4" s="1" t="s">
        <v>6</v>
      </c>
      <c r="DP4" s="1" t="s">
        <v>8711</v>
      </c>
      <c r="DQ4" s="2" t="s">
        <v>8712</v>
      </c>
      <c r="DR4" s="1" t="s">
        <v>8713</v>
      </c>
      <c r="DS4" s="1" t="s">
        <v>6</v>
      </c>
      <c r="DT4" s="1" t="s">
        <v>8714</v>
      </c>
      <c r="DU4" s="2" t="s">
        <v>8715</v>
      </c>
      <c r="DV4" s="1" t="s">
        <v>8716</v>
      </c>
      <c r="DW4" s="1" t="s">
        <v>230</v>
      </c>
      <c r="DX4" s="1" t="s">
        <v>231</v>
      </c>
      <c r="DY4" s="2" t="s">
        <v>8717</v>
      </c>
      <c r="DZ4" s="1" t="s">
        <v>232</v>
      </c>
      <c r="EA4" s="2" t="s">
        <v>233</v>
      </c>
      <c r="EB4" s="2" t="s">
        <v>234</v>
      </c>
      <c r="EC4" s="2" t="s">
        <v>8718</v>
      </c>
      <c r="ED4" s="2" t="s">
        <v>8719</v>
      </c>
      <c r="EE4" s="1" t="s">
        <v>6</v>
      </c>
      <c r="EF4" s="2" t="s">
        <v>8720</v>
      </c>
      <c r="EG4" s="1" t="s">
        <v>6</v>
      </c>
      <c r="EH4" s="1" t="s">
        <v>6</v>
      </c>
      <c r="EI4" s="2" t="s">
        <v>8721</v>
      </c>
      <c r="EJ4" s="1" t="s">
        <v>8722</v>
      </c>
      <c r="EK4" s="1" t="s">
        <v>235</v>
      </c>
      <c r="EL4" s="1" t="s">
        <v>236</v>
      </c>
      <c r="EM4" s="1" t="s">
        <v>6</v>
      </c>
      <c r="EN4" s="1" t="s">
        <v>237</v>
      </c>
      <c r="EO4" s="2" t="s">
        <v>8723</v>
      </c>
      <c r="EP4" s="1" t="s">
        <v>238</v>
      </c>
      <c r="EQ4" s="1" t="s">
        <v>6</v>
      </c>
      <c r="ER4" s="1" t="s">
        <v>8724</v>
      </c>
      <c r="ES4" s="2" t="s">
        <v>8725</v>
      </c>
      <c r="ET4" s="1" t="s">
        <v>8726</v>
      </c>
      <c r="EU4" s="1" t="s">
        <v>239</v>
      </c>
      <c r="EV4" s="1" t="s">
        <v>8727</v>
      </c>
      <c r="EW4" s="2" t="s">
        <v>8728</v>
      </c>
      <c r="EX4" s="1" t="s">
        <v>8729</v>
      </c>
      <c r="EY4" s="2" t="s">
        <v>240</v>
      </c>
      <c r="EZ4" s="2" t="s">
        <v>8730</v>
      </c>
      <c r="FA4" s="2" t="s">
        <v>8731</v>
      </c>
      <c r="FB4" s="2" t="s">
        <v>8732</v>
      </c>
      <c r="FC4" s="1" t="s">
        <v>6</v>
      </c>
      <c r="FD4" s="2" t="s">
        <v>8733</v>
      </c>
      <c r="FE4" s="1" t="s">
        <v>6</v>
      </c>
      <c r="FF4" s="1" t="s">
        <v>6</v>
      </c>
      <c r="FG4" s="2" t="s">
        <v>241</v>
      </c>
      <c r="FH4" s="1" t="s">
        <v>8734</v>
      </c>
      <c r="FI4" s="1" t="s">
        <v>242</v>
      </c>
      <c r="FJ4" s="1" t="s">
        <v>243</v>
      </c>
      <c r="FK4" s="1" t="s">
        <v>6</v>
      </c>
      <c r="FL4" s="1" t="s">
        <v>244</v>
      </c>
      <c r="FM4" s="1" t="s">
        <v>8735</v>
      </c>
      <c r="FN4" s="1" t="s">
        <v>8736</v>
      </c>
      <c r="FO4" s="1" t="s">
        <v>6</v>
      </c>
      <c r="FP4" s="1" t="s">
        <v>245</v>
      </c>
      <c r="FQ4" s="2" t="s">
        <v>8737</v>
      </c>
      <c r="FR4" s="1" t="s">
        <v>246</v>
      </c>
      <c r="FS4" s="1" t="s">
        <v>8738</v>
      </c>
      <c r="FT4" s="1" t="s">
        <v>247</v>
      </c>
      <c r="FU4" s="2" t="s">
        <v>8739</v>
      </c>
      <c r="FV4" s="2" t="s">
        <v>8740</v>
      </c>
      <c r="FW4" s="2" t="s">
        <v>8741</v>
      </c>
      <c r="FX4" s="2" t="s">
        <v>248</v>
      </c>
      <c r="FY4" s="1" t="s">
        <v>6</v>
      </c>
      <c r="FZ4" s="1" t="s">
        <v>6</v>
      </c>
      <c r="GA4" s="1" t="s">
        <v>6</v>
      </c>
      <c r="GB4" s="1" t="s">
        <v>6</v>
      </c>
      <c r="GC4" s="1" t="s">
        <v>6</v>
      </c>
      <c r="GD4" s="1" t="s">
        <v>6</v>
      </c>
      <c r="GE4" s="1" t="s">
        <v>6</v>
      </c>
      <c r="GF4" s="1" t="s">
        <v>6</v>
      </c>
      <c r="GG4" s="1" t="s">
        <v>6</v>
      </c>
      <c r="GH4" s="1" t="s">
        <v>6</v>
      </c>
      <c r="GI4" s="1" t="s">
        <v>6</v>
      </c>
      <c r="GJ4" s="1" t="s">
        <v>6</v>
      </c>
      <c r="GK4" s="1" t="s">
        <v>6</v>
      </c>
      <c r="GL4" s="1" t="s">
        <v>6</v>
      </c>
      <c r="GM4" s="1" t="s">
        <v>6</v>
      </c>
      <c r="GN4" s="1" t="s">
        <v>6</v>
      </c>
      <c r="GO4" s="1" t="s">
        <v>6</v>
      </c>
      <c r="GP4" s="1" t="s">
        <v>6</v>
      </c>
    </row>
    <row r="5" spans="1:203" ht="12.75" customHeight="1" x14ac:dyDescent="0.2">
      <c r="A5">
        <v>4</v>
      </c>
      <c r="B5" s="1" t="s">
        <v>249</v>
      </c>
      <c r="C5" s="1" t="s">
        <v>250</v>
      </c>
      <c r="D5" s="1" t="s">
        <v>186</v>
      </c>
      <c r="E5" s="1" t="s">
        <v>251</v>
      </c>
      <c r="F5" s="2" t="s">
        <v>252</v>
      </c>
      <c r="G5" s="2" t="s">
        <v>8742</v>
      </c>
      <c r="H5" s="2" t="s">
        <v>8743</v>
      </c>
      <c r="I5" s="2" t="s">
        <v>8744</v>
      </c>
      <c r="J5" s="1" t="s">
        <v>8745</v>
      </c>
      <c r="K5" s="1" t="s">
        <v>253</v>
      </c>
      <c r="L5" s="1" t="s">
        <v>6</v>
      </c>
      <c r="M5" s="1" t="s">
        <v>6</v>
      </c>
      <c r="N5" s="1" t="s">
        <v>6</v>
      </c>
      <c r="O5" s="2" t="s">
        <v>8746</v>
      </c>
      <c r="P5" s="1" t="s">
        <v>6</v>
      </c>
      <c r="Q5" s="1" t="s">
        <v>6</v>
      </c>
      <c r="R5" s="2" t="s">
        <v>254</v>
      </c>
      <c r="S5" s="1" t="s">
        <v>255</v>
      </c>
      <c r="T5" s="1" t="s">
        <v>6</v>
      </c>
      <c r="U5" s="2" t="s">
        <v>8747</v>
      </c>
      <c r="V5" s="2" t="s">
        <v>8748</v>
      </c>
      <c r="W5" s="2" t="s">
        <v>8749</v>
      </c>
      <c r="X5" s="2" t="s">
        <v>8750</v>
      </c>
      <c r="Y5" s="1" t="s">
        <v>6</v>
      </c>
      <c r="Z5" s="2" t="s">
        <v>8751</v>
      </c>
      <c r="AA5" s="1" t="s">
        <v>8752</v>
      </c>
      <c r="AB5" s="1" t="s">
        <v>8753</v>
      </c>
      <c r="AC5" s="2" t="s">
        <v>8754</v>
      </c>
      <c r="AD5" s="1" t="s">
        <v>8755</v>
      </c>
      <c r="AE5" s="2" t="s">
        <v>256</v>
      </c>
      <c r="AF5" s="2" t="s">
        <v>8756</v>
      </c>
      <c r="AG5" s="1" t="s">
        <v>8757</v>
      </c>
      <c r="AH5" s="2" t="s">
        <v>8758</v>
      </c>
      <c r="AI5" s="1" t="s">
        <v>8759</v>
      </c>
      <c r="AJ5" s="1" t="s">
        <v>8760</v>
      </c>
      <c r="AK5" s="2" t="s">
        <v>8761</v>
      </c>
      <c r="AL5" s="1" t="s">
        <v>8762</v>
      </c>
      <c r="AM5" s="1" t="s">
        <v>6</v>
      </c>
      <c r="AN5" s="1" t="s">
        <v>6</v>
      </c>
      <c r="AO5" s="1" t="s">
        <v>6</v>
      </c>
      <c r="AP5" s="1" t="s">
        <v>8763</v>
      </c>
      <c r="AQ5" s="1" t="s">
        <v>8764</v>
      </c>
      <c r="AR5" s="1" t="s">
        <v>257</v>
      </c>
      <c r="AS5" s="1" t="s">
        <v>258</v>
      </c>
      <c r="AT5" s="1" t="s">
        <v>259</v>
      </c>
      <c r="AU5" s="1" t="s">
        <v>6</v>
      </c>
      <c r="AV5" s="1" t="s">
        <v>8765</v>
      </c>
      <c r="AW5" s="2" t="s">
        <v>8766</v>
      </c>
      <c r="AX5" s="1" t="s">
        <v>8767</v>
      </c>
      <c r="AY5" s="1" t="s">
        <v>6</v>
      </c>
      <c r="AZ5" s="1" t="s">
        <v>260</v>
      </c>
      <c r="BA5" s="2" t="s">
        <v>8768</v>
      </c>
      <c r="BB5" s="2" t="s">
        <v>8769</v>
      </c>
      <c r="BC5" s="1" t="s">
        <v>261</v>
      </c>
      <c r="BD5" s="1" t="s">
        <v>8770</v>
      </c>
      <c r="BE5" s="2" t="s">
        <v>8771</v>
      </c>
      <c r="BF5" s="2" t="s">
        <v>8772</v>
      </c>
      <c r="BG5" s="2" t="s">
        <v>8773</v>
      </c>
      <c r="BH5" s="2" t="s">
        <v>262</v>
      </c>
      <c r="BI5" s="2" t="s">
        <v>8774</v>
      </c>
      <c r="BJ5" s="1" t="s">
        <v>263</v>
      </c>
      <c r="BK5" s="1" t="s">
        <v>6</v>
      </c>
      <c r="BL5" s="2" t="s">
        <v>264</v>
      </c>
      <c r="BM5" s="1" t="s">
        <v>6</v>
      </c>
      <c r="BN5" s="1" t="s">
        <v>6</v>
      </c>
      <c r="BO5" s="2" t="s">
        <v>8775</v>
      </c>
      <c r="BP5" s="1" t="s">
        <v>265</v>
      </c>
      <c r="BQ5" s="1" t="s">
        <v>266</v>
      </c>
      <c r="BR5" s="1" t="s">
        <v>267</v>
      </c>
      <c r="BS5" s="1" t="s">
        <v>6</v>
      </c>
      <c r="BT5" s="1" t="s">
        <v>268</v>
      </c>
      <c r="BU5" s="2" t="s">
        <v>8776</v>
      </c>
      <c r="BV5" s="1" t="s">
        <v>269</v>
      </c>
      <c r="BW5" s="1" t="s">
        <v>6</v>
      </c>
      <c r="BX5" s="1" t="s">
        <v>270</v>
      </c>
      <c r="BY5" s="2" t="s">
        <v>271</v>
      </c>
      <c r="BZ5" s="1" t="s">
        <v>8777</v>
      </c>
      <c r="CA5" s="1" t="s">
        <v>8778</v>
      </c>
      <c r="CB5" s="1" t="s">
        <v>8779</v>
      </c>
      <c r="CC5" s="2" t="s">
        <v>8780</v>
      </c>
      <c r="CD5" s="1" t="s">
        <v>8781</v>
      </c>
      <c r="CE5" s="2" t="s">
        <v>272</v>
      </c>
      <c r="CF5" s="2" t="s">
        <v>273</v>
      </c>
      <c r="CG5" s="2" t="s">
        <v>274</v>
      </c>
      <c r="CH5" s="2" t="s">
        <v>8782</v>
      </c>
      <c r="CI5" s="1" t="s">
        <v>6</v>
      </c>
      <c r="CJ5" s="1" t="s">
        <v>275</v>
      </c>
      <c r="CK5" s="1" t="s">
        <v>6</v>
      </c>
      <c r="CL5" s="1" t="s">
        <v>6</v>
      </c>
      <c r="CM5" s="1" t="s">
        <v>276</v>
      </c>
      <c r="CN5" s="1" t="s">
        <v>8783</v>
      </c>
      <c r="CO5" s="1" t="s">
        <v>277</v>
      </c>
      <c r="CP5" s="1" t="s">
        <v>278</v>
      </c>
      <c r="CQ5" s="1" t="s">
        <v>6</v>
      </c>
      <c r="CR5" s="1" t="s">
        <v>8784</v>
      </c>
      <c r="CS5" s="2" t="s">
        <v>8785</v>
      </c>
      <c r="CT5" s="1" t="s">
        <v>279</v>
      </c>
      <c r="CU5" s="1" t="s">
        <v>6</v>
      </c>
      <c r="CV5" s="1" t="s">
        <v>280</v>
      </c>
      <c r="CW5" s="2" t="s">
        <v>8786</v>
      </c>
      <c r="CX5" s="1" t="s">
        <v>281</v>
      </c>
      <c r="CY5" s="1" t="s">
        <v>282</v>
      </c>
      <c r="CZ5" s="1" t="s">
        <v>8787</v>
      </c>
      <c r="DA5" s="2" t="s">
        <v>8788</v>
      </c>
      <c r="DB5" s="2" t="s">
        <v>283</v>
      </c>
      <c r="DC5" s="2" t="s">
        <v>8789</v>
      </c>
      <c r="DD5" s="2" t="s">
        <v>284</v>
      </c>
      <c r="DE5" s="2" t="s">
        <v>8790</v>
      </c>
      <c r="DF5" s="2" t="s">
        <v>285</v>
      </c>
      <c r="DG5" s="1" t="s">
        <v>6</v>
      </c>
      <c r="DH5" s="1" t="s">
        <v>6</v>
      </c>
      <c r="DI5" s="1" t="s">
        <v>6</v>
      </c>
      <c r="DJ5" s="2" t="s">
        <v>8791</v>
      </c>
      <c r="DK5" s="2" t="s">
        <v>8792</v>
      </c>
      <c r="DL5" s="1" t="s">
        <v>286</v>
      </c>
      <c r="DM5" s="2" t="s">
        <v>287</v>
      </c>
      <c r="DN5" s="1" t="s">
        <v>288</v>
      </c>
      <c r="DO5" s="1" t="s">
        <v>6</v>
      </c>
      <c r="DP5" s="1" t="s">
        <v>289</v>
      </c>
      <c r="DQ5" s="2" t="s">
        <v>8793</v>
      </c>
      <c r="DR5" s="1" t="s">
        <v>290</v>
      </c>
      <c r="DS5" s="1" t="s">
        <v>6</v>
      </c>
      <c r="DT5" s="1" t="s">
        <v>291</v>
      </c>
      <c r="DU5" s="2" t="s">
        <v>8794</v>
      </c>
      <c r="DV5" s="1" t="s">
        <v>8795</v>
      </c>
      <c r="DW5" s="1" t="s">
        <v>292</v>
      </c>
      <c r="DX5" s="1" t="s">
        <v>8796</v>
      </c>
      <c r="DY5" s="1" t="s">
        <v>8797</v>
      </c>
      <c r="DZ5" s="2" t="s">
        <v>8798</v>
      </c>
      <c r="EA5" s="2" t="s">
        <v>8799</v>
      </c>
      <c r="EB5" s="2" t="s">
        <v>293</v>
      </c>
      <c r="EC5" s="2" t="s">
        <v>8800</v>
      </c>
      <c r="ED5" s="2" t="s">
        <v>294</v>
      </c>
      <c r="EE5" s="1" t="s">
        <v>6</v>
      </c>
      <c r="EF5" s="1" t="s">
        <v>8801</v>
      </c>
      <c r="EG5" s="1" t="s">
        <v>6</v>
      </c>
      <c r="EH5" s="1" t="s">
        <v>6</v>
      </c>
      <c r="EI5" s="2" t="s">
        <v>295</v>
      </c>
      <c r="EJ5" s="1" t="s">
        <v>296</v>
      </c>
      <c r="EK5" s="1" t="s">
        <v>297</v>
      </c>
      <c r="EL5" s="1" t="s">
        <v>298</v>
      </c>
      <c r="EM5" s="1" t="s">
        <v>6</v>
      </c>
      <c r="EN5" s="1" t="s">
        <v>299</v>
      </c>
      <c r="EO5" s="2" t="s">
        <v>300</v>
      </c>
      <c r="EP5" s="1" t="s">
        <v>8802</v>
      </c>
      <c r="EQ5" s="1" t="s">
        <v>6</v>
      </c>
      <c r="ER5" s="1" t="s">
        <v>301</v>
      </c>
      <c r="ES5" s="2" t="s">
        <v>302</v>
      </c>
      <c r="ET5" s="1" t="s">
        <v>8803</v>
      </c>
      <c r="EU5" s="1" t="s">
        <v>303</v>
      </c>
      <c r="EV5" s="1" t="s">
        <v>304</v>
      </c>
      <c r="EW5" s="1" t="s">
        <v>305</v>
      </c>
      <c r="EX5" s="1" t="s">
        <v>8804</v>
      </c>
      <c r="EY5" s="2" t="s">
        <v>306</v>
      </c>
      <c r="EZ5" s="2" t="s">
        <v>307</v>
      </c>
      <c r="FA5" s="2" t="s">
        <v>8805</v>
      </c>
      <c r="FB5" s="1" t="s">
        <v>308</v>
      </c>
      <c r="FC5" s="1" t="s">
        <v>6</v>
      </c>
      <c r="FD5" s="1" t="s">
        <v>6</v>
      </c>
      <c r="FE5" s="1" t="s">
        <v>6</v>
      </c>
      <c r="FF5" s="1" t="s">
        <v>6</v>
      </c>
      <c r="FG5" s="1" t="s">
        <v>6</v>
      </c>
      <c r="FH5" s="1" t="s">
        <v>6</v>
      </c>
      <c r="FI5" s="2" t="s">
        <v>8806</v>
      </c>
      <c r="FJ5" s="1" t="s">
        <v>309</v>
      </c>
      <c r="FK5" s="1" t="s">
        <v>6</v>
      </c>
      <c r="FL5" s="1" t="s">
        <v>8807</v>
      </c>
      <c r="FM5" s="2" t="s">
        <v>8808</v>
      </c>
      <c r="FN5" s="1" t="s">
        <v>8809</v>
      </c>
      <c r="FO5" s="1" t="s">
        <v>6</v>
      </c>
      <c r="FP5" s="1" t="s">
        <v>8810</v>
      </c>
      <c r="FQ5" s="2" t="s">
        <v>8811</v>
      </c>
      <c r="FR5" s="2" t="s">
        <v>8812</v>
      </c>
      <c r="FS5" s="1" t="s">
        <v>310</v>
      </c>
      <c r="FT5" s="1" t="s">
        <v>8813</v>
      </c>
      <c r="FU5" s="1" t="s">
        <v>8814</v>
      </c>
      <c r="FV5" s="2" t="s">
        <v>8815</v>
      </c>
      <c r="FW5" s="2" t="s">
        <v>8816</v>
      </c>
      <c r="FX5" s="2" t="s">
        <v>8817</v>
      </c>
      <c r="FY5" s="1" t="s">
        <v>6</v>
      </c>
      <c r="FZ5" s="1" t="s">
        <v>6</v>
      </c>
      <c r="GA5" s="1" t="s">
        <v>6</v>
      </c>
      <c r="GB5" s="1" t="s">
        <v>6</v>
      </c>
      <c r="GC5" s="1" t="s">
        <v>6</v>
      </c>
      <c r="GD5" s="1" t="s">
        <v>6</v>
      </c>
      <c r="GE5" s="1" t="s">
        <v>6</v>
      </c>
      <c r="GF5" s="1" t="s">
        <v>6</v>
      </c>
      <c r="GG5" s="1" t="s">
        <v>6</v>
      </c>
      <c r="GH5" s="1" t="s">
        <v>6</v>
      </c>
      <c r="GI5" s="1" t="s">
        <v>6</v>
      </c>
      <c r="GJ5" s="1" t="s">
        <v>6</v>
      </c>
      <c r="GK5" s="1" t="s">
        <v>6</v>
      </c>
      <c r="GL5" s="1" t="s">
        <v>6</v>
      </c>
      <c r="GM5" s="1" t="s">
        <v>6</v>
      </c>
      <c r="GN5" s="1" t="s">
        <v>6</v>
      </c>
      <c r="GO5" s="1" t="s">
        <v>6</v>
      </c>
      <c r="GP5" s="1" t="s">
        <v>6</v>
      </c>
    </row>
    <row r="6" spans="1:203" ht="12.75" customHeight="1" x14ac:dyDescent="0.2">
      <c r="A6">
        <v>5</v>
      </c>
      <c r="B6" s="1" t="s">
        <v>311</v>
      </c>
      <c r="C6" s="1" t="s">
        <v>312</v>
      </c>
      <c r="D6" s="1" t="s">
        <v>2</v>
      </c>
      <c r="E6" s="1" t="s">
        <v>85</v>
      </c>
      <c r="F6" s="2" t="s">
        <v>313</v>
      </c>
      <c r="G6" s="2" t="s">
        <v>8818</v>
      </c>
      <c r="H6" s="2" t="s">
        <v>8819</v>
      </c>
      <c r="I6" s="2" t="s">
        <v>8820</v>
      </c>
      <c r="J6" s="1" t="s">
        <v>8821</v>
      </c>
      <c r="K6" s="2" t="s">
        <v>8822</v>
      </c>
      <c r="L6" s="1" t="s">
        <v>6</v>
      </c>
      <c r="M6" s="2" t="s">
        <v>8823</v>
      </c>
      <c r="N6" s="1" t="s">
        <v>6</v>
      </c>
      <c r="O6" s="1" t="s">
        <v>6</v>
      </c>
      <c r="P6" s="2" t="s">
        <v>314</v>
      </c>
      <c r="Q6" s="1" t="s">
        <v>8824</v>
      </c>
      <c r="R6" s="1" t="s">
        <v>315</v>
      </c>
      <c r="S6" s="1" t="s">
        <v>8825</v>
      </c>
      <c r="T6" s="1" t="s">
        <v>6</v>
      </c>
      <c r="U6" s="2" t="s">
        <v>8826</v>
      </c>
      <c r="V6" s="2" t="s">
        <v>8827</v>
      </c>
      <c r="W6" s="2" t="s">
        <v>8828</v>
      </c>
      <c r="X6" s="2" t="s">
        <v>8829</v>
      </c>
      <c r="Y6" s="1" t="s">
        <v>6</v>
      </c>
      <c r="Z6" s="2" t="s">
        <v>8830</v>
      </c>
      <c r="AA6" s="1" t="s">
        <v>8831</v>
      </c>
      <c r="AB6" s="1" t="s">
        <v>8832</v>
      </c>
      <c r="AC6" s="2" t="s">
        <v>8833</v>
      </c>
      <c r="AD6" s="1" t="s">
        <v>8834</v>
      </c>
      <c r="AE6" s="2" t="s">
        <v>8835</v>
      </c>
      <c r="AF6" s="2" t="s">
        <v>8836</v>
      </c>
      <c r="AG6" s="1" t="s">
        <v>316</v>
      </c>
      <c r="AH6" s="2" t="s">
        <v>8837</v>
      </c>
      <c r="AI6" s="1" t="s">
        <v>8838</v>
      </c>
      <c r="AJ6" s="1" t="s">
        <v>8839</v>
      </c>
      <c r="AK6" s="2" t="s">
        <v>8840</v>
      </c>
      <c r="AL6" s="1" t="s">
        <v>8841</v>
      </c>
      <c r="AM6" s="1" t="s">
        <v>6</v>
      </c>
      <c r="AN6" s="1" t="s">
        <v>8842</v>
      </c>
      <c r="AO6" s="1" t="s">
        <v>6</v>
      </c>
      <c r="AP6" s="1" t="s">
        <v>6</v>
      </c>
      <c r="AQ6" s="1" t="s">
        <v>317</v>
      </c>
      <c r="AR6" s="1" t="s">
        <v>318</v>
      </c>
      <c r="AS6" s="1" t="s">
        <v>319</v>
      </c>
      <c r="AT6" s="1" t="s">
        <v>320</v>
      </c>
      <c r="AU6" s="1" t="s">
        <v>6</v>
      </c>
      <c r="AV6" s="1" t="s">
        <v>321</v>
      </c>
      <c r="AW6" s="2" t="s">
        <v>8843</v>
      </c>
      <c r="AX6" s="1" t="s">
        <v>8844</v>
      </c>
      <c r="AY6" s="1" t="s">
        <v>6</v>
      </c>
      <c r="AZ6" s="1" t="s">
        <v>322</v>
      </c>
      <c r="BA6" s="2" t="s">
        <v>8845</v>
      </c>
      <c r="BB6" s="1" t="s">
        <v>8846</v>
      </c>
      <c r="BC6" s="1" t="s">
        <v>323</v>
      </c>
      <c r="BD6" s="1" t="s">
        <v>324</v>
      </c>
      <c r="BE6" s="2" t="s">
        <v>8847</v>
      </c>
      <c r="BF6" s="1" t="s">
        <v>8848</v>
      </c>
      <c r="BG6" s="2" t="s">
        <v>8849</v>
      </c>
      <c r="BH6" s="2" t="s">
        <v>8850</v>
      </c>
      <c r="BI6" s="2" t="s">
        <v>8851</v>
      </c>
      <c r="BJ6" s="1" t="s">
        <v>325</v>
      </c>
      <c r="BK6" s="1" t="s">
        <v>6</v>
      </c>
      <c r="BL6" s="1" t="s">
        <v>8852</v>
      </c>
      <c r="BM6" s="1" t="s">
        <v>6</v>
      </c>
      <c r="BN6" s="1" t="s">
        <v>6</v>
      </c>
      <c r="BO6" s="2" t="s">
        <v>326</v>
      </c>
      <c r="BP6" s="1" t="s">
        <v>327</v>
      </c>
      <c r="BQ6" s="1" t="s">
        <v>328</v>
      </c>
      <c r="BR6" s="1" t="s">
        <v>329</v>
      </c>
      <c r="BS6" s="1" t="s">
        <v>6</v>
      </c>
      <c r="BT6" s="1" t="s">
        <v>330</v>
      </c>
      <c r="BU6" s="2" t="s">
        <v>8853</v>
      </c>
      <c r="BV6" s="1" t="s">
        <v>8854</v>
      </c>
      <c r="BW6" s="1" t="s">
        <v>6</v>
      </c>
      <c r="BX6" s="1" t="s">
        <v>8855</v>
      </c>
      <c r="BY6" s="2" t="s">
        <v>8856</v>
      </c>
      <c r="BZ6" s="1" t="s">
        <v>8857</v>
      </c>
      <c r="CA6" s="1" t="s">
        <v>331</v>
      </c>
      <c r="CB6" s="1" t="s">
        <v>332</v>
      </c>
      <c r="CC6" s="1" t="s">
        <v>8858</v>
      </c>
      <c r="CD6" s="1" t="s">
        <v>8859</v>
      </c>
      <c r="CE6" s="2" t="s">
        <v>8860</v>
      </c>
      <c r="CF6" s="2" t="s">
        <v>333</v>
      </c>
      <c r="CG6" s="2" t="s">
        <v>8861</v>
      </c>
      <c r="CH6" s="1" t="s">
        <v>8862</v>
      </c>
      <c r="CI6" s="1" t="s">
        <v>6</v>
      </c>
      <c r="CJ6" s="1" t="s">
        <v>8863</v>
      </c>
      <c r="CK6" s="1" t="s">
        <v>6</v>
      </c>
      <c r="CL6" s="1" t="s">
        <v>6</v>
      </c>
      <c r="CM6" s="1" t="s">
        <v>8864</v>
      </c>
      <c r="CN6" s="1" t="s">
        <v>334</v>
      </c>
      <c r="CO6" s="1" t="s">
        <v>335</v>
      </c>
      <c r="CP6" s="1" t="s">
        <v>336</v>
      </c>
      <c r="CQ6" s="1" t="s">
        <v>6</v>
      </c>
      <c r="CR6" s="1" t="s">
        <v>337</v>
      </c>
      <c r="CS6" s="2" t="s">
        <v>8865</v>
      </c>
      <c r="CT6" s="1" t="s">
        <v>338</v>
      </c>
      <c r="CU6" s="1" t="s">
        <v>6</v>
      </c>
      <c r="CV6" s="1" t="s">
        <v>339</v>
      </c>
      <c r="CW6" s="2" t="s">
        <v>8866</v>
      </c>
      <c r="CX6" s="1" t="s">
        <v>8867</v>
      </c>
      <c r="CY6" s="1" t="s">
        <v>340</v>
      </c>
      <c r="CZ6" s="1" t="s">
        <v>8868</v>
      </c>
      <c r="DA6" s="1" t="s">
        <v>8869</v>
      </c>
      <c r="DB6" s="1" t="s">
        <v>8870</v>
      </c>
      <c r="DC6" s="2" t="s">
        <v>8871</v>
      </c>
      <c r="DD6" s="2" t="s">
        <v>341</v>
      </c>
      <c r="DE6" s="2" t="s">
        <v>8872</v>
      </c>
      <c r="DF6" s="1" t="s">
        <v>342</v>
      </c>
      <c r="DG6" s="1" t="s">
        <v>6</v>
      </c>
      <c r="DH6" s="2" t="s">
        <v>343</v>
      </c>
      <c r="DI6" s="1" t="s">
        <v>6</v>
      </c>
      <c r="DJ6" s="1" t="s">
        <v>6</v>
      </c>
      <c r="DK6" s="1" t="s">
        <v>6</v>
      </c>
      <c r="DL6" s="1" t="s">
        <v>6</v>
      </c>
      <c r="DM6" s="1" t="s">
        <v>344</v>
      </c>
      <c r="DN6" s="1" t="s">
        <v>345</v>
      </c>
      <c r="DO6" s="1" t="s">
        <v>6</v>
      </c>
      <c r="DP6" s="1" t="s">
        <v>346</v>
      </c>
      <c r="DQ6" s="2" t="s">
        <v>8873</v>
      </c>
      <c r="DR6" s="1" t="s">
        <v>8874</v>
      </c>
      <c r="DS6" s="1" t="s">
        <v>6</v>
      </c>
      <c r="DT6" s="1" t="s">
        <v>347</v>
      </c>
      <c r="DU6" s="2" t="s">
        <v>8875</v>
      </c>
      <c r="DV6" s="1" t="s">
        <v>348</v>
      </c>
      <c r="DW6" s="1" t="s">
        <v>349</v>
      </c>
      <c r="DX6" s="1" t="s">
        <v>350</v>
      </c>
      <c r="DY6" s="1" t="s">
        <v>8876</v>
      </c>
      <c r="DZ6" s="2" t="s">
        <v>8877</v>
      </c>
      <c r="EA6" s="2" t="s">
        <v>351</v>
      </c>
      <c r="EB6" s="2" t="s">
        <v>352</v>
      </c>
      <c r="EC6" s="2" t="s">
        <v>353</v>
      </c>
      <c r="ED6" s="2" t="s">
        <v>8878</v>
      </c>
      <c r="EE6" s="1" t="s">
        <v>6</v>
      </c>
      <c r="EF6" s="1" t="s">
        <v>6</v>
      </c>
      <c r="EG6" s="1" t="s">
        <v>6</v>
      </c>
      <c r="EH6" s="1" t="s">
        <v>6</v>
      </c>
      <c r="EI6" s="1" t="s">
        <v>6</v>
      </c>
      <c r="EJ6" s="1" t="s">
        <v>8879</v>
      </c>
      <c r="EK6" s="1" t="s">
        <v>8880</v>
      </c>
      <c r="EL6" s="1" t="s">
        <v>354</v>
      </c>
      <c r="EM6" s="1" t="s">
        <v>6</v>
      </c>
      <c r="EN6" s="1" t="s">
        <v>8881</v>
      </c>
      <c r="EO6" s="2" t="s">
        <v>8882</v>
      </c>
      <c r="EP6" s="1" t="s">
        <v>355</v>
      </c>
      <c r="EQ6" s="1" t="s">
        <v>6</v>
      </c>
      <c r="ER6" s="1" t="s">
        <v>356</v>
      </c>
      <c r="ES6" s="2" t="s">
        <v>8883</v>
      </c>
      <c r="ET6" s="1" t="s">
        <v>8884</v>
      </c>
      <c r="EU6" s="1" t="s">
        <v>357</v>
      </c>
      <c r="EV6" s="1" t="s">
        <v>358</v>
      </c>
      <c r="EW6" s="1" t="s">
        <v>359</v>
      </c>
      <c r="EX6" s="2" t="s">
        <v>360</v>
      </c>
      <c r="EY6" s="2" t="s">
        <v>361</v>
      </c>
      <c r="EZ6" s="2" t="s">
        <v>362</v>
      </c>
      <c r="FA6" s="2" t="s">
        <v>8885</v>
      </c>
      <c r="FB6" s="1" t="s">
        <v>363</v>
      </c>
      <c r="FC6" s="1" t="s">
        <v>6</v>
      </c>
      <c r="FD6" s="2" t="s">
        <v>8886</v>
      </c>
      <c r="FE6" s="1" t="s">
        <v>6</v>
      </c>
      <c r="FF6" s="1" t="s">
        <v>6</v>
      </c>
      <c r="FG6" s="2" t="s">
        <v>364</v>
      </c>
      <c r="FH6" s="1" t="s">
        <v>8887</v>
      </c>
      <c r="FI6" s="1" t="s">
        <v>8888</v>
      </c>
      <c r="FJ6" s="1" t="s">
        <v>365</v>
      </c>
      <c r="FK6" s="1" t="s">
        <v>6</v>
      </c>
      <c r="FL6" s="1" t="s">
        <v>366</v>
      </c>
      <c r="FM6" s="2" t="s">
        <v>367</v>
      </c>
      <c r="FN6" s="1" t="s">
        <v>8889</v>
      </c>
      <c r="FO6" s="1" t="s">
        <v>6</v>
      </c>
      <c r="FP6" s="1" t="s">
        <v>8890</v>
      </c>
      <c r="FQ6" s="2" t="s">
        <v>8891</v>
      </c>
      <c r="FR6" s="1" t="s">
        <v>8892</v>
      </c>
      <c r="FS6" s="1" t="s">
        <v>8893</v>
      </c>
      <c r="FT6" s="1" t="s">
        <v>368</v>
      </c>
      <c r="FU6" s="2" t="s">
        <v>8894</v>
      </c>
      <c r="FV6" s="2" t="s">
        <v>8895</v>
      </c>
      <c r="FW6" s="2" t="s">
        <v>8896</v>
      </c>
      <c r="FX6" s="2" t="s">
        <v>369</v>
      </c>
      <c r="FY6" s="1" t="s">
        <v>6</v>
      </c>
      <c r="FZ6" s="1" t="s">
        <v>6</v>
      </c>
      <c r="GA6" s="1" t="s">
        <v>6</v>
      </c>
      <c r="GB6" s="1" t="s">
        <v>6</v>
      </c>
      <c r="GC6" s="1" t="s">
        <v>6</v>
      </c>
      <c r="GD6" s="1" t="s">
        <v>6</v>
      </c>
      <c r="GE6" s="1" t="s">
        <v>6</v>
      </c>
      <c r="GF6" s="1" t="s">
        <v>6</v>
      </c>
      <c r="GG6" s="1" t="s">
        <v>6</v>
      </c>
      <c r="GH6" s="1" t="s">
        <v>6</v>
      </c>
      <c r="GI6" s="1" t="s">
        <v>6</v>
      </c>
      <c r="GJ6" s="1" t="s">
        <v>6</v>
      </c>
      <c r="GK6" s="1" t="s">
        <v>6</v>
      </c>
      <c r="GL6" s="1" t="s">
        <v>6</v>
      </c>
      <c r="GM6" s="1" t="s">
        <v>6</v>
      </c>
      <c r="GN6" s="1" t="s">
        <v>6</v>
      </c>
      <c r="GO6" s="1" t="s">
        <v>6</v>
      </c>
      <c r="GP6" s="1" t="s">
        <v>6</v>
      </c>
    </row>
    <row r="7" spans="1:203" ht="12.75" customHeight="1" x14ac:dyDescent="0.2">
      <c r="A7">
        <v>6</v>
      </c>
      <c r="B7" s="1" t="s">
        <v>370</v>
      </c>
      <c r="C7" s="1" t="s">
        <v>371</v>
      </c>
      <c r="D7" s="1" t="s">
        <v>186</v>
      </c>
      <c r="E7" s="1" t="s">
        <v>2</v>
      </c>
      <c r="F7" s="2" t="s">
        <v>372</v>
      </c>
      <c r="G7" s="2" t="s">
        <v>8897</v>
      </c>
      <c r="H7" s="2" t="s">
        <v>8898</v>
      </c>
      <c r="I7" s="2" t="s">
        <v>8899</v>
      </c>
      <c r="J7" s="1" t="s">
        <v>8900</v>
      </c>
      <c r="K7" s="2" t="s">
        <v>8901</v>
      </c>
      <c r="L7" s="1" t="s">
        <v>6</v>
      </c>
      <c r="M7" s="1" t="s">
        <v>6</v>
      </c>
      <c r="N7" s="1" t="s">
        <v>6</v>
      </c>
      <c r="O7" s="2" t="s">
        <v>8902</v>
      </c>
      <c r="P7" s="2" t="s">
        <v>373</v>
      </c>
      <c r="Q7" s="1" t="s">
        <v>374</v>
      </c>
      <c r="R7" s="1" t="s">
        <v>375</v>
      </c>
      <c r="S7" s="1" t="s">
        <v>8903</v>
      </c>
      <c r="T7" s="2" t="s">
        <v>8904</v>
      </c>
      <c r="U7" s="2" t="s">
        <v>8905</v>
      </c>
      <c r="V7" s="2" t="s">
        <v>8906</v>
      </c>
      <c r="W7" s="2" t="s">
        <v>8907</v>
      </c>
      <c r="X7" s="2" t="s">
        <v>8908</v>
      </c>
      <c r="Y7" s="2" t="s">
        <v>376</v>
      </c>
      <c r="Z7" s="2" t="s">
        <v>8909</v>
      </c>
      <c r="AA7" s="2" t="s">
        <v>8910</v>
      </c>
      <c r="AB7" s="1" t="s">
        <v>377</v>
      </c>
      <c r="AC7" s="2" t="s">
        <v>8911</v>
      </c>
      <c r="AD7" s="1" t="s">
        <v>378</v>
      </c>
      <c r="AE7" s="2" t="s">
        <v>8912</v>
      </c>
      <c r="AF7" s="2" t="s">
        <v>8913</v>
      </c>
      <c r="AG7" s="1" t="s">
        <v>379</v>
      </c>
      <c r="AH7" s="2" t="s">
        <v>8914</v>
      </c>
      <c r="AI7" s="1" t="s">
        <v>8915</v>
      </c>
      <c r="AJ7" s="1" t="s">
        <v>8916</v>
      </c>
      <c r="AK7" s="2" t="s">
        <v>8917</v>
      </c>
      <c r="AL7" s="2" t="s">
        <v>8918</v>
      </c>
      <c r="AM7" s="1" t="s">
        <v>6</v>
      </c>
      <c r="AN7" s="1" t="s">
        <v>6</v>
      </c>
      <c r="AO7" s="1" t="s">
        <v>6</v>
      </c>
      <c r="AP7" s="1" t="s">
        <v>6</v>
      </c>
      <c r="AQ7" s="1" t="s">
        <v>6</v>
      </c>
      <c r="AR7" s="1" t="s">
        <v>6</v>
      </c>
      <c r="AS7" s="2" t="s">
        <v>380</v>
      </c>
      <c r="AT7" s="1" t="s">
        <v>381</v>
      </c>
      <c r="AU7" s="2" t="s">
        <v>8919</v>
      </c>
      <c r="AV7" s="1" t="s">
        <v>382</v>
      </c>
      <c r="AW7" s="2" t="s">
        <v>383</v>
      </c>
      <c r="AX7" s="1" t="s">
        <v>8920</v>
      </c>
      <c r="AY7" s="1" t="s">
        <v>384</v>
      </c>
      <c r="AZ7" s="1" t="s">
        <v>385</v>
      </c>
      <c r="BA7" s="2" t="s">
        <v>8921</v>
      </c>
      <c r="BB7" s="1" t="s">
        <v>8922</v>
      </c>
      <c r="BC7" s="1" t="s">
        <v>386</v>
      </c>
      <c r="BD7" s="1" t="s">
        <v>387</v>
      </c>
      <c r="BE7" s="2" t="s">
        <v>8923</v>
      </c>
      <c r="BF7" s="1" t="s">
        <v>388</v>
      </c>
      <c r="BG7" s="2" t="s">
        <v>8924</v>
      </c>
      <c r="BH7" s="2" t="s">
        <v>389</v>
      </c>
      <c r="BI7" s="2" t="s">
        <v>8925</v>
      </c>
      <c r="BJ7" s="1" t="s">
        <v>8926</v>
      </c>
      <c r="BK7" s="1" t="s">
        <v>6</v>
      </c>
      <c r="BL7" s="1" t="s">
        <v>6</v>
      </c>
      <c r="BM7" s="1" t="s">
        <v>6</v>
      </c>
      <c r="BN7" s="1" t="s">
        <v>6</v>
      </c>
      <c r="BO7" s="1" t="s">
        <v>6</v>
      </c>
      <c r="BP7" s="2" t="s">
        <v>8927</v>
      </c>
      <c r="BQ7" s="1" t="s">
        <v>6</v>
      </c>
      <c r="BR7" s="1" t="s">
        <v>390</v>
      </c>
      <c r="BS7" s="2" t="s">
        <v>391</v>
      </c>
      <c r="BT7" s="1" t="s">
        <v>8928</v>
      </c>
      <c r="BU7" s="2" t="s">
        <v>8929</v>
      </c>
      <c r="BV7" s="1" t="s">
        <v>8930</v>
      </c>
      <c r="BW7" s="1" t="s">
        <v>392</v>
      </c>
      <c r="BX7" s="1" t="s">
        <v>393</v>
      </c>
      <c r="BY7" s="2" t="s">
        <v>8931</v>
      </c>
      <c r="BZ7" s="2" t="s">
        <v>8932</v>
      </c>
      <c r="CA7" s="1" t="s">
        <v>394</v>
      </c>
      <c r="CB7" s="1" t="s">
        <v>395</v>
      </c>
      <c r="CC7" s="2" t="s">
        <v>8933</v>
      </c>
      <c r="CD7" s="2" t="s">
        <v>396</v>
      </c>
      <c r="CE7" s="2" t="s">
        <v>8934</v>
      </c>
      <c r="CF7" s="2" t="s">
        <v>397</v>
      </c>
      <c r="CG7" s="2" t="s">
        <v>8935</v>
      </c>
      <c r="CH7" s="1" t="s">
        <v>8936</v>
      </c>
      <c r="CI7" s="1" t="s">
        <v>6</v>
      </c>
      <c r="CJ7" s="1" t="s">
        <v>6</v>
      </c>
      <c r="CK7" s="1" t="s">
        <v>6</v>
      </c>
      <c r="CL7" s="1" t="s">
        <v>6</v>
      </c>
      <c r="CM7" s="1" t="s">
        <v>6</v>
      </c>
      <c r="CN7" s="1" t="s">
        <v>6</v>
      </c>
      <c r="CO7" s="2" t="s">
        <v>8937</v>
      </c>
      <c r="CP7" s="1" t="s">
        <v>398</v>
      </c>
      <c r="CQ7" s="1" t="s">
        <v>399</v>
      </c>
      <c r="CR7" s="1" t="s">
        <v>8938</v>
      </c>
      <c r="CS7" s="2" t="s">
        <v>8939</v>
      </c>
      <c r="CT7" s="1" t="s">
        <v>400</v>
      </c>
      <c r="CU7" s="1" t="s">
        <v>401</v>
      </c>
      <c r="CV7" s="1" t="s">
        <v>8940</v>
      </c>
      <c r="CW7" s="2" t="s">
        <v>8941</v>
      </c>
      <c r="CX7" s="1" t="s">
        <v>8942</v>
      </c>
      <c r="CY7" s="1" t="s">
        <v>402</v>
      </c>
      <c r="CZ7" s="1" t="s">
        <v>8943</v>
      </c>
      <c r="DA7" s="2" t="s">
        <v>8944</v>
      </c>
      <c r="DB7" s="1" t="s">
        <v>8945</v>
      </c>
      <c r="DC7" s="2" t="s">
        <v>8946</v>
      </c>
      <c r="DD7" s="2" t="s">
        <v>403</v>
      </c>
      <c r="DE7" s="2" t="s">
        <v>8947</v>
      </c>
      <c r="DF7" s="2" t="s">
        <v>8948</v>
      </c>
      <c r="DG7" s="1" t="s">
        <v>6</v>
      </c>
      <c r="DH7" s="1" t="s">
        <v>6</v>
      </c>
      <c r="DI7" s="1" t="s">
        <v>6</v>
      </c>
      <c r="DJ7" s="1" t="s">
        <v>6</v>
      </c>
      <c r="DK7" s="2" t="s">
        <v>8949</v>
      </c>
      <c r="DL7" s="1" t="s">
        <v>6</v>
      </c>
      <c r="DM7" s="1" t="s">
        <v>6</v>
      </c>
      <c r="DN7" s="1" t="s">
        <v>404</v>
      </c>
      <c r="DO7" s="1" t="s">
        <v>8950</v>
      </c>
      <c r="DP7" s="1" t="s">
        <v>8951</v>
      </c>
      <c r="DQ7" s="2" t="s">
        <v>8952</v>
      </c>
      <c r="DR7" s="1" t="s">
        <v>8953</v>
      </c>
      <c r="DS7" s="1" t="s">
        <v>8954</v>
      </c>
      <c r="DT7" s="1" t="s">
        <v>8955</v>
      </c>
      <c r="DU7" s="2" t="s">
        <v>8956</v>
      </c>
      <c r="DV7" s="1" t="s">
        <v>405</v>
      </c>
      <c r="DW7" s="1" t="s">
        <v>406</v>
      </c>
      <c r="DX7" s="1" t="s">
        <v>407</v>
      </c>
      <c r="DY7" s="2" t="s">
        <v>8957</v>
      </c>
      <c r="DZ7" s="1" t="s">
        <v>408</v>
      </c>
      <c r="EA7" s="2" t="s">
        <v>8958</v>
      </c>
      <c r="EB7" s="2" t="s">
        <v>409</v>
      </c>
      <c r="EC7" s="2" t="s">
        <v>8959</v>
      </c>
      <c r="ED7" s="1" t="s">
        <v>410</v>
      </c>
      <c r="EE7" s="1" t="s">
        <v>6</v>
      </c>
      <c r="EF7" s="1" t="s">
        <v>8960</v>
      </c>
      <c r="EG7" s="1" t="s">
        <v>6</v>
      </c>
      <c r="EH7" s="1" t="s">
        <v>6</v>
      </c>
      <c r="EI7" s="2" t="s">
        <v>8961</v>
      </c>
      <c r="EJ7" s="1" t="s">
        <v>411</v>
      </c>
      <c r="EK7" s="1" t="s">
        <v>412</v>
      </c>
      <c r="EL7" s="1" t="s">
        <v>413</v>
      </c>
      <c r="EM7" s="1" t="s">
        <v>414</v>
      </c>
      <c r="EN7" s="1" t="s">
        <v>8962</v>
      </c>
      <c r="EO7" s="2" t="s">
        <v>8963</v>
      </c>
      <c r="EP7" s="1" t="s">
        <v>8964</v>
      </c>
      <c r="EQ7" s="1" t="s">
        <v>8965</v>
      </c>
      <c r="ER7" s="1" t="s">
        <v>8966</v>
      </c>
      <c r="ES7" s="2" t="s">
        <v>8967</v>
      </c>
      <c r="ET7" s="1" t="s">
        <v>8968</v>
      </c>
      <c r="EU7" s="1" t="s">
        <v>415</v>
      </c>
      <c r="EV7" s="1" t="s">
        <v>416</v>
      </c>
      <c r="EW7" s="2" t="s">
        <v>8969</v>
      </c>
      <c r="EX7" s="1" t="s">
        <v>417</v>
      </c>
      <c r="EY7" s="2" t="s">
        <v>8970</v>
      </c>
      <c r="EZ7" s="2" t="s">
        <v>418</v>
      </c>
      <c r="FA7" s="2" t="s">
        <v>8971</v>
      </c>
      <c r="FB7" s="2" t="s">
        <v>8972</v>
      </c>
      <c r="FC7" s="1" t="s">
        <v>6</v>
      </c>
      <c r="FD7" s="1" t="s">
        <v>6</v>
      </c>
      <c r="FE7" s="1" t="s">
        <v>6</v>
      </c>
      <c r="FF7" s="1" t="s">
        <v>6</v>
      </c>
      <c r="FG7" s="1" t="s">
        <v>6</v>
      </c>
      <c r="FH7" s="1" t="s">
        <v>6</v>
      </c>
      <c r="FI7" s="2" t="s">
        <v>8973</v>
      </c>
      <c r="FJ7" s="1" t="s">
        <v>419</v>
      </c>
      <c r="FK7" s="1" t="s">
        <v>8974</v>
      </c>
      <c r="FL7" s="1" t="s">
        <v>420</v>
      </c>
      <c r="FM7" s="2" t="s">
        <v>421</v>
      </c>
      <c r="FN7" s="1" t="s">
        <v>8975</v>
      </c>
      <c r="FO7" s="1" t="s">
        <v>422</v>
      </c>
      <c r="FP7" s="1" t="s">
        <v>8976</v>
      </c>
      <c r="FQ7" s="2" t="s">
        <v>8977</v>
      </c>
      <c r="FR7" s="1" t="s">
        <v>8978</v>
      </c>
      <c r="FS7" s="1" t="s">
        <v>423</v>
      </c>
      <c r="FT7" s="1" t="s">
        <v>8979</v>
      </c>
      <c r="FU7" s="2" t="s">
        <v>8980</v>
      </c>
      <c r="FV7" s="1" t="s">
        <v>424</v>
      </c>
      <c r="FW7" s="2" t="s">
        <v>8981</v>
      </c>
      <c r="FX7" s="2" t="s">
        <v>425</v>
      </c>
      <c r="FY7" s="1" t="s">
        <v>6</v>
      </c>
      <c r="FZ7" s="1" t="s">
        <v>6</v>
      </c>
      <c r="GA7" s="1" t="s">
        <v>6</v>
      </c>
      <c r="GB7" s="1" t="s">
        <v>6</v>
      </c>
      <c r="GC7" s="1" t="s">
        <v>6</v>
      </c>
      <c r="GD7" s="1" t="s">
        <v>6</v>
      </c>
      <c r="GE7" s="1" t="s">
        <v>6</v>
      </c>
      <c r="GF7" s="1" t="s">
        <v>6</v>
      </c>
      <c r="GG7" s="1" t="s">
        <v>6</v>
      </c>
      <c r="GH7" s="1" t="s">
        <v>6</v>
      </c>
      <c r="GI7" s="1" t="s">
        <v>6</v>
      </c>
      <c r="GJ7" s="1" t="s">
        <v>6</v>
      </c>
      <c r="GK7" s="1" t="s">
        <v>6</v>
      </c>
      <c r="GL7" s="1" t="s">
        <v>6</v>
      </c>
      <c r="GM7" s="1" t="s">
        <v>6</v>
      </c>
      <c r="GN7" s="1" t="s">
        <v>6</v>
      </c>
      <c r="GO7" s="1" t="s">
        <v>6</v>
      </c>
      <c r="GP7" s="1" t="s">
        <v>6</v>
      </c>
    </row>
    <row r="8" spans="1:203" ht="12.75" customHeight="1" x14ac:dyDescent="0.2">
      <c r="A8">
        <v>7</v>
      </c>
      <c r="B8" s="1" t="s">
        <v>426</v>
      </c>
      <c r="C8" s="1" t="s">
        <v>427</v>
      </c>
      <c r="D8" s="1" t="s">
        <v>186</v>
      </c>
      <c r="E8" s="1" t="s">
        <v>85</v>
      </c>
      <c r="F8" s="2" t="s">
        <v>428</v>
      </c>
      <c r="G8" s="2" t="s">
        <v>8982</v>
      </c>
      <c r="H8" s="2" t="s">
        <v>8983</v>
      </c>
      <c r="I8" s="2" t="s">
        <v>8984</v>
      </c>
      <c r="J8" s="1" t="s">
        <v>8985</v>
      </c>
      <c r="K8" s="1" t="s">
        <v>429</v>
      </c>
      <c r="L8" s="1" t="s">
        <v>6</v>
      </c>
      <c r="M8" s="1" t="s">
        <v>6</v>
      </c>
      <c r="N8" s="1" t="s">
        <v>6</v>
      </c>
      <c r="O8" s="2" t="s">
        <v>8986</v>
      </c>
      <c r="P8" s="1" t="s">
        <v>430</v>
      </c>
      <c r="Q8" s="1" t="s">
        <v>8987</v>
      </c>
      <c r="R8" s="1" t="s">
        <v>431</v>
      </c>
      <c r="S8" s="1" t="s">
        <v>432</v>
      </c>
      <c r="T8" s="2" t="s">
        <v>8988</v>
      </c>
      <c r="U8" s="2" t="s">
        <v>8989</v>
      </c>
      <c r="V8" s="2" t="s">
        <v>8990</v>
      </c>
      <c r="W8" s="2" t="s">
        <v>8991</v>
      </c>
      <c r="X8" s="2" t="s">
        <v>8992</v>
      </c>
      <c r="Y8" s="2" t="s">
        <v>8993</v>
      </c>
      <c r="Z8" s="2" t="s">
        <v>8994</v>
      </c>
      <c r="AA8" s="2" t="s">
        <v>8995</v>
      </c>
      <c r="AB8" s="2" t="s">
        <v>8996</v>
      </c>
      <c r="AC8" s="2" t="s">
        <v>8997</v>
      </c>
      <c r="AD8" s="1" t="s">
        <v>433</v>
      </c>
      <c r="AE8" s="2" t="s">
        <v>8998</v>
      </c>
      <c r="AF8" s="2" t="s">
        <v>8999</v>
      </c>
      <c r="AG8" s="1" t="s">
        <v>434</v>
      </c>
      <c r="AH8" s="2" t="s">
        <v>9000</v>
      </c>
      <c r="AI8" s="1" t="s">
        <v>9001</v>
      </c>
      <c r="AJ8" s="2" t="s">
        <v>9002</v>
      </c>
      <c r="AK8" s="2" t="s">
        <v>9003</v>
      </c>
      <c r="AL8" s="1" t="s">
        <v>435</v>
      </c>
      <c r="AM8" s="1" t="s">
        <v>6</v>
      </c>
      <c r="AN8" s="1" t="s">
        <v>6</v>
      </c>
      <c r="AO8" s="1" t="s">
        <v>6</v>
      </c>
      <c r="AP8" s="2" t="s">
        <v>436</v>
      </c>
      <c r="AQ8" s="1" t="s">
        <v>9004</v>
      </c>
      <c r="AR8" s="1" t="s">
        <v>437</v>
      </c>
      <c r="AS8" s="1" t="s">
        <v>438</v>
      </c>
      <c r="AT8" s="1" t="s">
        <v>439</v>
      </c>
      <c r="AU8" s="2" t="s">
        <v>9005</v>
      </c>
      <c r="AV8" s="1" t="s">
        <v>440</v>
      </c>
      <c r="AW8" s="2" t="s">
        <v>9006</v>
      </c>
      <c r="AX8" s="1" t="s">
        <v>9007</v>
      </c>
      <c r="AY8" s="1" t="s">
        <v>441</v>
      </c>
      <c r="AZ8" s="1" t="s">
        <v>442</v>
      </c>
      <c r="BA8" s="2" t="s">
        <v>9008</v>
      </c>
      <c r="BB8" s="2" t="s">
        <v>9009</v>
      </c>
      <c r="BC8" s="1" t="s">
        <v>443</v>
      </c>
      <c r="BD8" s="1" t="s">
        <v>444</v>
      </c>
      <c r="BE8" s="1" t="s">
        <v>445</v>
      </c>
      <c r="BF8" s="1" t="s">
        <v>9010</v>
      </c>
      <c r="BG8" s="2" t="s">
        <v>9011</v>
      </c>
      <c r="BH8" s="2" t="s">
        <v>446</v>
      </c>
      <c r="BI8" s="2" t="s">
        <v>9012</v>
      </c>
      <c r="BJ8" s="2" t="s">
        <v>9013</v>
      </c>
      <c r="BK8" s="1" t="s">
        <v>6</v>
      </c>
      <c r="BL8" s="2" t="s">
        <v>447</v>
      </c>
      <c r="BM8" s="1" t="s">
        <v>6</v>
      </c>
      <c r="BN8" s="1" t="s">
        <v>6</v>
      </c>
      <c r="BO8" s="2" t="s">
        <v>9014</v>
      </c>
      <c r="BP8" s="1" t="s">
        <v>448</v>
      </c>
      <c r="BQ8" s="1" t="s">
        <v>449</v>
      </c>
      <c r="BR8" s="1" t="s">
        <v>450</v>
      </c>
      <c r="BS8" s="1" t="s">
        <v>9015</v>
      </c>
      <c r="BT8" s="1" t="s">
        <v>451</v>
      </c>
      <c r="BU8" s="1" t="s">
        <v>452</v>
      </c>
      <c r="BV8" s="1" t="s">
        <v>9016</v>
      </c>
      <c r="BW8" s="1" t="s">
        <v>9017</v>
      </c>
      <c r="BX8" s="1" t="s">
        <v>453</v>
      </c>
      <c r="BY8" s="2" t="s">
        <v>9018</v>
      </c>
      <c r="BZ8" s="1" t="s">
        <v>9019</v>
      </c>
      <c r="CA8" s="1" t="s">
        <v>454</v>
      </c>
      <c r="CB8" s="1" t="s">
        <v>455</v>
      </c>
      <c r="CC8" s="2" t="s">
        <v>9020</v>
      </c>
      <c r="CD8" s="1" t="s">
        <v>9021</v>
      </c>
      <c r="CE8" s="2" t="s">
        <v>456</v>
      </c>
      <c r="CF8" s="2" t="s">
        <v>9022</v>
      </c>
      <c r="CG8" s="2" t="s">
        <v>9023</v>
      </c>
      <c r="CH8" s="1" t="s">
        <v>457</v>
      </c>
      <c r="CI8" s="1" t="s">
        <v>6</v>
      </c>
      <c r="CJ8" s="1" t="s">
        <v>6</v>
      </c>
      <c r="CK8" s="1" t="s">
        <v>6</v>
      </c>
      <c r="CL8" s="1" t="s">
        <v>6</v>
      </c>
      <c r="CM8" s="2" t="s">
        <v>9024</v>
      </c>
      <c r="CN8" s="1" t="s">
        <v>6</v>
      </c>
      <c r="CO8" s="2" t="s">
        <v>458</v>
      </c>
      <c r="CP8" s="1" t="s">
        <v>459</v>
      </c>
      <c r="CQ8" s="1" t="s">
        <v>9025</v>
      </c>
      <c r="CR8" s="1" t="s">
        <v>460</v>
      </c>
      <c r="CS8" s="2" t="s">
        <v>9026</v>
      </c>
      <c r="CT8" s="1" t="s">
        <v>9027</v>
      </c>
      <c r="CU8" s="1" t="s">
        <v>9028</v>
      </c>
      <c r="CV8" s="1" t="s">
        <v>9029</v>
      </c>
      <c r="CW8" s="2" t="s">
        <v>9030</v>
      </c>
      <c r="CX8" s="1" t="s">
        <v>9031</v>
      </c>
      <c r="CY8" s="1" t="s">
        <v>461</v>
      </c>
      <c r="CZ8" s="1" t="s">
        <v>462</v>
      </c>
      <c r="DA8" s="1" t="s">
        <v>9032</v>
      </c>
      <c r="DB8" s="1" t="s">
        <v>9033</v>
      </c>
      <c r="DC8" s="2" t="s">
        <v>463</v>
      </c>
      <c r="DD8" s="2" t="s">
        <v>464</v>
      </c>
      <c r="DE8" s="2" t="s">
        <v>9034</v>
      </c>
      <c r="DF8" s="1" t="s">
        <v>465</v>
      </c>
      <c r="DG8" s="1" t="s">
        <v>6</v>
      </c>
      <c r="DH8" s="1" t="s">
        <v>6</v>
      </c>
      <c r="DI8" s="1" t="s">
        <v>6</v>
      </c>
      <c r="DJ8" s="1" t="s">
        <v>6</v>
      </c>
      <c r="DK8" s="2" t="s">
        <v>9035</v>
      </c>
      <c r="DL8" s="1" t="s">
        <v>6</v>
      </c>
      <c r="DM8" s="1" t="s">
        <v>6</v>
      </c>
      <c r="DN8" s="1" t="s">
        <v>466</v>
      </c>
      <c r="DO8" s="1" t="s">
        <v>467</v>
      </c>
      <c r="DP8" s="1" t="s">
        <v>9036</v>
      </c>
      <c r="DQ8" s="1" t="s">
        <v>9037</v>
      </c>
      <c r="DR8" s="1" t="s">
        <v>468</v>
      </c>
      <c r="DS8" s="1" t="s">
        <v>469</v>
      </c>
      <c r="DT8" s="1" t="s">
        <v>470</v>
      </c>
      <c r="DU8" s="2" t="s">
        <v>9038</v>
      </c>
      <c r="DV8" s="1" t="s">
        <v>9039</v>
      </c>
      <c r="DW8" s="1" t="s">
        <v>471</v>
      </c>
      <c r="DX8" s="1" t="s">
        <v>9040</v>
      </c>
      <c r="DY8" s="2" t="s">
        <v>9041</v>
      </c>
      <c r="DZ8" s="1" t="s">
        <v>9042</v>
      </c>
      <c r="EA8" s="2" t="s">
        <v>472</v>
      </c>
      <c r="EB8" s="2" t="s">
        <v>473</v>
      </c>
      <c r="EC8" s="2" t="s">
        <v>9043</v>
      </c>
      <c r="ED8" s="2" t="s">
        <v>9044</v>
      </c>
      <c r="EE8" s="1" t="s">
        <v>6</v>
      </c>
      <c r="EF8" s="1" t="s">
        <v>6</v>
      </c>
      <c r="EG8" s="1" t="s">
        <v>6</v>
      </c>
      <c r="EH8" s="1" t="s">
        <v>6</v>
      </c>
      <c r="EI8" s="1" t="s">
        <v>6</v>
      </c>
      <c r="EJ8" s="1" t="s">
        <v>6</v>
      </c>
      <c r="EK8" s="2" t="s">
        <v>474</v>
      </c>
      <c r="EL8" s="1" t="s">
        <v>475</v>
      </c>
      <c r="EM8" s="1" t="s">
        <v>9045</v>
      </c>
      <c r="EN8" s="1" t="s">
        <v>9046</v>
      </c>
      <c r="EO8" s="1" t="s">
        <v>9047</v>
      </c>
      <c r="EP8" s="1" t="s">
        <v>476</v>
      </c>
      <c r="EQ8" s="1" t="s">
        <v>9048</v>
      </c>
      <c r="ER8" s="1" t="s">
        <v>9049</v>
      </c>
      <c r="ES8" s="2" t="s">
        <v>9050</v>
      </c>
      <c r="ET8" s="2" t="s">
        <v>9051</v>
      </c>
      <c r="EU8" s="1" t="s">
        <v>477</v>
      </c>
      <c r="EV8" s="1" t="s">
        <v>9052</v>
      </c>
      <c r="EW8" s="1" t="s">
        <v>9053</v>
      </c>
      <c r="EX8" s="2" t="s">
        <v>478</v>
      </c>
      <c r="EY8" s="2" t="s">
        <v>9054</v>
      </c>
      <c r="EZ8" s="2" t="s">
        <v>9055</v>
      </c>
      <c r="FA8" s="2" t="s">
        <v>9056</v>
      </c>
      <c r="FB8" s="2" t="s">
        <v>479</v>
      </c>
      <c r="FC8" s="1" t="s">
        <v>6</v>
      </c>
      <c r="FD8" s="1" t="s">
        <v>6</v>
      </c>
      <c r="FE8" s="1" t="s">
        <v>6</v>
      </c>
      <c r="FF8" s="1" t="s">
        <v>6</v>
      </c>
      <c r="FG8" s="1" t="s">
        <v>6</v>
      </c>
      <c r="FH8" s="1" t="s">
        <v>6</v>
      </c>
      <c r="FI8" s="2" t="s">
        <v>9057</v>
      </c>
      <c r="FJ8" s="1" t="s">
        <v>480</v>
      </c>
      <c r="FK8" s="1" t="s">
        <v>9058</v>
      </c>
      <c r="FL8" s="1" t="s">
        <v>481</v>
      </c>
      <c r="FM8" s="1" t="s">
        <v>9059</v>
      </c>
      <c r="FN8" s="1" t="s">
        <v>9060</v>
      </c>
      <c r="FO8" s="1" t="s">
        <v>482</v>
      </c>
      <c r="FP8" s="1" t="s">
        <v>483</v>
      </c>
      <c r="FQ8" s="2" t="s">
        <v>9061</v>
      </c>
      <c r="FR8" s="1" t="s">
        <v>9062</v>
      </c>
      <c r="FS8" s="1" t="s">
        <v>9063</v>
      </c>
      <c r="FT8" s="1" t="s">
        <v>9064</v>
      </c>
      <c r="FU8" s="1" t="s">
        <v>9065</v>
      </c>
      <c r="FV8" s="1" t="s">
        <v>9066</v>
      </c>
      <c r="FW8" s="2" t="s">
        <v>9067</v>
      </c>
      <c r="FX8" s="2" t="s">
        <v>484</v>
      </c>
      <c r="FY8" s="1" t="s">
        <v>6</v>
      </c>
      <c r="FZ8" s="1" t="s">
        <v>6</v>
      </c>
      <c r="GA8" s="1" t="s">
        <v>6</v>
      </c>
      <c r="GB8" s="1" t="s">
        <v>6</v>
      </c>
      <c r="GC8" s="1" t="s">
        <v>6</v>
      </c>
      <c r="GD8" s="1" t="s">
        <v>6</v>
      </c>
      <c r="GE8" s="1" t="s">
        <v>6</v>
      </c>
      <c r="GF8" s="1" t="s">
        <v>6</v>
      </c>
      <c r="GG8" s="1" t="s">
        <v>6</v>
      </c>
      <c r="GH8" s="1" t="s">
        <v>6</v>
      </c>
      <c r="GI8" s="1" t="s">
        <v>6</v>
      </c>
      <c r="GJ8" s="1" t="s">
        <v>6</v>
      </c>
      <c r="GK8" s="1" t="s">
        <v>6</v>
      </c>
      <c r="GL8" s="1" t="s">
        <v>6</v>
      </c>
      <c r="GM8" s="1" t="s">
        <v>6</v>
      </c>
      <c r="GN8" s="1" t="s">
        <v>6</v>
      </c>
      <c r="GO8" s="1" t="s">
        <v>6</v>
      </c>
      <c r="GP8" s="1" t="s">
        <v>6</v>
      </c>
    </row>
    <row r="9" spans="1:203" ht="12.75" customHeight="1" x14ac:dyDescent="0.2">
      <c r="A9">
        <v>8</v>
      </c>
      <c r="B9" s="1" t="s">
        <v>485</v>
      </c>
      <c r="C9" s="1" t="s">
        <v>486</v>
      </c>
      <c r="D9" s="1" t="s">
        <v>85</v>
      </c>
      <c r="E9" s="1" t="s">
        <v>186</v>
      </c>
      <c r="F9" s="2" t="s">
        <v>487</v>
      </c>
      <c r="G9" s="2" t="s">
        <v>9068</v>
      </c>
      <c r="H9" s="2" t="s">
        <v>488</v>
      </c>
      <c r="I9" s="2" t="s">
        <v>9069</v>
      </c>
      <c r="J9" s="1" t="s">
        <v>489</v>
      </c>
      <c r="K9" s="2" t="s">
        <v>9070</v>
      </c>
      <c r="L9" s="1" t="s">
        <v>6</v>
      </c>
      <c r="M9" s="1" t="s">
        <v>6</v>
      </c>
      <c r="N9" s="1" t="s">
        <v>6</v>
      </c>
      <c r="O9" s="1" t="s">
        <v>6</v>
      </c>
      <c r="P9" s="1" t="s">
        <v>6</v>
      </c>
      <c r="Q9" s="1" t="s">
        <v>6</v>
      </c>
      <c r="R9" s="2" t="s">
        <v>9071</v>
      </c>
      <c r="S9" s="1" t="s">
        <v>490</v>
      </c>
      <c r="T9" s="2" t="s">
        <v>9072</v>
      </c>
      <c r="U9" s="2" t="s">
        <v>9073</v>
      </c>
      <c r="V9" s="2" t="s">
        <v>9074</v>
      </c>
      <c r="W9" s="2" t="s">
        <v>491</v>
      </c>
      <c r="X9" s="2" t="s">
        <v>9075</v>
      </c>
      <c r="Y9" s="2" t="s">
        <v>9076</v>
      </c>
      <c r="Z9" s="2" t="s">
        <v>9077</v>
      </c>
      <c r="AA9" s="2" t="s">
        <v>9078</v>
      </c>
      <c r="AB9" s="2" t="s">
        <v>492</v>
      </c>
      <c r="AC9" s="2" t="s">
        <v>9079</v>
      </c>
      <c r="AD9" s="1" t="s">
        <v>9080</v>
      </c>
      <c r="AE9" s="2" t="s">
        <v>493</v>
      </c>
      <c r="AF9" s="2" t="s">
        <v>9081</v>
      </c>
      <c r="AG9" s="1" t="s">
        <v>9082</v>
      </c>
      <c r="AH9" s="2" t="s">
        <v>9083</v>
      </c>
      <c r="AI9" s="2" t="s">
        <v>9084</v>
      </c>
      <c r="AJ9" s="1" t="s">
        <v>9085</v>
      </c>
      <c r="AK9" s="2" t="s">
        <v>9086</v>
      </c>
      <c r="AL9" s="1" t="s">
        <v>6</v>
      </c>
      <c r="AM9" s="1" t="s">
        <v>6</v>
      </c>
      <c r="AN9" s="1" t="s">
        <v>6</v>
      </c>
      <c r="AO9" s="1" t="s">
        <v>6</v>
      </c>
      <c r="AP9" s="1" t="s">
        <v>6</v>
      </c>
      <c r="AQ9" s="1" t="s">
        <v>6</v>
      </c>
      <c r="AR9" s="1" t="s">
        <v>6</v>
      </c>
      <c r="AS9" s="2" t="s">
        <v>9087</v>
      </c>
      <c r="AT9" s="1" t="s">
        <v>494</v>
      </c>
      <c r="AU9" s="1" t="s">
        <v>9088</v>
      </c>
      <c r="AV9" s="1" t="s">
        <v>495</v>
      </c>
      <c r="AW9" s="1" t="s">
        <v>9089</v>
      </c>
      <c r="AX9" s="1" t="s">
        <v>9090</v>
      </c>
      <c r="AY9" s="1" t="s">
        <v>496</v>
      </c>
      <c r="AZ9" s="1" t="s">
        <v>9091</v>
      </c>
      <c r="BA9" s="2" t="s">
        <v>9092</v>
      </c>
      <c r="BB9" s="1" t="s">
        <v>497</v>
      </c>
      <c r="BC9" s="1" t="s">
        <v>498</v>
      </c>
      <c r="BD9" s="1" t="s">
        <v>499</v>
      </c>
      <c r="BE9" s="2" t="s">
        <v>9093</v>
      </c>
      <c r="BF9" s="1" t="s">
        <v>9094</v>
      </c>
      <c r="BG9" s="2" t="s">
        <v>500</v>
      </c>
      <c r="BH9" s="2" t="s">
        <v>501</v>
      </c>
      <c r="BI9" s="2" t="s">
        <v>9095</v>
      </c>
      <c r="BJ9" s="1" t="s">
        <v>6</v>
      </c>
      <c r="BK9" s="1" t="s">
        <v>6</v>
      </c>
      <c r="BL9" s="1" t="s">
        <v>6</v>
      </c>
      <c r="BM9" s="1" t="s">
        <v>6</v>
      </c>
      <c r="BN9" s="1" t="s">
        <v>6</v>
      </c>
      <c r="BO9" s="1" t="s">
        <v>6</v>
      </c>
      <c r="BP9" s="1" t="s">
        <v>6</v>
      </c>
      <c r="BQ9" s="2" t="s">
        <v>9096</v>
      </c>
      <c r="BR9" s="1" t="s">
        <v>502</v>
      </c>
      <c r="BS9" s="2" t="s">
        <v>503</v>
      </c>
      <c r="BT9" s="1" t="s">
        <v>504</v>
      </c>
      <c r="BU9" s="2" t="s">
        <v>9097</v>
      </c>
      <c r="BV9" s="1" t="s">
        <v>505</v>
      </c>
      <c r="BW9" s="1" t="s">
        <v>506</v>
      </c>
      <c r="BX9" s="1" t="s">
        <v>507</v>
      </c>
      <c r="BY9" s="2" t="s">
        <v>9098</v>
      </c>
      <c r="BZ9" s="1" t="s">
        <v>9099</v>
      </c>
      <c r="CA9" s="1" t="s">
        <v>508</v>
      </c>
      <c r="CB9" s="1" t="s">
        <v>509</v>
      </c>
      <c r="CC9" s="1" t="s">
        <v>9100</v>
      </c>
      <c r="CD9" s="1" t="s">
        <v>510</v>
      </c>
      <c r="CE9" s="2" t="s">
        <v>9101</v>
      </c>
      <c r="CF9" s="2" t="s">
        <v>511</v>
      </c>
      <c r="CG9" s="2" t="s">
        <v>9102</v>
      </c>
      <c r="CH9" s="2" t="s">
        <v>9103</v>
      </c>
      <c r="CI9" s="1" t="s">
        <v>6</v>
      </c>
      <c r="CJ9" s="1" t="s">
        <v>6</v>
      </c>
      <c r="CK9" s="1" t="s">
        <v>6</v>
      </c>
      <c r="CL9" s="1" t="s">
        <v>6</v>
      </c>
      <c r="CM9" s="1" t="s">
        <v>6</v>
      </c>
      <c r="CN9" s="1" t="s">
        <v>6</v>
      </c>
      <c r="CO9" s="2" t="s">
        <v>512</v>
      </c>
      <c r="CP9" s="1" t="s">
        <v>513</v>
      </c>
      <c r="CQ9" s="1" t="s">
        <v>9104</v>
      </c>
      <c r="CR9" s="1" t="s">
        <v>9105</v>
      </c>
      <c r="CS9" s="2" t="s">
        <v>9106</v>
      </c>
      <c r="CT9" s="1" t="s">
        <v>514</v>
      </c>
      <c r="CU9" s="1" t="s">
        <v>9107</v>
      </c>
      <c r="CV9" s="1" t="s">
        <v>515</v>
      </c>
      <c r="CW9" s="2" t="s">
        <v>516</v>
      </c>
      <c r="CX9" s="1" t="s">
        <v>517</v>
      </c>
      <c r="CY9" s="1" t="s">
        <v>518</v>
      </c>
      <c r="CZ9" s="1" t="s">
        <v>9108</v>
      </c>
      <c r="DA9" s="1" t="s">
        <v>9109</v>
      </c>
      <c r="DB9" s="1" t="s">
        <v>9110</v>
      </c>
      <c r="DC9" s="2" t="s">
        <v>9111</v>
      </c>
      <c r="DD9" s="2" t="s">
        <v>519</v>
      </c>
      <c r="DE9" s="2" t="s">
        <v>9112</v>
      </c>
      <c r="DF9" s="1" t="s">
        <v>6</v>
      </c>
      <c r="DG9" s="1" t="s">
        <v>6</v>
      </c>
      <c r="DH9" s="1" t="s">
        <v>6</v>
      </c>
      <c r="DI9" s="1" t="s">
        <v>6</v>
      </c>
      <c r="DJ9" s="1" t="s">
        <v>6</v>
      </c>
      <c r="DK9" s="1" t="s">
        <v>6</v>
      </c>
      <c r="DL9" s="2" t="s">
        <v>9113</v>
      </c>
      <c r="DM9" s="1" t="s">
        <v>6</v>
      </c>
      <c r="DN9" s="1" t="s">
        <v>520</v>
      </c>
      <c r="DO9" s="1" t="s">
        <v>521</v>
      </c>
      <c r="DP9" s="1" t="s">
        <v>522</v>
      </c>
      <c r="DQ9" s="1" t="s">
        <v>523</v>
      </c>
      <c r="DR9" s="1" t="s">
        <v>524</v>
      </c>
      <c r="DS9" s="1" t="s">
        <v>525</v>
      </c>
      <c r="DT9" s="1" t="s">
        <v>9114</v>
      </c>
      <c r="DU9" s="2" t="s">
        <v>9115</v>
      </c>
      <c r="DV9" s="2" t="s">
        <v>9116</v>
      </c>
      <c r="DW9" s="1" t="s">
        <v>526</v>
      </c>
      <c r="DX9" s="1" t="s">
        <v>527</v>
      </c>
      <c r="DY9" s="1" t="s">
        <v>9117</v>
      </c>
      <c r="DZ9" s="1" t="s">
        <v>9118</v>
      </c>
      <c r="EA9" s="2" t="s">
        <v>9119</v>
      </c>
      <c r="EB9" s="2" t="s">
        <v>528</v>
      </c>
      <c r="EC9" s="2" t="s">
        <v>9120</v>
      </c>
      <c r="ED9" s="2" t="s">
        <v>529</v>
      </c>
      <c r="EE9" s="1" t="s">
        <v>6</v>
      </c>
      <c r="EF9" s="1" t="s">
        <v>6</v>
      </c>
      <c r="EG9" s="1" t="s">
        <v>6</v>
      </c>
      <c r="EH9" s="1" t="s">
        <v>6</v>
      </c>
      <c r="EI9" s="1" t="s">
        <v>6</v>
      </c>
      <c r="EJ9" s="1" t="s">
        <v>6</v>
      </c>
      <c r="EK9" s="2" t="s">
        <v>9121</v>
      </c>
      <c r="EL9" s="1" t="s">
        <v>530</v>
      </c>
      <c r="EM9" s="1" t="s">
        <v>9122</v>
      </c>
      <c r="EN9" s="1" t="s">
        <v>9123</v>
      </c>
      <c r="EO9" s="2" t="s">
        <v>9124</v>
      </c>
      <c r="EP9" s="1" t="s">
        <v>9125</v>
      </c>
      <c r="EQ9" s="1" t="s">
        <v>9126</v>
      </c>
      <c r="ER9" s="1" t="s">
        <v>531</v>
      </c>
      <c r="ES9" s="2" t="s">
        <v>9127</v>
      </c>
      <c r="ET9" s="2" t="s">
        <v>9128</v>
      </c>
      <c r="EU9" s="1" t="s">
        <v>532</v>
      </c>
      <c r="EV9" s="1" t="s">
        <v>9129</v>
      </c>
      <c r="EW9" s="2" t="s">
        <v>9130</v>
      </c>
      <c r="EX9" s="1" t="s">
        <v>9131</v>
      </c>
      <c r="EY9" s="2" t="s">
        <v>9132</v>
      </c>
      <c r="EZ9" s="2" t="s">
        <v>9133</v>
      </c>
      <c r="FA9" s="2" t="s">
        <v>9134</v>
      </c>
      <c r="FB9" s="2" t="s">
        <v>9135</v>
      </c>
      <c r="FC9" s="1" t="s">
        <v>6</v>
      </c>
      <c r="FD9" s="1" t="s">
        <v>6</v>
      </c>
      <c r="FE9" s="1" t="s">
        <v>6</v>
      </c>
      <c r="FF9" s="1" t="s">
        <v>6</v>
      </c>
      <c r="FG9" s="1" t="s">
        <v>6</v>
      </c>
      <c r="FH9" s="1" t="s">
        <v>6</v>
      </c>
      <c r="FI9" s="2" t="s">
        <v>9136</v>
      </c>
      <c r="FJ9" s="1" t="s">
        <v>533</v>
      </c>
      <c r="FK9" s="1" t="s">
        <v>534</v>
      </c>
      <c r="FL9" s="1" t="s">
        <v>9137</v>
      </c>
      <c r="FM9" s="2" t="s">
        <v>9138</v>
      </c>
      <c r="FN9" s="1" t="s">
        <v>9139</v>
      </c>
      <c r="FO9" s="1" t="s">
        <v>535</v>
      </c>
      <c r="FP9" s="1" t="s">
        <v>536</v>
      </c>
      <c r="FQ9" s="2" t="s">
        <v>537</v>
      </c>
      <c r="FR9" s="1" t="s">
        <v>9140</v>
      </c>
      <c r="FS9" s="1" t="s">
        <v>538</v>
      </c>
      <c r="FT9" s="1" t="s">
        <v>9141</v>
      </c>
      <c r="FU9" s="1" t="s">
        <v>9142</v>
      </c>
      <c r="FV9" s="1" t="s">
        <v>9143</v>
      </c>
      <c r="FW9" s="2" t="s">
        <v>9144</v>
      </c>
      <c r="FX9" s="2" t="s">
        <v>539</v>
      </c>
      <c r="FY9" s="1" t="s">
        <v>6</v>
      </c>
      <c r="FZ9" s="1" t="s">
        <v>6</v>
      </c>
      <c r="GA9" s="1" t="s">
        <v>6</v>
      </c>
      <c r="GB9" s="1" t="s">
        <v>6</v>
      </c>
      <c r="GC9" s="1" t="s">
        <v>6</v>
      </c>
      <c r="GD9" s="1" t="s">
        <v>6</v>
      </c>
      <c r="GE9" s="1" t="s">
        <v>6</v>
      </c>
      <c r="GF9" s="1" t="s">
        <v>6</v>
      </c>
      <c r="GG9" s="1" t="s">
        <v>6</v>
      </c>
      <c r="GH9" s="1" t="s">
        <v>6</v>
      </c>
      <c r="GI9" s="1" t="s">
        <v>6</v>
      </c>
      <c r="GJ9" s="1" t="s">
        <v>6</v>
      </c>
      <c r="GK9" s="1" t="s">
        <v>6</v>
      </c>
      <c r="GL9" s="1" t="s">
        <v>6</v>
      </c>
      <c r="GM9" s="1" t="s">
        <v>6</v>
      </c>
      <c r="GN9" s="1" t="s">
        <v>6</v>
      </c>
      <c r="GO9" s="1" t="s">
        <v>6</v>
      </c>
      <c r="GP9" s="1" t="s">
        <v>6</v>
      </c>
    </row>
    <row r="10" spans="1:203" ht="12.75" customHeight="1" x14ac:dyDescent="0.2">
      <c r="A10">
        <v>9</v>
      </c>
      <c r="B10" s="1" t="s">
        <v>540</v>
      </c>
      <c r="C10" s="1" t="s">
        <v>541</v>
      </c>
      <c r="D10" s="1" t="s">
        <v>2</v>
      </c>
      <c r="E10" s="1" t="s">
        <v>542</v>
      </c>
      <c r="F10" s="2" t="s">
        <v>543</v>
      </c>
      <c r="G10" s="2" t="s">
        <v>9145</v>
      </c>
      <c r="H10" s="2" t="s">
        <v>9146</v>
      </c>
      <c r="I10" s="2" t="s">
        <v>9147</v>
      </c>
      <c r="J10" s="1" t="s">
        <v>544</v>
      </c>
      <c r="K10" s="2" t="s">
        <v>9148</v>
      </c>
      <c r="L10" s="1" t="s">
        <v>6</v>
      </c>
      <c r="M10" s="1" t="s">
        <v>6</v>
      </c>
      <c r="N10" s="1" t="s">
        <v>6</v>
      </c>
      <c r="O10" s="1" t="s">
        <v>6</v>
      </c>
      <c r="P10" s="1" t="s">
        <v>6</v>
      </c>
      <c r="Q10" s="1" t="s">
        <v>545</v>
      </c>
      <c r="R10" s="2" t="s">
        <v>9149</v>
      </c>
      <c r="S10" s="1" t="s">
        <v>546</v>
      </c>
      <c r="T10" s="1" t="s">
        <v>547</v>
      </c>
      <c r="U10" s="2" t="s">
        <v>9150</v>
      </c>
      <c r="V10" s="2" t="s">
        <v>9151</v>
      </c>
      <c r="W10" s="2" t="s">
        <v>9152</v>
      </c>
      <c r="X10" s="2" t="s">
        <v>9153</v>
      </c>
      <c r="Y10" s="2" t="s">
        <v>9154</v>
      </c>
      <c r="Z10" s="2" t="s">
        <v>9155</v>
      </c>
      <c r="AA10" s="1" t="s">
        <v>9156</v>
      </c>
      <c r="AB10" s="1" t="s">
        <v>9157</v>
      </c>
      <c r="AC10" s="2" t="s">
        <v>9158</v>
      </c>
      <c r="AD10" s="1" t="s">
        <v>9159</v>
      </c>
      <c r="AE10" s="2" t="s">
        <v>9160</v>
      </c>
      <c r="AF10" s="2" t="s">
        <v>548</v>
      </c>
      <c r="AG10" s="1" t="s">
        <v>549</v>
      </c>
      <c r="AH10" s="2" t="s">
        <v>9161</v>
      </c>
      <c r="AI10" s="1" t="s">
        <v>550</v>
      </c>
      <c r="AJ10" s="1" t="s">
        <v>9162</v>
      </c>
      <c r="AK10" s="2" t="s">
        <v>551</v>
      </c>
      <c r="AL10" s="2" t="s">
        <v>9163</v>
      </c>
      <c r="AM10" s="1" t="s">
        <v>6</v>
      </c>
      <c r="AN10" s="1" t="s">
        <v>6</v>
      </c>
      <c r="AO10" s="1" t="s">
        <v>6</v>
      </c>
      <c r="AP10" s="1" t="s">
        <v>552</v>
      </c>
      <c r="AQ10" s="2" t="s">
        <v>553</v>
      </c>
      <c r="AR10" s="1" t="s">
        <v>9164</v>
      </c>
      <c r="AS10" s="1" t="s">
        <v>554</v>
      </c>
      <c r="AT10" s="1" t="s">
        <v>555</v>
      </c>
      <c r="AU10" s="1" t="s">
        <v>556</v>
      </c>
      <c r="AV10" s="1" t="s">
        <v>557</v>
      </c>
      <c r="AW10" s="1" t="s">
        <v>9165</v>
      </c>
      <c r="AX10" s="1" t="s">
        <v>9166</v>
      </c>
      <c r="AY10" s="1" t="s">
        <v>9167</v>
      </c>
      <c r="AZ10" s="1" t="s">
        <v>558</v>
      </c>
      <c r="BA10" s="2" t="s">
        <v>9168</v>
      </c>
      <c r="BB10" s="1" t="s">
        <v>9169</v>
      </c>
      <c r="BC10" s="1" t="s">
        <v>9170</v>
      </c>
      <c r="BD10" s="1" t="s">
        <v>9171</v>
      </c>
      <c r="BE10" s="1" t="s">
        <v>9172</v>
      </c>
      <c r="BF10" s="1" t="s">
        <v>9173</v>
      </c>
      <c r="BG10" s="2" t="s">
        <v>559</v>
      </c>
      <c r="BH10" s="2" t="s">
        <v>560</v>
      </c>
      <c r="BI10" s="2" t="s">
        <v>9174</v>
      </c>
      <c r="BJ10" s="1" t="s">
        <v>9175</v>
      </c>
      <c r="BK10" s="1" t="s">
        <v>6</v>
      </c>
      <c r="BL10" s="1" t="s">
        <v>6</v>
      </c>
      <c r="BM10" s="1" t="s">
        <v>6</v>
      </c>
      <c r="BN10" s="1" t="s">
        <v>6</v>
      </c>
      <c r="BO10" s="1" t="s">
        <v>6</v>
      </c>
      <c r="BP10" s="1" t="s">
        <v>561</v>
      </c>
      <c r="BQ10" s="2" t="s">
        <v>9176</v>
      </c>
      <c r="BR10" s="1" t="s">
        <v>562</v>
      </c>
      <c r="BS10" s="1" t="s">
        <v>9177</v>
      </c>
      <c r="BT10" s="1" t="s">
        <v>563</v>
      </c>
      <c r="BU10" s="2" t="s">
        <v>9178</v>
      </c>
      <c r="BV10" s="1" t="s">
        <v>9179</v>
      </c>
      <c r="BW10" s="1" t="s">
        <v>564</v>
      </c>
      <c r="BX10" s="1" t="s">
        <v>565</v>
      </c>
      <c r="BY10" s="2" t="s">
        <v>9180</v>
      </c>
      <c r="BZ10" s="1" t="s">
        <v>9181</v>
      </c>
      <c r="CA10" s="1" t="s">
        <v>566</v>
      </c>
      <c r="CB10" s="1" t="s">
        <v>9182</v>
      </c>
      <c r="CC10" s="1" t="s">
        <v>567</v>
      </c>
      <c r="CD10" s="1" t="s">
        <v>9183</v>
      </c>
      <c r="CE10" s="2" t="s">
        <v>9184</v>
      </c>
      <c r="CF10" s="2" t="s">
        <v>568</v>
      </c>
      <c r="CG10" s="2" t="s">
        <v>9185</v>
      </c>
      <c r="CH10" s="1" t="s">
        <v>9186</v>
      </c>
      <c r="CI10" s="1" t="s">
        <v>6</v>
      </c>
      <c r="CJ10" s="1" t="s">
        <v>6</v>
      </c>
      <c r="CK10" s="1" t="s">
        <v>6</v>
      </c>
      <c r="CL10" s="1" t="s">
        <v>6</v>
      </c>
      <c r="CM10" s="1" t="s">
        <v>6</v>
      </c>
      <c r="CN10" s="1" t="s">
        <v>569</v>
      </c>
      <c r="CO10" s="2" t="s">
        <v>9187</v>
      </c>
      <c r="CP10" s="1" t="s">
        <v>570</v>
      </c>
      <c r="CQ10" s="1" t="s">
        <v>9188</v>
      </c>
      <c r="CR10" s="1" t="s">
        <v>571</v>
      </c>
      <c r="CS10" s="2" t="s">
        <v>9189</v>
      </c>
      <c r="CT10" s="1" t="s">
        <v>572</v>
      </c>
      <c r="CU10" s="1" t="s">
        <v>573</v>
      </c>
      <c r="CV10" s="1" t="s">
        <v>9190</v>
      </c>
      <c r="CW10" s="2" t="s">
        <v>9191</v>
      </c>
      <c r="CX10" s="1" t="s">
        <v>574</v>
      </c>
      <c r="CY10" s="1" t="s">
        <v>9192</v>
      </c>
      <c r="CZ10" s="1" t="s">
        <v>575</v>
      </c>
      <c r="DA10" s="2" t="s">
        <v>576</v>
      </c>
      <c r="DB10" s="2" t="s">
        <v>9193</v>
      </c>
      <c r="DC10" s="2" t="s">
        <v>9194</v>
      </c>
      <c r="DD10" s="2" t="s">
        <v>577</v>
      </c>
      <c r="DE10" s="2" t="s">
        <v>578</v>
      </c>
      <c r="DF10" s="2" t="s">
        <v>579</v>
      </c>
      <c r="DG10" s="1" t="s">
        <v>6</v>
      </c>
      <c r="DH10" s="1" t="s">
        <v>6</v>
      </c>
      <c r="DI10" s="1" t="s">
        <v>580</v>
      </c>
      <c r="DJ10" s="2" t="s">
        <v>9195</v>
      </c>
      <c r="DK10" s="2" t="s">
        <v>581</v>
      </c>
      <c r="DL10" s="1" t="s">
        <v>582</v>
      </c>
      <c r="DM10" s="2" t="s">
        <v>9196</v>
      </c>
      <c r="DN10" s="1" t="s">
        <v>583</v>
      </c>
      <c r="DO10" s="1" t="s">
        <v>9197</v>
      </c>
      <c r="DP10" s="1" t="s">
        <v>584</v>
      </c>
      <c r="DQ10" s="2" t="s">
        <v>9198</v>
      </c>
      <c r="DR10" s="1" t="s">
        <v>9199</v>
      </c>
      <c r="DS10" s="1" t="s">
        <v>585</v>
      </c>
      <c r="DT10" s="1" t="s">
        <v>9200</v>
      </c>
      <c r="DU10" s="2" t="s">
        <v>9201</v>
      </c>
      <c r="DV10" s="1" t="s">
        <v>9202</v>
      </c>
      <c r="DW10" s="1" t="s">
        <v>586</v>
      </c>
      <c r="DX10" s="1" t="s">
        <v>9203</v>
      </c>
      <c r="DY10" s="2" t="s">
        <v>9204</v>
      </c>
      <c r="DZ10" s="1" t="s">
        <v>9205</v>
      </c>
      <c r="EA10" s="2" t="s">
        <v>587</v>
      </c>
      <c r="EB10" s="2" t="s">
        <v>9206</v>
      </c>
      <c r="EC10" s="2" t="s">
        <v>9207</v>
      </c>
      <c r="ED10" s="1" t="s">
        <v>588</v>
      </c>
      <c r="EE10" s="1" t="s">
        <v>6</v>
      </c>
      <c r="EF10" s="1" t="s">
        <v>6</v>
      </c>
      <c r="EG10" s="1" t="s">
        <v>6</v>
      </c>
      <c r="EH10" s="2" t="s">
        <v>9208</v>
      </c>
      <c r="EI10" s="2" t="s">
        <v>589</v>
      </c>
      <c r="EJ10" s="1" t="s">
        <v>590</v>
      </c>
      <c r="EK10" s="1" t="s">
        <v>9209</v>
      </c>
      <c r="EL10" s="1" t="s">
        <v>591</v>
      </c>
      <c r="EM10" s="1" t="s">
        <v>592</v>
      </c>
      <c r="EN10" s="1" t="s">
        <v>593</v>
      </c>
      <c r="EO10" s="2" t="s">
        <v>9210</v>
      </c>
      <c r="EP10" s="1" t="s">
        <v>594</v>
      </c>
      <c r="EQ10" s="1" t="s">
        <v>595</v>
      </c>
      <c r="ER10" s="1" t="s">
        <v>596</v>
      </c>
      <c r="ES10" s="2" t="s">
        <v>9211</v>
      </c>
      <c r="ET10" s="1" t="s">
        <v>9212</v>
      </c>
      <c r="EU10" s="1" t="s">
        <v>597</v>
      </c>
      <c r="EV10" s="1" t="s">
        <v>598</v>
      </c>
      <c r="EW10" s="1" t="s">
        <v>9213</v>
      </c>
      <c r="EX10" s="1" t="s">
        <v>9214</v>
      </c>
      <c r="EY10" s="2" t="s">
        <v>599</v>
      </c>
      <c r="EZ10" s="2" t="s">
        <v>600</v>
      </c>
      <c r="FA10" s="2" t="s">
        <v>9215</v>
      </c>
      <c r="FB10" s="2" t="s">
        <v>601</v>
      </c>
      <c r="FC10" s="1" t="s">
        <v>6</v>
      </c>
      <c r="FD10" s="1" t="s">
        <v>6</v>
      </c>
      <c r="FE10" s="1" t="s">
        <v>6</v>
      </c>
      <c r="FF10" s="1" t="s">
        <v>9216</v>
      </c>
      <c r="FG10" s="2" t="s">
        <v>602</v>
      </c>
      <c r="FH10" s="1" t="s">
        <v>9217</v>
      </c>
      <c r="FI10" s="1" t="s">
        <v>9218</v>
      </c>
      <c r="FJ10" s="1" t="s">
        <v>603</v>
      </c>
      <c r="FK10" s="2" t="s">
        <v>9219</v>
      </c>
      <c r="FL10" s="1" t="s">
        <v>604</v>
      </c>
      <c r="FM10" s="1" t="s">
        <v>605</v>
      </c>
      <c r="FN10" s="1" t="s">
        <v>9220</v>
      </c>
      <c r="FO10" s="1" t="s">
        <v>606</v>
      </c>
      <c r="FP10" s="1" t="s">
        <v>607</v>
      </c>
      <c r="FQ10" s="2" t="s">
        <v>9221</v>
      </c>
      <c r="FR10" s="2" t="s">
        <v>9222</v>
      </c>
      <c r="FS10" s="1" t="s">
        <v>608</v>
      </c>
      <c r="FT10" s="1" t="s">
        <v>609</v>
      </c>
      <c r="FU10" s="2" t="s">
        <v>9223</v>
      </c>
      <c r="FV10" s="1" t="s">
        <v>610</v>
      </c>
      <c r="FW10" s="2" t="s">
        <v>9224</v>
      </c>
      <c r="FX10" s="2" t="s">
        <v>9225</v>
      </c>
      <c r="FY10" s="1" t="s">
        <v>6</v>
      </c>
      <c r="FZ10" s="1" t="s">
        <v>6</v>
      </c>
      <c r="GA10" s="1" t="s">
        <v>6</v>
      </c>
      <c r="GB10" s="1" t="s">
        <v>6</v>
      </c>
      <c r="GC10" s="1" t="s">
        <v>6</v>
      </c>
      <c r="GD10" s="1" t="s">
        <v>6</v>
      </c>
      <c r="GE10" s="1" t="s">
        <v>6</v>
      </c>
      <c r="GF10" s="1" t="s">
        <v>6</v>
      </c>
      <c r="GG10" s="1" t="s">
        <v>6</v>
      </c>
      <c r="GH10" s="1" t="s">
        <v>6</v>
      </c>
      <c r="GI10" s="1" t="s">
        <v>6</v>
      </c>
      <c r="GJ10" s="1" t="s">
        <v>6</v>
      </c>
      <c r="GK10" s="1" t="s">
        <v>6</v>
      </c>
      <c r="GL10" s="1" t="s">
        <v>6</v>
      </c>
      <c r="GM10" s="1" t="s">
        <v>6</v>
      </c>
      <c r="GN10" s="1" t="s">
        <v>6</v>
      </c>
      <c r="GO10" s="1" t="s">
        <v>6</v>
      </c>
      <c r="GP10" s="1" t="s">
        <v>6</v>
      </c>
    </row>
    <row r="11" spans="1:203" ht="12.75" customHeight="1" x14ac:dyDescent="0.2">
      <c r="A11">
        <v>10</v>
      </c>
      <c r="B11" s="1" t="s">
        <v>611</v>
      </c>
      <c r="C11" s="1" t="s">
        <v>612</v>
      </c>
      <c r="D11" s="1" t="s">
        <v>613</v>
      </c>
      <c r="E11" s="1" t="s">
        <v>85</v>
      </c>
      <c r="F11" s="2" t="s">
        <v>614</v>
      </c>
      <c r="G11" s="2" t="s">
        <v>615</v>
      </c>
      <c r="H11" s="2" t="s">
        <v>616</v>
      </c>
      <c r="I11" s="2" t="s">
        <v>617</v>
      </c>
      <c r="J11" s="1" t="s">
        <v>618</v>
      </c>
      <c r="K11" s="1" t="s">
        <v>619</v>
      </c>
      <c r="L11" s="1" t="s">
        <v>6</v>
      </c>
      <c r="M11" s="1" t="s">
        <v>6</v>
      </c>
      <c r="N11" s="1" t="s">
        <v>6</v>
      </c>
      <c r="O11" s="1" t="s">
        <v>620</v>
      </c>
      <c r="P11" s="2" t="s">
        <v>621</v>
      </c>
      <c r="Q11" s="1" t="s">
        <v>622</v>
      </c>
      <c r="R11" s="1" t="s">
        <v>623</v>
      </c>
      <c r="S11" s="1" t="s">
        <v>624</v>
      </c>
      <c r="T11" s="1" t="s">
        <v>625</v>
      </c>
      <c r="U11" s="2" t="s">
        <v>9226</v>
      </c>
      <c r="V11" s="2" t="s">
        <v>626</v>
      </c>
      <c r="W11" s="2" t="s">
        <v>627</v>
      </c>
      <c r="X11" s="2" t="s">
        <v>628</v>
      </c>
      <c r="Y11" s="2" t="s">
        <v>9227</v>
      </c>
      <c r="Z11" s="2" t="s">
        <v>629</v>
      </c>
      <c r="AA11" s="1" t="s">
        <v>630</v>
      </c>
      <c r="AB11" s="1" t="s">
        <v>631</v>
      </c>
      <c r="AC11" s="2" t="s">
        <v>632</v>
      </c>
      <c r="AD11" s="1" t="s">
        <v>633</v>
      </c>
      <c r="AE11" s="2" t="s">
        <v>634</v>
      </c>
      <c r="AF11" s="2" t="s">
        <v>635</v>
      </c>
      <c r="AG11" s="1" t="s">
        <v>636</v>
      </c>
      <c r="AH11" s="2" t="s">
        <v>637</v>
      </c>
      <c r="AI11" s="1" t="s">
        <v>638</v>
      </c>
      <c r="AJ11" s="1" t="s">
        <v>639</v>
      </c>
      <c r="AK11" s="2" t="s">
        <v>640</v>
      </c>
      <c r="AL11" s="2" t="s">
        <v>641</v>
      </c>
      <c r="AM11" s="1" t="s">
        <v>6</v>
      </c>
      <c r="AN11" s="1" t="s">
        <v>6</v>
      </c>
      <c r="AO11" s="1" t="s">
        <v>6</v>
      </c>
      <c r="AP11" s="1" t="s">
        <v>642</v>
      </c>
      <c r="AQ11" s="2" t="s">
        <v>643</v>
      </c>
      <c r="AR11" s="1" t="s">
        <v>644</v>
      </c>
      <c r="AS11" s="1" t="s">
        <v>645</v>
      </c>
      <c r="AT11" s="1" t="s">
        <v>646</v>
      </c>
      <c r="AU11" s="1" t="s">
        <v>647</v>
      </c>
      <c r="AV11" s="1" t="s">
        <v>648</v>
      </c>
      <c r="AW11" s="1" t="s">
        <v>649</v>
      </c>
      <c r="AX11" s="1" t="s">
        <v>650</v>
      </c>
      <c r="AY11" s="1" t="s">
        <v>651</v>
      </c>
      <c r="AZ11" s="1" t="s">
        <v>652</v>
      </c>
      <c r="BA11" s="2" t="s">
        <v>653</v>
      </c>
      <c r="BB11" s="1" t="s">
        <v>654</v>
      </c>
      <c r="BC11" s="1" t="s">
        <v>655</v>
      </c>
      <c r="BD11" s="1" t="s">
        <v>656</v>
      </c>
      <c r="BE11" s="2" t="s">
        <v>657</v>
      </c>
      <c r="BF11" s="1" t="s">
        <v>658</v>
      </c>
      <c r="BG11" s="2" t="s">
        <v>659</v>
      </c>
      <c r="BH11" s="2" t="s">
        <v>660</v>
      </c>
      <c r="BI11" s="2" t="s">
        <v>661</v>
      </c>
      <c r="BJ11" s="2" t="s">
        <v>662</v>
      </c>
      <c r="BK11" s="1" t="s">
        <v>6</v>
      </c>
      <c r="BL11" s="1" t="s">
        <v>663</v>
      </c>
      <c r="BM11" s="1" t="s">
        <v>6</v>
      </c>
      <c r="BN11" s="1" t="s">
        <v>6</v>
      </c>
      <c r="BO11" s="2" t="s">
        <v>664</v>
      </c>
      <c r="BP11" s="1" t="s">
        <v>665</v>
      </c>
      <c r="BQ11" s="1" t="s">
        <v>666</v>
      </c>
      <c r="BR11" s="1" t="s">
        <v>667</v>
      </c>
      <c r="BS11" s="1" t="s">
        <v>668</v>
      </c>
      <c r="BT11" s="1" t="s">
        <v>669</v>
      </c>
      <c r="BU11" s="1" t="s">
        <v>670</v>
      </c>
      <c r="BV11" s="1" t="s">
        <v>671</v>
      </c>
      <c r="BW11" s="1" t="s">
        <v>672</v>
      </c>
      <c r="BX11" s="1" t="s">
        <v>673</v>
      </c>
      <c r="BY11" s="2" t="s">
        <v>674</v>
      </c>
      <c r="BZ11" s="1" t="s">
        <v>675</v>
      </c>
      <c r="CA11" s="1" t="s">
        <v>676</v>
      </c>
      <c r="CB11" s="1" t="s">
        <v>677</v>
      </c>
      <c r="CC11" s="2" t="s">
        <v>678</v>
      </c>
      <c r="CD11" s="1" t="s">
        <v>679</v>
      </c>
      <c r="CE11" s="2" t="s">
        <v>680</v>
      </c>
      <c r="CF11" s="2" t="s">
        <v>681</v>
      </c>
      <c r="CG11" s="2" t="s">
        <v>682</v>
      </c>
      <c r="CH11" s="2" t="s">
        <v>683</v>
      </c>
      <c r="CI11" s="1" t="s">
        <v>6</v>
      </c>
      <c r="CJ11" s="2" t="s">
        <v>684</v>
      </c>
      <c r="CK11" s="1" t="s">
        <v>6</v>
      </c>
      <c r="CL11" s="1" t="s">
        <v>6</v>
      </c>
      <c r="CM11" s="2" t="s">
        <v>685</v>
      </c>
      <c r="CN11" s="1" t="s">
        <v>686</v>
      </c>
      <c r="CO11" s="1" t="s">
        <v>687</v>
      </c>
      <c r="CP11" s="1" t="s">
        <v>688</v>
      </c>
      <c r="CQ11" s="1" t="s">
        <v>689</v>
      </c>
      <c r="CR11" s="1" t="s">
        <v>690</v>
      </c>
      <c r="CS11" s="1" t="s">
        <v>691</v>
      </c>
      <c r="CT11" s="1" t="s">
        <v>692</v>
      </c>
      <c r="CU11" s="1" t="s">
        <v>693</v>
      </c>
      <c r="CV11" s="1" t="s">
        <v>694</v>
      </c>
      <c r="CW11" s="2" t="s">
        <v>695</v>
      </c>
      <c r="CX11" s="1" t="s">
        <v>696</v>
      </c>
      <c r="CY11" s="1" t="s">
        <v>697</v>
      </c>
      <c r="CZ11" s="1" t="s">
        <v>698</v>
      </c>
      <c r="DA11" s="1" t="s">
        <v>699</v>
      </c>
      <c r="DB11" s="1" t="s">
        <v>700</v>
      </c>
      <c r="DC11" s="2" t="s">
        <v>701</v>
      </c>
      <c r="DD11" s="2" t="s">
        <v>702</v>
      </c>
      <c r="DE11" s="2" t="s">
        <v>703</v>
      </c>
      <c r="DF11" s="2" t="s">
        <v>704</v>
      </c>
      <c r="DG11" s="1" t="s">
        <v>6</v>
      </c>
      <c r="DH11" s="2" t="s">
        <v>705</v>
      </c>
      <c r="DI11" s="1" t="s">
        <v>6</v>
      </c>
      <c r="DJ11" s="1" t="s">
        <v>6</v>
      </c>
      <c r="DK11" s="2" t="s">
        <v>706</v>
      </c>
      <c r="DL11" s="1" t="s">
        <v>707</v>
      </c>
      <c r="DM11" s="1" t="s">
        <v>708</v>
      </c>
      <c r="DN11" s="1" t="s">
        <v>709</v>
      </c>
      <c r="DO11" s="1" t="s">
        <v>710</v>
      </c>
      <c r="DP11" s="1" t="s">
        <v>711</v>
      </c>
      <c r="DQ11" s="1" t="s">
        <v>712</v>
      </c>
      <c r="DR11" s="1" t="s">
        <v>713</v>
      </c>
      <c r="DS11" s="1" t="s">
        <v>714</v>
      </c>
      <c r="DT11" s="1" t="s">
        <v>715</v>
      </c>
      <c r="DU11" s="2" t="s">
        <v>716</v>
      </c>
      <c r="DV11" s="1" t="s">
        <v>717</v>
      </c>
      <c r="DW11" s="1" t="s">
        <v>718</v>
      </c>
      <c r="DX11" s="1" t="s">
        <v>719</v>
      </c>
      <c r="DY11" s="1" t="s">
        <v>720</v>
      </c>
      <c r="DZ11" s="1" t="s">
        <v>721</v>
      </c>
      <c r="EA11" s="2" t="s">
        <v>722</v>
      </c>
      <c r="EB11" s="2" t="s">
        <v>723</v>
      </c>
      <c r="EC11" s="2" t="s">
        <v>724</v>
      </c>
      <c r="ED11" s="2" t="s">
        <v>725</v>
      </c>
      <c r="EE11" s="1" t="s">
        <v>6</v>
      </c>
      <c r="EF11" s="2" t="s">
        <v>726</v>
      </c>
      <c r="EG11" s="1" t="s">
        <v>727</v>
      </c>
      <c r="EH11" s="1" t="s">
        <v>6</v>
      </c>
      <c r="EI11" s="2" t="s">
        <v>728</v>
      </c>
      <c r="EJ11" s="1" t="s">
        <v>729</v>
      </c>
      <c r="EK11" s="1" t="s">
        <v>730</v>
      </c>
      <c r="EL11" s="1" t="s">
        <v>731</v>
      </c>
      <c r="EM11" s="1" t="s">
        <v>732</v>
      </c>
      <c r="EN11" s="1" t="s">
        <v>733</v>
      </c>
      <c r="EO11" s="2" t="s">
        <v>734</v>
      </c>
      <c r="EP11" s="1" t="s">
        <v>735</v>
      </c>
      <c r="EQ11" s="1" t="s">
        <v>736</v>
      </c>
      <c r="ER11" s="1" t="s">
        <v>737</v>
      </c>
      <c r="ES11" s="2" t="s">
        <v>738</v>
      </c>
      <c r="ET11" s="1" t="s">
        <v>739</v>
      </c>
      <c r="EU11" s="1" t="s">
        <v>740</v>
      </c>
      <c r="EV11" s="1" t="s">
        <v>741</v>
      </c>
      <c r="EW11" s="1" t="s">
        <v>742</v>
      </c>
      <c r="EX11" s="1" t="s">
        <v>743</v>
      </c>
      <c r="EY11" s="2" t="s">
        <v>744</v>
      </c>
      <c r="EZ11" s="2" t="s">
        <v>745</v>
      </c>
      <c r="FA11" s="2" t="s">
        <v>746</v>
      </c>
      <c r="FB11" s="2" t="s">
        <v>747</v>
      </c>
      <c r="FC11" s="1" t="s">
        <v>6</v>
      </c>
      <c r="FD11" s="2" t="s">
        <v>748</v>
      </c>
      <c r="FE11" s="1" t="s">
        <v>6</v>
      </c>
      <c r="FF11" s="1" t="s">
        <v>6</v>
      </c>
      <c r="FG11" s="2" t="s">
        <v>749</v>
      </c>
      <c r="FH11" s="1" t="s">
        <v>750</v>
      </c>
      <c r="FI11" s="1" t="s">
        <v>751</v>
      </c>
      <c r="FJ11" s="1" t="s">
        <v>752</v>
      </c>
      <c r="FK11" s="1" t="s">
        <v>753</v>
      </c>
      <c r="FL11" s="1" t="s">
        <v>754</v>
      </c>
      <c r="FM11" s="2" t="s">
        <v>755</v>
      </c>
      <c r="FN11" s="1" t="s">
        <v>756</v>
      </c>
      <c r="FO11" s="1" t="s">
        <v>757</v>
      </c>
      <c r="FP11" s="1" t="s">
        <v>758</v>
      </c>
      <c r="FQ11" s="2" t="s">
        <v>759</v>
      </c>
      <c r="FR11" s="1" t="s">
        <v>760</v>
      </c>
      <c r="FS11" s="1" t="s">
        <v>761</v>
      </c>
      <c r="FT11" s="1" t="s">
        <v>762</v>
      </c>
      <c r="FU11" s="1" t="s">
        <v>763</v>
      </c>
      <c r="FV11" s="1" t="s">
        <v>764</v>
      </c>
      <c r="FW11" s="2" t="s">
        <v>765</v>
      </c>
      <c r="FX11" s="2" t="s">
        <v>766</v>
      </c>
      <c r="FY11" s="1" t="s">
        <v>6</v>
      </c>
      <c r="FZ11" s="1" t="s">
        <v>6</v>
      </c>
      <c r="GA11" s="1" t="s">
        <v>6</v>
      </c>
      <c r="GB11" s="1" t="s">
        <v>6</v>
      </c>
      <c r="GC11" s="1" t="s">
        <v>6</v>
      </c>
      <c r="GD11" s="1" t="s">
        <v>6</v>
      </c>
      <c r="GE11" s="1" t="s">
        <v>6</v>
      </c>
      <c r="GF11" s="1" t="s">
        <v>6</v>
      </c>
      <c r="GG11" s="1" t="s">
        <v>6</v>
      </c>
      <c r="GH11" s="1" t="s">
        <v>6</v>
      </c>
      <c r="GI11" s="1" t="s">
        <v>6</v>
      </c>
      <c r="GJ11" s="1" t="s">
        <v>6</v>
      </c>
      <c r="GK11" s="1" t="s">
        <v>6</v>
      </c>
      <c r="GL11" s="1" t="s">
        <v>6</v>
      </c>
      <c r="GM11" s="1" t="s">
        <v>6</v>
      </c>
      <c r="GN11" s="1" t="s">
        <v>6</v>
      </c>
      <c r="GO11" s="1" t="s">
        <v>6</v>
      </c>
      <c r="GP11" s="1" t="s">
        <v>6</v>
      </c>
    </row>
    <row r="12" spans="1:203" ht="12.75" customHeight="1" x14ac:dyDescent="0.2">
      <c r="A12">
        <v>11</v>
      </c>
      <c r="B12" s="1" t="s">
        <v>767</v>
      </c>
      <c r="C12" s="1" t="s">
        <v>768</v>
      </c>
      <c r="D12" s="1" t="s">
        <v>2</v>
      </c>
      <c r="E12" s="1" t="s">
        <v>85</v>
      </c>
      <c r="F12" s="2" t="s">
        <v>769</v>
      </c>
      <c r="G12" s="2" t="s">
        <v>770</v>
      </c>
      <c r="H12" s="2" t="s">
        <v>9228</v>
      </c>
      <c r="I12" s="2" t="s">
        <v>771</v>
      </c>
      <c r="J12" s="1" t="s">
        <v>772</v>
      </c>
      <c r="K12" s="2" t="s">
        <v>773</v>
      </c>
      <c r="L12" s="1" t="s">
        <v>6</v>
      </c>
      <c r="M12" s="1" t="s">
        <v>6</v>
      </c>
      <c r="N12" s="1" t="s">
        <v>6</v>
      </c>
      <c r="O12" s="2" t="s">
        <v>774</v>
      </c>
      <c r="P12" s="2" t="s">
        <v>775</v>
      </c>
      <c r="Q12" s="1" t="s">
        <v>776</v>
      </c>
      <c r="R12" s="1" t="s">
        <v>777</v>
      </c>
      <c r="S12" s="1" t="s">
        <v>778</v>
      </c>
      <c r="T12" s="1" t="s">
        <v>779</v>
      </c>
      <c r="U12" s="2" t="s">
        <v>780</v>
      </c>
      <c r="V12" s="2" t="s">
        <v>781</v>
      </c>
      <c r="W12" s="2" t="s">
        <v>782</v>
      </c>
      <c r="X12" s="2" t="s">
        <v>783</v>
      </c>
      <c r="Y12" s="2" t="s">
        <v>784</v>
      </c>
      <c r="Z12" s="2" t="s">
        <v>9229</v>
      </c>
      <c r="AA12" s="1" t="s">
        <v>785</v>
      </c>
      <c r="AB12" s="1" t="s">
        <v>786</v>
      </c>
      <c r="AC12" s="2" t="s">
        <v>787</v>
      </c>
      <c r="AD12" s="1" t="s">
        <v>788</v>
      </c>
      <c r="AE12" s="2" t="s">
        <v>789</v>
      </c>
      <c r="AF12" s="2" t="s">
        <v>790</v>
      </c>
      <c r="AG12" s="1" t="s">
        <v>791</v>
      </c>
      <c r="AH12" s="2" t="s">
        <v>792</v>
      </c>
      <c r="AI12" s="1" t="s">
        <v>793</v>
      </c>
      <c r="AJ12" s="2" t="s">
        <v>794</v>
      </c>
      <c r="AK12" s="2" t="s">
        <v>795</v>
      </c>
      <c r="AL12" s="2" t="s">
        <v>796</v>
      </c>
      <c r="AM12" s="1" t="s">
        <v>6</v>
      </c>
      <c r="AN12" s="1" t="s">
        <v>6</v>
      </c>
      <c r="AO12" s="1" t="s">
        <v>6</v>
      </c>
      <c r="AP12" s="1" t="s">
        <v>6</v>
      </c>
      <c r="AQ12" s="2" t="s">
        <v>797</v>
      </c>
      <c r="AR12" s="2" t="s">
        <v>798</v>
      </c>
      <c r="AS12" s="1" t="s">
        <v>6</v>
      </c>
      <c r="AT12" s="1" t="s">
        <v>799</v>
      </c>
      <c r="AU12" s="1" t="s">
        <v>800</v>
      </c>
      <c r="AV12" s="1" t="s">
        <v>801</v>
      </c>
      <c r="AW12" s="2" t="s">
        <v>802</v>
      </c>
      <c r="AX12" s="1" t="s">
        <v>803</v>
      </c>
      <c r="AY12" s="1" t="s">
        <v>804</v>
      </c>
      <c r="AZ12" s="1" t="s">
        <v>805</v>
      </c>
      <c r="BA12" s="2" t="s">
        <v>806</v>
      </c>
      <c r="BB12" s="1" t="s">
        <v>807</v>
      </c>
      <c r="BC12" s="1" t="s">
        <v>808</v>
      </c>
      <c r="BD12" s="1" t="s">
        <v>809</v>
      </c>
      <c r="BE12" s="2" t="s">
        <v>810</v>
      </c>
      <c r="BF12" s="1" t="s">
        <v>811</v>
      </c>
      <c r="BG12" s="2" t="s">
        <v>812</v>
      </c>
      <c r="BH12" s="2" t="s">
        <v>813</v>
      </c>
      <c r="BI12" s="2" t="s">
        <v>814</v>
      </c>
      <c r="BJ12" s="2" t="s">
        <v>815</v>
      </c>
      <c r="BK12" s="1" t="s">
        <v>6</v>
      </c>
      <c r="BL12" s="1" t="s">
        <v>6</v>
      </c>
      <c r="BM12" s="1" t="s">
        <v>6</v>
      </c>
      <c r="BN12" s="1" t="s">
        <v>816</v>
      </c>
      <c r="BO12" s="2" t="s">
        <v>817</v>
      </c>
      <c r="BP12" s="1" t="s">
        <v>818</v>
      </c>
      <c r="BQ12" s="1" t="s">
        <v>819</v>
      </c>
      <c r="BR12" s="1" t="s">
        <v>820</v>
      </c>
      <c r="BS12" s="1" t="s">
        <v>821</v>
      </c>
      <c r="BT12" s="1" t="s">
        <v>822</v>
      </c>
      <c r="BU12" s="2" t="s">
        <v>823</v>
      </c>
      <c r="BV12" s="1" t="s">
        <v>824</v>
      </c>
      <c r="BW12" s="1" t="s">
        <v>825</v>
      </c>
      <c r="BX12" s="1" t="s">
        <v>826</v>
      </c>
      <c r="BY12" s="2" t="s">
        <v>827</v>
      </c>
      <c r="BZ12" s="1" t="s">
        <v>828</v>
      </c>
      <c r="CA12" s="1" t="s">
        <v>829</v>
      </c>
      <c r="CB12" s="1" t="s">
        <v>830</v>
      </c>
      <c r="CC12" s="1" t="s">
        <v>831</v>
      </c>
      <c r="CD12" s="1" t="s">
        <v>832</v>
      </c>
      <c r="CE12" s="2" t="s">
        <v>833</v>
      </c>
      <c r="CF12" s="2" t="s">
        <v>834</v>
      </c>
      <c r="CG12" s="2" t="s">
        <v>835</v>
      </c>
      <c r="CH12" s="2" t="s">
        <v>836</v>
      </c>
      <c r="CI12" s="1" t="s">
        <v>6</v>
      </c>
      <c r="CJ12" s="1" t="s">
        <v>6</v>
      </c>
      <c r="CK12" s="1" t="s">
        <v>6</v>
      </c>
      <c r="CL12" s="2" t="s">
        <v>837</v>
      </c>
      <c r="CM12" s="2" t="s">
        <v>838</v>
      </c>
      <c r="CN12" s="1" t="s">
        <v>839</v>
      </c>
      <c r="CO12" s="1" t="s">
        <v>840</v>
      </c>
      <c r="CP12" s="1" t="s">
        <v>841</v>
      </c>
      <c r="CQ12" s="1" t="s">
        <v>842</v>
      </c>
      <c r="CR12" s="1" t="s">
        <v>843</v>
      </c>
      <c r="CS12" s="1" t="s">
        <v>844</v>
      </c>
      <c r="CT12" s="1" t="s">
        <v>845</v>
      </c>
      <c r="CU12" s="1" t="s">
        <v>9230</v>
      </c>
      <c r="CV12" s="1" t="s">
        <v>846</v>
      </c>
      <c r="CW12" s="2" t="s">
        <v>847</v>
      </c>
      <c r="CX12" s="1" t="s">
        <v>848</v>
      </c>
      <c r="CY12" s="1" t="s">
        <v>849</v>
      </c>
      <c r="CZ12" s="1" t="s">
        <v>850</v>
      </c>
      <c r="DA12" s="1" t="s">
        <v>851</v>
      </c>
      <c r="DB12" s="1" t="s">
        <v>852</v>
      </c>
      <c r="DC12" s="2" t="s">
        <v>853</v>
      </c>
      <c r="DD12" s="2" t="s">
        <v>854</v>
      </c>
      <c r="DE12" s="2" t="s">
        <v>855</v>
      </c>
      <c r="DF12" s="2" t="s">
        <v>856</v>
      </c>
      <c r="DG12" s="1" t="s">
        <v>6</v>
      </c>
      <c r="DH12" s="1" t="s">
        <v>6</v>
      </c>
      <c r="DI12" s="1" t="s">
        <v>6</v>
      </c>
      <c r="DJ12" s="1" t="s">
        <v>6</v>
      </c>
      <c r="DK12" s="1" t="s">
        <v>6</v>
      </c>
      <c r="DL12" s="2" t="s">
        <v>857</v>
      </c>
      <c r="DM12" s="2" t="s">
        <v>858</v>
      </c>
      <c r="DN12" s="1" t="s">
        <v>859</v>
      </c>
      <c r="DO12" s="2" t="s">
        <v>860</v>
      </c>
      <c r="DP12" s="1" t="s">
        <v>861</v>
      </c>
      <c r="DQ12" s="2" t="s">
        <v>862</v>
      </c>
      <c r="DR12" s="1" t="s">
        <v>863</v>
      </c>
      <c r="DS12" s="1" t="s">
        <v>864</v>
      </c>
      <c r="DT12" s="1" t="s">
        <v>865</v>
      </c>
      <c r="DU12" s="2" t="s">
        <v>866</v>
      </c>
      <c r="DV12" s="1" t="s">
        <v>867</v>
      </c>
      <c r="DW12" s="1" t="s">
        <v>868</v>
      </c>
      <c r="DX12" s="1" t="s">
        <v>869</v>
      </c>
      <c r="DY12" s="2" t="s">
        <v>870</v>
      </c>
      <c r="DZ12" s="1" t="s">
        <v>871</v>
      </c>
      <c r="EA12" s="2" t="s">
        <v>872</v>
      </c>
      <c r="EB12" s="2" t="s">
        <v>873</v>
      </c>
      <c r="EC12" s="2" t="s">
        <v>874</v>
      </c>
      <c r="ED12" s="2" t="s">
        <v>875</v>
      </c>
      <c r="EE12" s="1" t="s">
        <v>6</v>
      </c>
      <c r="EF12" s="1" t="s">
        <v>6</v>
      </c>
      <c r="EG12" s="1" t="s">
        <v>6</v>
      </c>
      <c r="EH12" s="1" t="s">
        <v>6</v>
      </c>
      <c r="EI12" s="1" t="s">
        <v>6</v>
      </c>
      <c r="EJ12" s="1" t="s">
        <v>876</v>
      </c>
      <c r="EK12" s="2" t="s">
        <v>877</v>
      </c>
      <c r="EL12" s="1" t="s">
        <v>878</v>
      </c>
      <c r="EM12" s="1" t="s">
        <v>879</v>
      </c>
      <c r="EN12" s="1" t="s">
        <v>880</v>
      </c>
      <c r="EO12" s="2" t="s">
        <v>881</v>
      </c>
      <c r="EP12" s="1" t="s">
        <v>882</v>
      </c>
      <c r="EQ12" s="1" t="s">
        <v>883</v>
      </c>
      <c r="ER12" s="1" t="s">
        <v>884</v>
      </c>
      <c r="ES12" s="2" t="s">
        <v>9231</v>
      </c>
      <c r="ET12" s="1" t="s">
        <v>885</v>
      </c>
      <c r="EU12" s="1" t="s">
        <v>886</v>
      </c>
      <c r="EV12" s="1" t="s">
        <v>887</v>
      </c>
      <c r="EW12" s="1" t="s">
        <v>888</v>
      </c>
      <c r="EX12" s="1" t="s">
        <v>889</v>
      </c>
      <c r="EY12" s="2" t="s">
        <v>890</v>
      </c>
      <c r="EZ12" s="2" t="s">
        <v>891</v>
      </c>
      <c r="FA12" s="2" t="s">
        <v>892</v>
      </c>
      <c r="FB12" s="2" t="s">
        <v>893</v>
      </c>
      <c r="FC12" s="1" t="s">
        <v>6</v>
      </c>
      <c r="FD12" s="1" t="s">
        <v>6</v>
      </c>
      <c r="FE12" s="1" t="s">
        <v>6</v>
      </c>
      <c r="FF12" s="2" t="s">
        <v>894</v>
      </c>
      <c r="FG12" s="2" t="s">
        <v>895</v>
      </c>
      <c r="FH12" s="1" t="s">
        <v>896</v>
      </c>
      <c r="FI12" s="2" t="s">
        <v>897</v>
      </c>
      <c r="FJ12" s="1" t="s">
        <v>898</v>
      </c>
      <c r="FK12" s="1" t="s">
        <v>899</v>
      </c>
      <c r="FL12" s="1" t="s">
        <v>900</v>
      </c>
      <c r="FM12" s="1" t="s">
        <v>901</v>
      </c>
      <c r="FN12" s="1" t="s">
        <v>902</v>
      </c>
      <c r="FO12" s="1" t="s">
        <v>9232</v>
      </c>
      <c r="FP12" s="1" t="s">
        <v>903</v>
      </c>
      <c r="FQ12" s="2" t="s">
        <v>9233</v>
      </c>
      <c r="FR12" s="1" t="s">
        <v>904</v>
      </c>
      <c r="FS12" s="1" t="s">
        <v>905</v>
      </c>
      <c r="FT12" s="1" t="s">
        <v>906</v>
      </c>
      <c r="FU12" s="1" t="s">
        <v>907</v>
      </c>
      <c r="FV12" s="1" t="s">
        <v>908</v>
      </c>
      <c r="FW12" s="2" t="s">
        <v>909</v>
      </c>
      <c r="FX12" s="2" t="s">
        <v>910</v>
      </c>
      <c r="FY12" s="1" t="s">
        <v>6</v>
      </c>
      <c r="FZ12" s="1" t="s">
        <v>6</v>
      </c>
      <c r="GA12" s="1" t="s">
        <v>6</v>
      </c>
      <c r="GB12" s="1" t="s">
        <v>6</v>
      </c>
      <c r="GC12" s="1" t="s">
        <v>6</v>
      </c>
      <c r="GD12" s="1" t="s">
        <v>6</v>
      </c>
      <c r="GE12" s="1" t="s">
        <v>6</v>
      </c>
      <c r="GF12" s="1" t="s">
        <v>6</v>
      </c>
      <c r="GG12" s="1" t="s">
        <v>6</v>
      </c>
      <c r="GH12" s="1" t="s">
        <v>6</v>
      </c>
      <c r="GI12" s="1" t="s">
        <v>6</v>
      </c>
      <c r="GJ12" s="1" t="s">
        <v>6</v>
      </c>
      <c r="GK12" s="1" t="s">
        <v>6</v>
      </c>
      <c r="GL12" s="1" t="s">
        <v>6</v>
      </c>
      <c r="GM12" s="1" t="s">
        <v>6</v>
      </c>
      <c r="GN12" s="1" t="s">
        <v>6</v>
      </c>
      <c r="GO12" s="1" t="s">
        <v>6</v>
      </c>
      <c r="GP12" s="1" t="s">
        <v>6</v>
      </c>
    </row>
    <row r="13" spans="1:203" ht="12.75" customHeight="1" x14ac:dyDescent="0.2">
      <c r="A13">
        <v>12</v>
      </c>
      <c r="B13" s="1" t="s">
        <v>911</v>
      </c>
      <c r="C13" s="1" t="s">
        <v>912</v>
      </c>
      <c r="D13" s="1" t="s">
        <v>85</v>
      </c>
      <c r="E13" s="1" t="s">
        <v>2</v>
      </c>
      <c r="F13" s="2" t="s">
        <v>913</v>
      </c>
      <c r="G13" s="2" t="s">
        <v>914</v>
      </c>
      <c r="H13" s="2" t="s">
        <v>915</v>
      </c>
      <c r="I13" s="2" t="s">
        <v>916</v>
      </c>
      <c r="J13" s="2" t="s">
        <v>917</v>
      </c>
      <c r="K13" s="2" t="s">
        <v>918</v>
      </c>
      <c r="L13" s="1" t="s">
        <v>6</v>
      </c>
      <c r="M13" s="1" t="s">
        <v>6</v>
      </c>
      <c r="N13" s="1" t="s">
        <v>6</v>
      </c>
      <c r="O13" s="2" t="s">
        <v>919</v>
      </c>
      <c r="P13" s="2" t="s">
        <v>920</v>
      </c>
      <c r="Q13" s="1" t="s">
        <v>921</v>
      </c>
      <c r="R13" s="1" t="s">
        <v>922</v>
      </c>
      <c r="S13" s="1" t="s">
        <v>923</v>
      </c>
      <c r="T13" s="1" t="s">
        <v>924</v>
      </c>
      <c r="U13" s="2" t="s">
        <v>925</v>
      </c>
      <c r="V13" s="2" t="s">
        <v>926</v>
      </c>
      <c r="W13" s="2" t="s">
        <v>927</v>
      </c>
      <c r="X13" s="2" t="s">
        <v>928</v>
      </c>
      <c r="Y13" s="2" t="s">
        <v>929</v>
      </c>
      <c r="Z13" s="2" t="s">
        <v>930</v>
      </c>
      <c r="AA13" s="1" t="s">
        <v>931</v>
      </c>
      <c r="AB13" s="1" t="s">
        <v>932</v>
      </c>
      <c r="AC13" s="2" t="s">
        <v>933</v>
      </c>
      <c r="AD13" s="1" t="s">
        <v>934</v>
      </c>
      <c r="AE13" s="2" t="s">
        <v>935</v>
      </c>
      <c r="AF13" s="2" t="s">
        <v>936</v>
      </c>
      <c r="AG13" s="1" t="s">
        <v>937</v>
      </c>
      <c r="AH13" s="2" t="s">
        <v>938</v>
      </c>
      <c r="AI13" s="1" t="s">
        <v>939</v>
      </c>
      <c r="AJ13" s="1" t="s">
        <v>940</v>
      </c>
      <c r="AK13" s="2" t="s">
        <v>941</v>
      </c>
      <c r="AL13" s="2" t="s">
        <v>942</v>
      </c>
      <c r="AM13" s="1" t="s">
        <v>6</v>
      </c>
      <c r="AN13" s="1" t="s">
        <v>6</v>
      </c>
      <c r="AO13" s="1" t="s">
        <v>6</v>
      </c>
      <c r="AP13" s="2" t="s">
        <v>943</v>
      </c>
      <c r="AQ13" s="2" t="s">
        <v>944</v>
      </c>
      <c r="AR13" s="1" t="s">
        <v>945</v>
      </c>
      <c r="AS13" s="1" t="s">
        <v>946</v>
      </c>
      <c r="AT13" s="1" t="s">
        <v>947</v>
      </c>
      <c r="AU13" s="1" t="s">
        <v>948</v>
      </c>
      <c r="AV13" s="1" t="s">
        <v>949</v>
      </c>
      <c r="AW13" s="2" t="s">
        <v>950</v>
      </c>
      <c r="AX13" s="1" t="s">
        <v>951</v>
      </c>
      <c r="AY13" s="1" t="s">
        <v>952</v>
      </c>
      <c r="AZ13" s="1" t="s">
        <v>953</v>
      </c>
      <c r="BA13" s="2" t="s">
        <v>954</v>
      </c>
      <c r="BB13" s="1" t="s">
        <v>955</v>
      </c>
      <c r="BC13" s="1" t="s">
        <v>956</v>
      </c>
      <c r="BD13" s="1" t="s">
        <v>957</v>
      </c>
      <c r="BE13" s="2" t="s">
        <v>958</v>
      </c>
      <c r="BF13" s="2" t="s">
        <v>959</v>
      </c>
      <c r="BG13" s="2" t="s">
        <v>960</v>
      </c>
      <c r="BH13" s="2" t="s">
        <v>961</v>
      </c>
      <c r="BI13" s="2" t="s">
        <v>962</v>
      </c>
      <c r="BJ13" s="2" t="s">
        <v>963</v>
      </c>
      <c r="BK13" s="1" t="s">
        <v>6</v>
      </c>
      <c r="BL13" s="2" t="s">
        <v>964</v>
      </c>
      <c r="BM13" s="1" t="s">
        <v>6</v>
      </c>
      <c r="BN13" s="1" t="s">
        <v>6</v>
      </c>
      <c r="BO13" s="2" t="s">
        <v>965</v>
      </c>
      <c r="BP13" s="1" t="s">
        <v>966</v>
      </c>
      <c r="BQ13" s="2" t="s">
        <v>967</v>
      </c>
      <c r="BR13" s="1" t="s">
        <v>968</v>
      </c>
      <c r="BS13" s="1" t="s">
        <v>969</v>
      </c>
      <c r="BT13" s="1" t="s">
        <v>970</v>
      </c>
      <c r="BU13" s="1" t="s">
        <v>971</v>
      </c>
      <c r="BV13" s="1" t="s">
        <v>972</v>
      </c>
      <c r="BW13" s="1" t="s">
        <v>973</v>
      </c>
      <c r="BX13" s="1" t="s">
        <v>974</v>
      </c>
      <c r="BY13" s="2" t="s">
        <v>975</v>
      </c>
      <c r="BZ13" s="1" t="s">
        <v>976</v>
      </c>
      <c r="CA13" s="1" t="s">
        <v>977</v>
      </c>
      <c r="CB13" s="1" t="s">
        <v>978</v>
      </c>
      <c r="CC13" s="1" t="s">
        <v>979</v>
      </c>
      <c r="CD13" s="1" t="s">
        <v>980</v>
      </c>
      <c r="CE13" s="2" t="s">
        <v>981</v>
      </c>
      <c r="CF13" s="2" t="s">
        <v>982</v>
      </c>
      <c r="CG13" s="2" t="s">
        <v>983</v>
      </c>
      <c r="CH13" s="1" t="s">
        <v>984</v>
      </c>
      <c r="CI13" s="1" t="s">
        <v>6</v>
      </c>
      <c r="CJ13" s="1" t="s">
        <v>985</v>
      </c>
      <c r="CK13" s="1" t="s">
        <v>6</v>
      </c>
      <c r="CL13" s="1" t="s">
        <v>6</v>
      </c>
      <c r="CM13" s="2" t="s">
        <v>986</v>
      </c>
      <c r="CN13" s="1" t="s">
        <v>987</v>
      </c>
      <c r="CO13" s="1" t="s">
        <v>988</v>
      </c>
      <c r="CP13" s="1" t="s">
        <v>989</v>
      </c>
      <c r="CQ13" s="1" t="s">
        <v>990</v>
      </c>
      <c r="CR13" s="1" t="s">
        <v>991</v>
      </c>
      <c r="CS13" s="2" t="s">
        <v>992</v>
      </c>
      <c r="CT13" s="1" t="s">
        <v>993</v>
      </c>
      <c r="CU13" s="1" t="s">
        <v>994</v>
      </c>
      <c r="CV13" s="1" t="s">
        <v>995</v>
      </c>
      <c r="CW13" s="2" t="s">
        <v>996</v>
      </c>
      <c r="CX13" s="1" t="s">
        <v>997</v>
      </c>
      <c r="CY13" s="1" t="s">
        <v>998</v>
      </c>
      <c r="CZ13" s="1" t="s">
        <v>999</v>
      </c>
      <c r="DA13" s="1" t="s">
        <v>1000</v>
      </c>
      <c r="DB13" s="1" t="s">
        <v>1001</v>
      </c>
      <c r="DC13" s="2" t="s">
        <v>1002</v>
      </c>
      <c r="DD13" s="2" t="s">
        <v>1003</v>
      </c>
      <c r="DE13" s="2" t="s">
        <v>1004</v>
      </c>
      <c r="DF13" s="2" t="s">
        <v>1005</v>
      </c>
      <c r="DG13" s="1" t="s">
        <v>6</v>
      </c>
      <c r="DH13" s="2" t="s">
        <v>1006</v>
      </c>
      <c r="DI13" s="1" t="s">
        <v>6</v>
      </c>
      <c r="DJ13" s="1" t="s">
        <v>6</v>
      </c>
      <c r="DK13" s="2" t="s">
        <v>1007</v>
      </c>
      <c r="DL13" s="1" t="s">
        <v>1008</v>
      </c>
      <c r="DM13" s="1" t="s">
        <v>1009</v>
      </c>
      <c r="DN13" s="1" t="s">
        <v>1010</v>
      </c>
      <c r="DO13" s="1" t="s">
        <v>1011</v>
      </c>
      <c r="DP13" s="1" t="s">
        <v>1012</v>
      </c>
      <c r="DQ13" s="2" t="s">
        <v>1013</v>
      </c>
      <c r="DR13" s="1" t="s">
        <v>1014</v>
      </c>
      <c r="DS13" s="1" t="s">
        <v>1015</v>
      </c>
      <c r="DT13" s="1" t="s">
        <v>1016</v>
      </c>
      <c r="DU13" s="2" t="s">
        <v>1017</v>
      </c>
      <c r="DV13" s="1" t="s">
        <v>1018</v>
      </c>
      <c r="DW13" s="1" t="s">
        <v>1019</v>
      </c>
      <c r="DX13" s="1" t="s">
        <v>1020</v>
      </c>
      <c r="DY13" s="1" t="s">
        <v>1021</v>
      </c>
      <c r="DZ13" s="1" t="s">
        <v>1022</v>
      </c>
      <c r="EA13" s="2" t="s">
        <v>1023</v>
      </c>
      <c r="EB13" s="2" t="s">
        <v>1024</v>
      </c>
      <c r="EC13" s="2" t="s">
        <v>1025</v>
      </c>
      <c r="ED13" s="2" t="s">
        <v>1026</v>
      </c>
      <c r="EE13" s="1" t="s">
        <v>6</v>
      </c>
      <c r="EF13" s="1" t="s">
        <v>1027</v>
      </c>
      <c r="EG13" s="1" t="s">
        <v>6</v>
      </c>
      <c r="EH13" s="1" t="s">
        <v>6</v>
      </c>
      <c r="EI13" s="2" t="s">
        <v>1028</v>
      </c>
      <c r="EJ13" s="1" t="s">
        <v>1029</v>
      </c>
      <c r="EK13" s="2" t="s">
        <v>1030</v>
      </c>
      <c r="EL13" s="1" t="s">
        <v>1031</v>
      </c>
      <c r="EM13" s="1" t="s">
        <v>1032</v>
      </c>
      <c r="EN13" s="1" t="s">
        <v>1033</v>
      </c>
      <c r="EO13" s="2" t="s">
        <v>1034</v>
      </c>
      <c r="EP13" s="1" t="s">
        <v>1035</v>
      </c>
      <c r="EQ13" s="1" t="s">
        <v>1036</v>
      </c>
      <c r="ER13" s="1" t="s">
        <v>1037</v>
      </c>
      <c r="ES13" s="2" t="s">
        <v>1038</v>
      </c>
      <c r="ET13" s="1" t="s">
        <v>1039</v>
      </c>
      <c r="EU13" s="1" t="s">
        <v>1040</v>
      </c>
      <c r="EV13" s="1" t="s">
        <v>1041</v>
      </c>
      <c r="EW13" s="1" t="s">
        <v>1042</v>
      </c>
      <c r="EX13" s="2" t="s">
        <v>1043</v>
      </c>
      <c r="EY13" s="2" t="s">
        <v>1044</v>
      </c>
      <c r="EZ13" s="2" t="s">
        <v>1045</v>
      </c>
      <c r="FA13" s="2" t="s">
        <v>1046</v>
      </c>
      <c r="FB13" s="2" t="s">
        <v>1047</v>
      </c>
      <c r="FC13" s="1" t="s">
        <v>6</v>
      </c>
      <c r="FD13" s="1" t="s">
        <v>1048</v>
      </c>
      <c r="FE13" s="1" t="s">
        <v>6</v>
      </c>
      <c r="FF13" s="1" t="s">
        <v>6</v>
      </c>
      <c r="FG13" s="2" t="s">
        <v>1049</v>
      </c>
      <c r="FH13" s="1" t="s">
        <v>1050</v>
      </c>
      <c r="FI13" s="1" t="s">
        <v>1051</v>
      </c>
      <c r="FJ13" s="1" t="s">
        <v>1052</v>
      </c>
      <c r="FK13" s="1" t="s">
        <v>1053</v>
      </c>
      <c r="FL13" s="1" t="s">
        <v>1054</v>
      </c>
      <c r="FM13" s="2" t="s">
        <v>1055</v>
      </c>
      <c r="FN13" s="1" t="s">
        <v>1056</v>
      </c>
      <c r="FO13" s="1" t="s">
        <v>1057</v>
      </c>
      <c r="FP13" s="1" t="s">
        <v>1058</v>
      </c>
      <c r="FQ13" s="2" t="s">
        <v>1059</v>
      </c>
      <c r="FR13" s="1" t="s">
        <v>1060</v>
      </c>
      <c r="FS13" s="1" t="s">
        <v>1061</v>
      </c>
      <c r="FT13" s="1" t="s">
        <v>1062</v>
      </c>
      <c r="FU13" s="1" t="s">
        <v>1063</v>
      </c>
      <c r="FV13" s="1" t="s">
        <v>1064</v>
      </c>
      <c r="FW13" s="2" t="s">
        <v>1065</v>
      </c>
      <c r="FX13" s="2" t="s">
        <v>1066</v>
      </c>
      <c r="FY13" s="1" t="s">
        <v>6</v>
      </c>
      <c r="FZ13" s="1" t="s">
        <v>6</v>
      </c>
      <c r="GA13" s="1" t="s">
        <v>6</v>
      </c>
      <c r="GB13" s="1" t="s">
        <v>6</v>
      </c>
      <c r="GC13" s="1" t="s">
        <v>6</v>
      </c>
      <c r="GD13" s="1" t="s">
        <v>6</v>
      </c>
      <c r="GE13" s="1" t="s">
        <v>6</v>
      </c>
      <c r="GF13" s="1" t="s">
        <v>6</v>
      </c>
      <c r="GG13" s="1" t="s">
        <v>6</v>
      </c>
      <c r="GH13" s="1" t="s">
        <v>6</v>
      </c>
      <c r="GI13" s="1" t="s">
        <v>6</v>
      </c>
      <c r="GJ13" s="1" t="s">
        <v>6</v>
      </c>
      <c r="GK13" s="1" t="s">
        <v>6</v>
      </c>
      <c r="GL13" s="1" t="s">
        <v>6</v>
      </c>
      <c r="GM13" s="1" t="s">
        <v>6</v>
      </c>
      <c r="GN13" s="1" t="s">
        <v>6</v>
      </c>
      <c r="GO13" s="1" t="s">
        <v>6</v>
      </c>
      <c r="GP13" s="1" t="s">
        <v>6</v>
      </c>
    </row>
    <row r="14" spans="1:203" ht="12.75" customHeight="1" x14ac:dyDescent="0.2">
      <c r="A14">
        <v>13</v>
      </c>
      <c r="B14" s="1" t="s">
        <v>1067</v>
      </c>
      <c r="C14" s="1" t="s">
        <v>1068</v>
      </c>
      <c r="D14" s="1" t="s">
        <v>1069</v>
      </c>
      <c r="E14" s="1" t="s">
        <v>2</v>
      </c>
      <c r="F14" s="2" t="s">
        <v>1070</v>
      </c>
      <c r="G14" s="2" t="s">
        <v>1071</v>
      </c>
      <c r="H14" s="2" t="s">
        <v>1072</v>
      </c>
      <c r="I14" s="2" t="s">
        <v>1073</v>
      </c>
      <c r="J14" s="2" t="s">
        <v>1074</v>
      </c>
      <c r="K14" s="1" t="s">
        <v>1075</v>
      </c>
      <c r="L14" s="1" t="s">
        <v>6</v>
      </c>
      <c r="M14" s="1" t="s">
        <v>6</v>
      </c>
      <c r="N14" s="1" t="s">
        <v>6</v>
      </c>
      <c r="O14" s="1" t="s">
        <v>1076</v>
      </c>
      <c r="P14" s="2" t="s">
        <v>1077</v>
      </c>
      <c r="Q14" s="1" t="s">
        <v>1078</v>
      </c>
      <c r="R14" s="1" t="s">
        <v>1079</v>
      </c>
      <c r="S14" s="1" t="s">
        <v>1080</v>
      </c>
      <c r="T14" s="2" t="s">
        <v>1081</v>
      </c>
      <c r="U14" s="2" t="s">
        <v>1082</v>
      </c>
      <c r="V14" s="2" t="s">
        <v>1083</v>
      </c>
      <c r="W14" s="2" t="s">
        <v>1084</v>
      </c>
      <c r="X14" s="2" t="s">
        <v>1085</v>
      </c>
      <c r="Y14" s="2" t="s">
        <v>1086</v>
      </c>
      <c r="Z14" s="2" t="s">
        <v>1087</v>
      </c>
      <c r="AA14" s="1" t="s">
        <v>1088</v>
      </c>
      <c r="AB14" s="1" t="s">
        <v>1089</v>
      </c>
      <c r="AC14" s="2" t="s">
        <v>1090</v>
      </c>
      <c r="AD14" s="1" t="s">
        <v>1091</v>
      </c>
      <c r="AE14" s="2" t="s">
        <v>1092</v>
      </c>
      <c r="AF14" s="2" t="s">
        <v>1093</v>
      </c>
      <c r="AG14" s="1" t="s">
        <v>1094</v>
      </c>
      <c r="AH14" s="2" t="s">
        <v>1095</v>
      </c>
      <c r="AI14" s="1" t="s">
        <v>1096</v>
      </c>
      <c r="AJ14" s="1" t="s">
        <v>1097</v>
      </c>
      <c r="AK14" s="2" t="s">
        <v>1098</v>
      </c>
      <c r="AL14" s="2" t="s">
        <v>1099</v>
      </c>
      <c r="AM14" s="1" t="s">
        <v>6</v>
      </c>
      <c r="AN14" s="1" t="s">
        <v>6</v>
      </c>
      <c r="AO14" s="1" t="s">
        <v>6</v>
      </c>
      <c r="AP14" s="1" t="s">
        <v>1100</v>
      </c>
      <c r="AQ14" s="2" t="s">
        <v>1101</v>
      </c>
      <c r="AR14" s="1" t="s">
        <v>1102</v>
      </c>
      <c r="AS14" s="1" t="s">
        <v>1103</v>
      </c>
      <c r="AT14" s="1" t="s">
        <v>1104</v>
      </c>
      <c r="AU14" s="1" t="s">
        <v>1105</v>
      </c>
      <c r="AV14" s="1" t="s">
        <v>1106</v>
      </c>
      <c r="AW14" s="2" t="s">
        <v>1107</v>
      </c>
      <c r="AX14" s="1" t="s">
        <v>1108</v>
      </c>
      <c r="AY14" s="1" t="s">
        <v>1109</v>
      </c>
      <c r="AZ14" s="1" t="s">
        <v>1110</v>
      </c>
      <c r="BA14" s="2" t="s">
        <v>1111</v>
      </c>
      <c r="BB14" s="1" t="s">
        <v>1112</v>
      </c>
      <c r="BC14" s="1" t="s">
        <v>1113</v>
      </c>
      <c r="BD14" s="1" t="s">
        <v>1114</v>
      </c>
      <c r="BE14" s="1" t="s">
        <v>1115</v>
      </c>
      <c r="BF14" s="1" t="s">
        <v>1116</v>
      </c>
      <c r="BG14" s="2" t="s">
        <v>1117</v>
      </c>
      <c r="BH14" s="2" t="s">
        <v>1118</v>
      </c>
      <c r="BI14" s="2" t="s">
        <v>1119</v>
      </c>
      <c r="BJ14" s="2" t="s">
        <v>1120</v>
      </c>
      <c r="BK14" s="1" t="s">
        <v>6</v>
      </c>
      <c r="BL14" s="1" t="s">
        <v>1121</v>
      </c>
      <c r="BM14" s="1" t="s">
        <v>6</v>
      </c>
      <c r="BN14" s="1" t="s">
        <v>6</v>
      </c>
      <c r="BO14" s="2" t="s">
        <v>1122</v>
      </c>
      <c r="BP14" s="1" t="s">
        <v>1123</v>
      </c>
      <c r="BQ14" s="2" t="s">
        <v>1124</v>
      </c>
      <c r="BR14" s="1" t="s">
        <v>1125</v>
      </c>
      <c r="BS14" s="1" t="s">
        <v>1126</v>
      </c>
      <c r="BT14" s="1" t="s">
        <v>1127</v>
      </c>
      <c r="BU14" s="2" t="s">
        <v>1128</v>
      </c>
      <c r="BV14" s="1" t="s">
        <v>1129</v>
      </c>
      <c r="BW14" s="1" t="s">
        <v>1130</v>
      </c>
      <c r="BX14" s="1" t="s">
        <v>1131</v>
      </c>
      <c r="BY14" s="2" t="s">
        <v>1132</v>
      </c>
      <c r="BZ14" s="1" t="s">
        <v>1133</v>
      </c>
      <c r="CA14" s="1" t="s">
        <v>1134</v>
      </c>
      <c r="CB14" s="1" t="s">
        <v>1135</v>
      </c>
      <c r="CC14" s="2" t="s">
        <v>1136</v>
      </c>
      <c r="CD14" s="1" t="s">
        <v>1137</v>
      </c>
      <c r="CE14" s="2" t="s">
        <v>1138</v>
      </c>
      <c r="CF14" s="2" t="s">
        <v>1139</v>
      </c>
      <c r="CG14" s="2" t="s">
        <v>1140</v>
      </c>
      <c r="CH14" s="2" t="s">
        <v>1141</v>
      </c>
      <c r="CI14" s="1" t="s">
        <v>6</v>
      </c>
      <c r="CJ14" s="1" t="s">
        <v>6</v>
      </c>
      <c r="CK14" s="1" t="s">
        <v>6</v>
      </c>
      <c r="CL14" s="1" t="s">
        <v>6</v>
      </c>
      <c r="CM14" s="1" t="s">
        <v>6</v>
      </c>
      <c r="CN14" s="1" t="s">
        <v>6</v>
      </c>
      <c r="CO14" s="2" t="s">
        <v>1142</v>
      </c>
      <c r="CP14" s="1" t="s">
        <v>1143</v>
      </c>
      <c r="CQ14" s="1" t="s">
        <v>1144</v>
      </c>
      <c r="CR14" s="1" t="s">
        <v>1145</v>
      </c>
      <c r="CS14" s="2" t="s">
        <v>1146</v>
      </c>
      <c r="CT14" s="1" t="s">
        <v>1147</v>
      </c>
      <c r="CU14" s="1" t="s">
        <v>9234</v>
      </c>
      <c r="CV14" s="1" t="s">
        <v>1148</v>
      </c>
      <c r="CW14" s="2" t="s">
        <v>1149</v>
      </c>
      <c r="CX14" s="2" t="s">
        <v>1150</v>
      </c>
      <c r="CY14" s="1" t="s">
        <v>1151</v>
      </c>
      <c r="CZ14" s="1" t="s">
        <v>1152</v>
      </c>
      <c r="DA14" s="1" t="s">
        <v>1153</v>
      </c>
      <c r="DB14" s="1" t="s">
        <v>1154</v>
      </c>
      <c r="DC14" s="2" t="s">
        <v>1155</v>
      </c>
      <c r="DD14" s="2" t="s">
        <v>1156</v>
      </c>
      <c r="DE14" s="2" t="s">
        <v>1157</v>
      </c>
      <c r="DF14" s="2" t="s">
        <v>1158</v>
      </c>
      <c r="DG14" s="1" t="s">
        <v>6</v>
      </c>
      <c r="DH14" s="1" t="s">
        <v>6</v>
      </c>
      <c r="DI14" s="1" t="s">
        <v>6</v>
      </c>
      <c r="DJ14" s="2" t="s">
        <v>1159</v>
      </c>
      <c r="DK14" s="2" t="s">
        <v>1160</v>
      </c>
      <c r="DL14" s="1" t="s">
        <v>1161</v>
      </c>
      <c r="DM14" s="1" t="s">
        <v>1162</v>
      </c>
      <c r="DN14" s="1" t="s">
        <v>1163</v>
      </c>
      <c r="DO14" s="1" t="s">
        <v>1164</v>
      </c>
      <c r="DP14" s="1" t="s">
        <v>1165</v>
      </c>
      <c r="DQ14" s="2" t="s">
        <v>1166</v>
      </c>
      <c r="DR14" s="1" t="s">
        <v>1167</v>
      </c>
      <c r="DS14" s="1" t="s">
        <v>1168</v>
      </c>
      <c r="DT14" s="1" t="s">
        <v>1169</v>
      </c>
      <c r="DU14" s="2" t="s">
        <v>1170</v>
      </c>
      <c r="DV14" s="1" t="s">
        <v>1171</v>
      </c>
      <c r="DW14" s="1" t="s">
        <v>1172</v>
      </c>
      <c r="DX14" s="1" t="s">
        <v>1173</v>
      </c>
      <c r="DY14" s="2" t="s">
        <v>9235</v>
      </c>
      <c r="DZ14" s="1" t="s">
        <v>1174</v>
      </c>
      <c r="EA14" s="2" t="s">
        <v>1175</v>
      </c>
      <c r="EB14" s="2" t="s">
        <v>1176</v>
      </c>
      <c r="EC14" s="2" t="s">
        <v>1177</v>
      </c>
      <c r="ED14" s="1" t="s">
        <v>1178</v>
      </c>
      <c r="EE14" s="1" t="s">
        <v>6</v>
      </c>
      <c r="EF14" s="2" t="s">
        <v>1179</v>
      </c>
      <c r="EG14" s="1" t="s">
        <v>6</v>
      </c>
      <c r="EH14" s="1" t="s">
        <v>6</v>
      </c>
      <c r="EI14" s="2" t="s">
        <v>1180</v>
      </c>
      <c r="EJ14" s="1" t="s">
        <v>6</v>
      </c>
      <c r="EK14" s="1" t="s">
        <v>1181</v>
      </c>
      <c r="EL14" s="1" t="s">
        <v>1182</v>
      </c>
      <c r="EM14" s="1" t="s">
        <v>1183</v>
      </c>
      <c r="EN14" s="1" t="s">
        <v>1184</v>
      </c>
      <c r="EO14" s="2" t="s">
        <v>1185</v>
      </c>
      <c r="EP14" s="1" t="s">
        <v>1186</v>
      </c>
      <c r="EQ14" s="1" t="s">
        <v>1187</v>
      </c>
      <c r="ER14" s="1" t="s">
        <v>1188</v>
      </c>
      <c r="ES14" s="2" t="s">
        <v>1189</v>
      </c>
      <c r="ET14" s="1" t="s">
        <v>1190</v>
      </c>
      <c r="EU14" s="1" t="s">
        <v>1191</v>
      </c>
      <c r="EV14" s="1" t="s">
        <v>1192</v>
      </c>
      <c r="EW14" s="1" t="s">
        <v>1193</v>
      </c>
      <c r="EX14" s="2" t="s">
        <v>1194</v>
      </c>
      <c r="EY14" s="2" t="s">
        <v>1195</v>
      </c>
      <c r="EZ14" s="2" t="s">
        <v>1196</v>
      </c>
      <c r="FA14" s="2" t="s">
        <v>1197</v>
      </c>
      <c r="FB14" s="2" t="s">
        <v>1198</v>
      </c>
      <c r="FC14" s="1" t="s">
        <v>6</v>
      </c>
      <c r="FD14" s="2" t="s">
        <v>1199</v>
      </c>
      <c r="FE14" s="1" t="s">
        <v>6</v>
      </c>
      <c r="FF14" s="1" t="s">
        <v>6</v>
      </c>
      <c r="FG14" s="2" t="s">
        <v>1200</v>
      </c>
      <c r="FH14" s="1" t="s">
        <v>6</v>
      </c>
      <c r="FI14" s="1" t="s">
        <v>1201</v>
      </c>
      <c r="FJ14" s="1" t="s">
        <v>1202</v>
      </c>
      <c r="FK14" s="1" t="s">
        <v>1203</v>
      </c>
      <c r="FL14" s="1" t="s">
        <v>1204</v>
      </c>
      <c r="FM14" s="1" t="s">
        <v>1205</v>
      </c>
      <c r="FN14" s="1" t="s">
        <v>1206</v>
      </c>
      <c r="FO14" s="1" t="s">
        <v>1207</v>
      </c>
      <c r="FP14" s="1" t="s">
        <v>1208</v>
      </c>
      <c r="FQ14" s="2" t="s">
        <v>1209</v>
      </c>
      <c r="FR14" s="1" t="s">
        <v>1210</v>
      </c>
      <c r="FS14" s="1" t="s">
        <v>1211</v>
      </c>
      <c r="FT14" s="1" t="s">
        <v>1212</v>
      </c>
      <c r="FU14" s="1" t="s">
        <v>1213</v>
      </c>
      <c r="FV14" s="1" t="s">
        <v>1214</v>
      </c>
      <c r="FW14" s="2" t="s">
        <v>1215</v>
      </c>
      <c r="FX14" s="2" t="s">
        <v>1216</v>
      </c>
      <c r="FY14" s="1" t="s">
        <v>6</v>
      </c>
      <c r="FZ14" s="1" t="s">
        <v>6</v>
      </c>
      <c r="GA14" s="1" t="s">
        <v>6</v>
      </c>
      <c r="GB14" s="1" t="s">
        <v>6</v>
      </c>
      <c r="GC14" s="1" t="s">
        <v>6</v>
      </c>
      <c r="GD14" s="1" t="s">
        <v>6</v>
      </c>
      <c r="GE14" s="1" t="s">
        <v>6</v>
      </c>
      <c r="GF14" s="1" t="s">
        <v>6</v>
      </c>
      <c r="GG14" s="1" t="s">
        <v>6</v>
      </c>
      <c r="GH14" s="1" t="s">
        <v>6</v>
      </c>
      <c r="GI14" s="1" t="s">
        <v>6</v>
      </c>
      <c r="GJ14" s="1" t="s">
        <v>6</v>
      </c>
      <c r="GK14" s="1" t="s">
        <v>6</v>
      </c>
      <c r="GL14" s="1" t="s">
        <v>6</v>
      </c>
      <c r="GM14" s="1" t="s">
        <v>6</v>
      </c>
      <c r="GN14" s="1" t="s">
        <v>6</v>
      </c>
      <c r="GO14" s="1" t="s">
        <v>6</v>
      </c>
      <c r="GP14" s="1" t="s">
        <v>6</v>
      </c>
    </row>
    <row r="15" spans="1:203" ht="12.75" customHeight="1" x14ac:dyDescent="0.2">
      <c r="A15">
        <v>14</v>
      </c>
      <c r="B15" s="1" t="s">
        <v>1217</v>
      </c>
      <c r="C15" s="1" t="s">
        <v>1218</v>
      </c>
      <c r="D15" s="1" t="s">
        <v>2</v>
      </c>
      <c r="E15" s="1" t="s">
        <v>1069</v>
      </c>
      <c r="F15" s="2" t="s">
        <v>1219</v>
      </c>
      <c r="G15" s="2" t="s">
        <v>1220</v>
      </c>
      <c r="H15" s="1" t="s">
        <v>1221</v>
      </c>
      <c r="I15" s="2" t="s">
        <v>9236</v>
      </c>
      <c r="J15" s="2" t="s">
        <v>1222</v>
      </c>
      <c r="K15" s="2" t="s">
        <v>1223</v>
      </c>
      <c r="L15" s="1" t="s">
        <v>6</v>
      </c>
      <c r="M15" s="2" t="s">
        <v>1224</v>
      </c>
      <c r="N15" s="1" t="s">
        <v>6</v>
      </c>
      <c r="O15" s="1" t="s">
        <v>6</v>
      </c>
      <c r="P15" s="2" t="s">
        <v>1225</v>
      </c>
      <c r="Q15" s="1" t="s">
        <v>1226</v>
      </c>
      <c r="R15" s="1" t="s">
        <v>1227</v>
      </c>
      <c r="S15" s="1" t="s">
        <v>1228</v>
      </c>
      <c r="T15" s="1" t="s">
        <v>1229</v>
      </c>
      <c r="U15" s="2" t="s">
        <v>1230</v>
      </c>
      <c r="V15" s="2" t="s">
        <v>1231</v>
      </c>
      <c r="W15" s="2" t="s">
        <v>1232</v>
      </c>
      <c r="X15" s="1" t="s">
        <v>6</v>
      </c>
      <c r="Y15" s="2" t="s">
        <v>1233</v>
      </c>
      <c r="Z15" s="2" t="s">
        <v>9237</v>
      </c>
      <c r="AA15" s="1" t="s">
        <v>1234</v>
      </c>
      <c r="AB15" s="1" t="s">
        <v>1235</v>
      </c>
      <c r="AC15" s="2" t="s">
        <v>1236</v>
      </c>
      <c r="AD15" s="1" t="s">
        <v>1237</v>
      </c>
      <c r="AE15" s="2" t="s">
        <v>1238</v>
      </c>
      <c r="AF15" s="2" t="s">
        <v>1239</v>
      </c>
      <c r="AG15" s="1" t="s">
        <v>1240</v>
      </c>
      <c r="AH15" s="2" t="s">
        <v>1241</v>
      </c>
      <c r="AI15" s="1" t="s">
        <v>1242</v>
      </c>
      <c r="AJ15" s="1" t="s">
        <v>1243</v>
      </c>
      <c r="AK15" s="2" t="s">
        <v>1244</v>
      </c>
      <c r="AL15" s="2" t="s">
        <v>1245</v>
      </c>
      <c r="AM15" s="1" t="s">
        <v>6</v>
      </c>
      <c r="AN15" s="2" t="s">
        <v>1246</v>
      </c>
      <c r="AO15" s="1" t="s">
        <v>6</v>
      </c>
      <c r="AP15" s="1" t="s">
        <v>6</v>
      </c>
      <c r="AQ15" s="2" t="s">
        <v>1247</v>
      </c>
      <c r="AR15" s="1" t="s">
        <v>1248</v>
      </c>
      <c r="AS15" s="1" t="s">
        <v>1249</v>
      </c>
      <c r="AT15" s="1" t="s">
        <v>1250</v>
      </c>
      <c r="AU15" s="1" t="s">
        <v>1251</v>
      </c>
      <c r="AV15" s="1" t="s">
        <v>1252</v>
      </c>
      <c r="AW15" s="2" t="s">
        <v>1253</v>
      </c>
      <c r="AX15" s="1" t="s">
        <v>1254</v>
      </c>
      <c r="AY15" s="1" t="s">
        <v>1255</v>
      </c>
      <c r="AZ15" s="1" t="s">
        <v>1256</v>
      </c>
      <c r="BA15" s="2" t="s">
        <v>1257</v>
      </c>
      <c r="BB15" s="1" t="s">
        <v>1258</v>
      </c>
      <c r="BC15" s="1" t="s">
        <v>1259</v>
      </c>
      <c r="BD15" s="1" t="s">
        <v>1260</v>
      </c>
      <c r="BE15" s="1" t="s">
        <v>1261</v>
      </c>
      <c r="BF15" s="1" t="s">
        <v>1262</v>
      </c>
      <c r="BG15" s="2" t="s">
        <v>1263</v>
      </c>
      <c r="BH15" s="2" t="s">
        <v>1264</v>
      </c>
      <c r="BI15" s="2" t="s">
        <v>1265</v>
      </c>
      <c r="BJ15" s="2" t="s">
        <v>1266</v>
      </c>
      <c r="BK15" s="1" t="s">
        <v>6</v>
      </c>
      <c r="BL15" s="2" t="s">
        <v>1267</v>
      </c>
      <c r="BM15" s="1" t="s">
        <v>6</v>
      </c>
      <c r="BN15" s="1" t="s">
        <v>6</v>
      </c>
      <c r="BO15" s="2" t="s">
        <v>1268</v>
      </c>
      <c r="BP15" s="1" t="s">
        <v>1269</v>
      </c>
      <c r="BQ15" s="1" t="s">
        <v>1270</v>
      </c>
      <c r="BR15" s="1" t="s">
        <v>1271</v>
      </c>
      <c r="BS15" s="1" t="s">
        <v>1272</v>
      </c>
      <c r="BT15" s="1" t="s">
        <v>1273</v>
      </c>
      <c r="BU15" s="1" t="s">
        <v>1274</v>
      </c>
      <c r="BV15" s="1" t="s">
        <v>1275</v>
      </c>
      <c r="BW15" s="1" t="s">
        <v>1276</v>
      </c>
      <c r="BX15" s="1" t="s">
        <v>1277</v>
      </c>
      <c r="BY15" s="2" t="s">
        <v>1278</v>
      </c>
      <c r="BZ15" s="1" t="s">
        <v>1279</v>
      </c>
      <c r="CA15" s="1" t="s">
        <v>1280</v>
      </c>
      <c r="CB15" s="1" t="s">
        <v>1281</v>
      </c>
      <c r="CC15" s="1" t="s">
        <v>1282</v>
      </c>
      <c r="CD15" s="1" t="s">
        <v>1283</v>
      </c>
      <c r="CE15" s="2" t="s">
        <v>1284</v>
      </c>
      <c r="CF15" s="2" t="s">
        <v>1285</v>
      </c>
      <c r="CG15" s="2" t="s">
        <v>1286</v>
      </c>
      <c r="CH15" s="2" t="s">
        <v>1287</v>
      </c>
      <c r="CI15" s="1" t="s">
        <v>6</v>
      </c>
      <c r="CJ15" s="1" t="s">
        <v>6</v>
      </c>
      <c r="CK15" s="1" t="s">
        <v>6</v>
      </c>
      <c r="CL15" s="1" t="s">
        <v>6</v>
      </c>
      <c r="CM15" s="1" t="s">
        <v>6</v>
      </c>
      <c r="CN15" s="1" t="s">
        <v>6</v>
      </c>
      <c r="CO15" s="2" t="s">
        <v>1288</v>
      </c>
      <c r="CP15" s="1" t="s">
        <v>1289</v>
      </c>
      <c r="CQ15" s="1" t="s">
        <v>1290</v>
      </c>
      <c r="CR15" s="1" t="s">
        <v>1291</v>
      </c>
      <c r="CS15" s="2" t="s">
        <v>1292</v>
      </c>
      <c r="CT15" s="1" t="s">
        <v>1293</v>
      </c>
      <c r="CU15" s="1" t="s">
        <v>1294</v>
      </c>
      <c r="CV15" s="1" t="s">
        <v>1295</v>
      </c>
      <c r="CW15" s="2" t="s">
        <v>1296</v>
      </c>
      <c r="CX15" s="1" t="s">
        <v>1297</v>
      </c>
      <c r="CY15" s="1" t="s">
        <v>1298</v>
      </c>
      <c r="CZ15" s="1" t="s">
        <v>1299</v>
      </c>
      <c r="DA15" s="1" t="s">
        <v>1300</v>
      </c>
      <c r="DB15" s="2" t="s">
        <v>1301</v>
      </c>
      <c r="DC15" s="2" t="s">
        <v>1302</v>
      </c>
      <c r="DD15" s="2" t="s">
        <v>1303</v>
      </c>
      <c r="DE15" s="2" t="s">
        <v>1304</v>
      </c>
      <c r="DF15" s="2" t="s">
        <v>1305</v>
      </c>
      <c r="DG15" s="1" t="s">
        <v>6</v>
      </c>
      <c r="DH15" s="2" t="s">
        <v>1306</v>
      </c>
      <c r="DI15" s="1" t="s">
        <v>6</v>
      </c>
      <c r="DJ15" s="1" t="s">
        <v>6</v>
      </c>
      <c r="DK15" s="2" t="s">
        <v>1307</v>
      </c>
      <c r="DL15" s="1" t="s">
        <v>1308</v>
      </c>
      <c r="DM15" s="1" t="s">
        <v>1309</v>
      </c>
      <c r="DN15" s="1" t="s">
        <v>1310</v>
      </c>
      <c r="DO15" s="1" t="s">
        <v>1311</v>
      </c>
      <c r="DP15" s="1" t="s">
        <v>1312</v>
      </c>
      <c r="DQ15" s="2" t="s">
        <v>1313</v>
      </c>
      <c r="DR15" s="1" t="s">
        <v>1314</v>
      </c>
      <c r="DS15" s="1" t="s">
        <v>1315</v>
      </c>
      <c r="DT15" s="1" t="s">
        <v>1316</v>
      </c>
      <c r="DU15" s="2" t="s">
        <v>1317</v>
      </c>
      <c r="DV15" s="1" t="s">
        <v>1318</v>
      </c>
      <c r="DW15" s="1" t="s">
        <v>1319</v>
      </c>
      <c r="DX15" s="1" t="s">
        <v>1320</v>
      </c>
      <c r="DY15" s="1" t="s">
        <v>1321</v>
      </c>
      <c r="DZ15" s="2" t="s">
        <v>1322</v>
      </c>
      <c r="EA15" s="2" t="s">
        <v>1323</v>
      </c>
      <c r="EB15" s="2" t="s">
        <v>1324</v>
      </c>
      <c r="EC15" s="2" t="s">
        <v>1325</v>
      </c>
      <c r="ED15" s="2" t="s">
        <v>1326</v>
      </c>
      <c r="EE15" s="1" t="s">
        <v>6</v>
      </c>
      <c r="EF15" s="2" t="s">
        <v>1327</v>
      </c>
      <c r="EG15" s="1" t="s">
        <v>6</v>
      </c>
      <c r="EH15" s="1" t="s">
        <v>6</v>
      </c>
      <c r="EI15" s="2" t="s">
        <v>1328</v>
      </c>
      <c r="EJ15" s="1" t="s">
        <v>1329</v>
      </c>
      <c r="EK15" s="2" t="s">
        <v>1330</v>
      </c>
      <c r="EL15" s="1" t="s">
        <v>1331</v>
      </c>
      <c r="EM15" s="1" t="s">
        <v>1332</v>
      </c>
      <c r="EN15" s="1" t="s">
        <v>1333</v>
      </c>
      <c r="EO15" s="1" t="s">
        <v>1334</v>
      </c>
      <c r="EP15" s="1" t="s">
        <v>1335</v>
      </c>
      <c r="EQ15" s="1" t="s">
        <v>1336</v>
      </c>
      <c r="ER15" s="1" t="s">
        <v>1337</v>
      </c>
      <c r="ES15" s="2" t="s">
        <v>1338</v>
      </c>
      <c r="ET15" s="1" t="s">
        <v>1339</v>
      </c>
      <c r="EU15" s="1" t="s">
        <v>1340</v>
      </c>
      <c r="EV15" s="1" t="s">
        <v>1341</v>
      </c>
      <c r="EW15" s="1" t="s">
        <v>1342</v>
      </c>
      <c r="EX15" s="1" t="s">
        <v>1343</v>
      </c>
      <c r="EY15" s="2" t="s">
        <v>1344</v>
      </c>
      <c r="EZ15" s="2" t="s">
        <v>1345</v>
      </c>
      <c r="FA15" s="2" t="s">
        <v>1346</v>
      </c>
      <c r="FB15" s="2" t="s">
        <v>1347</v>
      </c>
      <c r="FC15" s="1" t="s">
        <v>6</v>
      </c>
      <c r="FD15" s="2" t="s">
        <v>1348</v>
      </c>
      <c r="FE15" s="1" t="s">
        <v>6</v>
      </c>
      <c r="FF15" s="1" t="s">
        <v>6</v>
      </c>
      <c r="FG15" s="2" t="s">
        <v>1349</v>
      </c>
      <c r="FH15" s="1" t="s">
        <v>1350</v>
      </c>
      <c r="FI15" s="1" t="s">
        <v>1351</v>
      </c>
      <c r="FJ15" s="1" t="s">
        <v>1352</v>
      </c>
      <c r="FK15" s="1" t="s">
        <v>1353</v>
      </c>
      <c r="FL15" s="1" t="s">
        <v>1354</v>
      </c>
      <c r="FM15" s="1" t="s">
        <v>1355</v>
      </c>
      <c r="FN15" s="1" t="s">
        <v>1356</v>
      </c>
      <c r="FO15" s="1" t="s">
        <v>1357</v>
      </c>
      <c r="FP15" s="1" t="s">
        <v>1358</v>
      </c>
      <c r="FQ15" s="2" t="s">
        <v>1359</v>
      </c>
      <c r="FR15" s="1" t="s">
        <v>1360</v>
      </c>
      <c r="FS15" s="1" t="s">
        <v>1361</v>
      </c>
      <c r="FT15" s="1" t="s">
        <v>1362</v>
      </c>
      <c r="FU15" s="2" t="s">
        <v>1363</v>
      </c>
      <c r="FV15" s="2" t="s">
        <v>1364</v>
      </c>
      <c r="FW15" s="2" t="s">
        <v>1365</v>
      </c>
      <c r="FX15" s="2" t="s">
        <v>1366</v>
      </c>
      <c r="FY15" s="1" t="s">
        <v>6</v>
      </c>
      <c r="FZ15" s="1" t="s">
        <v>6</v>
      </c>
      <c r="GA15" s="1" t="s">
        <v>6</v>
      </c>
      <c r="GB15" s="1" t="s">
        <v>6</v>
      </c>
      <c r="GC15" s="1" t="s">
        <v>6</v>
      </c>
      <c r="GD15" s="1" t="s">
        <v>6</v>
      </c>
      <c r="GE15" s="1" t="s">
        <v>6</v>
      </c>
      <c r="GF15" s="1" t="s">
        <v>6</v>
      </c>
      <c r="GG15" s="1" t="s">
        <v>6</v>
      </c>
      <c r="GH15" s="1" t="s">
        <v>6</v>
      </c>
      <c r="GI15" s="1" t="s">
        <v>6</v>
      </c>
      <c r="GJ15" s="1" t="s">
        <v>6</v>
      </c>
      <c r="GK15" s="1" t="s">
        <v>6</v>
      </c>
      <c r="GL15" s="1" t="s">
        <v>6</v>
      </c>
      <c r="GM15" s="1" t="s">
        <v>6</v>
      </c>
      <c r="GN15" s="1" t="s">
        <v>6</v>
      </c>
      <c r="GO15" s="1" t="s">
        <v>6</v>
      </c>
      <c r="GP15" s="1" t="s">
        <v>6</v>
      </c>
    </row>
    <row r="16" spans="1:203" ht="12.75" customHeight="1" x14ac:dyDescent="0.2">
      <c r="A16">
        <v>15</v>
      </c>
      <c r="B16" s="1" t="s">
        <v>1367</v>
      </c>
      <c r="C16" s="1" t="s">
        <v>1368</v>
      </c>
      <c r="D16" s="1" t="s">
        <v>251</v>
      </c>
      <c r="E16" s="1" t="s">
        <v>85</v>
      </c>
      <c r="F16" s="2" t="s">
        <v>1369</v>
      </c>
      <c r="G16" s="2" t="s">
        <v>1370</v>
      </c>
      <c r="H16" s="2" t="s">
        <v>1371</v>
      </c>
      <c r="I16" s="2" t="s">
        <v>1372</v>
      </c>
      <c r="J16" s="1" t="s">
        <v>1373</v>
      </c>
      <c r="K16" s="2" t="s">
        <v>1374</v>
      </c>
      <c r="L16" s="1" t="s">
        <v>6</v>
      </c>
      <c r="M16" s="1" t="s">
        <v>6</v>
      </c>
      <c r="N16" s="1" t="s">
        <v>6</v>
      </c>
      <c r="O16" s="2" t="s">
        <v>1375</v>
      </c>
      <c r="P16" s="1" t="s">
        <v>1376</v>
      </c>
      <c r="Q16" s="1" t="s">
        <v>1377</v>
      </c>
      <c r="R16" s="1" t="s">
        <v>1378</v>
      </c>
      <c r="S16" s="1" t="s">
        <v>1379</v>
      </c>
      <c r="T16" s="2" t="s">
        <v>1380</v>
      </c>
      <c r="U16" s="2" t="s">
        <v>9238</v>
      </c>
      <c r="V16" s="2" t="s">
        <v>1381</v>
      </c>
      <c r="W16" s="2" t="s">
        <v>1382</v>
      </c>
      <c r="X16" s="2" t="s">
        <v>1383</v>
      </c>
      <c r="Y16" s="2" t="s">
        <v>1384</v>
      </c>
      <c r="Z16" s="2" t="s">
        <v>1385</v>
      </c>
      <c r="AA16" s="1" t="s">
        <v>1386</v>
      </c>
      <c r="AB16" s="1" t="s">
        <v>1387</v>
      </c>
      <c r="AC16" s="2" t="s">
        <v>1388</v>
      </c>
      <c r="AD16" s="1" t="s">
        <v>1389</v>
      </c>
      <c r="AE16" s="2" t="s">
        <v>1390</v>
      </c>
      <c r="AF16" s="2" t="s">
        <v>1391</v>
      </c>
      <c r="AG16" s="1" t="s">
        <v>1392</v>
      </c>
      <c r="AH16" s="2" t="s">
        <v>1393</v>
      </c>
      <c r="AI16" s="1" t="s">
        <v>9239</v>
      </c>
      <c r="AJ16" s="2" t="s">
        <v>1394</v>
      </c>
      <c r="AK16" s="2" t="s">
        <v>1395</v>
      </c>
      <c r="AL16" s="2" t="s">
        <v>1396</v>
      </c>
      <c r="AM16" s="1" t="s">
        <v>6</v>
      </c>
      <c r="AN16" s="1" t="s">
        <v>6</v>
      </c>
      <c r="AO16" s="1" t="s">
        <v>6</v>
      </c>
      <c r="AP16" s="2" t="s">
        <v>1397</v>
      </c>
      <c r="AQ16" s="2" t="s">
        <v>1398</v>
      </c>
      <c r="AR16" s="1" t="s">
        <v>1399</v>
      </c>
      <c r="AS16" s="1" t="s">
        <v>1400</v>
      </c>
      <c r="AT16" s="1" t="s">
        <v>1401</v>
      </c>
      <c r="AU16" s="2" t="s">
        <v>1402</v>
      </c>
      <c r="AV16" s="1" t="s">
        <v>1403</v>
      </c>
      <c r="AW16" s="2" t="s">
        <v>1404</v>
      </c>
      <c r="AX16" s="1" t="s">
        <v>1405</v>
      </c>
      <c r="AY16" s="1" t="s">
        <v>1406</v>
      </c>
      <c r="AZ16" s="1" t="s">
        <v>1407</v>
      </c>
      <c r="BA16" s="2" t="s">
        <v>1408</v>
      </c>
      <c r="BB16" s="1" t="s">
        <v>1409</v>
      </c>
      <c r="BC16" s="1" t="s">
        <v>1410</v>
      </c>
      <c r="BD16" s="1" t="s">
        <v>1411</v>
      </c>
      <c r="BE16" s="2" t="s">
        <v>9240</v>
      </c>
      <c r="BF16" s="1" t="s">
        <v>1412</v>
      </c>
      <c r="BG16" s="2" t="s">
        <v>1413</v>
      </c>
      <c r="BH16" s="2" t="s">
        <v>1414</v>
      </c>
      <c r="BI16" s="2" t="s">
        <v>1415</v>
      </c>
      <c r="BJ16" s="2" t="s">
        <v>1416</v>
      </c>
      <c r="BK16" s="1" t="s">
        <v>6</v>
      </c>
      <c r="BL16" s="2" t="s">
        <v>1417</v>
      </c>
      <c r="BM16" s="1" t="s">
        <v>6</v>
      </c>
      <c r="BN16" s="1" t="s">
        <v>6</v>
      </c>
      <c r="BO16" s="2" t="s">
        <v>1418</v>
      </c>
      <c r="BP16" s="1" t="s">
        <v>1419</v>
      </c>
      <c r="BQ16" s="1" t="s">
        <v>1420</v>
      </c>
      <c r="BR16" s="1" t="s">
        <v>1421</v>
      </c>
      <c r="BS16" s="1" t="s">
        <v>1422</v>
      </c>
      <c r="BT16" s="1" t="s">
        <v>1423</v>
      </c>
      <c r="BU16" s="2" t="s">
        <v>1424</v>
      </c>
      <c r="BV16" s="1" t="s">
        <v>1425</v>
      </c>
      <c r="BW16" s="1" t="s">
        <v>1426</v>
      </c>
      <c r="BX16" s="1" t="s">
        <v>1427</v>
      </c>
      <c r="BY16" s="2" t="s">
        <v>1428</v>
      </c>
      <c r="BZ16" s="1" t="s">
        <v>1429</v>
      </c>
      <c r="CA16" s="1" t="s">
        <v>1430</v>
      </c>
      <c r="CB16" s="1" t="s">
        <v>1431</v>
      </c>
      <c r="CC16" s="1" t="s">
        <v>1432</v>
      </c>
      <c r="CD16" s="1" t="s">
        <v>1433</v>
      </c>
      <c r="CE16" s="2" t="s">
        <v>1434</v>
      </c>
      <c r="CF16" s="2" t="s">
        <v>1435</v>
      </c>
      <c r="CG16" s="2" t="s">
        <v>1436</v>
      </c>
      <c r="CH16" s="2" t="s">
        <v>1437</v>
      </c>
      <c r="CI16" s="1" t="s">
        <v>6</v>
      </c>
      <c r="CJ16" s="2" t="s">
        <v>1438</v>
      </c>
      <c r="CK16" s="1" t="s">
        <v>6</v>
      </c>
      <c r="CL16" s="1" t="s">
        <v>6</v>
      </c>
      <c r="CM16" s="2" t="s">
        <v>1439</v>
      </c>
      <c r="CN16" s="1" t="s">
        <v>1440</v>
      </c>
      <c r="CO16" s="1" t="s">
        <v>1441</v>
      </c>
      <c r="CP16" s="1" t="s">
        <v>1442</v>
      </c>
      <c r="CQ16" s="1" t="s">
        <v>1443</v>
      </c>
      <c r="CR16" s="1" t="s">
        <v>1444</v>
      </c>
      <c r="CS16" s="2" t="s">
        <v>1445</v>
      </c>
      <c r="CT16" s="1" t="s">
        <v>1446</v>
      </c>
      <c r="CU16" s="1" t="s">
        <v>1447</v>
      </c>
      <c r="CV16" s="1" t="s">
        <v>1448</v>
      </c>
      <c r="CW16" s="2" t="s">
        <v>1449</v>
      </c>
      <c r="CX16" s="1" t="s">
        <v>1450</v>
      </c>
      <c r="CY16" s="1" t="s">
        <v>1451</v>
      </c>
      <c r="CZ16" s="1" t="s">
        <v>1452</v>
      </c>
      <c r="DA16" s="1" t="s">
        <v>1453</v>
      </c>
      <c r="DB16" s="1" t="s">
        <v>1454</v>
      </c>
      <c r="DC16" s="2" t="s">
        <v>1455</v>
      </c>
      <c r="DD16" s="2" t="s">
        <v>1456</v>
      </c>
      <c r="DE16" s="2" t="s">
        <v>1457</v>
      </c>
      <c r="DF16" s="2" t="s">
        <v>1458</v>
      </c>
      <c r="DG16" s="1" t="s">
        <v>6</v>
      </c>
      <c r="DH16" s="1" t="s">
        <v>6</v>
      </c>
      <c r="DI16" s="1" t="s">
        <v>6</v>
      </c>
      <c r="DJ16" s="1" t="s">
        <v>1459</v>
      </c>
      <c r="DK16" s="1" t="s">
        <v>1460</v>
      </c>
      <c r="DL16" s="1" t="s">
        <v>1461</v>
      </c>
      <c r="DM16" s="2" t="s">
        <v>1462</v>
      </c>
      <c r="DN16" s="1" t="s">
        <v>1463</v>
      </c>
      <c r="DO16" s="1" t="s">
        <v>1464</v>
      </c>
      <c r="DP16" s="1" t="s">
        <v>1465</v>
      </c>
      <c r="DQ16" s="1" t="s">
        <v>1466</v>
      </c>
      <c r="DR16" s="1" t="s">
        <v>1467</v>
      </c>
      <c r="DS16" s="1" t="s">
        <v>1468</v>
      </c>
      <c r="DT16" s="1" t="s">
        <v>1469</v>
      </c>
      <c r="DU16" s="2" t="s">
        <v>1470</v>
      </c>
      <c r="DV16" s="1" t="s">
        <v>1471</v>
      </c>
      <c r="DW16" s="1" t="s">
        <v>1472</v>
      </c>
      <c r="DX16" s="1" t="s">
        <v>1473</v>
      </c>
      <c r="DY16" s="1" t="s">
        <v>1474</v>
      </c>
      <c r="DZ16" s="1" t="s">
        <v>1475</v>
      </c>
      <c r="EA16" s="2" t="s">
        <v>1476</v>
      </c>
      <c r="EB16" s="2" t="s">
        <v>1477</v>
      </c>
      <c r="EC16" s="2" t="s">
        <v>1478</v>
      </c>
      <c r="ED16" s="2" t="s">
        <v>1479</v>
      </c>
      <c r="EE16" s="1" t="s">
        <v>6</v>
      </c>
      <c r="EF16" s="2" t="s">
        <v>1480</v>
      </c>
      <c r="EG16" s="1" t="s">
        <v>6</v>
      </c>
      <c r="EH16" s="1" t="s">
        <v>6</v>
      </c>
      <c r="EI16" s="2" t="s">
        <v>1481</v>
      </c>
      <c r="EJ16" s="1" t="s">
        <v>1482</v>
      </c>
      <c r="EK16" s="1" t="s">
        <v>1483</v>
      </c>
      <c r="EL16" s="1" t="s">
        <v>1484</v>
      </c>
      <c r="EM16" s="1" t="s">
        <v>1485</v>
      </c>
      <c r="EN16" s="1" t="s">
        <v>1486</v>
      </c>
      <c r="EO16" s="2" t="s">
        <v>1487</v>
      </c>
      <c r="EP16" s="1" t="s">
        <v>1488</v>
      </c>
      <c r="EQ16" s="1" t="s">
        <v>1489</v>
      </c>
      <c r="ER16" s="1" t="s">
        <v>1490</v>
      </c>
      <c r="ES16" s="2" t="s">
        <v>1491</v>
      </c>
      <c r="ET16" s="1" t="s">
        <v>1492</v>
      </c>
      <c r="EU16" s="1" t="s">
        <v>1493</v>
      </c>
      <c r="EV16" s="1" t="s">
        <v>1494</v>
      </c>
      <c r="EW16" s="2" t="s">
        <v>1495</v>
      </c>
      <c r="EX16" s="2" t="s">
        <v>1496</v>
      </c>
      <c r="EY16" s="2" t="s">
        <v>1497</v>
      </c>
      <c r="EZ16" s="2" t="s">
        <v>1498</v>
      </c>
      <c r="FA16" s="2" t="s">
        <v>1499</v>
      </c>
      <c r="FB16" s="2" t="s">
        <v>1500</v>
      </c>
      <c r="FC16" s="1" t="s">
        <v>6</v>
      </c>
      <c r="FD16" s="1" t="s">
        <v>1501</v>
      </c>
      <c r="FE16" s="1" t="s">
        <v>6</v>
      </c>
      <c r="FF16" s="1" t="s">
        <v>6</v>
      </c>
      <c r="FG16" s="1" t="s">
        <v>1502</v>
      </c>
      <c r="FH16" s="1" t="s">
        <v>1503</v>
      </c>
      <c r="FI16" s="2" t="s">
        <v>1504</v>
      </c>
      <c r="FJ16" s="1" t="s">
        <v>1505</v>
      </c>
      <c r="FK16" s="1" t="s">
        <v>1506</v>
      </c>
      <c r="FL16" s="1" t="s">
        <v>1507</v>
      </c>
      <c r="FM16" s="2" t="s">
        <v>1508</v>
      </c>
      <c r="FN16" s="1" t="s">
        <v>1509</v>
      </c>
      <c r="FO16" s="1" t="s">
        <v>1510</v>
      </c>
      <c r="FP16" s="1" t="s">
        <v>1511</v>
      </c>
      <c r="FQ16" s="2" t="s">
        <v>1512</v>
      </c>
      <c r="FR16" s="1" t="s">
        <v>1513</v>
      </c>
      <c r="FS16" s="1" t="s">
        <v>1514</v>
      </c>
      <c r="FT16" s="1" t="s">
        <v>1515</v>
      </c>
      <c r="FU16" s="2" t="s">
        <v>1516</v>
      </c>
      <c r="FV16" s="2" t="s">
        <v>1517</v>
      </c>
      <c r="FW16" s="2" t="s">
        <v>1518</v>
      </c>
      <c r="FX16" s="2" t="s">
        <v>1519</v>
      </c>
      <c r="FY16" s="1" t="s">
        <v>6</v>
      </c>
      <c r="FZ16" s="1" t="s">
        <v>6</v>
      </c>
      <c r="GA16" s="1" t="s">
        <v>6</v>
      </c>
      <c r="GB16" s="1" t="s">
        <v>6</v>
      </c>
      <c r="GC16" s="1" t="s">
        <v>6</v>
      </c>
      <c r="GD16" s="1" t="s">
        <v>6</v>
      </c>
      <c r="GE16" s="1" t="s">
        <v>6</v>
      </c>
      <c r="GF16" s="1" t="s">
        <v>6</v>
      </c>
      <c r="GG16" s="1" t="s">
        <v>6</v>
      </c>
      <c r="GH16" s="1" t="s">
        <v>6</v>
      </c>
      <c r="GI16" s="1" t="s">
        <v>6</v>
      </c>
      <c r="GJ16" s="1" t="s">
        <v>6</v>
      </c>
      <c r="GK16" s="1" t="s">
        <v>6</v>
      </c>
      <c r="GL16" s="1" t="s">
        <v>6</v>
      </c>
      <c r="GM16" s="1" t="s">
        <v>6</v>
      </c>
      <c r="GN16" s="1" t="s">
        <v>6</v>
      </c>
      <c r="GO16" s="1" t="s">
        <v>6</v>
      </c>
      <c r="GP16" s="1" t="s">
        <v>6</v>
      </c>
    </row>
    <row r="17" spans="1:198" ht="12.75" customHeight="1" x14ac:dyDescent="0.2">
      <c r="A17">
        <v>16</v>
      </c>
      <c r="B17" s="1" t="s">
        <v>1520</v>
      </c>
      <c r="C17" s="1" t="s">
        <v>1521</v>
      </c>
      <c r="D17" s="1" t="s">
        <v>85</v>
      </c>
      <c r="E17" s="1" t="s">
        <v>185</v>
      </c>
      <c r="F17" s="2" t="s">
        <v>1522</v>
      </c>
      <c r="G17" s="2" t="s">
        <v>1523</v>
      </c>
      <c r="H17" s="2" t="s">
        <v>1524</v>
      </c>
      <c r="I17" s="2" t="s">
        <v>1525</v>
      </c>
      <c r="J17" s="1" t="s">
        <v>1526</v>
      </c>
      <c r="K17" s="2" t="s">
        <v>1527</v>
      </c>
      <c r="L17" s="1" t="s">
        <v>6</v>
      </c>
      <c r="M17" s="1" t="s">
        <v>6</v>
      </c>
      <c r="N17" s="1" t="s">
        <v>6</v>
      </c>
      <c r="O17" s="2" t="s">
        <v>1528</v>
      </c>
      <c r="P17" s="2" t="s">
        <v>1529</v>
      </c>
      <c r="Q17" s="1" t="s">
        <v>1530</v>
      </c>
      <c r="R17" s="1" t="s">
        <v>1531</v>
      </c>
      <c r="S17" s="1" t="s">
        <v>1532</v>
      </c>
      <c r="T17" s="2" t="s">
        <v>1533</v>
      </c>
      <c r="U17" s="2" t="s">
        <v>1534</v>
      </c>
      <c r="V17" s="2" t="s">
        <v>1535</v>
      </c>
      <c r="W17" s="2" t="s">
        <v>1536</v>
      </c>
      <c r="X17" s="2" t="s">
        <v>1537</v>
      </c>
      <c r="Y17" s="2" t="s">
        <v>1538</v>
      </c>
      <c r="Z17" s="2" t="s">
        <v>9241</v>
      </c>
      <c r="AA17" s="1" t="s">
        <v>1539</v>
      </c>
      <c r="AB17" s="1" t="s">
        <v>1540</v>
      </c>
      <c r="AC17" s="2" t="s">
        <v>1541</v>
      </c>
      <c r="AD17" s="1" t="s">
        <v>1542</v>
      </c>
      <c r="AE17" s="1" t="s">
        <v>6</v>
      </c>
      <c r="AF17" s="2" t="s">
        <v>1543</v>
      </c>
      <c r="AG17" s="1" t="s">
        <v>1544</v>
      </c>
      <c r="AH17" s="2" t="s">
        <v>9242</v>
      </c>
      <c r="AI17" s="1" t="s">
        <v>1545</v>
      </c>
      <c r="AJ17" s="1" t="s">
        <v>1546</v>
      </c>
      <c r="AK17" s="2" t="s">
        <v>1547</v>
      </c>
      <c r="AL17" s="2" t="s">
        <v>1548</v>
      </c>
      <c r="AM17" s="1" t="s">
        <v>6</v>
      </c>
      <c r="AN17" s="1" t="s">
        <v>6</v>
      </c>
      <c r="AO17" s="1" t="s">
        <v>6</v>
      </c>
      <c r="AP17" s="1" t="s">
        <v>6</v>
      </c>
      <c r="AQ17" s="1" t="s">
        <v>6</v>
      </c>
      <c r="AR17" s="1" t="s">
        <v>6</v>
      </c>
      <c r="AS17" s="2" t="s">
        <v>1549</v>
      </c>
      <c r="AT17" s="1" t="s">
        <v>1550</v>
      </c>
      <c r="AU17" s="1" t="s">
        <v>1551</v>
      </c>
      <c r="AV17" s="1" t="s">
        <v>1552</v>
      </c>
      <c r="AW17" s="2" t="s">
        <v>1553</v>
      </c>
      <c r="AX17" s="1" t="s">
        <v>1554</v>
      </c>
      <c r="AY17" s="1" t="s">
        <v>1555</v>
      </c>
      <c r="AZ17" s="1" t="s">
        <v>1556</v>
      </c>
      <c r="BA17" s="2" t="s">
        <v>1557</v>
      </c>
      <c r="BB17" s="1" t="s">
        <v>1558</v>
      </c>
      <c r="BC17" s="1" t="s">
        <v>1559</v>
      </c>
      <c r="BD17" s="1" t="s">
        <v>1560</v>
      </c>
      <c r="BE17" s="1" t="s">
        <v>1561</v>
      </c>
      <c r="BF17" s="1" t="s">
        <v>1562</v>
      </c>
      <c r="BG17" s="2" t="s">
        <v>1563</v>
      </c>
      <c r="BH17" s="1" t="s">
        <v>6</v>
      </c>
      <c r="BI17" s="2" t="s">
        <v>1564</v>
      </c>
      <c r="BJ17" s="2" t="s">
        <v>1565</v>
      </c>
      <c r="BK17" s="1" t="s">
        <v>6</v>
      </c>
      <c r="BL17" s="2" t="s">
        <v>1566</v>
      </c>
      <c r="BM17" s="1" t="s">
        <v>6</v>
      </c>
      <c r="BN17" s="1" t="s">
        <v>6</v>
      </c>
      <c r="BO17" s="2" t="s">
        <v>1567</v>
      </c>
      <c r="BP17" s="1" t="s">
        <v>1568</v>
      </c>
      <c r="BQ17" s="1" t="s">
        <v>1569</v>
      </c>
      <c r="BR17" s="1" t="s">
        <v>1570</v>
      </c>
      <c r="BS17" s="1" t="s">
        <v>1571</v>
      </c>
      <c r="BT17" s="1" t="s">
        <v>1572</v>
      </c>
      <c r="BU17" s="2" t="s">
        <v>1573</v>
      </c>
      <c r="BV17" s="1" t="s">
        <v>1574</v>
      </c>
      <c r="BW17" s="1" t="s">
        <v>1575</v>
      </c>
      <c r="BX17" s="1" t="s">
        <v>1576</v>
      </c>
      <c r="BY17" s="2" t="s">
        <v>1577</v>
      </c>
      <c r="BZ17" s="1" t="s">
        <v>1578</v>
      </c>
      <c r="CA17" s="1" t="s">
        <v>1579</v>
      </c>
      <c r="CB17" s="1" t="s">
        <v>1580</v>
      </c>
      <c r="CC17" s="1" t="s">
        <v>1581</v>
      </c>
      <c r="CD17" s="2" t="s">
        <v>1582</v>
      </c>
      <c r="CE17" s="2" t="s">
        <v>1583</v>
      </c>
      <c r="CF17" s="1" t="s">
        <v>6</v>
      </c>
      <c r="CG17" s="2" t="s">
        <v>1584</v>
      </c>
      <c r="CH17" s="2" t="s">
        <v>1585</v>
      </c>
      <c r="CI17" s="1" t="s">
        <v>6</v>
      </c>
      <c r="CJ17" s="1" t="s">
        <v>6</v>
      </c>
      <c r="CK17" s="1" t="s">
        <v>6</v>
      </c>
      <c r="CL17" s="1" t="s">
        <v>6</v>
      </c>
      <c r="CM17" s="1" t="s">
        <v>6</v>
      </c>
      <c r="CN17" s="1" t="s">
        <v>1586</v>
      </c>
      <c r="CO17" s="2" t="s">
        <v>1587</v>
      </c>
      <c r="CP17" s="1" t="s">
        <v>1588</v>
      </c>
      <c r="CQ17" s="1" t="s">
        <v>1589</v>
      </c>
      <c r="CR17" s="1" t="s">
        <v>1590</v>
      </c>
      <c r="CS17" s="1" t="s">
        <v>1591</v>
      </c>
      <c r="CT17" s="1" t="s">
        <v>1592</v>
      </c>
      <c r="CU17" s="1" t="s">
        <v>1593</v>
      </c>
      <c r="CV17" s="1" t="s">
        <v>1594</v>
      </c>
      <c r="CW17" s="2" t="s">
        <v>1595</v>
      </c>
      <c r="CX17" s="1" t="s">
        <v>1596</v>
      </c>
      <c r="CY17" s="1" t="s">
        <v>1597</v>
      </c>
      <c r="CZ17" s="1" t="s">
        <v>1598</v>
      </c>
      <c r="DA17" s="1" t="s">
        <v>1599</v>
      </c>
      <c r="DB17" s="1" t="s">
        <v>1600</v>
      </c>
      <c r="DC17" s="2" t="s">
        <v>1601</v>
      </c>
      <c r="DD17" s="1" t="s">
        <v>6</v>
      </c>
      <c r="DE17" s="2" t="s">
        <v>1602</v>
      </c>
      <c r="DF17" s="2" t="s">
        <v>1603</v>
      </c>
      <c r="DG17" s="1" t="s">
        <v>6</v>
      </c>
      <c r="DH17" s="2" t="s">
        <v>1604</v>
      </c>
      <c r="DI17" s="1" t="s">
        <v>6</v>
      </c>
      <c r="DJ17" s="1" t="s">
        <v>6</v>
      </c>
      <c r="DK17" s="2" t="s">
        <v>1605</v>
      </c>
      <c r="DL17" s="1" t="s">
        <v>1606</v>
      </c>
      <c r="DM17" s="1" t="s">
        <v>1607</v>
      </c>
      <c r="DN17" s="1" t="s">
        <v>1608</v>
      </c>
      <c r="DO17" s="1" t="s">
        <v>1609</v>
      </c>
      <c r="DP17" s="1" t="s">
        <v>1610</v>
      </c>
      <c r="DQ17" s="2" t="s">
        <v>1611</v>
      </c>
      <c r="DR17" s="1" t="s">
        <v>1612</v>
      </c>
      <c r="DS17" s="1" t="s">
        <v>1613</v>
      </c>
      <c r="DT17" s="1" t="s">
        <v>1614</v>
      </c>
      <c r="DU17" s="2" t="s">
        <v>1615</v>
      </c>
      <c r="DV17" s="1" t="s">
        <v>1616</v>
      </c>
      <c r="DW17" s="1" t="s">
        <v>1617</v>
      </c>
      <c r="DX17" s="1" t="s">
        <v>1618</v>
      </c>
      <c r="DY17" s="1" t="s">
        <v>1619</v>
      </c>
      <c r="DZ17" s="1" t="s">
        <v>1620</v>
      </c>
      <c r="EA17" s="2" t="s">
        <v>1621</v>
      </c>
      <c r="EB17" s="1" t="s">
        <v>6</v>
      </c>
      <c r="EC17" s="2" t="s">
        <v>1622</v>
      </c>
      <c r="ED17" s="2" t="s">
        <v>1623</v>
      </c>
      <c r="EE17" s="1" t="s">
        <v>6</v>
      </c>
      <c r="EF17" s="2" t="s">
        <v>1624</v>
      </c>
      <c r="EG17" s="1" t="s">
        <v>6</v>
      </c>
      <c r="EH17" s="1" t="s">
        <v>6</v>
      </c>
      <c r="EI17" s="2" t="s">
        <v>1625</v>
      </c>
      <c r="EJ17" s="1" t="s">
        <v>6</v>
      </c>
      <c r="EK17" s="1" t="s">
        <v>1626</v>
      </c>
      <c r="EL17" s="1" t="s">
        <v>1627</v>
      </c>
      <c r="EM17" s="1" t="s">
        <v>1628</v>
      </c>
      <c r="EN17" s="1" t="s">
        <v>1629</v>
      </c>
      <c r="EO17" s="1" t="s">
        <v>1630</v>
      </c>
      <c r="EP17" s="1" t="s">
        <v>1631</v>
      </c>
      <c r="EQ17" s="1" t="s">
        <v>1632</v>
      </c>
      <c r="ER17" s="1" t="s">
        <v>1633</v>
      </c>
      <c r="ES17" s="2" t="s">
        <v>1634</v>
      </c>
      <c r="ET17" s="1" t="s">
        <v>1635</v>
      </c>
      <c r="EU17" s="1" t="s">
        <v>1636</v>
      </c>
      <c r="EV17" s="1" t="s">
        <v>1637</v>
      </c>
      <c r="EW17" s="2" t="s">
        <v>1638</v>
      </c>
      <c r="EX17" s="1" t="s">
        <v>1639</v>
      </c>
      <c r="EY17" s="2" t="s">
        <v>1640</v>
      </c>
      <c r="EZ17" s="1" t="s">
        <v>6</v>
      </c>
      <c r="FA17" s="2" t="s">
        <v>1641</v>
      </c>
      <c r="FB17" s="2" t="s">
        <v>1642</v>
      </c>
      <c r="FC17" s="1" t="s">
        <v>6</v>
      </c>
      <c r="FD17" s="1" t="s">
        <v>6</v>
      </c>
      <c r="FE17" s="1" t="s">
        <v>6</v>
      </c>
      <c r="FF17" s="1" t="s">
        <v>6</v>
      </c>
      <c r="FG17" s="2" t="s">
        <v>1643</v>
      </c>
      <c r="FH17" s="1" t="s">
        <v>1644</v>
      </c>
      <c r="FI17" s="2" t="s">
        <v>1645</v>
      </c>
      <c r="FJ17" s="1" t="s">
        <v>1646</v>
      </c>
      <c r="FK17" s="2" t="s">
        <v>1647</v>
      </c>
      <c r="FL17" s="1" t="s">
        <v>1648</v>
      </c>
      <c r="FM17" s="1" t="s">
        <v>1649</v>
      </c>
      <c r="FN17" s="1" t="s">
        <v>1650</v>
      </c>
      <c r="FO17" s="1" t="s">
        <v>1651</v>
      </c>
      <c r="FP17" s="1" t="s">
        <v>1652</v>
      </c>
      <c r="FQ17" s="2" t="s">
        <v>1653</v>
      </c>
      <c r="FR17" s="1" t="s">
        <v>1654</v>
      </c>
      <c r="FS17" s="1" t="s">
        <v>1655</v>
      </c>
      <c r="FT17" s="1" t="s">
        <v>1656</v>
      </c>
      <c r="FU17" s="1" t="s">
        <v>1657</v>
      </c>
      <c r="FV17" s="1" t="s">
        <v>1658</v>
      </c>
      <c r="FW17" s="2" t="s">
        <v>1659</v>
      </c>
      <c r="FX17" s="1" t="s">
        <v>6</v>
      </c>
      <c r="FY17" s="1" t="s">
        <v>6</v>
      </c>
      <c r="FZ17" s="1" t="s">
        <v>6</v>
      </c>
      <c r="GA17" s="1" t="s">
        <v>6</v>
      </c>
      <c r="GB17" s="1" t="s">
        <v>6</v>
      </c>
      <c r="GC17" s="1" t="s">
        <v>6</v>
      </c>
      <c r="GD17" s="1" t="s">
        <v>6</v>
      </c>
      <c r="GE17" s="1" t="s">
        <v>6</v>
      </c>
      <c r="GF17" s="1" t="s">
        <v>6</v>
      </c>
      <c r="GG17" s="1" t="s">
        <v>6</v>
      </c>
      <c r="GH17" s="1" t="s">
        <v>6</v>
      </c>
      <c r="GI17" s="1" t="s">
        <v>6</v>
      </c>
      <c r="GJ17" s="1" t="s">
        <v>6</v>
      </c>
      <c r="GK17" s="1" t="s">
        <v>6</v>
      </c>
      <c r="GL17" s="1" t="s">
        <v>6</v>
      </c>
      <c r="GM17" s="1" t="s">
        <v>6</v>
      </c>
      <c r="GN17" s="1" t="s">
        <v>6</v>
      </c>
      <c r="GO17" s="1" t="s">
        <v>6</v>
      </c>
      <c r="GP17" s="1" t="s">
        <v>6</v>
      </c>
    </row>
    <row r="18" spans="1:198" ht="12.75" customHeight="1" x14ac:dyDescent="0.2">
      <c r="A18">
        <v>17</v>
      </c>
      <c r="B18" s="1" t="s">
        <v>1660</v>
      </c>
      <c r="C18" s="1" t="s">
        <v>1661</v>
      </c>
      <c r="D18" s="1" t="s">
        <v>185</v>
      </c>
      <c r="E18" s="1" t="s">
        <v>613</v>
      </c>
      <c r="F18" s="2" t="s">
        <v>1662</v>
      </c>
      <c r="G18" s="2" t="s">
        <v>1663</v>
      </c>
      <c r="H18" s="2" t="s">
        <v>1664</v>
      </c>
      <c r="I18" s="2" t="s">
        <v>1665</v>
      </c>
      <c r="J18" s="1" t="s">
        <v>1666</v>
      </c>
      <c r="K18" s="2" t="s">
        <v>1667</v>
      </c>
      <c r="L18" s="1" t="s">
        <v>6</v>
      </c>
      <c r="M18" s="1" t="s">
        <v>6</v>
      </c>
      <c r="N18" s="1" t="s">
        <v>6</v>
      </c>
      <c r="O18" s="1" t="s">
        <v>6</v>
      </c>
      <c r="P18" s="1" t="s">
        <v>6</v>
      </c>
      <c r="Q18" s="1" t="s">
        <v>6</v>
      </c>
      <c r="R18" s="2" t="s">
        <v>1668</v>
      </c>
      <c r="S18" s="1" t="s">
        <v>1669</v>
      </c>
      <c r="T18" s="1" t="s">
        <v>1670</v>
      </c>
      <c r="U18" s="2" t="s">
        <v>9243</v>
      </c>
      <c r="V18" s="2" t="s">
        <v>1671</v>
      </c>
      <c r="W18" s="2" t="s">
        <v>1672</v>
      </c>
      <c r="X18" s="2" t="s">
        <v>1673</v>
      </c>
      <c r="Y18" s="2" t="s">
        <v>9244</v>
      </c>
      <c r="Z18" s="2" t="s">
        <v>1674</v>
      </c>
      <c r="AA18" s="1" t="s">
        <v>1675</v>
      </c>
      <c r="AB18" s="1" t="s">
        <v>1676</v>
      </c>
      <c r="AC18" s="2" t="s">
        <v>1677</v>
      </c>
      <c r="AD18" s="1" t="s">
        <v>1678</v>
      </c>
      <c r="AE18" s="1" t="s">
        <v>6</v>
      </c>
      <c r="AF18" s="2" t="s">
        <v>1679</v>
      </c>
      <c r="AG18" s="1" t="s">
        <v>1680</v>
      </c>
      <c r="AH18" s="1" t="s">
        <v>1681</v>
      </c>
      <c r="AI18" s="1" t="s">
        <v>1682</v>
      </c>
      <c r="AJ18" s="1" t="s">
        <v>1683</v>
      </c>
      <c r="AK18" s="2" t="s">
        <v>1684</v>
      </c>
      <c r="AL18" s="2" t="s">
        <v>1685</v>
      </c>
      <c r="AM18" s="1" t="s">
        <v>6</v>
      </c>
      <c r="AN18" s="1" t="s">
        <v>6</v>
      </c>
      <c r="AO18" s="1" t="s">
        <v>6</v>
      </c>
      <c r="AP18" s="1" t="s">
        <v>6</v>
      </c>
      <c r="AQ18" s="1" t="s">
        <v>6</v>
      </c>
      <c r="AR18" s="1" t="s">
        <v>6</v>
      </c>
      <c r="AS18" s="1" t="s">
        <v>1686</v>
      </c>
      <c r="AT18" s="1" t="s">
        <v>1687</v>
      </c>
      <c r="AU18" s="1" t="s">
        <v>1688</v>
      </c>
      <c r="AV18" s="1" t="s">
        <v>1689</v>
      </c>
      <c r="AW18" s="2" t="s">
        <v>1690</v>
      </c>
      <c r="AX18" s="1" t="s">
        <v>1691</v>
      </c>
      <c r="AY18" s="1" t="s">
        <v>1692</v>
      </c>
      <c r="AZ18" s="1" t="s">
        <v>1693</v>
      </c>
      <c r="BA18" s="2" t="s">
        <v>1694</v>
      </c>
      <c r="BB18" s="1" t="s">
        <v>1695</v>
      </c>
      <c r="BC18" s="1" t="s">
        <v>1696</v>
      </c>
      <c r="BD18" s="1" t="s">
        <v>1697</v>
      </c>
      <c r="BE18" s="1" t="s">
        <v>1698</v>
      </c>
      <c r="BF18" s="1" t="s">
        <v>1699</v>
      </c>
      <c r="BG18" s="2" t="s">
        <v>1700</v>
      </c>
      <c r="BH18" s="1" t="s">
        <v>6</v>
      </c>
      <c r="BI18" s="2" t="s">
        <v>1701</v>
      </c>
      <c r="BJ18" s="1" t="s">
        <v>1702</v>
      </c>
      <c r="BK18" s="1" t="s">
        <v>6</v>
      </c>
      <c r="BL18" s="1" t="s">
        <v>6</v>
      </c>
      <c r="BM18" s="1" t="s">
        <v>6</v>
      </c>
      <c r="BN18" s="1" t="s">
        <v>6</v>
      </c>
      <c r="BO18" s="1" t="s">
        <v>6</v>
      </c>
      <c r="BP18" s="1" t="s">
        <v>6</v>
      </c>
      <c r="BQ18" s="1" t="s">
        <v>1703</v>
      </c>
      <c r="BR18" s="1" t="s">
        <v>1704</v>
      </c>
      <c r="BS18" s="1" t="s">
        <v>1705</v>
      </c>
      <c r="BT18" s="1" t="s">
        <v>1706</v>
      </c>
      <c r="BU18" s="1" t="s">
        <v>1707</v>
      </c>
      <c r="BV18" s="1" t="s">
        <v>1708</v>
      </c>
      <c r="BW18" s="1" t="s">
        <v>1709</v>
      </c>
      <c r="BX18" s="1" t="s">
        <v>1710</v>
      </c>
      <c r="BY18" s="1" t="s">
        <v>1711</v>
      </c>
      <c r="BZ18" s="1" t="s">
        <v>1712</v>
      </c>
      <c r="CA18" s="1" t="s">
        <v>1713</v>
      </c>
      <c r="CB18" s="1" t="s">
        <v>1714</v>
      </c>
      <c r="CC18" s="1" t="s">
        <v>1715</v>
      </c>
      <c r="CD18" s="1" t="s">
        <v>1716</v>
      </c>
      <c r="CE18" s="2" t="s">
        <v>1717</v>
      </c>
      <c r="CF18" s="1" t="s">
        <v>6</v>
      </c>
      <c r="CG18" s="2" t="s">
        <v>1718</v>
      </c>
      <c r="CH18" s="1" t="s">
        <v>1719</v>
      </c>
      <c r="CI18" s="1" t="s">
        <v>6</v>
      </c>
      <c r="CJ18" s="1" t="s">
        <v>6</v>
      </c>
      <c r="CK18" s="1" t="s">
        <v>6</v>
      </c>
      <c r="CL18" s="1" t="s">
        <v>6</v>
      </c>
      <c r="CM18" s="1" t="s">
        <v>6</v>
      </c>
      <c r="CN18" s="1" t="s">
        <v>6</v>
      </c>
      <c r="CO18" s="1" t="s">
        <v>1720</v>
      </c>
      <c r="CP18" s="1" t="s">
        <v>1721</v>
      </c>
      <c r="CQ18" s="1" t="s">
        <v>1722</v>
      </c>
      <c r="CR18" s="1" t="s">
        <v>1723</v>
      </c>
      <c r="CS18" s="2" t="s">
        <v>1724</v>
      </c>
      <c r="CT18" s="1" t="s">
        <v>1725</v>
      </c>
      <c r="CU18" s="1" t="s">
        <v>1726</v>
      </c>
      <c r="CV18" s="1" t="s">
        <v>1727</v>
      </c>
      <c r="CW18" s="1" t="s">
        <v>1728</v>
      </c>
      <c r="CX18" s="1" t="s">
        <v>1729</v>
      </c>
      <c r="CY18" s="1" t="s">
        <v>1730</v>
      </c>
      <c r="CZ18" s="1" t="s">
        <v>1731</v>
      </c>
      <c r="DA18" s="1" t="s">
        <v>1732</v>
      </c>
      <c r="DB18" s="1" t="s">
        <v>1733</v>
      </c>
      <c r="DC18" s="2" t="s">
        <v>1734</v>
      </c>
      <c r="DD18" s="1" t="s">
        <v>6</v>
      </c>
      <c r="DE18" s="2" t="s">
        <v>1735</v>
      </c>
      <c r="DF18" s="2" t="s">
        <v>1736</v>
      </c>
      <c r="DG18" s="1" t="s">
        <v>6</v>
      </c>
      <c r="DH18" s="1" t="s">
        <v>6</v>
      </c>
      <c r="DI18" s="1" t="s">
        <v>6</v>
      </c>
      <c r="DJ18" s="1" t="s">
        <v>6</v>
      </c>
      <c r="DK18" s="1" t="s">
        <v>6</v>
      </c>
      <c r="DL18" s="1" t="s">
        <v>1737</v>
      </c>
      <c r="DM18" s="1" t="s">
        <v>1738</v>
      </c>
      <c r="DN18" s="1" t="s">
        <v>1739</v>
      </c>
      <c r="DO18" s="1" t="s">
        <v>1740</v>
      </c>
      <c r="DP18" s="1" t="s">
        <v>1741</v>
      </c>
      <c r="DQ18" s="2" t="s">
        <v>1742</v>
      </c>
      <c r="DR18" s="1" t="s">
        <v>1743</v>
      </c>
      <c r="DS18" s="1" t="s">
        <v>1744</v>
      </c>
      <c r="DT18" s="1" t="s">
        <v>1745</v>
      </c>
      <c r="DU18" s="2" t="s">
        <v>1746</v>
      </c>
      <c r="DV18" s="1" t="s">
        <v>1747</v>
      </c>
      <c r="DW18" s="1" t="s">
        <v>1748</v>
      </c>
      <c r="DX18" s="1" t="s">
        <v>1749</v>
      </c>
      <c r="DY18" s="1" t="s">
        <v>1750</v>
      </c>
      <c r="DZ18" s="1" t="s">
        <v>1751</v>
      </c>
      <c r="EA18" s="2" t="s">
        <v>1752</v>
      </c>
      <c r="EB18" s="1" t="s">
        <v>6</v>
      </c>
      <c r="EC18" s="2" t="s">
        <v>1753</v>
      </c>
      <c r="ED18" s="1" t="s">
        <v>1754</v>
      </c>
      <c r="EE18" s="1" t="s">
        <v>6</v>
      </c>
      <c r="EF18" s="1" t="s">
        <v>6</v>
      </c>
      <c r="EG18" s="1" t="s">
        <v>6</v>
      </c>
      <c r="EH18" s="1" t="s">
        <v>6</v>
      </c>
      <c r="EI18" s="1" t="s">
        <v>6</v>
      </c>
      <c r="EJ18" s="1" t="s">
        <v>6</v>
      </c>
      <c r="EK18" s="1" t="s">
        <v>1755</v>
      </c>
      <c r="EL18" s="1" t="s">
        <v>1756</v>
      </c>
      <c r="EM18" s="1" t="s">
        <v>1757</v>
      </c>
      <c r="EN18" s="1" t="s">
        <v>1758</v>
      </c>
      <c r="EO18" s="1" t="s">
        <v>1759</v>
      </c>
      <c r="EP18" s="1" t="s">
        <v>1760</v>
      </c>
      <c r="EQ18" s="1" t="s">
        <v>1761</v>
      </c>
      <c r="ER18" s="1" t="s">
        <v>1762</v>
      </c>
      <c r="ES18" s="1" t="s">
        <v>1763</v>
      </c>
      <c r="ET18" s="1" t="s">
        <v>1764</v>
      </c>
      <c r="EU18" s="1" t="s">
        <v>1765</v>
      </c>
      <c r="EV18" s="1" t="s">
        <v>1766</v>
      </c>
      <c r="EW18" s="2" t="s">
        <v>1767</v>
      </c>
      <c r="EX18" s="1" t="s">
        <v>1768</v>
      </c>
      <c r="EY18" s="2" t="s">
        <v>1769</v>
      </c>
      <c r="EZ18" s="1" t="s">
        <v>6</v>
      </c>
      <c r="FA18" s="2" t="s">
        <v>1770</v>
      </c>
      <c r="FB18" s="1" t="s">
        <v>1771</v>
      </c>
      <c r="FC18" s="1" t="s">
        <v>6</v>
      </c>
      <c r="FD18" s="1" t="s">
        <v>6</v>
      </c>
      <c r="FE18" s="1" t="s">
        <v>6</v>
      </c>
      <c r="FF18" s="1" t="s">
        <v>6</v>
      </c>
      <c r="FG18" s="1" t="s">
        <v>6</v>
      </c>
      <c r="FH18" s="1" t="s">
        <v>1772</v>
      </c>
      <c r="FI18" s="1" t="s">
        <v>1773</v>
      </c>
      <c r="FJ18" s="1" t="s">
        <v>1774</v>
      </c>
      <c r="FK18" s="1" t="s">
        <v>1775</v>
      </c>
      <c r="FL18" s="1" t="s">
        <v>1776</v>
      </c>
      <c r="FM18" s="2" t="s">
        <v>1777</v>
      </c>
      <c r="FN18" s="1" t="s">
        <v>1778</v>
      </c>
      <c r="FO18" s="1" t="s">
        <v>1779</v>
      </c>
      <c r="FP18" s="1" t="s">
        <v>1780</v>
      </c>
      <c r="FQ18" s="1" t="s">
        <v>1781</v>
      </c>
      <c r="FR18" s="1" t="s">
        <v>1782</v>
      </c>
      <c r="FS18" s="1" t="s">
        <v>1783</v>
      </c>
      <c r="FT18" s="1" t="s">
        <v>1784</v>
      </c>
      <c r="FU18" s="2" t="s">
        <v>1785</v>
      </c>
      <c r="FV18" s="2" t="s">
        <v>1786</v>
      </c>
      <c r="FW18" s="2" t="s">
        <v>1787</v>
      </c>
      <c r="FX18" s="1" t="s">
        <v>6</v>
      </c>
      <c r="FY18" s="1" t="s">
        <v>6</v>
      </c>
      <c r="FZ18" s="1" t="s">
        <v>6</v>
      </c>
      <c r="GA18" s="1" t="s">
        <v>6</v>
      </c>
      <c r="GB18" s="1" t="s">
        <v>6</v>
      </c>
      <c r="GC18" s="1" t="s">
        <v>6</v>
      </c>
      <c r="GD18" s="1" t="s">
        <v>6</v>
      </c>
      <c r="GE18" s="1" t="s">
        <v>6</v>
      </c>
      <c r="GF18" s="1" t="s">
        <v>6</v>
      </c>
      <c r="GG18" s="1" t="s">
        <v>6</v>
      </c>
      <c r="GH18" s="1" t="s">
        <v>6</v>
      </c>
      <c r="GI18" s="1" t="s">
        <v>6</v>
      </c>
      <c r="GJ18" s="1" t="s">
        <v>6</v>
      </c>
      <c r="GK18" s="1" t="s">
        <v>6</v>
      </c>
      <c r="GL18" s="1" t="s">
        <v>6</v>
      </c>
      <c r="GM18" s="1" t="s">
        <v>6</v>
      </c>
      <c r="GN18" s="1" t="s">
        <v>6</v>
      </c>
      <c r="GO18" s="1" t="s">
        <v>6</v>
      </c>
      <c r="GP18" s="1" t="s">
        <v>6</v>
      </c>
    </row>
    <row r="19" spans="1:198" ht="12.75" customHeight="1" x14ac:dyDescent="0.2">
      <c r="A19">
        <v>18</v>
      </c>
      <c r="B19" s="1" t="s">
        <v>1788</v>
      </c>
      <c r="C19" s="1" t="s">
        <v>1789</v>
      </c>
      <c r="D19" s="1" t="s">
        <v>542</v>
      </c>
      <c r="E19" s="1" t="s">
        <v>251</v>
      </c>
      <c r="F19" s="2" t="s">
        <v>1790</v>
      </c>
      <c r="G19" s="2" t="s">
        <v>1791</v>
      </c>
      <c r="H19" s="2" t="s">
        <v>1792</v>
      </c>
      <c r="I19" s="2" t="s">
        <v>1793</v>
      </c>
      <c r="J19" s="1" t="s">
        <v>1794</v>
      </c>
      <c r="K19" s="1" t="s">
        <v>1795</v>
      </c>
      <c r="L19" s="1" t="s">
        <v>6</v>
      </c>
      <c r="M19" s="1" t="s">
        <v>6</v>
      </c>
      <c r="N19" s="1" t="s">
        <v>6</v>
      </c>
      <c r="O19" s="1" t="s">
        <v>6</v>
      </c>
      <c r="P19" s="1" t="s">
        <v>6</v>
      </c>
      <c r="Q19" s="1" t="s">
        <v>1796</v>
      </c>
      <c r="R19" s="1" t="s">
        <v>1797</v>
      </c>
      <c r="S19" s="1" t="s">
        <v>1798</v>
      </c>
      <c r="T19" s="2" t="s">
        <v>1799</v>
      </c>
      <c r="U19" s="2" t="s">
        <v>1800</v>
      </c>
      <c r="V19" s="2" t="s">
        <v>1801</v>
      </c>
      <c r="W19" s="2" t="s">
        <v>1802</v>
      </c>
      <c r="X19" s="2" t="s">
        <v>1803</v>
      </c>
      <c r="Y19" s="2" t="s">
        <v>1804</v>
      </c>
      <c r="Z19" s="2" t="s">
        <v>1805</v>
      </c>
      <c r="AA19" s="1" t="s">
        <v>1806</v>
      </c>
      <c r="AB19" s="1" t="s">
        <v>1807</v>
      </c>
      <c r="AC19" s="2" t="s">
        <v>1808</v>
      </c>
      <c r="AD19" s="1" t="s">
        <v>1809</v>
      </c>
      <c r="AE19" s="1" t="s">
        <v>6</v>
      </c>
      <c r="AF19" s="2" t="s">
        <v>1810</v>
      </c>
      <c r="AG19" s="1" t="s">
        <v>1811</v>
      </c>
      <c r="AH19" s="2" t="s">
        <v>1812</v>
      </c>
      <c r="AI19" s="1" t="s">
        <v>1813</v>
      </c>
      <c r="AJ19" s="1" t="s">
        <v>1814</v>
      </c>
      <c r="AK19" s="2" t="s">
        <v>1815</v>
      </c>
      <c r="AL19" s="2" t="s">
        <v>1816</v>
      </c>
      <c r="AM19" s="1" t="s">
        <v>6</v>
      </c>
      <c r="AN19" s="1" t="s">
        <v>6</v>
      </c>
      <c r="AO19" s="1" t="s">
        <v>6</v>
      </c>
      <c r="AP19" s="1" t="s">
        <v>6</v>
      </c>
      <c r="AQ19" s="1" t="s">
        <v>6</v>
      </c>
      <c r="AR19" s="2" t="s">
        <v>1817</v>
      </c>
      <c r="AS19" s="1" t="s">
        <v>1818</v>
      </c>
      <c r="AT19" s="1" t="s">
        <v>1819</v>
      </c>
      <c r="AU19" s="1" t="s">
        <v>1820</v>
      </c>
      <c r="AV19" s="1" t="s">
        <v>1821</v>
      </c>
      <c r="AW19" s="2" t="s">
        <v>1822</v>
      </c>
      <c r="AX19" s="1" t="s">
        <v>1823</v>
      </c>
      <c r="AY19" s="1" t="s">
        <v>1824</v>
      </c>
      <c r="AZ19" s="1" t="s">
        <v>1825</v>
      </c>
      <c r="BA19" s="1" t="s">
        <v>1826</v>
      </c>
      <c r="BB19" s="1" t="s">
        <v>1827</v>
      </c>
      <c r="BC19" s="1" t="s">
        <v>1828</v>
      </c>
      <c r="BD19" s="1" t="s">
        <v>1829</v>
      </c>
      <c r="BE19" s="2" t="s">
        <v>1830</v>
      </c>
      <c r="BF19" s="1" t="s">
        <v>1831</v>
      </c>
      <c r="BG19" s="2" t="s">
        <v>1832</v>
      </c>
      <c r="BH19" s="1" t="s">
        <v>6</v>
      </c>
      <c r="BI19" s="2" t="s">
        <v>1833</v>
      </c>
      <c r="BJ19" s="2" t="s">
        <v>1834</v>
      </c>
      <c r="BK19" s="1" t="s">
        <v>6</v>
      </c>
      <c r="BL19" s="1" t="s">
        <v>6</v>
      </c>
      <c r="BM19" s="1" t="s">
        <v>6</v>
      </c>
      <c r="BN19" s="1" t="s">
        <v>6</v>
      </c>
      <c r="BO19" s="1" t="s">
        <v>6</v>
      </c>
      <c r="BP19" s="1" t="s">
        <v>1835</v>
      </c>
      <c r="BQ19" s="1" t="s">
        <v>1836</v>
      </c>
      <c r="BR19" s="1" t="s">
        <v>1837</v>
      </c>
      <c r="BS19" s="1" t="s">
        <v>1838</v>
      </c>
      <c r="BT19" s="1" t="s">
        <v>1839</v>
      </c>
      <c r="BU19" s="1" t="s">
        <v>1840</v>
      </c>
      <c r="BV19" s="1" t="s">
        <v>1841</v>
      </c>
      <c r="BW19" s="1" t="s">
        <v>1842</v>
      </c>
      <c r="BX19" s="1" t="s">
        <v>1843</v>
      </c>
      <c r="BY19" s="2" t="s">
        <v>1844</v>
      </c>
      <c r="BZ19" s="1" t="s">
        <v>1845</v>
      </c>
      <c r="CA19" s="1" t="s">
        <v>1846</v>
      </c>
      <c r="CB19" s="1" t="s">
        <v>1847</v>
      </c>
      <c r="CC19" s="1" t="s">
        <v>1848</v>
      </c>
      <c r="CD19" s="1" t="s">
        <v>1849</v>
      </c>
      <c r="CE19" s="2" t="s">
        <v>1850</v>
      </c>
      <c r="CF19" s="1" t="s">
        <v>6</v>
      </c>
      <c r="CG19" s="2" t="s">
        <v>1851</v>
      </c>
      <c r="CH19" s="2" t="s">
        <v>1852</v>
      </c>
      <c r="CI19" s="1" t="s">
        <v>6</v>
      </c>
      <c r="CJ19" s="1" t="s">
        <v>6</v>
      </c>
      <c r="CK19" s="1" t="s">
        <v>6</v>
      </c>
      <c r="CL19" s="1" t="s">
        <v>6</v>
      </c>
      <c r="CM19" s="1" t="s">
        <v>6</v>
      </c>
      <c r="CN19" s="2" t="s">
        <v>1853</v>
      </c>
      <c r="CO19" s="1" t="s">
        <v>1854</v>
      </c>
      <c r="CP19" s="1" t="s">
        <v>1855</v>
      </c>
      <c r="CQ19" s="1" t="s">
        <v>1856</v>
      </c>
      <c r="CR19" s="1" t="s">
        <v>1857</v>
      </c>
      <c r="CS19" s="1" t="s">
        <v>1858</v>
      </c>
      <c r="CT19" s="1" t="s">
        <v>1859</v>
      </c>
      <c r="CU19" s="1" t="s">
        <v>1860</v>
      </c>
      <c r="CV19" s="1" t="s">
        <v>1861</v>
      </c>
      <c r="CW19" s="1" t="s">
        <v>1862</v>
      </c>
      <c r="CX19" s="1" t="s">
        <v>1863</v>
      </c>
      <c r="CY19" s="1" t="s">
        <v>1864</v>
      </c>
      <c r="CZ19" s="1" t="s">
        <v>1865</v>
      </c>
      <c r="DA19" s="1" t="s">
        <v>1866</v>
      </c>
      <c r="DB19" s="1" t="s">
        <v>1867</v>
      </c>
      <c r="DC19" s="2" t="s">
        <v>1868</v>
      </c>
      <c r="DD19" s="1" t="s">
        <v>6</v>
      </c>
      <c r="DE19" s="2" t="s">
        <v>1869</v>
      </c>
      <c r="DF19" s="1" t="s">
        <v>1870</v>
      </c>
      <c r="DG19" s="1" t="s">
        <v>6</v>
      </c>
      <c r="DH19" s="1" t="s">
        <v>6</v>
      </c>
      <c r="DI19" s="1" t="s">
        <v>6</v>
      </c>
      <c r="DJ19" s="1" t="s">
        <v>6</v>
      </c>
      <c r="DK19" s="1" t="s">
        <v>1871</v>
      </c>
      <c r="DL19" s="1" t="s">
        <v>6</v>
      </c>
      <c r="DM19" s="2" t="s">
        <v>1872</v>
      </c>
      <c r="DN19" s="1" t="s">
        <v>1873</v>
      </c>
      <c r="DO19" s="1" t="s">
        <v>1874</v>
      </c>
      <c r="DP19" s="1" t="s">
        <v>1875</v>
      </c>
      <c r="DQ19" s="2" t="s">
        <v>1876</v>
      </c>
      <c r="DR19" s="1" t="s">
        <v>1877</v>
      </c>
      <c r="DS19" s="1" t="s">
        <v>1878</v>
      </c>
      <c r="DT19" s="1" t="s">
        <v>1879</v>
      </c>
      <c r="DU19" s="1" t="s">
        <v>1880</v>
      </c>
      <c r="DV19" s="1" t="s">
        <v>1881</v>
      </c>
      <c r="DW19" s="1" t="s">
        <v>1882</v>
      </c>
      <c r="DX19" s="1" t="s">
        <v>1883</v>
      </c>
      <c r="DY19" s="1" t="s">
        <v>1884</v>
      </c>
      <c r="DZ19" s="1" t="s">
        <v>1885</v>
      </c>
      <c r="EA19" s="2" t="s">
        <v>1886</v>
      </c>
      <c r="EB19" s="1" t="s">
        <v>6</v>
      </c>
      <c r="EC19" s="2" t="s">
        <v>1887</v>
      </c>
      <c r="ED19" s="2" t="s">
        <v>1888</v>
      </c>
      <c r="EE19" s="1" t="s">
        <v>6</v>
      </c>
      <c r="EF19" s="1" t="s">
        <v>6</v>
      </c>
      <c r="EG19" s="1" t="s">
        <v>6</v>
      </c>
      <c r="EH19" s="1" t="s">
        <v>6</v>
      </c>
      <c r="EI19" s="1" t="s">
        <v>6</v>
      </c>
      <c r="EJ19" s="1" t="s">
        <v>1889</v>
      </c>
      <c r="EK19" s="1" t="s">
        <v>1890</v>
      </c>
      <c r="EL19" s="1" t="s">
        <v>1891</v>
      </c>
      <c r="EM19" s="1" t="s">
        <v>1892</v>
      </c>
      <c r="EN19" s="1" t="s">
        <v>1893</v>
      </c>
      <c r="EO19" s="2" t="s">
        <v>1894</v>
      </c>
      <c r="EP19" s="1" t="s">
        <v>1895</v>
      </c>
      <c r="EQ19" s="1" t="s">
        <v>1896</v>
      </c>
      <c r="ER19" s="1" t="s">
        <v>1897</v>
      </c>
      <c r="ES19" s="2" t="s">
        <v>1898</v>
      </c>
      <c r="ET19" s="1" t="s">
        <v>1899</v>
      </c>
      <c r="EU19" s="1" t="s">
        <v>1900</v>
      </c>
      <c r="EV19" s="1" t="s">
        <v>1901</v>
      </c>
      <c r="EW19" s="1" t="s">
        <v>1902</v>
      </c>
      <c r="EX19" s="1" t="s">
        <v>1903</v>
      </c>
      <c r="EY19" s="2" t="s">
        <v>1904</v>
      </c>
      <c r="EZ19" s="1" t="s">
        <v>1905</v>
      </c>
      <c r="FA19" s="2" t="s">
        <v>1906</v>
      </c>
      <c r="FB19" s="2" t="s">
        <v>1907</v>
      </c>
      <c r="FC19" s="1" t="s">
        <v>6</v>
      </c>
      <c r="FD19" s="1" t="s">
        <v>6</v>
      </c>
      <c r="FE19" s="1" t="s">
        <v>6</v>
      </c>
      <c r="FF19" s="1" t="s">
        <v>6</v>
      </c>
      <c r="FG19" s="1" t="s">
        <v>6</v>
      </c>
      <c r="FH19" s="2" t="s">
        <v>1908</v>
      </c>
      <c r="FI19" s="1" t="s">
        <v>1909</v>
      </c>
      <c r="FJ19" s="1" t="s">
        <v>1910</v>
      </c>
      <c r="FK19" s="1" t="s">
        <v>1911</v>
      </c>
      <c r="FL19" s="1" t="s">
        <v>1912</v>
      </c>
      <c r="FM19" s="2" t="s">
        <v>1913</v>
      </c>
      <c r="FN19" s="1" t="s">
        <v>1914</v>
      </c>
      <c r="FO19" s="1" t="s">
        <v>1915</v>
      </c>
      <c r="FP19" s="1" t="s">
        <v>1916</v>
      </c>
      <c r="FQ19" s="2" t="s">
        <v>1917</v>
      </c>
      <c r="FR19" s="1" t="s">
        <v>1918</v>
      </c>
      <c r="FS19" s="1" t="s">
        <v>1919</v>
      </c>
      <c r="FT19" s="1" t="s">
        <v>1920</v>
      </c>
      <c r="FU19" s="2" t="s">
        <v>1921</v>
      </c>
      <c r="FV19" s="1" t="s">
        <v>1922</v>
      </c>
      <c r="FW19" s="2" t="s">
        <v>1923</v>
      </c>
      <c r="FX19" s="1" t="s">
        <v>6</v>
      </c>
      <c r="FY19" s="1" t="s">
        <v>6</v>
      </c>
      <c r="FZ19" s="1" t="s">
        <v>6</v>
      </c>
      <c r="GA19" s="1" t="s">
        <v>6</v>
      </c>
      <c r="GB19" s="1" t="s">
        <v>6</v>
      </c>
      <c r="GC19" s="1" t="s">
        <v>6</v>
      </c>
      <c r="GD19" s="1" t="s">
        <v>6</v>
      </c>
      <c r="GE19" s="1" t="s">
        <v>6</v>
      </c>
      <c r="GF19" s="1" t="s">
        <v>6</v>
      </c>
      <c r="GG19" s="1" t="s">
        <v>6</v>
      </c>
      <c r="GH19" s="1" t="s">
        <v>6</v>
      </c>
      <c r="GI19" s="1" t="s">
        <v>6</v>
      </c>
      <c r="GJ19" s="1" t="s">
        <v>6</v>
      </c>
      <c r="GK19" s="1" t="s">
        <v>6</v>
      </c>
      <c r="GL19" s="1" t="s">
        <v>6</v>
      </c>
      <c r="GM19" s="1" t="s">
        <v>6</v>
      </c>
      <c r="GN19" s="1" t="s">
        <v>6</v>
      </c>
      <c r="GO19" s="1" t="s">
        <v>6</v>
      </c>
      <c r="GP19" s="1" t="s">
        <v>6</v>
      </c>
    </row>
    <row r="20" spans="1:198" ht="12.75" customHeight="1" x14ac:dyDescent="0.2">
      <c r="A20">
        <v>19</v>
      </c>
      <c r="B20" s="1" t="s">
        <v>1924</v>
      </c>
      <c r="C20" s="1" t="s">
        <v>1925</v>
      </c>
      <c r="D20" s="1" t="s">
        <v>613</v>
      </c>
      <c r="E20" s="1" t="s">
        <v>85</v>
      </c>
      <c r="F20" s="2" t="s">
        <v>1926</v>
      </c>
      <c r="G20" s="2" t="s">
        <v>1927</v>
      </c>
      <c r="H20" s="1" t="s">
        <v>9245</v>
      </c>
      <c r="I20" s="2" t="s">
        <v>1928</v>
      </c>
      <c r="J20" s="1" t="s">
        <v>1929</v>
      </c>
      <c r="K20" s="2" t="s">
        <v>1930</v>
      </c>
      <c r="L20" s="1" t="s">
        <v>6</v>
      </c>
      <c r="M20" s="1" t="s">
        <v>6</v>
      </c>
      <c r="N20" s="1" t="s">
        <v>6</v>
      </c>
      <c r="O20" s="1" t="s">
        <v>6</v>
      </c>
      <c r="P20" s="1" t="s">
        <v>6</v>
      </c>
      <c r="Q20" s="2" t="s">
        <v>1931</v>
      </c>
      <c r="R20" s="1" t="s">
        <v>1932</v>
      </c>
      <c r="S20" s="1" t="s">
        <v>1933</v>
      </c>
      <c r="T20" s="2" t="s">
        <v>1934</v>
      </c>
      <c r="U20" s="2" t="s">
        <v>1935</v>
      </c>
      <c r="V20" s="2" t="s">
        <v>1936</v>
      </c>
      <c r="W20" s="2" t="s">
        <v>1937</v>
      </c>
      <c r="X20" s="2" t="s">
        <v>1938</v>
      </c>
      <c r="Y20" s="2" t="s">
        <v>1939</v>
      </c>
      <c r="Z20" s="2" t="s">
        <v>1940</v>
      </c>
      <c r="AA20" s="1" t="s">
        <v>1941</v>
      </c>
      <c r="AB20" s="1" t="s">
        <v>1942</v>
      </c>
      <c r="AC20" s="2" t="s">
        <v>1943</v>
      </c>
      <c r="AD20" s="1" t="s">
        <v>1944</v>
      </c>
      <c r="AE20" s="1" t="s">
        <v>1945</v>
      </c>
      <c r="AF20" s="2" t="s">
        <v>1946</v>
      </c>
      <c r="AG20" s="1" t="s">
        <v>1947</v>
      </c>
      <c r="AH20" s="2" t="s">
        <v>1948</v>
      </c>
      <c r="AI20" s="1" t="s">
        <v>1949</v>
      </c>
      <c r="AJ20" s="1" t="s">
        <v>1950</v>
      </c>
      <c r="AK20" s="2" t="s">
        <v>1951</v>
      </c>
      <c r="AL20" s="2" t="s">
        <v>1952</v>
      </c>
      <c r="AM20" s="1" t="s">
        <v>6</v>
      </c>
      <c r="AN20" s="1" t="s">
        <v>6</v>
      </c>
      <c r="AO20" s="1" t="s">
        <v>6</v>
      </c>
      <c r="AP20" s="1" t="s">
        <v>6</v>
      </c>
      <c r="AQ20" s="1" t="s">
        <v>6</v>
      </c>
      <c r="AR20" s="2" t="s">
        <v>1953</v>
      </c>
      <c r="AS20" s="1" t="s">
        <v>1954</v>
      </c>
      <c r="AT20" s="1" t="s">
        <v>1955</v>
      </c>
      <c r="AU20" s="1" t="s">
        <v>1956</v>
      </c>
      <c r="AV20" s="1" t="s">
        <v>1957</v>
      </c>
      <c r="AW20" s="1" t="s">
        <v>1958</v>
      </c>
      <c r="AX20" s="1" t="s">
        <v>1959</v>
      </c>
      <c r="AY20" s="1" t="s">
        <v>1960</v>
      </c>
      <c r="AZ20" s="1" t="s">
        <v>1961</v>
      </c>
      <c r="BA20" s="1" t="s">
        <v>1962</v>
      </c>
      <c r="BB20" s="1" t="s">
        <v>1963</v>
      </c>
      <c r="BC20" s="1" t="s">
        <v>1964</v>
      </c>
      <c r="BD20" s="1" t="s">
        <v>1965</v>
      </c>
      <c r="BE20" s="1" t="s">
        <v>1966</v>
      </c>
      <c r="BF20" s="1" t="s">
        <v>1967</v>
      </c>
      <c r="BG20" s="2" t="s">
        <v>1968</v>
      </c>
      <c r="BH20" s="1" t="s">
        <v>6</v>
      </c>
      <c r="BI20" s="2" t="s">
        <v>1969</v>
      </c>
      <c r="BJ20" s="2" t="s">
        <v>1970</v>
      </c>
      <c r="BK20" s="1" t="s">
        <v>6</v>
      </c>
      <c r="BL20" s="1" t="s">
        <v>6</v>
      </c>
      <c r="BM20" s="1" t="s">
        <v>6</v>
      </c>
      <c r="BN20" s="1" t="s">
        <v>6</v>
      </c>
      <c r="BO20" s="1" t="s">
        <v>6</v>
      </c>
      <c r="BP20" s="1" t="s">
        <v>1971</v>
      </c>
      <c r="BQ20" s="1" t="s">
        <v>1972</v>
      </c>
      <c r="BR20" s="1" t="s">
        <v>1973</v>
      </c>
      <c r="BS20" s="1" t="s">
        <v>1974</v>
      </c>
      <c r="BT20" s="1" t="s">
        <v>1975</v>
      </c>
      <c r="BU20" s="1" t="s">
        <v>1976</v>
      </c>
      <c r="BV20" s="1" t="s">
        <v>1977</v>
      </c>
      <c r="BW20" s="1" t="s">
        <v>1978</v>
      </c>
      <c r="BX20" s="1" t="s">
        <v>1979</v>
      </c>
      <c r="BY20" s="1" t="s">
        <v>1980</v>
      </c>
      <c r="BZ20" s="1" t="s">
        <v>1981</v>
      </c>
      <c r="CA20" s="1" t="s">
        <v>1982</v>
      </c>
      <c r="CB20" s="1" t="s">
        <v>1983</v>
      </c>
      <c r="CC20" s="2" t="s">
        <v>9246</v>
      </c>
      <c r="CD20" s="1" t="s">
        <v>1984</v>
      </c>
      <c r="CE20" s="2" t="s">
        <v>1985</v>
      </c>
      <c r="CF20" s="1" t="s">
        <v>6</v>
      </c>
      <c r="CG20" s="2" t="s">
        <v>1986</v>
      </c>
      <c r="CH20" s="1" t="s">
        <v>1987</v>
      </c>
      <c r="CI20" s="1" t="s">
        <v>6</v>
      </c>
      <c r="CJ20" s="1" t="s">
        <v>6</v>
      </c>
      <c r="CK20" s="1" t="s">
        <v>6</v>
      </c>
      <c r="CL20" s="1" t="s">
        <v>6</v>
      </c>
      <c r="CM20" s="1" t="s">
        <v>6</v>
      </c>
      <c r="CN20" s="2" t="s">
        <v>1988</v>
      </c>
      <c r="CO20" s="1" t="s">
        <v>1989</v>
      </c>
      <c r="CP20" s="1" t="s">
        <v>1990</v>
      </c>
      <c r="CQ20" s="2" t="s">
        <v>1991</v>
      </c>
      <c r="CR20" s="1" t="s">
        <v>1992</v>
      </c>
      <c r="CS20" s="1" t="s">
        <v>1993</v>
      </c>
      <c r="CT20" s="1" t="s">
        <v>1994</v>
      </c>
      <c r="CU20" s="1" t="s">
        <v>1995</v>
      </c>
      <c r="CV20" s="1" t="s">
        <v>1996</v>
      </c>
      <c r="CW20" s="2" t="s">
        <v>1997</v>
      </c>
      <c r="CX20" s="1" t="s">
        <v>1998</v>
      </c>
      <c r="CY20" s="1" t="s">
        <v>1999</v>
      </c>
      <c r="CZ20" s="1" t="s">
        <v>2000</v>
      </c>
      <c r="DA20" s="1" t="s">
        <v>9247</v>
      </c>
      <c r="DB20" s="1" t="s">
        <v>2001</v>
      </c>
      <c r="DC20" s="2" t="s">
        <v>2002</v>
      </c>
      <c r="DD20" s="1" t="s">
        <v>6</v>
      </c>
      <c r="DE20" s="2" t="s">
        <v>2003</v>
      </c>
      <c r="DF20" s="1" t="s">
        <v>2004</v>
      </c>
      <c r="DG20" s="1" t="s">
        <v>6</v>
      </c>
      <c r="DH20" s="1" t="s">
        <v>6</v>
      </c>
      <c r="DI20" s="1" t="s">
        <v>6</v>
      </c>
      <c r="DJ20" s="1" t="s">
        <v>6</v>
      </c>
      <c r="DK20" s="1" t="s">
        <v>2005</v>
      </c>
      <c r="DL20" s="1" t="s">
        <v>6</v>
      </c>
      <c r="DM20" s="1" t="s">
        <v>2006</v>
      </c>
      <c r="DN20" s="1" t="s">
        <v>2007</v>
      </c>
      <c r="DO20" s="1" t="s">
        <v>2008</v>
      </c>
      <c r="DP20" s="1" t="s">
        <v>2009</v>
      </c>
      <c r="DQ20" s="1" t="s">
        <v>2010</v>
      </c>
      <c r="DR20" s="1" t="s">
        <v>2011</v>
      </c>
      <c r="DS20" s="1" t="s">
        <v>2012</v>
      </c>
      <c r="DT20" s="1" t="s">
        <v>2013</v>
      </c>
      <c r="DU20" s="1" t="s">
        <v>2014</v>
      </c>
      <c r="DV20" s="1" t="s">
        <v>2015</v>
      </c>
      <c r="DW20" s="1" t="s">
        <v>2016</v>
      </c>
      <c r="DX20" s="1" t="s">
        <v>2017</v>
      </c>
      <c r="DY20" s="1" t="s">
        <v>2018</v>
      </c>
      <c r="DZ20" s="1" t="s">
        <v>2019</v>
      </c>
      <c r="EA20" s="2" t="s">
        <v>2020</v>
      </c>
      <c r="EB20" s="1" t="s">
        <v>6</v>
      </c>
      <c r="EC20" s="2" t="s">
        <v>2021</v>
      </c>
      <c r="ED20" s="1" t="s">
        <v>2022</v>
      </c>
      <c r="EE20" s="1" t="s">
        <v>6</v>
      </c>
      <c r="EF20" s="1" t="s">
        <v>6</v>
      </c>
      <c r="EG20" s="1" t="s">
        <v>6</v>
      </c>
      <c r="EH20" s="1" t="s">
        <v>6</v>
      </c>
      <c r="EI20" s="1" t="s">
        <v>6</v>
      </c>
      <c r="EJ20" s="2" t="s">
        <v>2023</v>
      </c>
      <c r="EK20" s="1" t="s">
        <v>2024</v>
      </c>
      <c r="EL20" s="1" t="s">
        <v>2025</v>
      </c>
      <c r="EM20" s="1" t="s">
        <v>2026</v>
      </c>
      <c r="EN20" s="1" t="s">
        <v>2027</v>
      </c>
      <c r="EO20" s="1" t="s">
        <v>2028</v>
      </c>
      <c r="EP20" s="1" t="s">
        <v>2029</v>
      </c>
      <c r="EQ20" s="1" t="s">
        <v>2030</v>
      </c>
      <c r="ER20" s="1" t="s">
        <v>2031</v>
      </c>
      <c r="ES20" s="1" t="s">
        <v>2032</v>
      </c>
      <c r="ET20" s="1" t="s">
        <v>2033</v>
      </c>
      <c r="EU20" s="1" t="s">
        <v>2034</v>
      </c>
      <c r="EV20" s="1" t="s">
        <v>2035</v>
      </c>
      <c r="EW20" s="1" t="s">
        <v>2036</v>
      </c>
      <c r="EX20" s="1" t="s">
        <v>2037</v>
      </c>
      <c r="EY20" s="2" t="s">
        <v>2038</v>
      </c>
      <c r="EZ20" s="1" t="s">
        <v>6</v>
      </c>
      <c r="FA20" s="2" t="s">
        <v>2039</v>
      </c>
      <c r="FB20" s="1" t="s">
        <v>2040</v>
      </c>
      <c r="FC20" s="1" t="s">
        <v>6</v>
      </c>
      <c r="FD20" s="1" t="s">
        <v>6</v>
      </c>
      <c r="FE20" s="1" t="s">
        <v>6</v>
      </c>
      <c r="FF20" s="1" t="s">
        <v>6</v>
      </c>
      <c r="FG20" s="1" t="s">
        <v>6</v>
      </c>
      <c r="FH20" s="1" t="s">
        <v>2041</v>
      </c>
      <c r="FI20" s="1" t="s">
        <v>2042</v>
      </c>
      <c r="FJ20" s="1" t="s">
        <v>2043</v>
      </c>
      <c r="FK20" s="1" t="s">
        <v>2044</v>
      </c>
      <c r="FL20" s="1" t="s">
        <v>2045</v>
      </c>
      <c r="FM20" s="1" t="s">
        <v>2046</v>
      </c>
      <c r="FN20" s="1" t="s">
        <v>2047</v>
      </c>
      <c r="FO20" s="1" t="s">
        <v>2048</v>
      </c>
      <c r="FP20" s="1" t="s">
        <v>2049</v>
      </c>
      <c r="FQ20" s="1" t="s">
        <v>2050</v>
      </c>
      <c r="FR20" s="1" t="s">
        <v>2051</v>
      </c>
      <c r="FS20" s="1" t="s">
        <v>2052</v>
      </c>
      <c r="FT20" s="1" t="s">
        <v>2053</v>
      </c>
      <c r="FU20" s="2" t="s">
        <v>2054</v>
      </c>
      <c r="FV20" s="1" t="s">
        <v>2055</v>
      </c>
      <c r="FW20" s="2" t="s">
        <v>2056</v>
      </c>
      <c r="FX20" s="1" t="s">
        <v>6</v>
      </c>
      <c r="FY20" s="1" t="s">
        <v>6</v>
      </c>
      <c r="FZ20" s="1" t="s">
        <v>6</v>
      </c>
      <c r="GA20" s="1" t="s">
        <v>6</v>
      </c>
      <c r="GB20" s="1" t="s">
        <v>6</v>
      </c>
      <c r="GC20" s="1" t="s">
        <v>6</v>
      </c>
      <c r="GD20" s="1" t="s">
        <v>6</v>
      </c>
      <c r="GE20" s="1" t="s">
        <v>6</v>
      </c>
      <c r="GF20" s="1" t="s">
        <v>6</v>
      </c>
      <c r="GG20" s="1" t="s">
        <v>6</v>
      </c>
      <c r="GH20" s="1" t="s">
        <v>6</v>
      </c>
      <c r="GI20" s="1" t="s">
        <v>6</v>
      </c>
      <c r="GJ20" s="1" t="s">
        <v>6</v>
      </c>
      <c r="GK20" s="1" t="s">
        <v>6</v>
      </c>
      <c r="GL20" s="1" t="s">
        <v>6</v>
      </c>
      <c r="GM20" s="1" t="s">
        <v>6</v>
      </c>
      <c r="GN20" s="1" t="s">
        <v>6</v>
      </c>
      <c r="GO20" s="1" t="s">
        <v>6</v>
      </c>
      <c r="GP20" s="1" t="s">
        <v>6</v>
      </c>
    </row>
    <row r="21" spans="1:198" ht="12.75" customHeight="1" x14ac:dyDescent="0.2">
      <c r="A21">
        <v>20</v>
      </c>
      <c r="B21" s="1" t="s">
        <v>2057</v>
      </c>
      <c r="C21" s="1" t="s">
        <v>2058</v>
      </c>
      <c r="D21" s="1" t="s">
        <v>85</v>
      </c>
      <c r="E21" s="1" t="s">
        <v>542</v>
      </c>
      <c r="F21" s="2" t="s">
        <v>2059</v>
      </c>
      <c r="G21" s="2" t="s">
        <v>2060</v>
      </c>
      <c r="H21" s="2" t="s">
        <v>2061</v>
      </c>
      <c r="I21" s="2" t="s">
        <v>2062</v>
      </c>
      <c r="J21" s="2" t="s">
        <v>2063</v>
      </c>
      <c r="K21" s="1" t="s">
        <v>2064</v>
      </c>
      <c r="L21" s="1" t="s">
        <v>6</v>
      </c>
      <c r="M21" s="1" t="s">
        <v>6</v>
      </c>
      <c r="N21" s="1" t="s">
        <v>6</v>
      </c>
      <c r="O21" s="1" t="s">
        <v>6</v>
      </c>
      <c r="P21" s="1" t="s">
        <v>6</v>
      </c>
      <c r="Q21" s="1" t="s">
        <v>2065</v>
      </c>
      <c r="R21" s="1" t="s">
        <v>2066</v>
      </c>
      <c r="S21" s="1" t="s">
        <v>2067</v>
      </c>
      <c r="T21" s="1" t="s">
        <v>2068</v>
      </c>
      <c r="U21" s="2" t="s">
        <v>2069</v>
      </c>
      <c r="V21" s="2" t="s">
        <v>2070</v>
      </c>
      <c r="W21" s="2" t="s">
        <v>2071</v>
      </c>
      <c r="X21" s="2" t="s">
        <v>2072</v>
      </c>
      <c r="Y21" s="2" t="s">
        <v>2073</v>
      </c>
      <c r="Z21" s="2" t="s">
        <v>2074</v>
      </c>
      <c r="AA21" s="1" t="s">
        <v>2075</v>
      </c>
      <c r="AB21" s="1" t="s">
        <v>2076</v>
      </c>
      <c r="AC21" s="2" t="s">
        <v>2077</v>
      </c>
      <c r="AD21" s="1" t="s">
        <v>2078</v>
      </c>
      <c r="AE21" s="1" t="s">
        <v>6</v>
      </c>
      <c r="AF21" s="2" t="s">
        <v>2079</v>
      </c>
      <c r="AG21" s="1" t="s">
        <v>2080</v>
      </c>
      <c r="AH21" s="2" t="s">
        <v>2081</v>
      </c>
      <c r="AI21" s="1" t="s">
        <v>2082</v>
      </c>
      <c r="AJ21" s="2" t="s">
        <v>2083</v>
      </c>
      <c r="AK21" s="2" t="s">
        <v>2084</v>
      </c>
      <c r="AL21" s="1" t="s">
        <v>2085</v>
      </c>
      <c r="AM21" s="1" t="s">
        <v>6</v>
      </c>
      <c r="AN21" s="1" t="s">
        <v>6</v>
      </c>
      <c r="AO21" s="1" t="s">
        <v>6</v>
      </c>
      <c r="AP21" s="1" t="s">
        <v>6</v>
      </c>
      <c r="AQ21" s="1" t="s">
        <v>6</v>
      </c>
      <c r="AR21" s="1" t="s">
        <v>2086</v>
      </c>
      <c r="AS21" s="1" t="s">
        <v>2087</v>
      </c>
      <c r="AT21" s="1" t="s">
        <v>2088</v>
      </c>
      <c r="AU21" s="1" t="s">
        <v>2089</v>
      </c>
      <c r="AV21" s="1" t="s">
        <v>2090</v>
      </c>
      <c r="AW21" s="2" t="s">
        <v>2091</v>
      </c>
      <c r="AX21" s="1" t="s">
        <v>2092</v>
      </c>
      <c r="AY21" s="1" t="s">
        <v>2093</v>
      </c>
      <c r="AZ21" s="1" t="s">
        <v>2094</v>
      </c>
      <c r="BA21" s="1" t="s">
        <v>2095</v>
      </c>
      <c r="BB21" s="1" t="s">
        <v>2096</v>
      </c>
      <c r="BC21" s="1" t="s">
        <v>2097</v>
      </c>
      <c r="BD21" s="1" t="s">
        <v>2098</v>
      </c>
      <c r="BE21" s="1" t="s">
        <v>2099</v>
      </c>
      <c r="BF21" s="1" t="s">
        <v>2100</v>
      </c>
      <c r="BG21" s="2" t="s">
        <v>2101</v>
      </c>
      <c r="BH21" s="1" t="s">
        <v>6</v>
      </c>
      <c r="BI21" s="2" t="s">
        <v>2102</v>
      </c>
      <c r="BJ21" s="1" t="s">
        <v>2103</v>
      </c>
      <c r="BK21" s="1" t="s">
        <v>6</v>
      </c>
      <c r="BL21" s="1" t="s">
        <v>6</v>
      </c>
      <c r="BM21" s="1" t="s">
        <v>6</v>
      </c>
      <c r="BN21" s="1" t="s">
        <v>6</v>
      </c>
      <c r="BO21" s="1" t="s">
        <v>6</v>
      </c>
      <c r="BP21" s="1" t="s">
        <v>2104</v>
      </c>
      <c r="BQ21" s="1" t="s">
        <v>2105</v>
      </c>
      <c r="BR21" s="1" t="s">
        <v>2106</v>
      </c>
      <c r="BS21" s="1" t="s">
        <v>2107</v>
      </c>
      <c r="BT21" s="1" t="s">
        <v>2108</v>
      </c>
      <c r="BU21" s="2" t="s">
        <v>2109</v>
      </c>
      <c r="BV21" s="1" t="s">
        <v>2110</v>
      </c>
      <c r="BW21" s="1" t="s">
        <v>2111</v>
      </c>
      <c r="BX21" s="1" t="s">
        <v>2112</v>
      </c>
      <c r="BY21" s="1" t="s">
        <v>2113</v>
      </c>
      <c r="BZ21" s="1" t="s">
        <v>2114</v>
      </c>
      <c r="CA21" s="1" t="s">
        <v>2115</v>
      </c>
      <c r="CB21" s="1" t="s">
        <v>2116</v>
      </c>
      <c r="CC21" s="2" t="s">
        <v>2117</v>
      </c>
      <c r="CD21" s="2" t="s">
        <v>2118</v>
      </c>
      <c r="CE21" s="2" t="s">
        <v>2119</v>
      </c>
      <c r="CF21" s="1" t="s">
        <v>6</v>
      </c>
      <c r="CG21" s="2" t="s">
        <v>2120</v>
      </c>
      <c r="CH21" s="1" t="s">
        <v>2121</v>
      </c>
      <c r="CI21" s="1" t="s">
        <v>6</v>
      </c>
      <c r="CJ21" s="1" t="s">
        <v>6</v>
      </c>
      <c r="CK21" s="1" t="s">
        <v>6</v>
      </c>
      <c r="CL21" s="1" t="s">
        <v>6</v>
      </c>
      <c r="CM21" s="1" t="s">
        <v>6</v>
      </c>
      <c r="CN21" s="1" t="s">
        <v>2122</v>
      </c>
      <c r="CO21" s="1" t="s">
        <v>2123</v>
      </c>
      <c r="CP21" s="1" t="s">
        <v>2124</v>
      </c>
      <c r="CQ21" s="1" t="s">
        <v>2125</v>
      </c>
      <c r="CR21" s="1" t="s">
        <v>2126</v>
      </c>
      <c r="CS21" s="2" t="s">
        <v>2127</v>
      </c>
      <c r="CT21" s="1" t="s">
        <v>2128</v>
      </c>
      <c r="CU21" s="1" t="s">
        <v>2129</v>
      </c>
      <c r="CV21" s="1" t="s">
        <v>2130</v>
      </c>
      <c r="CW21" s="2" t="s">
        <v>2131</v>
      </c>
      <c r="CX21" s="1" t="s">
        <v>2132</v>
      </c>
      <c r="CY21" s="1" t="s">
        <v>2133</v>
      </c>
      <c r="CZ21" s="1" t="s">
        <v>2134</v>
      </c>
      <c r="DA21" s="2" t="s">
        <v>2135</v>
      </c>
      <c r="DB21" s="2" t="s">
        <v>2136</v>
      </c>
      <c r="DC21" s="2" t="s">
        <v>2137</v>
      </c>
      <c r="DD21" s="1" t="s">
        <v>6</v>
      </c>
      <c r="DE21" s="2" t="s">
        <v>2138</v>
      </c>
      <c r="DF21" s="1" t="s">
        <v>2139</v>
      </c>
      <c r="DG21" s="1" t="s">
        <v>6</v>
      </c>
      <c r="DH21" s="1" t="s">
        <v>6</v>
      </c>
      <c r="DI21" s="1" t="s">
        <v>6</v>
      </c>
      <c r="DJ21" s="1" t="s">
        <v>6</v>
      </c>
      <c r="DK21" s="1" t="s">
        <v>6</v>
      </c>
      <c r="DL21" s="1" t="s">
        <v>2140</v>
      </c>
      <c r="DM21" s="1" t="s">
        <v>2141</v>
      </c>
      <c r="DN21" s="1" t="s">
        <v>2142</v>
      </c>
      <c r="DO21" s="1" t="s">
        <v>2143</v>
      </c>
      <c r="DP21" s="1" t="s">
        <v>2144</v>
      </c>
      <c r="DQ21" s="2" t="s">
        <v>2145</v>
      </c>
      <c r="DR21" s="1" t="s">
        <v>2146</v>
      </c>
      <c r="DS21" s="1" t="s">
        <v>2147</v>
      </c>
      <c r="DT21" s="1" t="s">
        <v>2148</v>
      </c>
      <c r="DU21" s="1" t="s">
        <v>6</v>
      </c>
      <c r="DV21" s="1" t="s">
        <v>2149</v>
      </c>
      <c r="DW21" s="1" t="s">
        <v>2150</v>
      </c>
      <c r="DX21" s="1" t="s">
        <v>2151</v>
      </c>
      <c r="DY21" s="2" t="s">
        <v>2152</v>
      </c>
      <c r="DZ21" s="1" t="s">
        <v>2153</v>
      </c>
      <c r="EA21" s="2" t="s">
        <v>2154</v>
      </c>
      <c r="EB21" s="1" t="s">
        <v>6</v>
      </c>
      <c r="EC21" s="2" t="s">
        <v>2155</v>
      </c>
      <c r="ED21" s="1" t="s">
        <v>2156</v>
      </c>
      <c r="EE21" s="1" t="s">
        <v>6</v>
      </c>
      <c r="EF21" s="1" t="s">
        <v>6</v>
      </c>
      <c r="EG21" s="1" t="s">
        <v>6</v>
      </c>
      <c r="EH21" s="1" t="s">
        <v>6</v>
      </c>
      <c r="EI21" s="1" t="s">
        <v>6</v>
      </c>
      <c r="EJ21" s="1" t="s">
        <v>2157</v>
      </c>
      <c r="EK21" s="1" t="s">
        <v>2158</v>
      </c>
      <c r="EL21" s="1" t="s">
        <v>2159</v>
      </c>
      <c r="EM21" s="2" t="s">
        <v>2160</v>
      </c>
      <c r="EN21" s="1" t="s">
        <v>2161</v>
      </c>
      <c r="EO21" s="2" t="s">
        <v>2162</v>
      </c>
      <c r="EP21" s="1" t="s">
        <v>2163</v>
      </c>
      <c r="EQ21" s="1" t="s">
        <v>2164</v>
      </c>
      <c r="ER21" s="1" t="s">
        <v>2165</v>
      </c>
      <c r="ES21" s="1" t="s">
        <v>2166</v>
      </c>
      <c r="ET21" s="1" t="s">
        <v>2167</v>
      </c>
      <c r="EU21" s="1" t="s">
        <v>2168</v>
      </c>
      <c r="EV21" s="1" t="s">
        <v>2169</v>
      </c>
      <c r="EW21" s="1" t="s">
        <v>2170</v>
      </c>
      <c r="EX21" s="1" t="s">
        <v>2171</v>
      </c>
      <c r="EY21" s="2" t="s">
        <v>2172</v>
      </c>
      <c r="EZ21" s="1" t="s">
        <v>6</v>
      </c>
      <c r="FA21" s="2" t="s">
        <v>2173</v>
      </c>
      <c r="FB21" s="1" t="s">
        <v>2174</v>
      </c>
      <c r="FC21" s="1" t="s">
        <v>6</v>
      </c>
      <c r="FD21" s="1" t="s">
        <v>6</v>
      </c>
      <c r="FE21" s="1" t="s">
        <v>6</v>
      </c>
      <c r="FF21" s="1" t="s">
        <v>6</v>
      </c>
      <c r="FG21" s="1" t="s">
        <v>6</v>
      </c>
      <c r="FH21" s="1" t="s">
        <v>2175</v>
      </c>
      <c r="FI21" s="1" t="s">
        <v>2176</v>
      </c>
      <c r="FJ21" s="1" t="s">
        <v>2177</v>
      </c>
      <c r="FK21" s="1" t="s">
        <v>2178</v>
      </c>
      <c r="FL21" s="1" t="s">
        <v>2179</v>
      </c>
      <c r="FM21" s="1" t="s">
        <v>2180</v>
      </c>
      <c r="FN21" s="1" t="s">
        <v>2181</v>
      </c>
      <c r="FO21" s="1" t="s">
        <v>2182</v>
      </c>
      <c r="FP21" s="1" t="s">
        <v>2183</v>
      </c>
      <c r="FQ21" s="2" t="s">
        <v>2184</v>
      </c>
      <c r="FR21" s="1" t="s">
        <v>2185</v>
      </c>
      <c r="FS21" s="1" t="s">
        <v>2186</v>
      </c>
      <c r="FT21" s="1" t="s">
        <v>2187</v>
      </c>
      <c r="FU21" s="1" t="s">
        <v>2188</v>
      </c>
      <c r="FV21" s="1" t="s">
        <v>2189</v>
      </c>
      <c r="FW21" s="2" t="s">
        <v>2190</v>
      </c>
      <c r="FX21" s="1" t="s">
        <v>6</v>
      </c>
      <c r="FY21" s="1" t="s">
        <v>6</v>
      </c>
      <c r="FZ21" s="1" t="s">
        <v>6</v>
      </c>
      <c r="GA21" s="1" t="s">
        <v>6</v>
      </c>
      <c r="GB21" s="1" t="s">
        <v>6</v>
      </c>
      <c r="GC21" s="1" t="s">
        <v>6</v>
      </c>
      <c r="GD21" s="1" t="s">
        <v>6</v>
      </c>
      <c r="GE21" s="1" t="s">
        <v>6</v>
      </c>
      <c r="GF21" s="1" t="s">
        <v>6</v>
      </c>
      <c r="GG21" s="1" t="s">
        <v>6</v>
      </c>
      <c r="GH21" s="1" t="s">
        <v>6</v>
      </c>
      <c r="GI21" s="1" t="s">
        <v>6</v>
      </c>
      <c r="GJ21" s="1" t="s">
        <v>6</v>
      </c>
      <c r="GK21" s="1" t="s">
        <v>6</v>
      </c>
      <c r="GL21" s="1" t="s">
        <v>6</v>
      </c>
      <c r="GM21" s="1" t="s">
        <v>6</v>
      </c>
      <c r="GN21" s="1" t="s">
        <v>6</v>
      </c>
      <c r="GO21" s="1" t="s">
        <v>6</v>
      </c>
      <c r="GP21" s="1" t="s">
        <v>6</v>
      </c>
    </row>
    <row r="22" spans="1:198" ht="12.75" customHeight="1" x14ac:dyDescent="0.2">
      <c r="A22">
        <v>21</v>
      </c>
      <c r="B22" s="1" t="s">
        <v>2191</v>
      </c>
      <c r="C22" s="1" t="s">
        <v>2192</v>
      </c>
      <c r="D22" s="1" t="s">
        <v>185</v>
      </c>
      <c r="E22" s="1" t="s">
        <v>1069</v>
      </c>
      <c r="F22" s="2" t="s">
        <v>2193</v>
      </c>
      <c r="G22" s="2" t="s">
        <v>2194</v>
      </c>
      <c r="H22" s="2" t="s">
        <v>2195</v>
      </c>
      <c r="I22" s="2" t="s">
        <v>2196</v>
      </c>
      <c r="J22" s="1" t="s">
        <v>2197</v>
      </c>
      <c r="K22" s="1" t="s">
        <v>2198</v>
      </c>
      <c r="L22" s="1" t="s">
        <v>6</v>
      </c>
      <c r="M22" s="1" t="s">
        <v>6</v>
      </c>
      <c r="N22" s="1" t="s">
        <v>6</v>
      </c>
      <c r="O22" s="1" t="s">
        <v>6</v>
      </c>
      <c r="P22" s="1" t="s">
        <v>6</v>
      </c>
      <c r="Q22" s="2" t="s">
        <v>9248</v>
      </c>
      <c r="R22" s="1" t="s">
        <v>2199</v>
      </c>
      <c r="S22" s="1" t="s">
        <v>2200</v>
      </c>
      <c r="T22" s="1" t="s">
        <v>2201</v>
      </c>
      <c r="U22" s="2" t="s">
        <v>2202</v>
      </c>
      <c r="V22" s="2" t="s">
        <v>2203</v>
      </c>
      <c r="W22" s="2" t="s">
        <v>2204</v>
      </c>
      <c r="X22" s="2" t="s">
        <v>2205</v>
      </c>
      <c r="Y22" s="2" t="s">
        <v>2206</v>
      </c>
      <c r="Z22" s="2" t="s">
        <v>2207</v>
      </c>
      <c r="AA22" s="1" t="s">
        <v>2208</v>
      </c>
      <c r="AB22" s="1" t="s">
        <v>2209</v>
      </c>
      <c r="AC22" s="2" t="s">
        <v>2210</v>
      </c>
      <c r="AD22" s="1" t="s">
        <v>2211</v>
      </c>
      <c r="AE22" s="1" t="s">
        <v>6</v>
      </c>
      <c r="AF22" s="2" t="s">
        <v>2212</v>
      </c>
      <c r="AG22" s="1" t="s">
        <v>2213</v>
      </c>
      <c r="AH22" s="1" t="s">
        <v>2214</v>
      </c>
      <c r="AI22" s="1" t="s">
        <v>2215</v>
      </c>
      <c r="AJ22" s="1" t="s">
        <v>2216</v>
      </c>
      <c r="AK22" s="2" t="s">
        <v>2217</v>
      </c>
      <c r="AL22" s="1" t="s">
        <v>2218</v>
      </c>
      <c r="AM22" s="1" t="s">
        <v>6</v>
      </c>
      <c r="AN22" s="1" t="s">
        <v>6</v>
      </c>
      <c r="AO22" s="1" t="s">
        <v>6</v>
      </c>
      <c r="AP22" s="1" t="s">
        <v>6</v>
      </c>
      <c r="AQ22" s="1" t="s">
        <v>6</v>
      </c>
      <c r="AR22" s="1" t="s">
        <v>2219</v>
      </c>
      <c r="AS22" s="1" t="s">
        <v>2220</v>
      </c>
      <c r="AT22" s="1" t="s">
        <v>2221</v>
      </c>
      <c r="AU22" s="1" t="s">
        <v>2222</v>
      </c>
      <c r="AV22" s="1" t="s">
        <v>2223</v>
      </c>
      <c r="AW22" s="1" t="s">
        <v>2224</v>
      </c>
      <c r="AX22" s="1" t="s">
        <v>2225</v>
      </c>
      <c r="AY22" s="1" t="s">
        <v>2226</v>
      </c>
      <c r="AZ22" s="1" t="s">
        <v>2227</v>
      </c>
      <c r="BA22" s="1" t="s">
        <v>2228</v>
      </c>
      <c r="BB22" s="1" t="s">
        <v>2229</v>
      </c>
      <c r="BC22" s="1" t="s">
        <v>2230</v>
      </c>
      <c r="BD22" s="1" t="s">
        <v>2231</v>
      </c>
      <c r="BE22" s="2" t="s">
        <v>2232</v>
      </c>
      <c r="BF22" s="2" t="s">
        <v>2233</v>
      </c>
      <c r="BG22" s="2" t="s">
        <v>2234</v>
      </c>
      <c r="BH22" s="1" t="s">
        <v>6</v>
      </c>
      <c r="BI22" s="2" t="s">
        <v>2235</v>
      </c>
      <c r="BJ22" s="1" t="s">
        <v>2236</v>
      </c>
      <c r="BK22" s="1" t="s">
        <v>6</v>
      </c>
      <c r="BL22" s="1" t="s">
        <v>6</v>
      </c>
      <c r="BM22" s="1" t="s">
        <v>6</v>
      </c>
      <c r="BN22" s="1" t="s">
        <v>6</v>
      </c>
      <c r="BO22" s="1" t="s">
        <v>6</v>
      </c>
      <c r="BP22" s="1" t="s">
        <v>6</v>
      </c>
      <c r="BQ22" s="1" t="s">
        <v>2237</v>
      </c>
      <c r="BR22" s="1" t="s">
        <v>2238</v>
      </c>
      <c r="BS22" s="1" t="s">
        <v>2239</v>
      </c>
      <c r="BT22" s="1" t="s">
        <v>2240</v>
      </c>
      <c r="BU22" s="2" t="s">
        <v>2241</v>
      </c>
      <c r="BV22" s="1" t="s">
        <v>2242</v>
      </c>
      <c r="BW22" s="1" t="s">
        <v>2243</v>
      </c>
      <c r="BX22" s="1" t="s">
        <v>2244</v>
      </c>
      <c r="BY22" s="2" t="s">
        <v>2245</v>
      </c>
      <c r="BZ22" s="1" t="s">
        <v>2246</v>
      </c>
      <c r="CA22" s="1" t="s">
        <v>2247</v>
      </c>
      <c r="CB22" s="1" t="s">
        <v>2248</v>
      </c>
      <c r="CC22" s="2" t="s">
        <v>2249</v>
      </c>
      <c r="CD22" s="1" t="s">
        <v>2250</v>
      </c>
      <c r="CE22" s="2" t="s">
        <v>2251</v>
      </c>
      <c r="CF22" s="1" t="s">
        <v>6</v>
      </c>
      <c r="CG22" s="2" t="s">
        <v>2252</v>
      </c>
      <c r="CH22" s="1" t="s">
        <v>2253</v>
      </c>
      <c r="CI22" s="1" t="s">
        <v>6</v>
      </c>
      <c r="CJ22" s="1" t="s">
        <v>6</v>
      </c>
      <c r="CK22" s="1" t="s">
        <v>6</v>
      </c>
      <c r="CL22" s="1" t="s">
        <v>6</v>
      </c>
      <c r="CM22" s="1" t="s">
        <v>6</v>
      </c>
      <c r="CN22" s="1" t="s">
        <v>2254</v>
      </c>
      <c r="CO22" s="1" t="s">
        <v>2255</v>
      </c>
      <c r="CP22" s="1" t="s">
        <v>2256</v>
      </c>
      <c r="CQ22" s="1" t="s">
        <v>2257</v>
      </c>
      <c r="CR22" s="1" t="s">
        <v>2258</v>
      </c>
      <c r="CS22" s="2" t="s">
        <v>2259</v>
      </c>
      <c r="CT22" s="1" t="s">
        <v>2260</v>
      </c>
      <c r="CU22" s="1" t="s">
        <v>2261</v>
      </c>
      <c r="CV22" s="1" t="s">
        <v>2262</v>
      </c>
      <c r="CW22" s="1" t="s">
        <v>2263</v>
      </c>
      <c r="CX22" s="1" t="s">
        <v>2264</v>
      </c>
      <c r="CY22" s="1" t="s">
        <v>2265</v>
      </c>
      <c r="CZ22" s="1" t="s">
        <v>2266</v>
      </c>
      <c r="DA22" s="2" t="s">
        <v>2267</v>
      </c>
      <c r="DB22" s="1" t="s">
        <v>9249</v>
      </c>
      <c r="DC22" s="2" t="s">
        <v>2268</v>
      </c>
      <c r="DD22" s="1" t="s">
        <v>6</v>
      </c>
      <c r="DE22" s="2" t="s">
        <v>2269</v>
      </c>
      <c r="DF22" s="1" t="s">
        <v>2270</v>
      </c>
      <c r="DG22" s="1" t="s">
        <v>6</v>
      </c>
      <c r="DH22" s="1" t="s">
        <v>6</v>
      </c>
      <c r="DI22" s="1" t="s">
        <v>6</v>
      </c>
      <c r="DJ22" s="1" t="s">
        <v>6</v>
      </c>
      <c r="DK22" s="1" t="s">
        <v>6</v>
      </c>
      <c r="DL22" s="1" t="s">
        <v>2271</v>
      </c>
      <c r="DM22" s="1" t="s">
        <v>2272</v>
      </c>
      <c r="DN22" s="1" t="s">
        <v>2273</v>
      </c>
      <c r="DO22" s="1" t="s">
        <v>2274</v>
      </c>
      <c r="DP22" s="1" t="s">
        <v>2275</v>
      </c>
      <c r="DQ22" s="2" t="s">
        <v>2276</v>
      </c>
      <c r="DR22" s="1" t="s">
        <v>2277</v>
      </c>
      <c r="DS22" s="1" t="s">
        <v>2278</v>
      </c>
      <c r="DT22" s="1" t="s">
        <v>2279</v>
      </c>
      <c r="DU22" s="2" t="s">
        <v>2280</v>
      </c>
      <c r="DV22" s="1" t="s">
        <v>2281</v>
      </c>
      <c r="DW22" s="1" t="s">
        <v>2282</v>
      </c>
      <c r="DX22" s="1" t="s">
        <v>2283</v>
      </c>
      <c r="DY22" s="1" t="s">
        <v>2284</v>
      </c>
      <c r="DZ22" s="1" t="s">
        <v>2285</v>
      </c>
      <c r="EA22" s="2" t="s">
        <v>2286</v>
      </c>
      <c r="EB22" s="1" t="s">
        <v>6</v>
      </c>
      <c r="EC22" s="2" t="s">
        <v>2287</v>
      </c>
      <c r="ED22" s="1" t="s">
        <v>2288</v>
      </c>
      <c r="EE22" s="1" t="s">
        <v>6</v>
      </c>
      <c r="EF22" s="1" t="s">
        <v>6</v>
      </c>
      <c r="EG22" s="1" t="s">
        <v>6</v>
      </c>
      <c r="EH22" s="1" t="s">
        <v>6</v>
      </c>
      <c r="EI22" s="1" t="s">
        <v>6</v>
      </c>
      <c r="EJ22" s="2" t="s">
        <v>2289</v>
      </c>
      <c r="EK22" s="1" t="s">
        <v>2290</v>
      </c>
      <c r="EL22" s="1" t="s">
        <v>2291</v>
      </c>
      <c r="EM22" s="1" t="s">
        <v>2292</v>
      </c>
      <c r="EN22" s="1" t="s">
        <v>2293</v>
      </c>
      <c r="EO22" s="2" t="s">
        <v>2294</v>
      </c>
      <c r="EP22" s="1" t="s">
        <v>2295</v>
      </c>
      <c r="EQ22" s="1" t="s">
        <v>2296</v>
      </c>
      <c r="ER22" s="1" t="s">
        <v>2297</v>
      </c>
      <c r="ES22" s="1" t="s">
        <v>2298</v>
      </c>
      <c r="ET22" s="1" t="s">
        <v>2299</v>
      </c>
      <c r="EU22" s="1" t="s">
        <v>2300</v>
      </c>
      <c r="EV22" s="1" t="s">
        <v>2301</v>
      </c>
      <c r="EW22" s="1" t="s">
        <v>2302</v>
      </c>
      <c r="EX22" s="1" t="s">
        <v>2303</v>
      </c>
      <c r="EY22" s="2" t="s">
        <v>2304</v>
      </c>
      <c r="EZ22" s="1" t="s">
        <v>6</v>
      </c>
      <c r="FA22" s="2" t="s">
        <v>2305</v>
      </c>
      <c r="FB22" s="1" t="s">
        <v>2306</v>
      </c>
      <c r="FC22" s="1" t="s">
        <v>6</v>
      </c>
      <c r="FD22" s="1" t="s">
        <v>6</v>
      </c>
      <c r="FE22" s="1" t="s">
        <v>6</v>
      </c>
      <c r="FF22" s="1" t="s">
        <v>6</v>
      </c>
      <c r="FG22" s="1" t="s">
        <v>6</v>
      </c>
      <c r="FH22" s="2" t="s">
        <v>2307</v>
      </c>
      <c r="FI22" s="1" t="s">
        <v>2308</v>
      </c>
      <c r="FJ22" s="1" t="s">
        <v>2309</v>
      </c>
      <c r="FK22" s="1" t="s">
        <v>2310</v>
      </c>
      <c r="FL22" s="1" t="s">
        <v>2311</v>
      </c>
      <c r="FM22" s="2" t="s">
        <v>2312</v>
      </c>
      <c r="FN22" s="1" t="s">
        <v>2313</v>
      </c>
      <c r="FO22" s="1" t="s">
        <v>2314</v>
      </c>
      <c r="FP22" s="1" t="s">
        <v>2315</v>
      </c>
      <c r="FQ22" s="1" t="s">
        <v>2316</v>
      </c>
      <c r="FR22" s="1" t="s">
        <v>2317</v>
      </c>
      <c r="FS22" s="1" t="s">
        <v>2318</v>
      </c>
      <c r="FT22" s="1" t="s">
        <v>2319</v>
      </c>
      <c r="FU22" s="2" t="s">
        <v>9250</v>
      </c>
      <c r="FV22" s="2" t="s">
        <v>2320</v>
      </c>
      <c r="FW22" s="2" t="s">
        <v>2321</v>
      </c>
      <c r="FX22" s="1" t="s">
        <v>6</v>
      </c>
      <c r="FY22" s="1" t="s">
        <v>6</v>
      </c>
      <c r="FZ22" s="1" t="s">
        <v>6</v>
      </c>
      <c r="GA22" s="1" t="s">
        <v>6</v>
      </c>
      <c r="GB22" s="1" t="s">
        <v>6</v>
      </c>
      <c r="GC22" s="1" t="s">
        <v>6</v>
      </c>
      <c r="GD22" s="1" t="s">
        <v>6</v>
      </c>
      <c r="GE22" s="1" t="s">
        <v>6</v>
      </c>
      <c r="GF22" s="1" t="s">
        <v>6</v>
      </c>
      <c r="GG22" s="1" t="s">
        <v>6</v>
      </c>
      <c r="GH22" s="1" t="s">
        <v>6</v>
      </c>
      <c r="GI22" s="1" t="s">
        <v>6</v>
      </c>
      <c r="GJ22" s="1" t="s">
        <v>6</v>
      </c>
      <c r="GK22" s="1" t="s">
        <v>6</v>
      </c>
      <c r="GL22" s="1" t="s">
        <v>6</v>
      </c>
      <c r="GM22" s="1" t="s">
        <v>6</v>
      </c>
      <c r="GN22" s="1" t="s">
        <v>6</v>
      </c>
      <c r="GO22" s="1" t="s">
        <v>6</v>
      </c>
      <c r="GP22" s="1" t="s">
        <v>6</v>
      </c>
    </row>
    <row r="23" spans="1:198" ht="12.75" customHeight="1" x14ac:dyDescent="0.2">
      <c r="A23">
        <v>22</v>
      </c>
      <c r="B23" s="1" t="s">
        <v>485</v>
      </c>
      <c r="C23" s="1" t="s">
        <v>2322</v>
      </c>
      <c r="D23" s="1" t="s">
        <v>1069</v>
      </c>
      <c r="E23" s="1" t="s">
        <v>251</v>
      </c>
      <c r="F23" s="2" t="s">
        <v>2323</v>
      </c>
      <c r="G23" s="2" t="s">
        <v>2324</v>
      </c>
      <c r="H23" s="2" t="s">
        <v>2325</v>
      </c>
      <c r="I23" s="2" t="s">
        <v>2326</v>
      </c>
      <c r="J23" s="2" t="s">
        <v>2327</v>
      </c>
      <c r="K23" s="2" t="s">
        <v>2328</v>
      </c>
      <c r="L23" s="1" t="s">
        <v>6</v>
      </c>
      <c r="M23" s="1" t="s">
        <v>6</v>
      </c>
      <c r="N23" s="1" t="s">
        <v>6</v>
      </c>
      <c r="O23" s="1" t="s">
        <v>6</v>
      </c>
      <c r="P23" s="1" t="s">
        <v>6</v>
      </c>
      <c r="Q23" s="1" t="s">
        <v>6</v>
      </c>
      <c r="R23" s="1" t="s">
        <v>2329</v>
      </c>
      <c r="S23" s="1" t="s">
        <v>2330</v>
      </c>
      <c r="T23" s="1" t="s">
        <v>2331</v>
      </c>
      <c r="U23" s="2" t="s">
        <v>2332</v>
      </c>
      <c r="V23" s="2" t="s">
        <v>2333</v>
      </c>
      <c r="W23" s="2" t="s">
        <v>2334</v>
      </c>
      <c r="X23" s="2" t="s">
        <v>2335</v>
      </c>
      <c r="Y23" s="2" t="s">
        <v>2336</v>
      </c>
      <c r="Z23" s="2" t="s">
        <v>2337</v>
      </c>
      <c r="AA23" s="1" t="s">
        <v>2338</v>
      </c>
      <c r="AB23" s="1" t="s">
        <v>2339</v>
      </c>
      <c r="AC23" s="2" t="s">
        <v>2340</v>
      </c>
      <c r="AD23" s="1" t="s">
        <v>2341</v>
      </c>
      <c r="AE23" s="1" t="s">
        <v>6</v>
      </c>
      <c r="AF23" s="2" t="s">
        <v>2342</v>
      </c>
      <c r="AG23" s="1" t="s">
        <v>2343</v>
      </c>
      <c r="AH23" s="2" t="s">
        <v>2344</v>
      </c>
      <c r="AI23" s="1" t="s">
        <v>2345</v>
      </c>
      <c r="AJ23" s="1" t="s">
        <v>2346</v>
      </c>
      <c r="AK23" s="2" t="s">
        <v>2347</v>
      </c>
      <c r="AL23" s="2" t="s">
        <v>2348</v>
      </c>
      <c r="AM23" s="1" t="s">
        <v>6</v>
      </c>
      <c r="AN23" s="1" t="s">
        <v>6</v>
      </c>
      <c r="AO23" s="1" t="s">
        <v>6</v>
      </c>
      <c r="AP23" s="1" t="s">
        <v>6</v>
      </c>
      <c r="AQ23" s="1" t="s">
        <v>6</v>
      </c>
      <c r="AR23" s="1" t="s">
        <v>6</v>
      </c>
      <c r="AS23" s="1" t="s">
        <v>2349</v>
      </c>
      <c r="AT23" s="1" t="s">
        <v>2350</v>
      </c>
      <c r="AU23" s="1" t="s">
        <v>2351</v>
      </c>
      <c r="AV23" s="1" t="s">
        <v>2352</v>
      </c>
      <c r="AW23" s="2" t="s">
        <v>2353</v>
      </c>
      <c r="AX23" s="1" t="s">
        <v>2354</v>
      </c>
      <c r="AY23" s="1" t="s">
        <v>2355</v>
      </c>
      <c r="AZ23" s="1" t="s">
        <v>2356</v>
      </c>
      <c r="BA23" s="2" t="s">
        <v>2357</v>
      </c>
      <c r="BB23" s="1" t="s">
        <v>2358</v>
      </c>
      <c r="BC23" s="1" t="s">
        <v>2359</v>
      </c>
      <c r="BD23" s="1" t="s">
        <v>2360</v>
      </c>
      <c r="BE23" s="2" t="s">
        <v>2361</v>
      </c>
      <c r="BF23" s="1" t="s">
        <v>2362</v>
      </c>
      <c r="BG23" s="2" t="s">
        <v>2363</v>
      </c>
      <c r="BH23" s="1" t="s">
        <v>6</v>
      </c>
      <c r="BI23" s="2" t="s">
        <v>2364</v>
      </c>
      <c r="BJ23" s="1" t="s">
        <v>2365</v>
      </c>
      <c r="BK23" s="1" t="s">
        <v>6</v>
      </c>
      <c r="BL23" s="1" t="s">
        <v>6</v>
      </c>
      <c r="BM23" s="1" t="s">
        <v>6</v>
      </c>
      <c r="BN23" s="1" t="s">
        <v>6</v>
      </c>
      <c r="BO23" s="1" t="s">
        <v>6</v>
      </c>
      <c r="BP23" s="1" t="s">
        <v>6</v>
      </c>
      <c r="BQ23" s="1" t="s">
        <v>2366</v>
      </c>
      <c r="BR23" s="1" t="s">
        <v>2367</v>
      </c>
      <c r="BS23" s="1" t="s">
        <v>2368</v>
      </c>
      <c r="BT23" s="1" t="s">
        <v>2369</v>
      </c>
      <c r="BU23" s="2" t="s">
        <v>2370</v>
      </c>
      <c r="BV23" s="1" t="s">
        <v>2371</v>
      </c>
      <c r="BW23" s="1" t="s">
        <v>2372</v>
      </c>
      <c r="BX23" s="1" t="s">
        <v>2373</v>
      </c>
      <c r="BY23" s="2" t="s">
        <v>2374</v>
      </c>
      <c r="BZ23" s="1" t="s">
        <v>2375</v>
      </c>
      <c r="CA23" s="1" t="s">
        <v>2376</v>
      </c>
      <c r="CB23" s="1" t="s">
        <v>2377</v>
      </c>
      <c r="CC23" s="2" t="s">
        <v>2378</v>
      </c>
      <c r="CD23" s="2" t="s">
        <v>2379</v>
      </c>
      <c r="CE23" s="2" t="s">
        <v>2380</v>
      </c>
      <c r="CF23" s="1" t="s">
        <v>6</v>
      </c>
      <c r="CG23" s="2" t="s">
        <v>2381</v>
      </c>
      <c r="CH23" s="2" t="s">
        <v>2382</v>
      </c>
      <c r="CI23" s="1" t="s">
        <v>6</v>
      </c>
      <c r="CJ23" s="1" t="s">
        <v>6</v>
      </c>
      <c r="CK23" s="1" t="s">
        <v>6</v>
      </c>
      <c r="CL23" s="1" t="s">
        <v>6</v>
      </c>
      <c r="CM23" s="1" t="s">
        <v>6</v>
      </c>
      <c r="CN23" s="1" t="s">
        <v>6</v>
      </c>
      <c r="CO23" s="1" t="s">
        <v>2383</v>
      </c>
      <c r="CP23" s="1" t="s">
        <v>2384</v>
      </c>
      <c r="CQ23" s="1" t="s">
        <v>2385</v>
      </c>
      <c r="CR23" s="1" t="s">
        <v>2386</v>
      </c>
      <c r="CS23" s="1" t="s">
        <v>2387</v>
      </c>
      <c r="CT23" s="1" t="s">
        <v>2388</v>
      </c>
      <c r="CU23" s="1" t="s">
        <v>2389</v>
      </c>
      <c r="CV23" s="1" t="s">
        <v>2390</v>
      </c>
      <c r="CW23" s="1" t="s">
        <v>2391</v>
      </c>
      <c r="CX23" s="1" t="s">
        <v>2392</v>
      </c>
      <c r="CY23" s="1" t="s">
        <v>2393</v>
      </c>
      <c r="CZ23" s="1" t="s">
        <v>2394</v>
      </c>
      <c r="DA23" s="2" t="s">
        <v>2395</v>
      </c>
      <c r="DB23" s="1" t="s">
        <v>2396</v>
      </c>
      <c r="DC23" s="2" t="s">
        <v>2397</v>
      </c>
      <c r="DD23" s="1" t="s">
        <v>6</v>
      </c>
      <c r="DE23" s="2" t="s">
        <v>2398</v>
      </c>
      <c r="DF23" s="1" t="s">
        <v>2399</v>
      </c>
      <c r="DG23" s="1" t="s">
        <v>6</v>
      </c>
      <c r="DH23" s="1" t="s">
        <v>6</v>
      </c>
      <c r="DI23" s="1" t="s">
        <v>6</v>
      </c>
      <c r="DJ23" s="1" t="s">
        <v>6</v>
      </c>
      <c r="DK23" s="1" t="s">
        <v>6</v>
      </c>
      <c r="DL23" s="1" t="s">
        <v>2400</v>
      </c>
      <c r="DM23" s="1" t="s">
        <v>2401</v>
      </c>
      <c r="DN23" s="1" t="s">
        <v>2402</v>
      </c>
      <c r="DO23" s="1" t="s">
        <v>2403</v>
      </c>
      <c r="DP23" s="1" t="s">
        <v>2404</v>
      </c>
      <c r="DQ23" s="2" t="s">
        <v>2405</v>
      </c>
      <c r="DR23" s="1" t="s">
        <v>2406</v>
      </c>
      <c r="DS23" s="1" t="s">
        <v>2407</v>
      </c>
      <c r="DT23" s="1" t="s">
        <v>2408</v>
      </c>
      <c r="DU23" s="2" t="s">
        <v>2409</v>
      </c>
      <c r="DV23" s="1" t="s">
        <v>2410</v>
      </c>
      <c r="DW23" s="1" t="s">
        <v>2411</v>
      </c>
      <c r="DX23" s="1" t="s">
        <v>2412</v>
      </c>
      <c r="DY23" s="2" t="s">
        <v>2413</v>
      </c>
      <c r="DZ23" s="1" t="s">
        <v>2414</v>
      </c>
      <c r="EA23" s="2" t="s">
        <v>2415</v>
      </c>
      <c r="EB23" s="1" t="s">
        <v>6</v>
      </c>
      <c r="EC23" s="2" t="s">
        <v>2416</v>
      </c>
      <c r="ED23" s="1" t="s">
        <v>2417</v>
      </c>
      <c r="EE23" s="1" t="s">
        <v>6</v>
      </c>
      <c r="EF23" s="1" t="s">
        <v>6</v>
      </c>
      <c r="EG23" s="1" t="s">
        <v>6</v>
      </c>
      <c r="EH23" s="1" t="s">
        <v>6</v>
      </c>
      <c r="EI23" s="1" t="s">
        <v>6</v>
      </c>
      <c r="EJ23" s="1" t="s">
        <v>2418</v>
      </c>
      <c r="EK23" s="1" t="s">
        <v>2419</v>
      </c>
      <c r="EL23" s="1" t="s">
        <v>2420</v>
      </c>
      <c r="EM23" s="1" t="s">
        <v>2421</v>
      </c>
      <c r="EN23" s="1" t="s">
        <v>2422</v>
      </c>
      <c r="EO23" s="1" t="s">
        <v>2423</v>
      </c>
      <c r="EP23" s="1" t="s">
        <v>2424</v>
      </c>
      <c r="EQ23" s="1" t="s">
        <v>2425</v>
      </c>
      <c r="ER23" s="1" t="s">
        <v>2426</v>
      </c>
      <c r="ES23" s="1" t="s">
        <v>2427</v>
      </c>
      <c r="ET23" s="1" t="s">
        <v>2428</v>
      </c>
      <c r="EU23" s="1" t="s">
        <v>2429</v>
      </c>
      <c r="EV23" s="1" t="s">
        <v>2430</v>
      </c>
      <c r="EW23" s="2" t="s">
        <v>2431</v>
      </c>
      <c r="EX23" s="1" t="s">
        <v>2432</v>
      </c>
      <c r="EY23" s="2" t="s">
        <v>2433</v>
      </c>
      <c r="EZ23" s="1" t="s">
        <v>6</v>
      </c>
      <c r="FA23" s="2" t="s">
        <v>2434</v>
      </c>
      <c r="FB23" s="2" t="s">
        <v>2435</v>
      </c>
      <c r="FC23" s="1" t="s">
        <v>6</v>
      </c>
      <c r="FD23" s="1" t="s">
        <v>6</v>
      </c>
      <c r="FE23" s="1" t="s">
        <v>6</v>
      </c>
      <c r="FF23" s="1" t="s">
        <v>6</v>
      </c>
      <c r="FG23" s="1" t="s">
        <v>6</v>
      </c>
      <c r="FH23" s="1" t="s">
        <v>2436</v>
      </c>
      <c r="FI23" s="1" t="s">
        <v>2437</v>
      </c>
      <c r="FJ23" s="1" t="s">
        <v>2438</v>
      </c>
      <c r="FK23" s="1" t="s">
        <v>2439</v>
      </c>
      <c r="FL23" s="1" t="s">
        <v>2440</v>
      </c>
      <c r="FM23" s="1" t="s">
        <v>2441</v>
      </c>
      <c r="FN23" s="1" t="s">
        <v>2442</v>
      </c>
      <c r="FO23" s="1" t="s">
        <v>2443</v>
      </c>
      <c r="FP23" s="1" t="s">
        <v>2444</v>
      </c>
      <c r="FQ23" s="1" t="s">
        <v>2445</v>
      </c>
      <c r="FR23" s="1" t="s">
        <v>2446</v>
      </c>
      <c r="FS23" s="1" t="s">
        <v>2447</v>
      </c>
      <c r="FT23" s="1" t="s">
        <v>2448</v>
      </c>
      <c r="FU23" s="1" t="s">
        <v>2449</v>
      </c>
      <c r="FV23" s="1" t="s">
        <v>2450</v>
      </c>
      <c r="FW23" s="2" t="s">
        <v>2451</v>
      </c>
      <c r="FX23" s="1" t="s">
        <v>6</v>
      </c>
      <c r="FY23" s="1" t="s">
        <v>6</v>
      </c>
      <c r="FZ23" s="1" t="s">
        <v>6</v>
      </c>
      <c r="GA23" s="1" t="s">
        <v>6</v>
      </c>
      <c r="GB23" s="1" t="s">
        <v>6</v>
      </c>
      <c r="GC23" s="1" t="s">
        <v>6</v>
      </c>
      <c r="GD23" s="1" t="s">
        <v>6</v>
      </c>
      <c r="GE23" s="1" t="s">
        <v>6</v>
      </c>
      <c r="GF23" s="1" t="s">
        <v>6</v>
      </c>
      <c r="GG23" s="1" t="s">
        <v>6</v>
      </c>
      <c r="GH23" s="1" t="s">
        <v>6</v>
      </c>
      <c r="GI23" s="1" t="s">
        <v>6</v>
      </c>
      <c r="GJ23" s="1" t="s">
        <v>6</v>
      </c>
      <c r="GK23" s="1" t="s">
        <v>6</v>
      </c>
      <c r="GL23" s="1" t="s">
        <v>6</v>
      </c>
      <c r="GM23" s="1" t="s">
        <v>6</v>
      </c>
      <c r="GN23" s="1" t="s">
        <v>6</v>
      </c>
      <c r="GO23" s="1" t="s">
        <v>6</v>
      </c>
      <c r="GP23" s="1" t="s">
        <v>6</v>
      </c>
    </row>
    <row r="24" spans="1:198" ht="12.75" customHeight="1" x14ac:dyDescent="0.2">
      <c r="A24">
        <v>23</v>
      </c>
      <c r="B24" s="1" t="s">
        <v>2452</v>
      </c>
      <c r="C24" s="1" t="s">
        <v>2453</v>
      </c>
      <c r="D24" s="1" t="s">
        <v>85</v>
      </c>
      <c r="E24" s="1" t="s">
        <v>251</v>
      </c>
      <c r="F24" s="2" t="s">
        <v>2454</v>
      </c>
      <c r="G24" s="2" t="s">
        <v>2455</v>
      </c>
      <c r="H24" s="2" t="s">
        <v>2456</v>
      </c>
      <c r="I24" s="2" t="s">
        <v>2457</v>
      </c>
      <c r="J24" s="2" t="s">
        <v>2458</v>
      </c>
      <c r="K24" s="2" t="s">
        <v>2459</v>
      </c>
      <c r="L24" s="1" t="s">
        <v>6</v>
      </c>
      <c r="M24" s="1" t="s">
        <v>6</v>
      </c>
      <c r="N24" s="1" t="s">
        <v>6</v>
      </c>
      <c r="O24" s="1" t="s">
        <v>6</v>
      </c>
      <c r="P24" s="1" t="s">
        <v>6</v>
      </c>
      <c r="Q24" s="1" t="s">
        <v>2460</v>
      </c>
      <c r="R24" s="1" t="s">
        <v>2461</v>
      </c>
      <c r="S24" s="1" t="s">
        <v>2462</v>
      </c>
      <c r="T24" s="2" t="s">
        <v>2463</v>
      </c>
      <c r="U24" s="2" t="s">
        <v>2464</v>
      </c>
      <c r="V24" s="2" t="s">
        <v>9251</v>
      </c>
      <c r="W24" s="2" t="s">
        <v>2465</v>
      </c>
      <c r="X24" s="2" t="s">
        <v>2466</v>
      </c>
      <c r="Y24" s="2" t="s">
        <v>2467</v>
      </c>
      <c r="Z24" s="2" t="s">
        <v>2468</v>
      </c>
      <c r="AA24" s="1" t="s">
        <v>2469</v>
      </c>
      <c r="AB24" s="1" t="s">
        <v>2470</v>
      </c>
      <c r="AC24" s="2" t="s">
        <v>2471</v>
      </c>
      <c r="AD24" s="1" t="s">
        <v>2472</v>
      </c>
      <c r="AE24" s="1" t="s">
        <v>6</v>
      </c>
      <c r="AF24" s="2" t="s">
        <v>2473</v>
      </c>
      <c r="AG24" s="1" t="s">
        <v>2474</v>
      </c>
      <c r="AH24" s="1" t="s">
        <v>2475</v>
      </c>
      <c r="AI24" s="1" t="s">
        <v>2476</v>
      </c>
      <c r="AJ24" s="1" t="s">
        <v>2477</v>
      </c>
      <c r="AK24" s="2" t="s">
        <v>2478</v>
      </c>
      <c r="AL24" s="1" t="s">
        <v>2479</v>
      </c>
      <c r="AM24" s="1" t="s">
        <v>6</v>
      </c>
      <c r="AN24" s="1" t="s">
        <v>6</v>
      </c>
      <c r="AO24" s="1" t="s">
        <v>6</v>
      </c>
      <c r="AP24" s="1" t="s">
        <v>6</v>
      </c>
      <c r="AQ24" s="1" t="s">
        <v>6</v>
      </c>
      <c r="AR24" s="2" t="s">
        <v>2480</v>
      </c>
      <c r="AS24" s="1" t="s">
        <v>2481</v>
      </c>
      <c r="AT24" s="1" t="s">
        <v>2482</v>
      </c>
      <c r="AU24" s="1" t="s">
        <v>2483</v>
      </c>
      <c r="AV24" s="1" t="s">
        <v>2484</v>
      </c>
      <c r="AW24" s="1" t="s">
        <v>2485</v>
      </c>
      <c r="AX24" s="1" t="s">
        <v>2486</v>
      </c>
      <c r="AY24" s="1" t="s">
        <v>2487</v>
      </c>
      <c r="AZ24" s="1" t="s">
        <v>2488</v>
      </c>
      <c r="BA24" s="2" t="s">
        <v>2489</v>
      </c>
      <c r="BB24" s="1" t="s">
        <v>2490</v>
      </c>
      <c r="BC24" s="1" t="s">
        <v>2491</v>
      </c>
      <c r="BD24" s="1" t="s">
        <v>2492</v>
      </c>
      <c r="BE24" s="1" t="s">
        <v>2493</v>
      </c>
      <c r="BF24" s="1" t="s">
        <v>2494</v>
      </c>
      <c r="BG24" s="2" t="s">
        <v>2495</v>
      </c>
      <c r="BH24" s="1" t="s">
        <v>6</v>
      </c>
      <c r="BI24" s="2" t="s">
        <v>2496</v>
      </c>
      <c r="BJ24" s="1" t="s">
        <v>2497</v>
      </c>
      <c r="BK24" s="1" t="s">
        <v>6</v>
      </c>
      <c r="BL24" s="1" t="s">
        <v>6</v>
      </c>
      <c r="BM24" s="1" t="s">
        <v>6</v>
      </c>
      <c r="BN24" s="1" t="s">
        <v>6</v>
      </c>
      <c r="BO24" s="1" t="s">
        <v>6</v>
      </c>
      <c r="BP24" s="1" t="s">
        <v>2498</v>
      </c>
      <c r="BQ24" s="1" t="s">
        <v>2499</v>
      </c>
      <c r="BR24" s="1" t="s">
        <v>2500</v>
      </c>
      <c r="BS24" s="1" t="s">
        <v>2501</v>
      </c>
      <c r="BT24" s="1" t="s">
        <v>2502</v>
      </c>
      <c r="BU24" s="2" t="s">
        <v>2503</v>
      </c>
      <c r="BV24" s="1" t="s">
        <v>2504</v>
      </c>
      <c r="BW24" s="1" t="s">
        <v>2505</v>
      </c>
      <c r="BX24" s="1" t="s">
        <v>2506</v>
      </c>
      <c r="BY24" s="2" t="s">
        <v>2507</v>
      </c>
      <c r="BZ24" s="1" t="s">
        <v>2508</v>
      </c>
      <c r="CA24" s="1" t="s">
        <v>2509</v>
      </c>
      <c r="CB24" s="1" t="s">
        <v>2510</v>
      </c>
      <c r="CC24" s="1" t="s">
        <v>2511</v>
      </c>
      <c r="CD24" s="1" t="s">
        <v>2512</v>
      </c>
      <c r="CE24" s="2" t="s">
        <v>2513</v>
      </c>
      <c r="CF24" s="1" t="s">
        <v>6</v>
      </c>
      <c r="CG24" s="2" t="s">
        <v>2514</v>
      </c>
      <c r="CH24" s="1" t="s">
        <v>2515</v>
      </c>
      <c r="CI24" s="1" t="s">
        <v>6</v>
      </c>
      <c r="CJ24" s="1" t="s">
        <v>6</v>
      </c>
      <c r="CK24" s="1" t="s">
        <v>6</v>
      </c>
      <c r="CL24" s="1" t="s">
        <v>6</v>
      </c>
      <c r="CM24" s="1" t="s">
        <v>6</v>
      </c>
      <c r="CN24" s="2" t="s">
        <v>2516</v>
      </c>
      <c r="CO24" s="1" t="s">
        <v>2517</v>
      </c>
      <c r="CP24" s="1" t="s">
        <v>2518</v>
      </c>
      <c r="CQ24" s="1" t="s">
        <v>2519</v>
      </c>
      <c r="CR24" s="1" t="s">
        <v>2520</v>
      </c>
      <c r="CS24" s="2" t="s">
        <v>2521</v>
      </c>
      <c r="CT24" s="1" t="s">
        <v>2522</v>
      </c>
      <c r="CU24" s="1" t="s">
        <v>2523</v>
      </c>
      <c r="CV24" s="1" t="s">
        <v>2524</v>
      </c>
      <c r="CW24" s="2" t="s">
        <v>2525</v>
      </c>
      <c r="CX24" s="1" t="s">
        <v>2526</v>
      </c>
      <c r="CY24" s="1" t="s">
        <v>2527</v>
      </c>
      <c r="CZ24" s="1" t="s">
        <v>2528</v>
      </c>
      <c r="DA24" s="1" t="s">
        <v>2529</v>
      </c>
      <c r="DB24" s="1" t="s">
        <v>2530</v>
      </c>
      <c r="DC24" s="2" t="s">
        <v>2531</v>
      </c>
      <c r="DD24" s="1" t="s">
        <v>6</v>
      </c>
      <c r="DE24" s="2" t="s">
        <v>2532</v>
      </c>
      <c r="DF24" s="2" t="s">
        <v>2533</v>
      </c>
      <c r="DG24" s="1" t="s">
        <v>6</v>
      </c>
      <c r="DH24" s="1" t="s">
        <v>6</v>
      </c>
      <c r="DI24" s="1" t="s">
        <v>6</v>
      </c>
      <c r="DJ24" s="1" t="s">
        <v>6</v>
      </c>
      <c r="DK24" s="1" t="s">
        <v>6</v>
      </c>
      <c r="DL24" s="2" t="s">
        <v>2534</v>
      </c>
      <c r="DM24" s="1" t="s">
        <v>6</v>
      </c>
      <c r="DN24" s="1" t="s">
        <v>2535</v>
      </c>
      <c r="DO24" s="1" t="s">
        <v>2536</v>
      </c>
      <c r="DP24" s="1" t="s">
        <v>2537</v>
      </c>
      <c r="DQ24" s="1" t="s">
        <v>2538</v>
      </c>
      <c r="DR24" s="1" t="s">
        <v>2539</v>
      </c>
      <c r="DS24" s="1" t="s">
        <v>2540</v>
      </c>
      <c r="DT24" s="1" t="s">
        <v>2541</v>
      </c>
      <c r="DU24" s="2" t="s">
        <v>2542</v>
      </c>
      <c r="DV24" s="1" t="s">
        <v>2543</v>
      </c>
      <c r="DW24" s="1" t="s">
        <v>2544</v>
      </c>
      <c r="DX24" s="1" t="s">
        <v>2545</v>
      </c>
      <c r="DY24" s="1" t="s">
        <v>2546</v>
      </c>
      <c r="DZ24" s="1" t="s">
        <v>2547</v>
      </c>
      <c r="EA24" s="2" t="s">
        <v>2548</v>
      </c>
      <c r="EB24" s="1" t="s">
        <v>6</v>
      </c>
      <c r="EC24" s="2" t="s">
        <v>2549</v>
      </c>
      <c r="ED24" s="2" t="s">
        <v>2550</v>
      </c>
      <c r="EE24" s="1" t="s">
        <v>2551</v>
      </c>
      <c r="EF24" s="1" t="s">
        <v>2552</v>
      </c>
      <c r="EG24" s="1" t="s">
        <v>727</v>
      </c>
      <c r="EH24" s="1" t="s">
        <v>2553</v>
      </c>
      <c r="EI24" s="1" t="s">
        <v>2554</v>
      </c>
      <c r="EJ24" s="2" t="s">
        <v>2555</v>
      </c>
      <c r="EK24" s="1" t="s">
        <v>2556</v>
      </c>
      <c r="EL24" s="1" t="s">
        <v>2557</v>
      </c>
      <c r="EM24" s="1" t="s">
        <v>2558</v>
      </c>
      <c r="EN24" s="1" t="s">
        <v>2559</v>
      </c>
      <c r="EO24" s="1" t="s">
        <v>2560</v>
      </c>
      <c r="EP24" s="1" t="s">
        <v>2561</v>
      </c>
      <c r="EQ24" s="1" t="s">
        <v>2562</v>
      </c>
      <c r="ER24" s="1" t="s">
        <v>2563</v>
      </c>
      <c r="ES24" s="2" t="s">
        <v>2564</v>
      </c>
      <c r="ET24" s="1" t="s">
        <v>2565</v>
      </c>
      <c r="EU24" s="1" t="s">
        <v>2566</v>
      </c>
      <c r="EV24" s="1" t="s">
        <v>2567</v>
      </c>
      <c r="EW24" s="1" t="s">
        <v>2568</v>
      </c>
      <c r="EX24" s="1" t="s">
        <v>2569</v>
      </c>
      <c r="EY24" s="2" t="s">
        <v>2570</v>
      </c>
      <c r="EZ24" s="1" t="s">
        <v>6</v>
      </c>
      <c r="FA24" s="2" t="s">
        <v>2571</v>
      </c>
      <c r="FB24" s="1" t="s">
        <v>2572</v>
      </c>
      <c r="FC24" s="1" t="s">
        <v>6</v>
      </c>
      <c r="FD24" s="1" t="s">
        <v>6</v>
      </c>
      <c r="FE24" s="1" t="s">
        <v>6</v>
      </c>
      <c r="FF24" s="1" t="s">
        <v>6</v>
      </c>
      <c r="FG24" s="1" t="s">
        <v>6</v>
      </c>
      <c r="FH24" s="2" t="s">
        <v>2573</v>
      </c>
      <c r="FI24" s="1" t="s">
        <v>2574</v>
      </c>
      <c r="FJ24" s="1" t="s">
        <v>2575</v>
      </c>
      <c r="FK24" s="1" t="s">
        <v>2576</v>
      </c>
      <c r="FL24" s="1" t="s">
        <v>2577</v>
      </c>
      <c r="FM24" s="2" t="s">
        <v>2578</v>
      </c>
      <c r="FN24" s="1" t="s">
        <v>2579</v>
      </c>
      <c r="FO24" s="1" t="s">
        <v>2580</v>
      </c>
      <c r="FP24" s="1" t="s">
        <v>2581</v>
      </c>
      <c r="FQ24" s="1" t="s">
        <v>2582</v>
      </c>
      <c r="FR24" s="1" t="s">
        <v>2583</v>
      </c>
      <c r="FS24" s="1" t="s">
        <v>2584</v>
      </c>
      <c r="FT24" s="1" t="s">
        <v>2585</v>
      </c>
      <c r="FU24" s="1" t="s">
        <v>2586</v>
      </c>
      <c r="FV24" s="2" t="s">
        <v>2587</v>
      </c>
      <c r="FW24" s="2" t="s">
        <v>2588</v>
      </c>
      <c r="FX24" s="1" t="s">
        <v>6</v>
      </c>
      <c r="FY24" s="1" t="s">
        <v>6</v>
      </c>
      <c r="FZ24" s="1" t="s">
        <v>6</v>
      </c>
      <c r="GA24" s="1" t="s">
        <v>6</v>
      </c>
      <c r="GB24" s="1" t="s">
        <v>6</v>
      </c>
      <c r="GC24" s="1" t="s">
        <v>6</v>
      </c>
      <c r="GD24" s="1" t="s">
        <v>6</v>
      </c>
      <c r="GE24" s="1" t="s">
        <v>6</v>
      </c>
      <c r="GF24" s="1" t="s">
        <v>6</v>
      </c>
      <c r="GG24" s="1" t="s">
        <v>6</v>
      </c>
      <c r="GH24" s="1" t="s">
        <v>6</v>
      </c>
      <c r="GI24" s="1" t="s">
        <v>6</v>
      </c>
      <c r="GJ24" s="1" t="s">
        <v>6</v>
      </c>
      <c r="GK24" s="1" t="s">
        <v>6</v>
      </c>
      <c r="GL24" s="1" t="s">
        <v>6</v>
      </c>
      <c r="GM24" s="1" t="s">
        <v>6</v>
      </c>
      <c r="GN24" s="1" t="s">
        <v>6</v>
      </c>
      <c r="GO24" s="1" t="s">
        <v>6</v>
      </c>
      <c r="GP24" s="1" t="s">
        <v>6</v>
      </c>
    </row>
    <row r="25" spans="1:198" ht="12.75" customHeight="1" x14ac:dyDescent="0.2">
      <c r="A25">
        <v>24</v>
      </c>
      <c r="B25" s="1" t="s">
        <v>2589</v>
      </c>
      <c r="C25" s="1" t="s">
        <v>2590</v>
      </c>
      <c r="D25" s="1" t="s">
        <v>185</v>
      </c>
      <c r="E25" s="1" t="s">
        <v>85</v>
      </c>
      <c r="F25" s="2" t="s">
        <v>2591</v>
      </c>
      <c r="G25" s="2" t="s">
        <v>9252</v>
      </c>
      <c r="H25" s="2" t="s">
        <v>2592</v>
      </c>
      <c r="I25" s="2" t="s">
        <v>2593</v>
      </c>
      <c r="J25" s="2" t="s">
        <v>2594</v>
      </c>
      <c r="K25" s="1" t="s">
        <v>2595</v>
      </c>
      <c r="L25" s="1" t="s">
        <v>6</v>
      </c>
      <c r="M25" s="1" t="s">
        <v>6</v>
      </c>
      <c r="N25" s="1" t="s">
        <v>6</v>
      </c>
      <c r="O25" s="1" t="s">
        <v>6</v>
      </c>
      <c r="P25" s="1" t="s">
        <v>1905</v>
      </c>
      <c r="Q25" s="2" t="s">
        <v>2596</v>
      </c>
      <c r="R25" s="1" t="s">
        <v>2597</v>
      </c>
      <c r="S25" s="1" t="s">
        <v>2598</v>
      </c>
      <c r="T25" s="2" t="s">
        <v>2599</v>
      </c>
      <c r="U25" s="2" t="s">
        <v>2600</v>
      </c>
      <c r="V25" s="2" t="s">
        <v>2601</v>
      </c>
      <c r="W25" s="2" t="s">
        <v>2602</v>
      </c>
      <c r="X25" s="2" t="s">
        <v>2603</v>
      </c>
      <c r="Y25" s="2" t="s">
        <v>2604</v>
      </c>
      <c r="Z25" s="2" t="s">
        <v>9253</v>
      </c>
      <c r="AA25" s="1" t="s">
        <v>2605</v>
      </c>
      <c r="AB25" s="1" t="s">
        <v>2606</v>
      </c>
      <c r="AC25" s="2" t="s">
        <v>2607</v>
      </c>
      <c r="AD25" s="1" t="s">
        <v>2608</v>
      </c>
      <c r="AE25" s="1" t="s">
        <v>6</v>
      </c>
      <c r="AF25" s="2" t="s">
        <v>2609</v>
      </c>
      <c r="AG25" s="1" t="s">
        <v>2610</v>
      </c>
      <c r="AH25" s="1" t="s">
        <v>2611</v>
      </c>
      <c r="AI25" s="1" t="s">
        <v>2612</v>
      </c>
      <c r="AJ25" s="1" t="s">
        <v>6</v>
      </c>
      <c r="AK25" s="2" t="s">
        <v>2613</v>
      </c>
      <c r="AL25" s="2" t="s">
        <v>2614</v>
      </c>
      <c r="AM25" s="1" t="s">
        <v>6</v>
      </c>
      <c r="AN25" s="1" t="s">
        <v>6</v>
      </c>
      <c r="AO25" s="1" t="s">
        <v>2615</v>
      </c>
      <c r="AP25" s="1" t="s">
        <v>6</v>
      </c>
      <c r="AQ25" s="1" t="s">
        <v>6</v>
      </c>
      <c r="AR25" s="1" t="s">
        <v>2616</v>
      </c>
      <c r="AS25" s="1" t="s">
        <v>6</v>
      </c>
      <c r="AT25" s="1" t="s">
        <v>2617</v>
      </c>
      <c r="AU25" s="1" t="s">
        <v>2618</v>
      </c>
      <c r="AV25" s="1" t="s">
        <v>2619</v>
      </c>
      <c r="AW25" s="1" t="s">
        <v>2620</v>
      </c>
      <c r="AX25" s="1" t="s">
        <v>2621</v>
      </c>
      <c r="AY25" s="1" t="s">
        <v>2622</v>
      </c>
      <c r="AZ25" s="1" t="s">
        <v>2623</v>
      </c>
      <c r="BA25" s="1" t="s">
        <v>2624</v>
      </c>
      <c r="BB25" s="1" t="s">
        <v>2625</v>
      </c>
      <c r="BC25" s="1" t="s">
        <v>2626</v>
      </c>
      <c r="BD25" s="1" t="s">
        <v>2627</v>
      </c>
      <c r="BE25" s="2" t="s">
        <v>2628</v>
      </c>
      <c r="BF25" s="1" t="s">
        <v>2629</v>
      </c>
      <c r="BG25" s="2" t="s">
        <v>2630</v>
      </c>
      <c r="BH25" s="1" t="s">
        <v>6</v>
      </c>
      <c r="BI25" s="2" t="s">
        <v>2631</v>
      </c>
      <c r="BJ25" s="2" t="s">
        <v>2632</v>
      </c>
      <c r="BK25" s="1" t="s">
        <v>6</v>
      </c>
      <c r="BL25" s="1" t="s">
        <v>6</v>
      </c>
      <c r="BM25" s="1" t="s">
        <v>2633</v>
      </c>
      <c r="BN25" s="1" t="s">
        <v>6</v>
      </c>
      <c r="BO25" s="1" t="s">
        <v>6</v>
      </c>
      <c r="BP25" s="2" t="s">
        <v>2634</v>
      </c>
      <c r="BQ25" s="1" t="s">
        <v>6</v>
      </c>
      <c r="BR25" s="1" t="s">
        <v>2635</v>
      </c>
      <c r="BS25" s="1" t="s">
        <v>2636</v>
      </c>
      <c r="BT25" s="1" t="s">
        <v>2637</v>
      </c>
      <c r="BU25" s="1" t="s">
        <v>2638</v>
      </c>
      <c r="BV25" s="1" t="s">
        <v>2639</v>
      </c>
      <c r="BW25" s="1" t="s">
        <v>2640</v>
      </c>
      <c r="BX25" s="1" t="s">
        <v>2641</v>
      </c>
      <c r="BY25" s="1" t="s">
        <v>2642</v>
      </c>
      <c r="BZ25" s="1" t="s">
        <v>2643</v>
      </c>
      <c r="CA25" s="1" t="s">
        <v>2644</v>
      </c>
      <c r="CB25" s="1" t="s">
        <v>2645</v>
      </c>
      <c r="CC25" s="1" t="s">
        <v>2646</v>
      </c>
      <c r="CD25" s="1" t="s">
        <v>2647</v>
      </c>
      <c r="CE25" s="2" t="s">
        <v>2648</v>
      </c>
      <c r="CF25" s="1" t="s">
        <v>6</v>
      </c>
      <c r="CG25" s="2" t="s">
        <v>2649</v>
      </c>
      <c r="CH25" s="2" t="s">
        <v>2650</v>
      </c>
      <c r="CI25" s="1" t="s">
        <v>6</v>
      </c>
      <c r="CJ25" s="1" t="s">
        <v>6</v>
      </c>
      <c r="CK25" s="1" t="s">
        <v>2651</v>
      </c>
      <c r="CL25" s="1" t="s">
        <v>6</v>
      </c>
      <c r="CM25" s="1" t="s">
        <v>6</v>
      </c>
      <c r="CN25" s="2" t="s">
        <v>2652</v>
      </c>
      <c r="CO25" s="1" t="s">
        <v>6</v>
      </c>
      <c r="CP25" s="1" t="s">
        <v>2653</v>
      </c>
      <c r="CQ25" s="1" t="s">
        <v>2654</v>
      </c>
      <c r="CR25" s="1" t="s">
        <v>2655</v>
      </c>
      <c r="CS25" s="1" t="s">
        <v>2656</v>
      </c>
      <c r="CT25" s="1" t="s">
        <v>2657</v>
      </c>
      <c r="CU25" s="1" t="s">
        <v>2658</v>
      </c>
      <c r="CV25" s="1" t="s">
        <v>2659</v>
      </c>
      <c r="CW25" s="1" t="s">
        <v>2660</v>
      </c>
      <c r="CX25" s="1" t="s">
        <v>2661</v>
      </c>
      <c r="CY25" s="1" t="s">
        <v>2662</v>
      </c>
      <c r="CZ25" s="1" t="s">
        <v>2663</v>
      </c>
      <c r="DA25" s="1" t="s">
        <v>2664</v>
      </c>
      <c r="DB25" s="1" t="s">
        <v>2665</v>
      </c>
      <c r="DC25" s="2" t="s">
        <v>2666</v>
      </c>
      <c r="DD25" s="1" t="s">
        <v>6</v>
      </c>
      <c r="DE25" s="2" t="s">
        <v>2667</v>
      </c>
      <c r="DF25" s="1" t="s">
        <v>2668</v>
      </c>
      <c r="DG25" s="1" t="s">
        <v>6</v>
      </c>
      <c r="DH25" s="1" t="s">
        <v>6</v>
      </c>
      <c r="DI25" s="1" t="s">
        <v>2669</v>
      </c>
      <c r="DJ25" s="1" t="s">
        <v>6</v>
      </c>
      <c r="DK25" s="1" t="s">
        <v>6</v>
      </c>
      <c r="DL25" s="1" t="s">
        <v>2670</v>
      </c>
      <c r="DM25" s="1" t="s">
        <v>6</v>
      </c>
      <c r="DN25" s="1" t="s">
        <v>2671</v>
      </c>
      <c r="DO25" s="1" t="s">
        <v>2672</v>
      </c>
      <c r="DP25" s="1" t="s">
        <v>2673</v>
      </c>
      <c r="DQ25" s="1" t="s">
        <v>2674</v>
      </c>
      <c r="DR25" s="1" t="s">
        <v>2675</v>
      </c>
      <c r="DS25" s="1" t="s">
        <v>2676</v>
      </c>
      <c r="DT25" s="1" t="s">
        <v>2677</v>
      </c>
      <c r="DU25" s="2" t="s">
        <v>2678</v>
      </c>
      <c r="DV25" s="1" t="s">
        <v>2679</v>
      </c>
      <c r="DW25" s="1" t="s">
        <v>2680</v>
      </c>
      <c r="DX25" s="1" t="s">
        <v>2681</v>
      </c>
      <c r="DY25" s="2" t="s">
        <v>2682</v>
      </c>
      <c r="DZ25" s="1" t="s">
        <v>2683</v>
      </c>
      <c r="EA25" s="2" t="s">
        <v>2684</v>
      </c>
      <c r="EB25" s="1" t="s">
        <v>6</v>
      </c>
      <c r="EC25" s="2" t="s">
        <v>2685</v>
      </c>
      <c r="ED25" s="1" t="s">
        <v>2686</v>
      </c>
      <c r="EE25" s="1" t="s">
        <v>6</v>
      </c>
      <c r="EF25" s="1" t="s">
        <v>6</v>
      </c>
      <c r="EG25" s="1" t="s">
        <v>2687</v>
      </c>
      <c r="EH25" s="1" t="s">
        <v>6</v>
      </c>
      <c r="EI25" s="1" t="s">
        <v>6</v>
      </c>
      <c r="EJ25" s="1" t="s">
        <v>2688</v>
      </c>
      <c r="EK25" s="1" t="s">
        <v>6</v>
      </c>
      <c r="EL25" s="1" t="s">
        <v>2689</v>
      </c>
      <c r="EM25" s="1" t="s">
        <v>2690</v>
      </c>
      <c r="EN25" s="1" t="s">
        <v>2691</v>
      </c>
      <c r="EO25" s="1" t="s">
        <v>2692</v>
      </c>
      <c r="EP25" s="1" t="s">
        <v>2693</v>
      </c>
      <c r="EQ25" s="1" t="s">
        <v>2694</v>
      </c>
      <c r="ER25" s="1" t="s">
        <v>2695</v>
      </c>
      <c r="ES25" s="2" t="s">
        <v>2696</v>
      </c>
      <c r="ET25" s="1" t="s">
        <v>2697</v>
      </c>
      <c r="EU25" s="1" t="s">
        <v>2698</v>
      </c>
      <c r="EV25" s="1" t="s">
        <v>2699</v>
      </c>
      <c r="EW25" s="2" t="s">
        <v>2700</v>
      </c>
      <c r="EX25" s="1" t="s">
        <v>2701</v>
      </c>
      <c r="EY25" s="2" t="s">
        <v>2702</v>
      </c>
      <c r="EZ25" s="1" t="s">
        <v>6</v>
      </c>
      <c r="FA25" s="2" t="s">
        <v>2703</v>
      </c>
      <c r="FB25" s="1" t="s">
        <v>2704</v>
      </c>
      <c r="FC25" s="1" t="s">
        <v>6</v>
      </c>
      <c r="FD25" s="1" t="s">
        <v>6</v>
      </c>
      <c r="FE25" s="1" t="s">
        <v>2705</v>
      </c>
      <c r="FF25" s="1" t="s">
        <v>6</v>
      </c>
      <c r="FG25" s="1" t="s">
        <v>6</v>
      </c>
      <c r="FH25" s="2" t="s">
        <v>2706</v>
      </c>
      <c r="FI25" s="1" t="s">
        <v>6</v>
      </c>
      <c r="FJ25" s="1" t="s">
        <v>2707</v>
      </c>
      <c r="FK25" s="1" t="s">
        <v>2708</v>
      </c>
      <c r="FL25" s="1" t="s">
        <v>2709</v>
      </c>
      <c r="FM25" s="1" t="s">
        <v>2710</v>
      </c>
      <c r="FN25" s="1" t="s">
        <v>2711</v>
      </c>
      <c r="FO25" s="1" t="s">
        <v>2712</v>
      </c>
      <c r="FP25" s="1" t="s">
        <v>2713</v>
      </c>
      <c r="FQ25" s="1" t="s">
        <v>2714</v>
      </c>
      <c r="FR25" s="1" t="s">
        <v>2715</v>
      </c>
      <c r="FS25" s="1" t="s">
        <v>2716</v>
      </c>
      <c r="FT25" s="1" t="s">
        <v>2717</v>
      </c>
      <c r="FU25" s="2" t="s">
        <v>2718</v>
      </c>
      <c r="FV25" s="1" t="s">
        <v>2719</v>
      </c>
      <c r="FW25" s="2" t="s">
        <v>2720</v>
      </c>
      <c r="FX25" s="1" t="s">
        <v>6</v>
      </c>
      <c r="FY25" s="1" t="s">
        <v>6</v>
      </c>
      <c r="FZ25" s="1" t="s">
        <v>6</v>
      </c>
      <c r="GA25" s="1" t="s">
        <v>6</v>
      </c>
      <c r="GB25" s="1" t="s">
        <v>6</v>
      </c>
      <c r="GC25" s="1" t="s">
        <v>6</v>
      </c>
      <c r="GD25" s="1" t="s">
        <v>6</v>
      </c>
      <c r="GE25" s="1" t="s">
        <v>6</v>
      </c>
      <c r="GF25" s="1" t="s">
        <v>6</v>
      </c>
      <c r="GG25" s="1" t="s">
        <v>6</v>
      </c>
      <c r="GH25" s="1" t="s">
        <v>6</v>
      </c>
      <c r="GI25" s="1" t="s">
        <v>6</v>
      </c>
      <c r="GJ25" s="1" t="s">
        <v>6</v>
      </c>
      <c r="GK25" s="1" t="s">
        <v>6</v>
      </c>
      <c r="GL25" s="1" t="s">
        <v>6</v>
      </c>
      <c r="GM25" s="1" t="s">
        <v>6</v>
      </c>
      <c r="GN25" s="1" t="s">
        <v>6</v>
      </c>
      <c r="GO25" s="1" t="s">
        <v>6</v>
      </c>
      <c r="GP25" s="1" t="s">
        <v>6</v>
      </c>
    </row>
    <row r="26" spans="1:198" ht="12.75" customHeight="1" x14ac:dyDescent="0.2">
      <c r="A26">
        <v>25</v>
      </c>
      <c r="B26" s="1" t="s">
        <v>2721</v>
      </c>
      <c r="C26" s="1" t="s">
        <v>2722</v>
      </c>
      <c r="D26" s="1" t="s">
        <v>185</v>
      </c>
      <c r="E26" s="1" t="s">
        <v>2</v>
      </c>
      <c r="F26" s="2" t="s">
        <v>2723</v>
      </c>
      <c r="G26" s="2" t="s">
        <v>2724</v>
      </c>
      <c r="H26" s="2" t="s">
        <v>9254</v>
      </c>
      <c r="I26" s="2" t="s">
        <v>2725</v>
      </c>
      <c r="J26" s="1" t="s">
        <v>2726</v>
      </c>
      <c r="K26" s="2" t="s">
        <v>2727</v>
      </c>
      <c r="L26" s="1" t="s">
        <v>6</v>
      </c>
      <c r="M26" s="1" t="s">
        <v>6</v>
      </c>
      <c r="N26" s="1" t="s">
        <v>2728</v>
      </c>
      <c r="O26" s="1" t="s">
        <v>6</v>
      </c>
      <c r="P26" s="1" t="s">
        <v>6</v>
      </c>
      <c r="Q26" s="1" t="s">
        <v>2729</v>
      </c>
      <c r="R26" s="1" t="s">
        <v>6</v>
      </c>
      <c r="S26" s="1" t="s">
        <v>2730</v>
      </c>
      <c r="T26" s="2" t="s">
        <v>2731</v>
      </c>
      <c r="U26" s="2" t="s">
        <v>2732</v>
      </c>
      <c r="V26" s="2" t="s">
        <v>2733</v>
      </c>
      <c r="W26" s="2" t="s">
        <v>2734</v>
      </c>
      <c r="X26" s="2" t="s">
        <v>2735</v>
      </c>
      <c r="Y26" s="2" t="s">
        <v>2736</v>
      </c>
      <c r="Z26" s="2" t="s">
        <v>2737</v>
      </c>
      <c r="AA26" s="1" t="s">
        <v>2738</v>
      </c>
      <c r="AB26" s="1" t="s">
        <v>2739</v>
      </c>
      <c r="AC26" s="2" t="s">
        <v>2740</v>
      </c>
      <c r="AD26" s="1" t="s">
        <v>2741</v>
      </c>
      <c r="AE26" s="1" t="s">
        <v>6</v>
      </c>
      <c r="AF26" s="2" t="s">
        <v>2742</v>
      </c>
      <c r="AG26" s="1" t="s">
        <v>2743</v>
      </c>
      <c r="AH26" s="1" t="s">
        <v>2744</v>
      </c>
      <c r="AI26" s="1" t="s">
        <v>2745</v>
      </c>
      <c r="AJ26" s="1" t="s">
        <v>2746</v>
      </c>
      <c r="AK26" s="2" t="s">
        <v>2747</v>
      </c>
      <c r="AL26" s="1" t="s">
        <v>2748</v>
      </c>
      <c r="AM26" s="1" t="s">
        <v>6</v>
      </c>
      <c r="AN26" s="1" t="s">
        <v>6</v>
      </c>
      <c r="AO26" s="1" t="s">
        <v>2749</v>
      </c>
      <c r="AP26" s="1" t="s">
        <v>6</v>
      </c>
      <c r="AQ26" s="1" t="s">
        <v>6</v>
      </c>
      <c r="AR26" s="1" t="s">
        <v>2750</v>
      </c>
      <c r="AS26" s="1" t="s">
        <v>6</v>
      </c>
      <c r="AT26" s="1" t="s">
        <v>2751</v>
      </c>
      <c r="AU26" s="1" t="s">
        <v>2752</v>
      </c>
      <c r="AV26" s="1" t="s">
        <v>2753</v>
      </c>
      <c r="AW26" s="1" t="s">
        <v>2754</v>
      </c>
      <c r="AX26" s="1" t="s">
        <v>2755</v>
      </c>
      <c r="AY26" s="1" t="s">
        <v>2756</v>
      </c>
      <c r="AZ26" s="1" t="s">
        <v>2757</v>
      </c>
      <c r="BA26" s="1" t="s">
        <v>2758</v>
      </c>
      <c r="BB26" s="1" t="s">
        <v>2759</v>
      </c>
      <c r="BC26" s="1" t="s">
        <v>2760</v>
      </c>
      <c r="BD26" s="1" t="s">
        <v>2761</v>
      </c>
      <c r="BE26" s="1" t="s">
        <v>2762</v>
      </c>
      <c r="BF26" s="1" t="s">
        <v>2763</v>
      </c>
      <c r="BG26" s="2" t="s">
        <v>2764</v>
      </c>
      <c r="BH26" s="1" t="s">
        <v>6</v>
      </c>
      <c r="BI26" s="2" t="s">
        <v>2765</v>
      </c>
      <c r="BJ26" s="1" t="s">
        <v>2766</v>
      </c>
      <c r="BK26" s="1" t="s">
        <v>6</v>
      </c>
      <c r="BL26" s="1" t="s">
        <v>6</v>
      </c>
      <c r="BM26" s="1" t="s">
        <v>2767</v>
      </c>
      <c r="BN26" s="1" t="s">
        <v>6</v>
      </c>
      <c r="BO26" s="1" t="s">
        <v>6</v>
      </c>
      <c r="BP26" s="1" t="s">
        <v>2768</v>
      </c>
      <c r="BQ26" s="1" t="s">
        <v>6</v>
      </c>
      <c r="BR26" s="1" t="s">
        <v>2769</v>
      </c>
      <c r="BS26" s="1" t="s">
        <v>2770</v>
      </c>
      <c r="BT26" s="1" t="s">
        <v>2771</v>
      </c>
      <c r="BU26" s="2" t="s">
        <v>2772</v>
      </c>
      <c r="BV26" s="1" t="s">
        <v>2773</v>
      </c>
      <c r="BW26" s="1" t="s">
        <v>2774</v>
      </c>
      <c r="BX26" s="1" t="s">
        <v>2775</v>
      </c>
      <c r="BY26" s="2" t="s">
        <v>2776</v>
      </c>
      <c r="BZ26" s="1" t="s">
        <v>2777</v>
      </c>
      <c r="CA26" s="1" t="s">
        <v>2778</v>
      </c>
      <c r="CB26" s="1" t="s">
        <v>2779</v>
      </c>
      <c r="CC26" s="1" t="s">
        <v>2780</v>
      </c>
      <c r="CD26" s="1" t="s">
        <v>2781</v>
      </c>
      <c r="CE26" s="2" t="s">
        <v>2782</v>
      </c>
      <c r="CF26" s="1" t="s">
        <v>6</v>
      </c>
      <c r="CG26" s="2" t="s">
        <v>2783</v>
      </c>
      <c r="CH26" s="1" t="s">
        <v>2784</v>
      </c>
      <c r="CI26" s="1" t="s">
        <v>6</v>
      </c>
      <c r="CJ26" s="1" t="s">
        <v>6</v>
      </c>
      <c r="CK26" s="1" t="s">
        <v>2785</v>
      </c>
      <c r="CL26" s="1" t="s">
        <v>6</v>
      </c>
      <c r="CM26" s="1" t="s">
        <v>6</v>
      </c>
      <c r="CN26" s="2" t="s">
        <v>2786</v>
      </c>
      <c r="CO26" s="1" t="s">
        <v>6</v>
      </c>
      <c r="CP26" s="1" t="s">
        <v>2787</v>
      </c>
      <c r="CQ26" s="1" t="s">
        <v>2788</v>
      </c>
      <c r="CR26" s="1" t="s">
        <v>2789</v>
      </c>
      <c r="CS26" s="1" t="s">
        <v>2790</v>
      </c>
      <c r="CT26" s="1" t="s">
        <v>2791</v>
      </c>
      <c r="CU26" s="1" t="s">
        <v>2792</v>
      </c>
      <c r="CV26" s="1" t="s">
        <v>2793</v>
      </c>
      <c r="CW26" s="1" t="s">
        <v>2794</v>
      </c>
      <c r="CX26" s="1" t="s">
        <v>2795</v>
      </c>
      <c r="CY26" s="1" t="s">
        <v>2796</v>
      </c>
      <c r="CZ26" s="1" t="s">
        <v>2797</v>
      </c>
      <c r="DA26" s="2" t="s">
        <v>2798</v>
      </c>
      <c r="DB26" s="1" t="s">
        <v>2799</v>
      </c>
      <c r="DC26" s="2" t="s">
        <v>2800</v>
      </c>
      <c r="DD26" s="1" t="s">
        <v>6</v>
      </c>
      <c r="DE26" s="2" t="s">
        <v>2801</v>
      </c>
      <c r="DF26" s="1" t="s">
        <v>2802</v>
      </c>
      <c r="DG26" s="1" t="s">
        <v>6</v>
      </c>
      <c r="DH26" s="1" t="s">
        <v>6</v>
      </c>
      <c r="DI26" s="1" t="s">
        <v>2803</v>
      </c>
      <c r="DJ26" s="1" t="s">
        <v>6</v>
      </c>
      <c r="DK26" s="1" t="s">
        <v>6</v>
      </c>
      <c r="DL26" s="2" t="s">
        <v>2804</v>
      </c>
      <c r="DM26" s="1" t="s">
        <v>6</v>
      </c>
      <c r="DN26" s="1" t="s">
        <v>2805</v>
      </c>
      <c r="DO26" s="1" t="s">
        <v>2806</v>
      </c>
      <c r="DP26" s="1" t="s">
        <v>2807</v>
      </c>
      <c r="DQ26" s="1" t="s">
        <v>2808</v>
      </c>
      <c r="DR26" s="1" t="s">
        <v>2809</v>
      </c>
      <c r="DS26" s="1" t="s">
        <v>2810</v>
      </c>
      <c r="DT26" s="1" t="s">
        <v>2811</v>
      </c>
      <c r="DU26" s="2" t="s">
        <v>2812</v>
      </c>
      <c r="DV26" s="1" t="s">
        <v>2813</v>
      </c>
      <c r="DW26" s="1" t="s">
        <v>2814</v>
      </c>
      <c r="DX26" s="1" t="s">
        <v>2815</v>
      </c>
      <c r="DY26" s="1" t="s">
        <v>2816</v>
      </c>
      <c r="DZ26" s="1" t="s">
        <v>2817</v>
      </c>
      <c r="EA26" s="2" t="s">
        <v>2818</v>
      </c>
      <c r="EB26" s="1" t="s">
        <v>6</v>
      </c>
      <c r="EC26" s="2" t="s">
        <v>2819</v>
      </c>
      <c r="ED26" s="1" t="s">
        <v>2820</v>
      </c>
      <c r="EE26" s="1" t="s">
        <v>6</v>
      </c>
      <c r="EF26" s="1" t="s">
        <v>6</v>
      </c>
      <c r="EG26" s="1" t="s">
        <v>2821</v>
      </c>
      <c r="EH26" s="1" t="s">
        <v>6</v>
      </c>
      <c r="EI26" s="1" t="s">
        <v>6</v>
      </c>
      <c r="EJ26" s="1" t="s">
        <v>2822</v>
      </c>
      <c r="EK26" s="1" t="s">
        <v>6</v>
      </c>
      <c r="EL26" s="1" t="s">
        <v>2823</v>
      </c>
      <c r="EM26" s="1" t="s">
        <v>2824</v>
      </c>
      <c r="EN26" s="1" t="s">
        <v>2825</v>
      </c>
      <c r="EO26" s="1" t="s">
        <v>2826</v>
      </c>
      <c r="EP26" s="1" t="s">
        <v>2827</v>
      </c>
      <c r="EQ26" s="1" t="s">
        <v>2828</v>
      </c>
      <c r="ER26" s="1" t="s">
        <v>2829</v>
      </c>
      <c r="ES26" s="2" t="s">
        <v>2830</v>
      </c>
      <c r="ET26" s="1" t="s">
        <v>2831</v>
      </c>
      <c r="EU26" s="1" t="s">
        <v>2832</v>
      </c>
      <c r="EV26" s="1" t="s">
        <v>2833</v>
      </c>
      <c r="EW26" s="2" t="s">
        <v>2834</v>
      </c>
      <c r="EX26" s="1" t="s">
        <v>2835</v>
      </c>
      <c r="EY26" s="2" t="s">
        <v>2836</v>
      </c>
      <c r="EZ26" s="1" t="s">
        <v>6</v>
      </c>
      <c r="FA26" s="2" t="s">
        <v>2837</v>
      </c>
      <c r="FB26" s="1" t="s">
        <v>2838</v>
      </c>
      <c r="FC26" s="1" t="s">
        <v>6</v>
      </c>
      <c r="FD26" s="1" t="s">
        <v>6</v>
      </c>
      <c r="FE26" s="1" t="s">
        <v>2839</v>
      </c>
      <c r="FF26" s="1" t="s">
        <v>6</v>
      </c>
      <c r="FG26" s="1" t="s">
        <v>6</v>
      </c>
      <c r="FH26" s="1" t="s">
        <v>2840</v>
      </c>
      <c r="FI26" s="1" t="s">
        <v>6</v>
      </c>
      <c r="FJ26" s="1" t="s">
        <v>2841</v>
      </c>
      <c r="FK26" s="2" t="s">
        <v>2842</v>
      </c>
      <c r="FL26" s="1" t="s">
        <v>2843</v>
      </c>
      <c r="FM26" s="2" t="s">
        <v>2844</v>
      </c>
      <c r="FN26" s="1" t="s">
        <v>2845</v>
      </c>
      <c r="FO26" s="1" t="s">
        <v>2846</v>
      </c>
      <c r="FP26" s="1" t="s">
        <v>2847</v>
      </c>
      <c r="FQ26" s="2" t="s">
        <v>2848</v>
      </c>
      <c r="FR26" s="1" t="s">
        <v>2849</v>
      </c>
      <c r="FS26" s="1" t="s">
        <v>2850</v>
      </c>
      <c r="FT26" s="1" t="s">
        <v>2851</v>
      </c>
      <c r="FU26" s="1" t="s">
        <v>2852</v>
      </c>
      <c r="FV26" s="1" t="s">
        <v>2853</v>
      </c>
      <c r="FW26" s="2" t="s">
        <v>2854</v>
      </c>
      <c r="FX26" s="1" t="s">
        <v>6</v>
      </c>
      <c r="FY26" s="1" t="s">
        <v>6</v>
      </c>
      <c r="FZ26" s="1" t="s">
        <v>6</v>
      </c>
      <c r="GA26" s="1" t="s">
        <v>6</v>
      </c>
      <c r="GB26" s="1" t="s">
        <v>6</v>
      </c>
      <c r="GC26" s="1" t="s">
        <v>6</v>
      </c>
      <c r="GD26" s="1" t="s">
        <v>6</v>
      </c>
      <c r="GE26" s="1" t="s">
        <v>6</v>
      </c>
      <c r="GF26" s="1" t="s">
        <v>6</v>
      </c>
      <c r="GG26" s="1" t="s">
        <v>6</v>
      </c>
      <c r="GH26" s="1" t="s">
        <v>6</v>
      </c>
      <c r="GI26" s="1" t="s">
        <v>6</v>
      </c>
      <c r="GJ26" s="1" t="s">
        <v>6</v>
      </c>
      <c r="GK26" s="1" t="s">
        <v>6</v>
      </c>
      <c r="GL26" s="1" t="s">
        <v>6</v>
      </c>
      <c r="GM26" s="1" t="s">
        <v>6</v>
      </c>
      <c r="GN26" s="1" t="s">
        <v>6</v>
      </c>
      <c r="GO26" s="1" t="s">
        <v>6</v>
      </c>
      <c r="GP26" s="1" t="s">
        <v>6</v>
      </c>
    </row>
    <row r="27" spans="1:198" ht="12.75" customHeight="1" x14ac:dyDescent="0.2">
      <c r="A27">
        <v>26</v>
      </c>
      <c r="B27" s="1" t="s">
        <v>2855</v>
      </c>
      <c r="C27" s="1" t="s">
        <v>2856</v>
      </c>
      <c r="D27" s="1" t="s">
        <v>2</v>
      </c>
      <c r="E27" s="1" t="s">
        <v>251</v>
      </c>
      <c r="F27" s="2" t="s">
        <v>2857</v>
      </c>
      <c r="G27" s="2" t="s">
        <v>2858</v>
      </c>
      <c r="H27" s="2" t="s">
        <v>2859</v>
      </c>
      <c r="I27" s="2" t="s">
        <v>2860</v>
      </c>
      <c r="J27" s="2" t="s">
        <v>2861</v>
      </c>
      <c r="K27" s="1" t="s">
        <v>2862</v>
      </c>
      <c r="L27" s="1" t="s">
        <v>6</v>
      </c>
      <c r="M27" s="1" t="s">
        <v>6</v>
      </c>
      <c r="N27" s="1" t="s">
        <v>6</v>
      </c>
      <c r="O27" s="1" t="s">
        <v>6</v>
      </c>
      <c r="P27" s="1" t="s">
        <v>6</v>
      </c>
      <c r="Q27" s="1" t="s">
        <v>2863</v>
      </c>
      <c r="R27" s="1" t="s">
        <v>2864</v>
      </c>
      <c r="S27" s="1" t="s">
        <v>2865</v>
      </c>
      <c r="T27" s="2" t="s">
        <v>2866</v>
      </c>
      <c r="U27" s="2" t="s">
        <v>2867</v>
      </c>
      <c r="V27" s="2" t="s">
        <v>2868</v>
      </c>
      <c r="W27" s="2" t="s">
        <v>2869</v>
      </c>
      <c r="X27" s="2" t="s">
        <v>2870</v>
      </c>
      <c r="Y27" s="2" t="s">
        <v>2871</v>
      </c>
      <c r="Z27" s="2" t="s">
        <v>2872</v>
      </c>
      <c r="AA27" s="1" t="s">
        <v>2873</v>
      </c>
      <c r="AB27" s="1" t="s">
        <v>2874</v>
      </c>
      <c r="AC27" s="2" t="s">
        <v>2875</v>
      </c>
      <c r="AD27" s="1" t="s">
        <v>2876</v>
      </c>
      <c r="AE27" s="1" t="s">
        <v>6</v>
      </c>
      <c r="AF27" s="2" t="s">
        <v>2877</v>
      </c>
      <c r="AG27" s="1" t="s">
        <v>2878</v>
      </c>
      <c r="AH27" s="2" t="s">
        <v>2879</v>
      </c>
      <c r="AI27" s="1" t="s">
        <v>2880</v>
      </c>
      <c r="AJ27" s="1" t="s">
        <v>2881</v>
      </c>
      <c r="AK27" s="2" t="s">
        <v>2882</v>
      </c>
      <c r="AL27" s="1" t="s">
        <v>2883</v>
      </c>
      <c r="AM27" s="1" t="s">
        <v>6</v>
      </c>
      <c r="AN27" s="1" t="s">
        <v>6</v>
      </c>
      <c r="AO27" s="1" t="s">
        <v>6</v>
      </c>
      <c r="AP27" s="1" t="s">
        <v>6</v>
      </c>
      <c r="AQ27" s="1" t="s">
        <v>6</v>
      </c>
      <c r="AR27" s="1" t="s">
        <v>2884</v>
      </c>
      <c r="AS27" s="1" t="s">
        <v>2461</v>
      </c>
      <c r="AT27" s="1" t="s">
        <v>2885</v>
      </c>
      <c r="AU27" s="1" t="s">
        <v>2886</v>
      </c>
      <c r="AV27" s="1" t="s">
        <v>2887</v>
      </c>
      <c r="AW27" s="2" t="s">
        <v>2888</v>
      </c>
      <c r="AX27" s="1" t="s">
        <v>2889</v>
      </c>
      <c r="AY27" s="1" t="s">
        <v>2890</v>
      </c>
      <c r="AZ27" s="1" t="s">
        <v>2891</v>
      </c>
      <c r="BA27" s="2" t="s">
        <v>2892</v>
      </c>
      <c r="BB27" s="1" t="s">
        <v>2893</v>
      </c>
      <c r="BC27" s="1" t="s">
        <v>2894</v>
      </c>
      <c r="BD27" s="1" t="s">
        <v>2895</v>
      </c>
      <c r="BE27" s="1" t="s">
        <v>2896</v>
      </c>
      <c r="BF27" s="1" t="s">
        <v>2897</v>
      </c>
      <c r="BG27" s="2" t="s">
        <v>2898</v>
      </c>
      <c r="BH27" s="1" t="s">
        <v>6</v>
      </c>
      <c r="BI27" s="2" t="s">
        <v>2899</v>
      </c>
      <c r="BJ27" s="1" t="s">
        <v>2900</v>
      </c>
      <c r="BK27" s="1" t="s">
        <v>6</v>
      </c>
      <c r="BL27" s="1" t="s">
        <v>6</v>
      </c>
      <c r="BM27" s="1" t="s">
        <v>6</v>
      </c>
      <c r="BN27" s="1" t="s">
        <v>6</v>
      </c>
      <c r="BO27" s="1" t="s">
        <v>6</v>
      </c>
      <c r="BP27" s="1" t="s">
        <v>2901</v>
      </c>
      <c r="BQ27" s="1" t="s">
        <v>2902</v>
      </c>
      <c r="BR27" s="1" t="s">
        <v>2903</v>
      </c>
      <c r="BS27" s="1" t="s">
        <v>2904</v>
      </c>
      <c r="BT27" s="1" t="s">
        <v>2905</v>
      </c>
      <c r="BU27" s="1" t="s">
        <v>2906</v>
      </c>
      <c r="BV27" s="1" t="s">
        <v>2907</v>
      </c>
      <c r="BW27" s="1" t="s">
        <v>2908</v>
      </c>
      <c r="BX27" s="1" t="s">
        <v>2909</v>
      </c>
      <c r="BY27" s="1" t="s">
        <v>2910</v>
      </c>
      <c r="BZ27" s="1" t="s">
        <v>2911</v>
      </c>
      <c r="CA27" s="1" t="s">
        <v>2912</v>
      </c>
      <c r="CB27" s="1" t="s">
        <v>2913</v>
      </c>
      <c r="CC27" s="2" t="s">
        <v>2914</v>
      </c>
      <c r="CD27" s="1" t="s">
        <v>2915</v>
      </c>
      <c r="CE27" s="2" t="s">
        <v>2916</v>
      </c>
      <c r="CF27" s="1" t="s">
        <v>6</v>
      </c>
      <c r="CG27" s="2" t="s">
        <v>2917</v>
      </c>
      <c r="CH27" s="1" t="s">
        <v>2918</v>
      </c>
      <c r="CI27" s="1" t="s">
        <v>6</v>
      </c>
      <c r="CJ27" s="1" t="s">
        <v>6</v>
      </c>
      <c r="CK27" s="1" t="s">
        <v>6</v>
      </c>
      <c r="CL27" s="1" t="s">
        <v>6</v>
      </c>
      <c r="CM27" s="1" t="s">
        <v>6</v>
      </c>
      <c r="CN27" s="2" t="s">
        <v>2919</v>
      </c>
      <c r="CO27" s="2" t="s">
        <v>2920</v>
      </c>
      <c r="CP27" s="1" t="s">
        <v>2921</v>
      </c>
      <c r="CQ27" s="1" t="s">
        <v>2922</v>
      </c>
      <c r="CR27" s="1" t="s">
        <v>2923</v>
      </c>
      <c r="CS27" s="2" t="s">
        <v>2924</v>
      </c>
      <c r="CT27" s="1" t="s">
        <v>2925</v>
      </c>
      <c r="CU27" s="1" t="s">
        <v>2926</v>
      </c>
      <c r="CV27" s="1" t="s">
        <v>2927</v>
      </c>
      <c r="CW27" s="2" t="s">
        <v>2928</v>
      </c>
      <c r="CX27" s="1" t="s">
        <v>2929</v>
      </c>
      <c r="CY27" s="1" t="s">
        <v>2930</v>
      </c>
      <c r="CZ27" s="1" t="s">
        <v>2931</v>
      </c>
      <c r="DA27" s="1" t="s">
        <v>2932</v>
      </c>
      <c r="DB27" s="1" t="s">
        <v>2933</v>
      </c>
      <c r="DC27" s="2" t="s">
        <v>2934</v>
      </c>
      <c r="DD27" s="1" t="s">
        <v>6</v>
      </c>
      <c r="DE27" s="2" t="s">
        <v>2935</v>
      </c>
      <c r="DF27" s="1" t="s">
        <v>2936</v>
      </c>
      <c r="DG27" s="1" t="s">
        <v>6</v>
      </c>
      <c r="DH27" s="1" t="s">
        <v>6</v>
      </c>
      <c r="DI27" s="1" t="s">
        <v>6</v>
      </c>
      <c r="DJ27" s="1" t="s">
        <v>6</v>
      </c>
      <c r="DK27" s="1" t="s">
        <v>6</v>
      </c>
      <c r="DL27" s="2" t="s">
        <v>2937</v>
      </c>
      <c r="DM27" s="1" t="s">
        <v>2938</v>
      </c>
      <c r="DN27" s="1" t="s">
        <v>2939</v>
      </c>
      <c r="DO27" s="1" t="s">
        <v>2940</v>
      </c>
      <c r="DP27" s="1" t="s">
        <v>2941</v>
      </c>
      <c r="DQ27" s="1" t="s">
        <v>2942</v>
      </c>
      <c r="DR27" s="1" t="s">
        <v>2943</v>
      </c>
      <c r="DS27" s="1" t="s">
        <v>2944</v>
      </c>
      <c r="DT27" s="1" t="s">
        <v>2945</v>
      </c>
      <c r="DU27" s="1" t="s">
        <v>2946</v>
      </c>
      <c r="DV27" s="1" t="s">
        <v>2947</v>
      </c>
      <c r="DW27" s="1" t="s">
        <v>2948</v>
      </c>
      <c r="DX27" s="1" t="s">
        <v>2949</v>
      </c>
      <c r="DY27" s="1" t="s">
        <v>2950</v>
      </c>
      <c r="DZ27" s="1" t="s">
        <v>2951</v>
      </c>
      <c r="EA27" s="2" t="s">
        <v>2952</v>
      </c>
      <c r="EB27" s="1" t="s">
        <v>6</v>
      </c>
      <c r="EC27" s="2" t="s">
        <v>2953</v>
      </c>
      <c r="ED27" s="1" t="s">
        <v>2954</v>
      </c>
      <c r="EE27" s="1" t="s">
        <v>6</v>
      </c>
      <c r="EF27" s="1" t="s">
        <v>6</v>
      </c>
      <c r="EG27" s="1" t="s">
        <v>6</v>
      </c>
      <c r="EH27" s="1" t="s">
        <v>6</v>
      </c>
      <c r="EI27" s="2" t="s">
        <v>2955</v>
      </c>
      <c r="EJ27" s="1" t="s">
        <v>6</v>
      </c>
      <c r="EK27" s="1" t="s">
        <v>2956</v>
      </c>
      <c r="EL27" s="1" t="s">
        <v>2957</v>
      </c>
      <c r="EM27" s="1" t="s">
        <v>2958</v>
      </c>
      <c r="EN27" s="1" t="s">
        <v>2959</v>
      </c>
      <c r="EO27" s="1" t="s">
        <v>2960</v>
      </c>
      <c r="EP27" s="1" t="s">
        <v>2961</v>
      </c>
      <c r="EQ27" s="1" t="s">
        <v>2962</v>
      </c>
      <c r="ER27" s="1" t="s">
        <v>2963</v>
      </c>
      <c r="ES27" s="1" t="s">
        <v>2964</v>
      </c>
      <c r="ET27" s="1" t="s">
        <v>2965</v>
      </c>
      <c r="EU27" s="1" t="s">
        <v>2966</v>
      </c>
      <c r="EV27" s="1" t="s">
        <v>2967</v>
      </c>
      <c r="EW27" s="2" t="s">
        <v>2968</v>
      </c>
      <c r="EX27" s="1" t="s">
        <v>2969</v>
      </c>
      <c r="EY27" s="2" t="s">
        <v>2970</v>
      </c>
      <c r="EZ27" s="1" t="s">
        <v>6</v>
      </c>
      <c r="FA27" s="2" t="s">
        <v>2971</v>
      </c>
      <c r="FB27" s="2" t="s">
        <v>2972</v>
      </c>
      <c r="FC27" s="1" t="s">
        <v>6</v>
      </c>
      <c r="FD27" s="1" t="s">
        <v>6</v>
      </c>
      <c r="FE27" s="1" t="s">
        <v>6</v>
      </c>
      <c r="FF27" s="1" t="s">
        <v>6</v>
      </c>
      <c r="FG27" s="1" t="s">
        <v>6</v>
      </c>
      <c r="FH27" s="2" t="s">
        <v>2973</v>
      </c>
      <c r="FI27" s="1" t="s">
        <v>2974</v>
      </c>
      <c r="FJ27" s="1" t="s">
        <v>2975</v>
      </c>
      <c r="FK27" s="1" t="s">
        <v>2976</v>
      </c>
      <c r="FL27" s="1" t="s">
        <v>2977</v>
      </c>
      <c r="FM27" s="1" t="s">
        <v>2978</v>
      </c>
      <c r="FN27" s="1" t="s">
        <v>2979</v>
      </c>
      <c r="FO27" s="1" t="s">
        <v>2980</v>
      </c>
      <c r="FP27" s="1" t="s">
        <v>2981</v>
      </c>
      <c r="FQ27" s="1" t="s">
        <v>2982</v>
      </c>
      <c r="FR27" s="1" t="s">
        <v>2983</v>
      </c>
      <c r="FS27" s="1" t="s">
        <v>2984</v>
      </c>
      <c r="FT27" s="1" t="s">
        <v>2985</v>
      </c>
      <c r="FU27" s="2" t="s">
        <v>2986</v>
      </c>
      <c r="FV27" s="1" t="s">
        <v>2987</v>
      </c>
      <c r="FW27" s="2" t="s">
        <v>2988</v>
      </c>
      <c r="FX27" s="1" t="s">
        <v>6</v>
      </c>
      <c r="FY27" s="1" t="s">
        <v>6</v>
      </c>
      <c r="FZ27" s="1" t="s">
        <v>6</v>
      </c>
      <c r="GA27" s="1" t="s">
        <v>6</v>
      </c>
      <c r="GB27" s="1" t="s">
        <v>6</v>
      </c>
      <c r="GC27" s="1" t="s">
        <v>6</v>
      </c>
      <c r="GD27" s="1" t="s">
        <v>6</v>
      </c>
      <c r="GE27" s="1" t="s">
        <v>6</v>
      </c>
      <c r="GF27" s="1" t="s">
        <v>6</v>
      </c>
      <c r="GG27" s="1" t="s">
        <v>6</v>
      </c>
      <c r="GH27" s="1" t="s">
        <v>6</v>
      </c>
      <c r="GI27" s="1" t="s">
        <v>6</v>
      </c>
      <c r="GJ27" s="1" t="s">
        <v>6</v>
      </c>
      <c r="GK27" s="1" t="s">
        <v>6</v>
      </c>
      <c r="GL27" s="1" t="s">
        <v>6</v>
      </c>
      <c r="GM27" s="1" t="s">
        <v>6</v>
      </c>
      <c r="GN27" s="1" t="s">
        <v>6</v>
      </c>
      <c r="GO27" s="1" t="s">
        <v>6</v>
      </c>
      <c r="GP27" s="1" t="s">
        <v>6</v>
      </c>
    </row>
    <row r="28" spans="1:198" ht="12.75" customHeight="1" x14ac:dyDescent="0.2">
      <c r="A28">
        <v>27</v>
      </c>
      <c r="B28" s="1" t="s">
        <v>2989</v>
      </c>
      <c r="C28" s="1" t="s">
        <v>2990</v>
      </c>
      <c r="D28" s="1" t="s">
        <v>185</v>
      </c>
      <c r="E28" s="1" t="s">
        <v>251</v>
      </c>
      <c r="F28" s="2" t="s">
        <v>2991</v>
      </c>
      <c r="G28" s="2" t="s">
        <v>2992</v>
      </c>
      <c r="H28" s="2" t="s">
        <v>2993</v>
      </c>
      <c r="I28" s="2" t="s">
        <v>2994</v>
      </c>
      <c r="J28" s="1" t="s">
        <v>2995</v>
      </c>
      <c r="K28" s="1" t="s">
        <v>2996</v>
      </c>
      <c r="L28" s="1" t="s">
        <v>6</v>
      </c>
      <c r="M28" s="1" t="s">
        <v>6</v>
      </c>
      <c r="N28" s="1" t="s">
        <v>2997</v>
      </c>
      <c r="O28" s="1" t="s">
        <v>6</v>
      </c>
      <c r="P28" s="1" t="s">
        <v>6</v>
      </c>
      <c r="Q28" s="1" t="s">
        <v>2998</v>
      </c>
      <c r="R28" s="1" t="s">
        <v>6</v>
      </c>
      <c r="S28" s="1" t="s">
        <v>2999</v>
      </c>
      <c r="T28" s="2" t="s">
        <v>3000</v>
      </c>
      <c r="U28" s="2" t="s">
        <v>3001</v>
      </c>
      <c r="V28" s="2" t="s">
        <v>3002</v>
      </c>
      <c r="W28" s="2" t="s">
        <v>3003</v>
      </c>
      <c r="X28" s="2" t="s">
        <v>3004</v>
      </c>
      <c r="Y28" s="2" t="s">
        <v>3005</v>
      </c>
      <c r="Z28" s="2" t="s">
        <v>3006</v>
      </c>
      <c r="AA28" s="1" t="s">
        <v>3007</v>
      </c>
      <c r="AB28" s="1" t="s">
        <v>3008</v>
      </c>
      <c r="AC28" s="2" t="s">
        <v>3009</v>
      </c>
      <c r="AD28" s="1" t="s">
        <v>3010</v>
      </c>
      <c r="AE28" s="1" t="s">
        <v>6</v>
      </c>
      <c r="AF28" s="2" t="s">
        <v>3011</v>
      </c>
      <c r="AG28" s="1" t="s">
        <v>3012</v>
      </c>
      <c r="AH28" s="2" t="s">
        <v>3013</v>
      </c>
      <c r="AI28" s="2" t="s">
        <v>3014</v>
      </c>
      <c r="AJ28" s="1" t="s">
        <v>3015</v>
      </c>
      <c r="AK28" s="2" t="s">
        <v>3016</v>
      </c>
      <c r="AL28" s="2" t="s">
        <v>3017</v>
      </c>
      <c r="AM28" s="1" t="s">
        <v>6</v>
      </c>
      <c r="AN28" s="1" t="s">
        <v>6</v>
      </c>
      <c r="AO28" s="1" t="s">
        <v>3018</v>
      </c>
      <c r="AP28" s="1" t="s">
        <v>6</v>
      </c>
      <c r="AQ28" s="1" t="s">
        <v>6</v>
      </c>
      <c r="AR28" s="2" t="s">
        <v>3019</v>
      </c>
      <c r="AS28" s="1" t="s">
        <v>6</v>
      </c>
      <c r="AT28" s="1" t="s">
        <v>3020</v>
      </c>
      <c r="AU28" s="1" t="s">
        <v>3021</v>
      </c>
      <c r="AV28" s="1" t="s">
        <v>3022</v>
      </c>
      <c r="AW28" s="2" t="s">
        <v>3023</v>
      </c>
      <c r="AX28" s="1" t="s">
        <v>3024</v>
      </c>
      <c r="AY28" s="1" t="s">
        <v>3025</v>
      </c>
      <c r="AZ28" s="1" t="s">
        <v>3026</v>
      </c>
      <c r="BA28" s="2" t="s">
        <v>9255</v>
      </c>
      <c r="BB28" s="1" t="s">
        <v>3027</v>
      </c>
      <c r="BC28" s="1" t="s">
        <v>3028</v>
      </c>
      <c r="BD28" s="1" t="s">
        <v>3029</v>
      </c>
      <c r="BE28" s="1" t="s">
        <v>3030</v>
      </c>
      <c r="BF28" s="1" t="s">
        <v>3031</v>
      </c>
      <c r="BG28" s="2" t="s">
        <v>3032</v>
      </c>
      <c r="BH28" s="1" t="s">
        <v>6</v>
      </c>
      <c r="BI28" s="2" t="s">
        <v>3033</v>
      </c>
      <c r="BJ28" s="1" t="s">
        <v>3034</v>
      </c>
      <c r="BK28" s="1" t="s">
        <v>6</v>
      </c>
      <c r="BL28" s="1" t="s">
        <v>6</v>
      </c>
      <c r="BM28" s="1" t="s">
        <v>3035</v>
      </c>
      <c r="BN28" s="1" t="s">
        <v>6</v>
      </c>
      <c r="BO28" s="1" t="s">
        <v>6</v>
      </c>
      <c r="BP28" s="2" t="s">
        <v>3036</v>
      </c>
      <c r="BQ28" s="1" t="s">
        <v>6</v>
      </c>
      <c r="BR28" s="1" t="s">
        <v>3037</v>
      </c>
      <c r="BS28" s="2" t="s">
        <v>3038</v>
      </c>
      <c r="BT28" s="1" t="s">
        <v>3039</v>
      </c>
      <c r="BU28" s="1" t="s">
        <v>3040</v>
      </c>
      <c r="BV28" s="1" t="s">
        <v>3041</v>
      </c>
      <c r="BW28" s="1" t="s">
        <v>3042</v>
      </c>
      <c r="BX28" s="1" t="s">
        <v>3043</v>
      </c>
      <c r="BY28" s="1" t="s">
        <v>3044</v>
      </c>
      <c r="BZ28" s="1" t="s">
        <v>3045</v>
      </c>
      <c r="CA28" s="1" t="s">
        <v>3046</v>
      </c>
      <c r="CB28" s="1" t="s">
        <v>3047</v>
      </c>
      <c r="CC28" s="1" t="s">
        <v>9256</v>
      </c>
      <c r="CD28" s="1" t="s">
        <v>3048</v>
      </c>
      <c r="CE28" s="2" t="s">
        <v>3049</v>
      </c>
      <c r="CF28" s="1" t="s">
        <v>6</v>
      </c>
      <c r="CG28" s="2" t="s">
        <v>3050</v>
      </c>
      <c r="CH28" s="1" t="s">
        <v>3051</v>
      </c>
      <c r="CI28" s="1" t="s">
        <v>6</v>
      </c>
      <c r="CJ28" s="1" t="s">
        <v>6</v>
      </c>
      <c r="CK28" s="1" t="s">
        <v>3052</v>
      </c>
      <c r="CL28" s="1" t="s">
        <v>6</v>
      </c>
      <c r="CM28" s="1" t="s">
        <v>6</v>
      </c>
      <c r="CN28" s="1" t="s">
        <v>3053</v>
      </c>
      <c r="CO28" s="1" t="s">
        <v>6</v>
      </c>
      <c r="CP28" s="1" t="s">
        <v>3054</v>
      </c>
      <c r="CQ28" s="1" t="s">
        <v>3055</v>
      </c>
      <c r="CR28" s="1" t="s">
        <v>3056</v>
      </c>
      <c r="CS28" s="2" t="s">
        <v>3057</v>
      </c>
      <c r="CT28" s="1" t="s">
        <v>3058</v>
      </c>
      <c r="CU28" s="1" t="s">
        <v>3059</v>
      </c>
      <c r="CV28" s="1" t="s">
        <v>3060</v>
      </c>
      <c r="CW28" s="1" t="s">
        <v>3061</v>
      </c>
      <c r="CX28" s="1" t="s">
        <v>3062</v>
      </c>
      <c r="CY28" s="1" t="s">
        <v>3063</v>
      </c>
      <c r="CZ28" s="1" t="s">
        <v>3064</v>
      </c>
      <c r="DA28" s="1" t="s">
        <v>3065</v>
      </c>
      <c r="DB28" s="1" t="s">
        <v>3066</v>
      </c>
      <c r="DC28" s="2" t="s">
        <v>3067</v>
      </c>
      <c r="DD28" s="1" t="s">
        <v>6</v>
      </c>
      <c r="DE28" s="2" t="s">
        <v>3068</v>
      </c>
      <c r="DF28" s="1" t="s">
        <v>3069</v>
      </c>
      <c r="DG28" s="1" t="s">
        <v>6</v>
      </c>
      <c r="DH28" s="1" t="s">
        <v>6</v>
      </c>
      <c r="DI28" s="1" t="s">
        <v>3070</v>
      </c>
      <c r="DJ28" s="1" t="s">
        <v>6</v>
      </c>
      <c r="DK28" s="1" t="s">
        <v>6</v>
      </c>
      <c r="DL28" s="1" t="s">
        <v>3071</v>
      </c>
      <c r="DM28" s="1" t="s">
        <v>6</v>
      </c>
      <c r="DN28" s="1" t="s">
        <v>3072</v>
      </c>
      <c r="DO28" s="1" t="s">
        <v>3073</v>
      </c>
      <c r="DP28" s="1" t="s">
        <v>3074</v>
      </c>
      <c r="DQ28" s="1" t="s">
        <v>3075</v>
      </c>
      <c r="DR28" s="1" t="s">
        <v>3076</v>
      </c>
      <c r="DS28" s="1" t="s">
        <v>3077</v>
      </c>
      <c r="DT28" s="1" t="s">
        <v>3078</v>
      </c>
      <c r="DU28" s="2" t="s">
        <v>3079</v>
      </c>
      <c r="DV28" s="1" t="s">
        <v>3080</v>
      </c>
      <c r="DW28" s="1" t="s">
        <v>3081</v>
      </c>
      <c r="DX28" s="1" t="s">
        <v>3082</v>
      </c>
      <c r="DY28" s="1" t="s">
        <v>3083</v>
      </c>
      <c r="DZ28" s="1" t="s">
        <v>3084</v>
      </c>
      <c r="EA28" s="2" t="s">
        <v>3085</v>
      </c>
      <c r="EB28" s="1" t="s">
        <v>6</v>
      </c>
      <c r="EC28" s="2" t="s">
        <v>3086</v>
      </c>
      <c r="ED28" s="1" t="s">
        <v>3087</v>
      </c>
      <c r="EE28" s="1" t="s">
        <v>6</v>
      </c>
      <c r="EF28" s="1" t="s">
        <v>6</v>
      </c>
      <c r="EG28" s="1" t="s">
        <v>3088</v>
      </c>
      <c r="EH28" s="1" t="s">
        <v>6</v>
      </c>
      <c r="EI28" s="1" t="s">
        <v>6</v>
      </c>
      <c r="EJ28" s="1" t="s">
        <v>3089</v>
      </c>
      <c r="EK28" s="1" t="s">
        <v>6</v>
      </c>
      <c r="EL28" s="1" t="s">
        <v>3090</v>
      </c>
      <c r="EM28" s="1" t="s">
        <v>3091</v>
      </c>
      <c r="EN28" s="1" t="s">
        <v>3092</v>
      </c>
      <c r="EO28" s="1" t="s">
        <v>3093</v>
      </c>
      <c r="EP28" s="1" t="s">
        <v>3094</v>
      </c>
      <c r="EQ28" s="1" t="s">
        <v>3095</v>
      </c>
      <c r="ER28" s="1" t="s">
        <v>3096</v>
      </c>
      <c r="ES28" s="1" t="s">
        <v>3097</v>
      </c>
      <c r="ET28" s="1" t="s">
        <v>3098</v>
      </c>
      <c r="EU28" s="1" t="s">
        <v>3099</v>
      </c>
      <c r="EV28" s="1" t="s">
        <v>3100</v>
      </c>
      <c r="EW28" s="2" t="s">
        <v>3101</v>
      </c>
      <c r="EX28" s="1" t="s">
        <v>3102</v>
      </c>
      <c r="EY28" s="2" t="s">
        <v>3103</v>
      </c>
      <c r="EZ28" s="1" t="s">
        <v>6</v>
      </c>
      <c r="FA28" s="2" t="s">
        <v>3104</v>
      </c>
      <c r="FB28" s="1" t="s">
        <v>3105</v>
      </c>
      <c r="FC28" s="1" t="s">
        <v>6</v>
      </c>
      <c r="FD28" s="1" t="s">
        <v>6</v>
      </c>
      <c r="FE28" s="1" t="s">
        <v>3106</v>
      </c>
      <c r="FF28" s="1" t="s">
        <v>6</v>
      </c>
      <c r="FG28" s="1" t="s">
        <v>3107</v>
      </c>
      <c r="FH28" s="2" t="s">
        <v>3108</v>
      </c>
      <c r="FI28" s="1" t="s">
        <v>6</v>
      </c>
      <c r="FJ28" s="1" t="s">
        <v>3109</v>
      </c>
      <c r="FK28" s="1" t="s">
        <v>3110</v>
      </c>
      <c r="FL28" s="1" t="s">
        <v>3111</v>
      </c>
      <c r="FM28" s="2" t="s">
        <v>3112</v>
      </c>
      <c r="FN28" s="1" t="s">
        <v>3113</v>
      </c>
      <c r="FO28" s="1" t="s">
        <v>3114</v>
      </c>
      <c r="FP28" s="1" t="s">
        <v>3115</v>
      </c>
      <c r="FQ28" s="1" t="s">
        <v>3116</v>
      </c>
      <c r="FR28" s="1" t="s">
        <v>3117</v>
      </c>
      <c r="FS28" s="1" t="s">
        <v>3118</v>
      </c>
      <c r="FT28" s="1" t="s">
        <v>3119</v>
      </c>
      <c r="FU28" s="2" t="s">
        <v>3120</v>
      </c>
      <c r="FV28" s="1" t="s">
        <v>3121</v>
      </c>
      <c r="FW28" s="2" t="s">
        <v>3122</v>
      </c>
      <c r="FX28" s="1" t="s">
        <v>6</v>
      </c>
      <c r="FY28" s="1" t="s">
        <v>6</v>
      </c>
      <c r="FZ28" s="1" t="s">
        <v>6</v>
      </c>
      <c r="GA28" s="1" t="s">
        <v>6</v>
      </c>
      <c r="GB28" s="1" t="s">
        <v>6</v>
      </c>
      <c r="GC28" s="1" t="s">
        <v>6</v>
      </c>
      <c r="GD28" s="1" t="s">
        <v>6</v>
      </c>
      <c r="GE28" s="1" t="s">
        <v>6</v>
      </c>
      <c r="GF28" s="1" t="s">
        <v>6</v>
      </c>
      <c r="GG28" s="1" t="s">
        <v>6</v>
      </c>
      <c r="GH28" s="1" t="s">
        <v>6</v>
      </c>
      <c r="GI28" s="1" t="s">
        <v>6</v>
      </c>
      <c r="GJ28" s="1" t="s">
        <v>6</v>
      </c>
      <c r="GK28" s="1" t="s">
        <v>6</v>
      </c>
      <c r="GL28" s="1" t="s">
        <v>6</v>
      </c>
      <c r="GM28" s="1" t="s">
        <v>6</v>
      </c>
      <c r="GN28" s="1" t="s">
        <v>6</v>
      </c>
      <c r="GO28" s="1" t="s">
        <v>6</v>
      </c>
      <c r="GP28" s="1" t="s">
        <v>6</v>
      </c>
    </row>
    <row r="29" spans="1:198" ht="12.75" customHeight="1" x14ac:dyDescent="0.2">
      <c r="A29">
        <v>28</v>
      </c>
      <c r="B29" s="1" t="s">
        <v>3123</v>
      </c>
      <c r="C29" s="1" t="s">
        <v>3124</v>
      </c>
      <c r="D29" s="1" t="s">
        <v>542</v>
      </c>
      <c r="E29" s="1" t="s">
        <v>613</v>
      </c>
      <c r="F29" s="2" t="s">
        <v>3125</v>
      </c>
      <c r="G29" s="2" t="s">
        <v>3126</v>
      </c>
      <c r="H29" s="2" t="s">
        <v>3127</v>
      </c>
      <c r="I29" s="2" t="s">
        <v>3128</v>
      </c>
      <c r="J29" s="1" t="s">
        <v>3129</v>
      </c>
      <c r="K29" s="1" t="s">
        <v>3130</v>
      </c>
      <c r="L29" s="1" t="s">
        <v>6</v>
      </c>
      <c r="M29" s="1" t="s">
        <v>6</v>
      </c>
      <c r="N29" s="1" t="s">
        <v>6</v>
      </c>
      <c r="O29" s="1" t="s">
        <v>6</v>
      </c>
      <c r="P29" s="1" t="s">
        <v>6</v>
      </c>
      <c r="Q29" s="2" t="s">
        <v>3131</v>
      </c>
      <c r="R29" s="1" t="s">
        <v>3132</v>
      </c>
      <c r="S29" s="1" t="s">
        <v>3133</v>
      </c>
      <c r="T29" s="2" t="s">
        <v>3134</v>
      </c>
      <c r="U29" s="2" t="s">
        <v>3135</v>
      </c>
      <c r="V29" s="2" t="s">
        <v>3136</v>
      </c>
      <c r="W29" s="2" t="s">
        <v>3137</v>
      </c>
      <c r="X29" s="2" t="s">
        <v>3138</v>
      </c>
      <c r="Y29" s="2" t="s">
        <v>3139</v>
      </c>
      <c r="Z29" s="1" t="s">
        <v>3140</v>
      </c>
      <c r="AA29" s="1" t="s">
        <v>3141</v>
      </c>
      <c r="AB29" s="1" t="s">
        <v>3142</v>
      </c>
      <c r="AC29" s="2" t="s">
        <v>3143</v>
      </c>
      <c r="AD29" s="1" t="s">
        <v>3144</v>
      </c>
      <c r="AE29" s="1" t="s">
        <v>6</v>
      </c>
      <c r="AF29" s="2" t="s">
        <v>3145</v>
      </c>
      <c r="AG29" s="1" t="s">
        <v>3146</v>
      </c>
      <c r="AH29" s="1" t="s">
        <v>6</v>
      </c>
      <c r="AI29" s="1" t="s">
        <v>3147</v>
      </c>
      <c r="AJ29" s="1" t="s">
        <v>6</v>
      </c>
      <c r="AK29" s="2" t="s">
        <v>3148</v>
      </c>
      <c r="AL29" s="1" t="s">
        <v>3149</v>
      </c>
      <c r="AM29" s="1" t="s">
        <v>6</v>
      </c>
      <c r="AN29" s="1" t="s">
        <v>6</v>
      </c>
      <c r="AO29" s="1" t="s">
        <v>3150</v>
      </c>
      <c r="AP29" s="1" t="s">
        <v>6</v>
      </c>
      <c r="AQ29" s="1" t="s">
        <v>6</v>
      </c>
      <c r="AR29" s="1" t="s">
        <v>3151</v>
      </c>
      <c r="AS29" s="1" t="s">
        <v>6</v>
      </c>
      <c r="AT29" s="1" t="s">
        <v>3152</v>
      </c>
      <c r="AU29" s="1" t="s">
        <v>3153</v>
      </c>
      <c r="AV29" s="1" t="s">
        <v>3154</v>
      </c>
      <c r="AW29" s="2" t="s">
        <v>3155</v>
      </c>
      <c r="AX29" s="1" t="s">
        <v>3156</v>
      </c>
      <c r="AY29" s="1" t="s">
        <v>3157</v>
      </c>
      <c r="AZ29" s="1" t="s">
        <v>3158</v>
      </c>
      <c r="BA29" s="1" t="s">
        <v>3159</v>
      </c>
      <c r="BB29" s="1" t="s">
        <v>3160</v>
      </c>
      <c r="BC29" s="1" t="s">
        <v>3161</v>
      </c>
      <c r="BD29" s="1" t="s">
        <v>3162</v>
      </c>
      <c r="BE29" s="2" t="s">
        <v>9257</v>
      </c>
      <c r="BF29" s="1" t="s">
        <v>3163</v>
      </c>
      <c r="BG29" s="2" t="s">
        <v>3164</v>
      </c>
      <c r="BH29" s="1" t="s">
        <v>6</v>
      </c>
      <c r="BI29" s="2" t="s">
        <v>9258</v>
      </c>
      <c r="BJ29" s="2" t="s">
        <v>3165</v>
      </c>
      <c r="BK29" s="1" t="s">
        <v>6</v>
      </c>
      <c r="BL29" s="1" t="s">
        <v>6</v>
      </c>
      <c r="BM29" s="1" t="s">
        <v>6</v>
      </c>
      <c r="BN29" s="1" t="s">
        <v>6</v>
      </c>
      <c r="BO29" s="1" t="s">
        <v>6</v>
      </c>
      <c r="BP29" s="2" t="s">
        <v>3166</v>
      </c>
      <c r="BQ29" s="2" t="s">
        <v>3167</v>
      </c>
      <c r="BR29" s="1" t="s">
        <v>3168</v>
      </c>
      <c r="BS29" s="1" t="s">
        <v>3169</v>
      </c>
      <c r="BT29" s="1" t="s">
        <v>3170</v>
      </c>
      <c r="BU29" s="1" t="s">
        <v>3171</v>
      </c>
      <c r="BV29" s="1" t="s">
        <v>3172</v>
      </c>
      <c r="BW29" s="1" t="s">
        <v>3173</v>
      </c>
      <c r="BX29" s="1" t="s">
        <v>3174</v>
      </c>
      <c r="BY29" s="1" t="s">
        <v>9259</v>
      </c>
      <c r="BZ29" s="1" t="s">
        <v>3175</v>
      </c>
      <c r="CA29" s="1" t="s">
        <v>3176</v>
      </c>
      <c r="CB29" s="1" t="s">
        <v>3177</v>
      </c>
      <c r="CC29" s="2" t="s">
        <v>3178</v>
      </c>
      <c r="CD29" s="2" t="s">
        <v>3179</v>
      </c>
      <c r="CE29" s="2" t="s">
        <v>3180</v>
      </c>
      <c r="CF29" s="1" t="s">
        <v>6</v>
      </c>
      <c r="CG29" s="2" t="s">
        <v>3181</v>
      </c>
      <c r="CH29" s="2" t="s">
        <v>3182</v>
      </c>
      <c r="CI29" s="1" t="s">
        <v>6</v>
      </c>
      <c r="CJ29" s="1" t="s">
        <v>6</v>
      </c>
      <c r="CK29" s="1" t="s">
        <v>6</v>
      </c>
      <c r="CL29" s="1" t="s">
        <v>6</v>
      </c>
      <c r="CM29" s="1" t="s">
        <v>6</v>
      </c>
      <c r="CN29" s="1" t="s">
        <v>3183</v>
      </c>
      <c r="CO29" s="1" t="s">
        <v>3184</v>
      </c>
      <c r="CP29" s="1" t="s">
        <v>3185</v>
      </c>
      <c r="CQ29" s="1" t="s">
        <v>3186</v>
      </c>
      <c r="CR29" s="1" t="s">
        <v>3187</v>
      </c>
      <c r="CS29" s="1" t="s">
        <v>3188</v>
      </c>
      <c r="CT29" s="1" t="s">
        <v>3189</v>
      </c>
      <c r="CU29" s="1" t="s">
        <v>3190</v>
      </c>
      <c r="CV29" s="1" t="s">
        <v>3191</v>
      </c>
      <c r="CW29" s="1" t="s">
        <v>3192</v>
      </c>
      <c r="CX29" s="1" t="s">
        <v>3193</v>
      </c>
      <c r="CY29" s="1" t="s">
        <v>3194</v>
      </c>
      <c r="CZ29" s="1" t="s">
        <v>3195</v>
      </c>
      <c r="DA29" s="1" t="s">
        <v>3196</v>
      </c>
      <c r="DB29" s="1" t="s">
        <v>3197</v>
      </c>
      <c r="DC29" s="2" t="s">
        <v>3198</v>
      </c>
      <c r="DD29" s="1" t="s">
        <v>6</v>
      </c>
      <c r="DE29" s="2" t="s">
        <v>3199</v>
      </c>
      <c r="DF29" s="2" t="s">
        <v>3200</v>
      </c>
      <c r="DG29" s="1" t="s">
        <v>6</v>
      </c>
      <c r="DH29" s="1" t="s">
        <v>6</v>
      </c>
      <c r="DI29" s="1" t="s">
        <v>6</v>
      </c>
      <c r="DJ29" s="1" t="s">
        <v>6</v>
      </c>
      <c r="DK29" s="1" t="s">
        <v>6</v>
      </c>
      <c r="DL29" s="2" t="s">
        <v>3201</v>
      </c>
      <c r="DM29" s="1" t="s">
        <v>3202</v>
      </c>
      <c r="DN29" s="1" t="s">
        <v>3203</v>
      </c>
      <c r="DO29" s="1" t="s">
        <v>3204</v>
      </c>
      <c r="DP29" s="1" t="s">
        <v>3205</v>
      </c>
      <c r="DQ29" s="1" t="s">
        <v>3206</v>
      </c>
      <c r="DR29" s="1" t="s">
        <v>3207</v>
      </c>
      <c r="DS29" s="1" t="s">
        <v>3208</v>
      </c>
      <c r="DT29" s="1" t="s">
        <v>3209</v>
      </c>
      <c r="DU29" s="1" t="s">
        <v>3210</v>
      </c>
      <c r="DV29" s="1" t="s">
        <v>3211</v>
      </c>
      <c r="DW29" s="1" t="s">
        <v>3212</v>
      </c>
      <c r="DX29" s="1" t="s">
        <v>3213</v>
      </c>
      <c r="DY29" s="2" t="s">
        <v>3214</v>
      </c>
      <c r="DZ29" s="1" t="s">
        <v>3215</v>
      </c>
      <c r="EA29" s="2" t="s">
        <v>3216</v>
      </c>
      <c r="EB29" s="1" t="s">
        <v>6</v>
      </c>
      <c r="EC29" s="2" t="s">
        <v>3217</v>
      </c>
      <c r="ED29" s="1" t="s">
        <v>3218</v>
      </c>
      <c r="EE29" s="1" t="s">
        <v>6</v>
      </c>
      <c r="EF29" s="1" t="s">
        <v>6</v>
      </c>
      <c r="EG29" s="1" t="s">
        <v>6</v>
      </c>
      <c r="EH29" s="1" t="s">
        <v>6</v>
      </c>
      <c r="EI29" s="2" t="s">
        <v>3219</v>
      </c>
      <c r="EJ29" s="1" t="s">
        <v>6</v>
      </c>
      <c r="EK29" s="1" t="s">
        <v>3220</v>
      </c>
      <c r="EL29" s="1" t="s">
        <v>3221</v>
      </c>
      <c r="EM29" s="1" t="s">
        <v>3222</v>
      </c>
      <c r="EN29" s="1" t="s">
        <v>3223</v>
      </c>
      <c r="EO29" s="2" t="s">
        <v>3224</v>
      </c>
      <c r="EP29" s="1" t="s">
        <v>3225</v>
      </c>
      <c r="EQ29" s="1" t="s">
        <v>3226</v>
      </c>
      <c r="ER29" s="1" t="s">
        <v>3227</v>
      </c>
      <c r="ES29" s="1" t="s">
        <v>3228</v>
      </c>
      <c r="ET29" s="1" t="s">
        <v>3229</v>
      </c>
      <c r="EU29" s="1" t="s">
        <v>3230</v>
      </c>
      <c r="EV29" s="1" t="s">
        <v>3231</v>
      </c>
      <c r="EW29" s="1" t="s">
        <v>3232</v>
      </c>
      <c r="EX29" s="2" t="s">
        <v>3233</v>
      </c>
      <c r="EY29" s="2" t="s">
        <v>3234</v>
      </c>
      <c r="EZ29" s="1" t="s">
        <v>6</v>
      </c>
      <c r="FA29" s="2" t="s">
        <v>3235</v>
      </c>
      <c r="FB29" s="1" t="s">
        <v>3236</v>
      </c>
      <c r="FC29" s="1" t="s">
        <v>6</v>
      </c>
      <c r="FD29" s="1" t="s">
        <v>6</v>
      </c>
      <c r="FE29" s="1" t="s">
        <v>6</v>
      </c>
      <c r="FF29" s="1" t="s">
        <v>6</v>
      </c>
      <c r="FG29" s="1" t="s">
        <v>1905</v>
      </c>
      <c r="FH29" s="2" t="s">
        <v>3237</v>
      </c>
      <c r="FI29" s="1" t="s">
        <v>3238</v>
      </c>
      <c r="FJ29" s="1" t="s">
        <v>3239</v>
      </c>
      <c r="FK29" s="1" t="s">
        <v>3240</v>
      </c>
      <c r="FL29" s="1" t="s">
        <v>3241</v>
      </c>
      <c r="FM29" s="2" t="s">
        <v>3242</v>
      </c>
      <c r="FN29" s="1" t="s">
        <v>3243</v>
      </c>
      <c r="FO29" s="1" t="s">
        <v>3244</v>
      </c>
      <c r="FP29" s="1" t="s">
        <v>3245</v>
      </c>
      <c r="FQ29" s="1" t="s">
        <v>3246</v>
      </c>
      <c r="FR29" s="1" t="s">
        <v>3247</v>
      </c>
      <c r="FS29" s="1" t="s">
        <v>3248</v>
      </c>
      <c r="FT29" s="1" t="s">
        <v>3249</v>
      </c>
      <c r="FU29" s="1" t="s">
        <v>3250</v>
      </c>
      <c r="FV29" s="1" t="s">
        <v>3251</v>
      </c>
      <c r="FW29" s="2" t="s">
        <v>3252</v>
      </c>
      <c r="FX29" s="1" t="s">
        <v>6</v>
      </c>
      <c r="FY29" s="1" t="s">
        <v>6</v>
      </c>
      <c r="FZ29" s="1" t="s">
        <v>6</v>
      </c>
      <c r="GA29" s="1" t="s">
        <v>6</v>
      </c>
      <c r="GB29" s="1" t="s">
        <v>6</v>
      </c>
      <c r="GC29" s="1" t="s">
        <v>6</v>
      </c>
      <c r="GD29" s="1" t="s">
        <v>6</v>
      </c>
      <c r="GE29" s="1" t="s">
        <v>6</v>
      </c>
      <c r="GF29" s="1" t="s">
        <v>6</v>
      </c>
      <c r="GG29" s="1" t="s">
        <v>6</v>
      </c>
      <c r="GH29" s="1" t="s">
        <v>6</v>
      </c>
      <c r="GI29" s="1" t="s">
        <v>6</v>
      </c>
      <c r="GJ29" s="1" t="s">
        <v>6</v>
      </c>
      <c r="GK29" s="1" t="s">
        <v>6</v>
      </c>
      <c r="GL29" s="1" t="s">
        <v>6</v>
      </c>
      <c r="GM29" s="1" t="s">
        <v>6</v>
      </c>
      <c r="GN29" s="1" t="s">
        <v>6</v>
      </c>
      <c r="GO29" s="1" t="s">
        <v>6</v>
      </c>
      <c r="GP29" s="1" t="s">
        <v>6</v>
      </c>
    </row>
    <row r="30" spans="1:198" ht="13.5" customHeight="1" x14ac:dyDescent="0.2">
      <c r="A30">
        <v>29</v>
      </c>
      <c r="B30" s="1" t="s">
        <v>3253</v>
      </c>
      <c r="C30" s="1" t="s">
        <v>3254</v>
      </c>
      <c r="D30" s="1" t="s">
        <v>186</v>
      </c>
      <c r="E30" s="1" t="s">
        <v>186</v>
      </c>
      <c r="F30" s="2" t="s">
        <v>3255</v>
      </c>
      <c r="G30" s="2" t="s">
        <v>3256</v>
      </c>
      <c r="H30" s="2" t="s">
        <v>3257</v>
      </c>
      <c r="I30" s="2" t="s">
        <v>3258</v>
      </c>
      <c r="J30" s="1" t="s">
        <v>3259</v>
      </c>
      <c r="K30" s="2" t="s">
        <v>3260</v>
      </c>
      <c r="L30" s="1" t="s">
        <v>6</v>
      </c>
      <c r="M30" s="1" t="s">
        <v>6</v>
      </c>
      <c r="N30" s="1" t="s">
        <v>6</v>
      </c>
      <c r="O30" s="1" t="s">
        <v>6</v>
      </c>
      <c r="P30" s="1" t="s">
        <v>6</v>
      </c>
      <c r="Q30" s="2" t="s">
        <v>3261</v>
      </c>
      <c r="R30" s="1" t="s">
        <v>3262</v>
      </c>
      <c r="S30" s="1" t="s">
        <v>3263</v>
      </c>
      <c r="T30" s="2" t="s">
        <v>3264</v>
      </c>
      <c r="U30" s="2" t="s">
        <v>3265</v>
      </c>
      <c r="V30" s="2" t="s">
        <v>3266</v>
      </c>
      <c r="W30" s="2" t="s">
        <v>3267</v>
      </c>
      <c r="X30" s="2" t="s">
        <v>3268</v>
      </c>
      <c r="Y30" s="2" t="s">
        <v>3269</v>
      </c>
      <c r="Z30" s="2" t="s">
        <v>3270</v>
      </c>
      <c r="AA30" s="1" t="s">
        <v>3271</v>
      </c>
      <c r="AB30" s="1" t="s">
        <v>3272</v>
      </c>
      <c r="AC30" s="2" t="s">
        <v>3273</v>
      </c>
      <c r="AD30" s="1" t="s">
        <v>3274</v>
      </c>
      <c r="AE30" s="1" t="s">
        <v>6</v>
      </c>
      <c r="AF30" s="2" t="s">
        <v>3275</v>
      </c>
      <c r="AG30" s="1" t="s">
        <v>3276</v>
      </c>
      <c r="AH30" s="2" t="s">
        <v>3277</v>
      </c>
      <c r="AI30" s="1" t="s">
        <v>3278</v>
      </c>
      <c r="AJ30" s="1" t="s">
        <v>3279</v>
      </c>
      <c r="AK30" s="2" t="s">
        <v>3280</v>
      </c>
      <c r="AL30" s="2" t="s">
        <v>3281</v>
      </c>
      <c r="AM30" s="1" t="s">
        <v>6</v>
      </c>
      <c r="AN30" s="1" t="s">
        <v>6</v>
      </c>
      <c r="AO30" s="1" t="s">
        <v>6</v>
      </c>
      <c r="AP30" s="1" t="s">
        <v>6</v>
      </c>
      <c r="AQ30" s="1" t="s">
        <v>6</v>
      </c>
      <c r="AR30" s="1" t="s">
        <v>6</v>
      </c>
      <c r="AS30" s="2" t="s">
        <v>3282</v>
      </c>
      <c r="AT30" s="1" t="s">
        <v>6</v>
      </c>
      <c r="AU30" s="1" t="s">
        <v>3283</v>
      </c>
      <c r="AV30" s="1" t="s">
        <v>3284</v>
      </c>
      <c r="AW30" s="1" t="s">
        <v>3285</v>
      </c>
      <c r="AX30" s="1" t="s">
        <v>3286</v>
      </c>
      <c r="AY30" s="1" t="s">
        <v>3287</v>
      </c>
      <c r="AZ30" s="1" t="s">
        <v>3288</v>
      </c>
      <c r="BA30" s="2" t="s">
        <v>3289</v>
      </c>
      <c r="BB30" s="1" t="s">
        <v>3290</v>
      </c>
      <c r="BC30" s="1" t="s">
        <v>3291</v>
      </c>
      <c r="BD30" s="1" t="s">
        <v>3292</v>
      </c>
      <c r="BE30" s="2" t="s">
        <v>3293</v>
      </c>
      <c r="BF30" s="1" t="s">
        <v>3294</v>
      </c>
      <c r="BG30" s="2" t="s">
        <v>3295</v>
      </c>
      <c r="BH30" s="1" t="s">
        <v>6</v>
      </c>
      <c r="BI30" s="2" t="s">
        <v>3296</v>
      </c>
      <c r="BJ30" s="1" t="s">
        <v>3297</v>
      </c>
      <c r="BK30" s="1" t="s">
        <v>6</v>
      </c>
      <c r="BL30" s="1" t="s">
        <v>6</v>
      </c>
      <c r="BM30" s="1" t="s">
        <v>6</v>
      </c>
      <c r="BN30" s="1" t="s">
        <v>6</v>
      </c>
      <c r="BO30" s="1" t="s">
        <v>6</v>
      </c>
      <c r="BP30" s="2" t="s">
        <v>3298</v>
      </c>
      <c r="BQ30" s="1" t="s">
        <v>3299</v>
      </c>
      <c r="BR30" s="1" t="s">
        <v>6</v>
      </c>
      <c r="BS30" s="1" t="s">
        <v>3300</v>
      </c>
      <c r="BT30" s="1" t="s">
        <v>3301</v>
      </c>
      <c r="BU30" s="1" t="s">
        <v>3302</v>
      </c>
      <c r="BV30" s="1" t="s">
        <v>3303</v>
      </c>
      <c r="BW30" s="1" t="s">
        <v>3304</v>
      </c>
      <c r="BX30" s="1" t="s">
        <v>3305</v>
      </c>
      <c r="BY30" s="2" t="s">
        <v>3306</v>
      </c>
      <c r="BZ30" s="1" t="s">
        <v>3307</v>
      </c>
      <c r="CA30" s="1" t="s">
        <v>3308</v>
      </c>
      <c r="CB30" s="1" t="s">
        <v>3309</v>
      </c>
      <c r="CC30" s="1" t="s">
        <v>3310</v>
      </c>
      <c r="CD30" s="1" t="s">
        <v>3311</v>
      </c>
      <c r="CE30" s="2" t="s">
        <v>3312</v>
      </c>
      <c r="CF30" s="1" t="s">
        <v>6</v>
      </c>
      <c r="CG30" s="2" t="s">
        <v>3313</v>
      </c>
      <c r="CH30" s="1" t="s">
        <v>3314</v>
      </c>
      <c r="CI30" s="1" t="s">
        <v>6</v>
      </c>
      <c r="CJ30" s="1" t="s">
        <v>6</v>
      </c>
      <c r="CK30" s="1" t="s">
        <v>6</v>
      </c>
      <c r="CL30" s="1" t="s">
        <v>6</v>
      </c>
      <c r="CM30" s="1" t="s">
        <v>6</v>
      </c>
      <c r="CN30" s="2" t="s">
        <v>3315</v>
      </c>
      <c r="CO30" s="1" t="s">
        <v>3316</v>
      </c>
      <c r="CP30" s="1" t="s">
        <v>6</v>
      </c>
      <c r="CQ30" s="1" t="s">
        <v>3317</v>
      </c>
      <c r="CR30" s="1" t="s">
        <v>3318</v>
      </c>
      <c r="CS30" s="2" t="s">
        <v>3319</v>
      </c>
      <c r="CT30" s="1" t="s">
        <v>3320</v>
      </c>
      <c r="CU30" s="1" t="s">
        <v>3321</v>
      </c>
      <c r="CV30" s="1" t="s">
        <v>3322</v>
      </c>
      <c r="CW30" s="2" t="s">
        <v>3323</v>
      </c>
      <c r="CX30" s="1" t="s">
        <v>3324</v>
      </c>
      <c r="CY30" s="1" t="s">
        <v>3325</v>
      </c>
      <c r="CZ30" s="1" t="s">
        <v>3326</v>
      </c>
      <c r="DA30" s="1" t="s">
        <v>3327</v>
      </c>
      <c r="DB30" s="1" t="s">
        <v>3328</v>
      </c>
      <c r="DC30" s="2" t="s">
        <v>3329</v>
      </c>
      <c r="DD30" s="1" t="s">
        <v>6</v>
      </c>
      <c r="DE30" s="2" t="s">
        <v>3330</v>
      </c>
      <c r="DF30" s="1" t="s">
        <v>3331</v>
      </c>
      <c r="DG30" s="1" t="s">
        <v>6</v>
      </c>
      <c r="DH30" s="1" t="s">
        <v>6</v>
      </c>
      <c r="DI30" s="1" t="s">
        <v>6</v>
      </c>
      <c r="DJ30" s="1" t="s">
        <v>6</v>
      </c>
      <c r="DK30" s="2" t="s">
        <v>3332</v>
      </c>
      <c r="DL30" s="1" t="s">
        <v>6</v>
      </c>
      <c r="DM30" s="2" t="s">
        <v>3333</v>
      </c>
      <c r="DN30" s="1" t="s">
        <v>6</v>
      </c>
      <c r="DO30" s="1" t="s">
        <v>3334</v>
      </c>
      <c r="DP30" s="1" t="s">
        <v>3335</v>
      </c>
      <c r="DQ30" s="1" t="s">
        <v>3336</v>
      </c>
      <c r="DR30" s="1" t="s">
        <v>3337</v>
      </c>
      <c r="DS30" s="1" t="s">
        <v>3338</v>
      </c>
      <c r="DT30" s="1" t="s">
        <v>3339</v>
      </c>
      <c r="DU30" s="2" t="s">
        <v>3340</v>
      </c>
      <c r="DV30" s="1" t="s">
        <v>3341</v>
      </c>
      <c r="DW30" s="1" t="s">
        <v>3342</v>
      </c>
      <c r="DX30" s="1" t="s">
        <v>3343</v>
      </c>
      <c r="DY30" s="1" t="s">
        <v>3344</v>
      </c>
      <c r="DZ30" s="2" t="s">
        <v>3345</v>
      </c>
      <c r="EA30" s="2" t="s">
        <v>3346</v>
      </c>
      <c r="EB30" s="1" t="s">
        <v>6</v>
      </c>
      <c r="EC30" s="2" t="s">
        <v>3347</v>
      </c>
      <c r="ED30" s="1" t="s">
        <v>3348</v>
      </c>
      <c r="EE30" s="1" t="s">
        <v>6</v>
      </c>
      <c r="EF30" s="1" t="s">
        <v>6</v>
      </c>
      <c r="EG30" s="1" t="s">
        <v>6</v>
      </c>
      <c r="EH30" s="1" t="s">
        <v>6</v>
      </c>
      <c r="EI30" s="1" t="s">
        <v>6</v>
      </c>
      <c r="EJ30" s="2" t="s">
        <v>3349</v>
      </c>
      <c r="EK30" s="1" t="s">
        <v>3350</v>
      </c>
      <c r="EL30" s="1" t="s">
        <v>6</v>
      </c>
      <c r="EM30" s="1" t="s">
        <v>3351</v>
      </c>
      <c r="EN30" s="1" t="s">
        <v>3352</v>
      </c>
      <c r="EO30" s="1" t="s">
        <v>3353</v>
      </c>
      <c r="EP30" s="1" t="s">
        <v>3354</v>
      </c>
      <c r="EQ30" s="1" t="s">
        <v>3355</v>
      </c>
      <c r="ER30" s="1" t="s">
        <v>3356</v>
      </c>
      <c r="ES30" s="2" t="s">
        <v>3357</v>
      </c>
      <c r="ET30" s="1" t="s">
        <v>3358</v>
      </c>
      <c r="EU30" s="1" t="s">
        <v>3359</v>
      </c>
      <c r="EV30" s="1" t="s">
        <v>3360</v>
      </c>
      <c r="EW30" s="1" t="s">
        <v>3361</v>
      </c>
      <c r="EX30" s="1" t="s">
        <v>3362</v>
      </c>
      <c r="EY30" s="2" t="s">
        <v>3363</v>
      </c>
      <c r="EZ30" s="1" t="s">
        <v>6</v>
      </c>
      <c r="FA30" s="2" t="s">
        <v>3364</v>
      </c>
      <c r="FB30" s="1" t="s">
        <v>3365</v>
      </c>
      <c r="FC30" s="1" t="s">
        <v>6</v>
      </c>
      <c r="FD30" s="1" t="s">
        <v>6</v>
      </c>
      <c r="FE30" s="1" t="s">
        <v>6</v>
      </c>
      <c r="FF30" s="1" t="s">
        <v>6</v>
      </c>
      <c r="FG30" s="1" t="s">
        <v>6</v>
      </c>
      <c r="FH30" s="1" t="s">
        <v>3366</v>
      </c>
      <c r="FI30" s="2" t="s">
        <v>3367</v>
      </c>
      <c r="FJ30" s="1" t="s">
        <v>6</v>
      </c>
      <c r="FK30" s="1" t="s">
        <v>3368</v>
      </c>
      <c r="FL30" s="1" t="s">
        <v>3369</v>
      </c>
      <c r="FM30" s="2" t="s">
        <v>3370</v>
      </c>
      <c r="FN30" s="1" t="s">
        <v>3371</v>
      </c>
      <c r="FO30" s="1" t="s">
        <v>3372</v>
      </c>
      <c r="FP30" s="1" t="s">
        <v>3373</v>
      </c>
      <c r="FQ30" s="1" t="s">
        <v>3374</v>
      </c>
      <c r="FR30" s="1" t="s">
        <v>3375</v>
      </c>
      <c r="FS30" s="1" t="s">
        <v>3376</v>
      </c>
      <c r="FT30" s="1" t="s">
        <v>3377</v>
      </c>
      <c r="FU30" s="1" t="s">
        <v>3378</v>
      </c>
      <c r="FV30" s="1" t="s">
        <v>3379</v>
      </c>
      <c r="FW30" s="2" t="s">
        <v>3380</v>
      </c>
      <c r="FX30" s="1" t="s">
        <v>6</v>
      </c>
      <c r="FY30" s="1" t="s">
        <v>6</v>
      </c>
      <c r="FZ30" s="1" t="s">
        <v>6</v>
      </c>
      <c r="GA30" s="1" t="s">
        <v>6</v>
      </c>
      <c r="GB30" s="1" t="s">
        <v>6</v>
      </c>
      <c r="GC30" s="1" t="s">
        <v>6</v>
      </c>
      <c r="GD30" s="1" t="s">
        <v>6</v>
      </c>
      <c r="GE30" s="1" t="s">
        <v>6</v>
      </c>
      <c r="GF30" s="1" t="s">
        <v>6</v>
      </c>
      <c r="GG30" s="1" t="s">
        <v>6</v>
      </c>
      <c r="GH30" s="1" t="s">
        <v>6</v>
      </c>
      <c r="GI30" s="1" t="s">
        <v>6</v>
      </c>
      <c r="GJ30" s="1" t="s">
        <v>6</v>
      </c>
      <c r="GK30" s="1" t="s">
        <v>6</v>
      </c>
      <c r="GL30" s="1" t="s">
        <v>6</v>
      </c>
      <c r="GM30" s="1" t="s">
        <v>6</v>
      </c>
      <c r="GN30" s="1" t="s">
        <v>6</v>
      </c>
      <c r="GO30" s="1" t="s">
        <v>6</v>
      </c>
      <c r="GP30" s="1" t="s">
        <v>6</v>
      </c>
    </row>
    <row r="31" spans="1:198" ht="12.75" customHeight="1" x14ac:dyDescent="0.2">
      <c r="A31">
        <v>30</v>
      </c>
      <c r="B31" s="1" t="s">
        <v>3381</v>
      </c>
      <c r="C31" s="1" t="s">
        <v>3382</v>
      </c>
      <c r="D31" s="1" t="s">
        <v>1069</v>
      </c>
      <c r="E31" s="1" t="s">
        <v>1069</v>
      </c>
      <c r="F31" s="2" t="s">
        <v>3383</v>
      </c>
      <c r="G31" s="2" t="s">
        <v>3384</v>
      </c>
      <c r="H31" s="2" t="s">
        <v>3385</v>
      </c>
      <c r="I31" s="2" t="s">
        <v>3386</v>
      </c>
      <c r="J31" s="1" t="s">
        <v>3259</v>
      </c>
      <c r="K31" s="1" t="s">
        <v>3387</v>
      </c>
      <c r="L31" s="1" t="s">
        <v>6</v>
      </c>
      <c r="M31" s="1" t="s">
        <v>6</v>
      </c>
      <c r="N31" s="1" t="s">
        <v>6</v>
      </c>
      <c r="O31" s="1" t="s">
        <v>6</v>
      </c>
      <c r="P31" s="1" t="s">
        <v>6</v>
      </c>
      <c r="Q31" s="1" t="s">
        <v>6</v>
      </c>
      <c r="R31" s="1" t="s">
        <v>3388</v>
      </c>
      <c r="S31" s="1" t="s">
        <v>3389</v>
      </c>
      <c r="T31" s="2" t="s">
        <v>3390</v>
      </c>
      <c r="U31" s="2" t="s">
        <v>3391</v>
      </c>
      <c r="V31" s="2" t="s">
        <v>3392</v>
      </c>
      <c r="W31" s="2" t="s">
        <v>3393</v>
      </c>
      <c r="X31" s="2" t="s">
        <v>3394</v>
      </c>
      <c r="Y31" s="2" t="s">
        <v>3395</v>
      </c>
      <c r="Z31" s="2" t="s">
        <v>3396</v>
      </c>
      <c r="AA31" s="2" t="s">
        <v>3397</v>
      </c>
      <c r="AB31" s="1" t="s">
        <v>3398</v>
      </c>
      <c r="AC31" s="2" t="s">
        <v>3399</v>
      </c>
      <c r="AD31" s="1" t="s">
        <v>3400</v>
      </c>
      <c r="AE31" s="1" t="s">
        <v>6</v>
      </c>
      <c r="AF31" s="2" t="s">
        <v>3401</v>
      </c>
      <c r="AG31" s="1" t="s">
        <v>3402</v>
      </c>
      <c r="AH31" s="1" t="s">
        <v>3403</v>
      </c>
      <c r="AI31" s="1" t="s">
        <v>3404</v>
      </c>
      <c r="AJ31" s="1" t="s">
        <v>3405</v>
      </c>
      <c r="AK31" s="2" t="s">
        <v>3406</v>
      </c>
      <c r="AL31" s="1" t="s">
        <v>3407</v>
      </c>
      <c r="AM31" s="1" t="s">
        <v>6</v>
      </c>
      <c r="AN31" s="1" t="s">
        <v>6</v>
      </c>
      <c r="AO31" s="1" t="s">
        <v>6</v>
      </c>
      <c r="AP31" s="1" t="s">
        <v>6</v>
      </c>
      <c r="AQ31" s="1" t="s">
        <v>6</v>
      </c>
      <c r="AR31" s="1" t="s">
        <v>6</v>
      </c>
      <c r="AS31" s="1" t="s">
        <v>3408</v>
      </c>
      <c r="AT31" s="1" t="s">
        <v>3389</v>
      </c>
      <c r="AU31" s="1" t="s">
        <v>3409</v>
      </c>
      <c r="AV31" s="1" t="s">
        <v>3410</v>
      </c>
      <c r="AW31" s="1" t="s">
        <v>3411</v>
      </c>
      <c r="AX31" s="1" t="s">
        <v>3412</v>
      </c>
      <c r="AY31" s="1" t="s">
        <v>3413</v>
      </c>
      <c r="AZ31" s="1" t="s">
        <v>3414</v>
      </c>
      <c r="BA31" s="2" t="s">
        <v>3415</v>
      </c>
      <c r="BB31" s="1" t="s">
        <v>3416</v>
      </c>
      <c r="BC31" s="1" t="s">
        <v>3417</v>
      </c>
      <c r="BD31" s="1" t="s">
        <v>3418</v>
      </c>
      <c r="BE31" s="2" t="s">
        <v>9260</v>
      </c>
      <c r="BF31" s="1" t="s">
        <v>3419</v>
      </c>
      <c r="BG31" s="2" t="s">
        <v>3420</v>
      </c>
      <c r="BH31" s="1" t="s">
        <v>6</v>
      </c>
      <c r="BI31" s="2" t="s">
        <v>3421</v>
      </c>
      <c r="BJ31" s="1" t="s">
        <v>3422</v>
      </c>
      <c r="BK31" s="1" t="s">
        <v>6</v>
      </c>
      <c r="BL31" s="1" t="s">
        <v>6</v>
      </c>
      <c r="BM31" s="1" t="s">
        <v>6</v>
      </c>
      <c r="BN31" s="1" t="s">
        <v>6</v>
      </c>
      <c r="BO31" s="1" t="s">
        <v>6</v>
      </c>
      <c r="BP31" s="1" t="s">
        <v>6</v>
      </c>
      <c r="BQ31" s="1" t="s">
        <v>3423</v>
      </c>
      <c r="BR31" s="1" t="s">
        <v>3389</v>
      </c>
      <c r="BS31" s="1" t="s">
        <v>3424</v>
      </c>
      <c r="BT31" s="1" t="s">
        <v>3425</v>
      </c>
      <c r="BU31" s="2" t="s">
        <v>3426</v>
      </c>
      <c r="BV31" s="1" t="s">
        <v>3427</v>
      </c>
      <c r="BW31" s="1" t="s">
        <v>3428</v>
      </c>
      <c r="BX31" s="1" t="s">
        <v>3429</v>
      </c>
      <c r="BY31" s="2" t="s">
        <v>3430</v>
      </c>
      <c r="BZ31" s="1" t="s">
        <v>3431</v>
      </c>
      <c r="CA31" s="1" t="s">
        <v>3432</v>
      </c>
      <c r="CB31" s="1" t="s">
        <v>3433</v>
      </c>
      <c r="CC31" s="2" t="s">
        <v>3434</v>
      </c>
      <c r="CD31" s="1" t="s">
        <v>3435</v>
      </c>
      <c r="CE31" s="2" t="s">
        <v>3436</v>
      </c>
      <c r="CF31" s="1" t="s">
        <v>6</v>
      </c>
      <c r="CG31" s="2" t="s">
        <v>3437</v>
      </c>
      <c r="CH31" s="1" t="s">
        <v>3438</v>
      </c>
      <c r="CI31" s="1" t="s">
        <v>6</v>
      </c>
      <c r="CJ31" s="1" t="s">
        <v>6</v>
      </c>
      <c r="CK31" s="1" t="s">
        <v>6</v>
      </c>
      <c r="CL31" s="1" t="s">
        <v>6</v>
      </c>
      <c r="CM31" s="1" t="s">
        <v>6</v>
      </c>
      <c r="CN31" s="1" t="s">
        <v>6</v>
      </c>
      <c r="CO31" s="1" t="s">
        <v>3439</v>
      </c>
      <c r="CP31" s="1" t="s">
        <v>3389</v>
      </c>
      <c r="CQ31" s="2" t="s">
        <v>3440</v>
      </c>
      <c r="CR31" s="1" t="s">
        <v>3441</v>
      </c>
      <c r="CS31" s="1" t="s">
        <v>3442</v>
      </c>
      <c r="CT31" s="1" t="s">
        <v>3443</v>
      </c>
      <c r="CU31" s="1" t="s">
        <v>3444</v>
      </c>
      <c r="CV31" s="1" t="s">
        <v>3445</v>
      </c>
      <c r="CW31" s="2" t="s">
        <v>3446</v>
      </c>
      <c r="CX31" s="1" t="s">
        <v>3447</v>
      </c>
      <c r="CY31" s="1" t="s">
        <v>3448</v>
      </c>
      <c r="CZ31" s="1" t="s">
        <v>3449</v>
      </c>
      <c r="DA31" s="2" t="s">
        <v>3450</v>
      </c>
      <c r="DB31" s="1" t="s">
        <v>3451</v>
      </c>
      <c r="DC31" s="2" t="s">
        <v>3452</v>
      </c>
      <c r="DD31" s="1" t="s">
        <v>6</v>
      </c>
      <c r="DE31" s="2" t="s">
        <v>3453</v>
      </c>
      <c r="DF31" s="1" t="s">
        <v>3454</v>
      </c>
      <c r="DG31" s="1" t="s">
        <v>6</v>
      </c>
      <c r="DH31" s="1" t="s">
        <v>6</v>
      </c>
      <c r="DI31" s="1" t="s">
        <v>6</v>
      </c>
      <c r="DJ31" s="1" t="s">
        <v>6</v>
      </c>
      <c r="DK31" s="1" t="s">
        <v>6</v>
      </c>
      <c r="DL31" s="1" t="s">
        <v>6</v>
      </c>
      <c r="DM31" s="1" t="s">
        <v>3455</v>
      </c>
      <c r="DN31" s="1" t="s">
        <v>3389</v>
      </c>
      <c r="DO31" s="1" t="s">
        <v>3456</v>
      </c>
      <c r="DP31" s="1" t="s">
        <v>3457</v>
      </c>
      <c r="DQ31" s="1" t="s">
        <v>3458</v>
      </c>
      <c r="DR31" s="1" t="s">
        <v>3459</v>
      </c>
      <c r="DS31" s="1" t="s">
        <v>3460</v>
      </c>
      <c r="DT31" s="1" t="s">
        <v>3461</v>
      </c>
      <c r="DU31" s="1" t="s">
        <v>3462</v>
      </c>
      <c r="DV31" s="1" t="s">
        <v>3463</v>
      </c>
      <c r="DW31" s="1" t="s">
        <v>3464</v>
      </c>
      <c r="DX31" s="1" t="s">
        <v>3465</v>
      </c>
      <c r="DY31" s="2" t="s">
        <v>3466</v>
      </c>
      <c r="DZ31" s="1" t="s">
        <v>3467</v>
      </c>
      <c r="EA31" s="2" t="s">
        <v>3468</v>
      </c>
      <c r="EB31" s="1" t="s">
        <v>6</v>
      </c>
      <c r="EC31" s="2" t="s">
        <v>3469</v>
      </c>
      <c r="ED31" s="1" t="s">
        <v>3470</v>
      </c>
      <c r="EE31" s="1" t="s">
        <v>6</v>
      </c>
      <c r="EF31" s="1" t="s">
        <v>6</v>
      </c>
      <c r="EG31" s="1" t="s">
        <v>6</v>
      </c>
      <c r="EH31" s="1" t="s">
        <v>6</v>
      </c>
      <c r="EI31" s="1" t="s">
        <v>6</v>
      </c>
      <c r="EJ31" s="1" t="s">
        <v>6</v>
      </c>
      <c r="EK31" s="1" t="s">
        <v>3471</v>
      </c>
      <c r="EL31" s="1" t="s">
        <v>3389</v>
      </c>
      <c r="EM31" s="1" t="s">
        <v>3472</v>
      </c>
      <c r="EN31" s="1" t="s">
        <v>3473</v>
      </c>
      <c r="EO31" s="2" t="s">
        <v>3474</v>
      </c>
      <c r="EP31" s="1" t="s">
        <v>3475</v>
      </c>
      <c r="EQ31" s="1" t="s">
        <v>3476</v>
      </c>
      <c r="ER31" s="1" t="s">
        <v>3477</v>
      </c>
      <c r="ES31" s="2" t="s">
        <v>3478</v>
      </c>
      <c r="ET31" s="1" t="s">
        <v>3479</v>
      </c>
      <c r="EU31" s="1" t="s">
        <v>3480</v>
      </c>
      <c r="EV31" s="1" t="s">
        <v>3481</v>
      </c>
      <c r="EW31" s="2" t="s">
        <v>3482</v>
      </c>
      <c r="EX31" s="1" t="s">
        <v>3483</v>
      </c>
      <c r="EY31" s="2" t="s">
        <v>3484</v>
      </c>
      <c r="EZ31" s="1" t="s">
        <v>6</v>
      </c>
      <c r="FA31" s="2" t="s">
        <v>3485</v>
      </c>
      <c r="FB31" s="1" t="s">
        <v>3486</v>
      </c>
      <c r="FC31" s="1" t="s">
        <v>6</v>
      </c>
      <c r="FD31" s="1" t="s">
        <v>6</v>
      </c>
      <c r="FE31" s="1" t="s">
        <v>6</v>
      </c>
      <c r="FF31" s="1" t="s">
        <v>6</v>
      </c>
      <c r="FG31" s="1" t="s">
        <v>6</v>
      </c>
      <c r="FH31" s="1" t="s">
        <v>6</v>
      </c>
      <c r="FI31" s="1" t="s">
        <v>3487</v>
      </c>
      <c r="FJ31" s="1" t="s">
        <v>3389</v>
      </c>
      <c r="FK31" s="1" t="s">
        <v>3488</v>
      </c>
      <c r="FL31" s="1" t="s">
        <v>3489</v>
      </c>
      <c r="FM31" s="2" t="s">
        <v>3490</v>
      </c>
      <c r="FN31" s="1" t="s">
        <v>3491</v>
      </c>
      <c r="FO31" s="1" t="s">
        <v>3492</v>
      </c>
      <c r="FP31" s="1" t="s">
        <v>3493</v>
      </c>
      <c r="FQ31" s="2" t="s">
        <v>3494</v>
      </c>
      <c r="FR31" s="1" t="s">
        <v>3495</v>
      </c>
      <c r="FS31" s="1" t="s">
        <v>3496</v>
      </c>
      <c r="FT31" s="2" t="s">
        <v>3497</v>
      </c>
      <c r="FU31" s="2" t="s">
        <v>3498</v>
      </c>
      <c r="FV31" s="1" t="s">
        <v>3499</v>
      </c>
      <c r="FW31" s="2" t="s">
        <v>3500</v>
      </c>
      <c r="FX31" s="1" t="s">
        <v>6</v>
      </c>
      <c r="FY31" s="1" t="s">
        <v>6</v>
      </c>
      <c r="FZ31" s="1" t="s">
        <v>6</v>
      </c>
      <c r="GA31" s="1" t="s">
        <v>6</v>
      </c>
      <c r="GB31" s="1" t="s">
        <v>6</v>
      </c>
      <c r="GC31" s="1" t="s">
        <v>6</v>
      </c>
      <c r="GD31" s="1" t="s">
        <v>6</v>
      </c>
      <c r="GE31" s="1" t="s">
        <v>6</v>
      </c>
      <c r="GF31" s="1" t="s">
        <v>6</v>
      </c>
      <c r="GG31" s="1" t="s">
        <v>6</v>
      </c>
      <c r="GH31" s="1" t="s">
        <v>6</v>
      </c>
      <c r="GI31" s="1" t="s">
        <v>6</v>
      </c>
      <c r="GJ31" s="1" t="s">
        <v>6</v>
      </c>
      <c r="GK31" s="1" t="s">
        <v>6</v>
      </c>
      <c r="GL31" s="1" t="s">
        <v>6</v>
      </c>
      <c r="GM31" s="1" t="s">
        <v>6</v>
      </c>
      <c r="GN31" s="1" t="s">
        <v>6</v>
      </c>
      <c r="GO31" s="1" t="s">
        <v>6</v>
      </c>
      <c r="GP31" s="1" t="s">
        <v>6</v>
      </c>
    </row>
    <row r="32" spans="1:198" ht="12" customHeight="1" x14ac:dyDescent="0.2">
      <c r="A32">
        <v>31</v>
      </c>
      <c r="B32" s="1" t="s">
        <v>3501</v>
      </c>
      <c r="C32" s="1" t="s">
        <v>3502</v>
      </c>
      <c r="D32" s="1" t="s">
        <v>251</v>
      </c>
      <c r="E32" s="1" t="s">
        <v>613</v>
      </c>
      <c r="F32" s="2" t="s">
        <v>3503</v>
      </c>
      <c r="G32" s="2" t="s">
        <v>3504</v>
      </c>
      <c r="H32" s="2" t="s">
        <v>3505</v>
      </c>
      <c r="I32" s="2" t="s">
        <v>3506</v>
      </c>
      <c r="J32" s="1" t="s">
        <v>3507</v>
      </c>
      <c r="K32" s="1" t="s">
        <v>3508</v>
      </c>
      <c r="L32" s="1" t="s">
        <v>6</v>
      </c>
      <c r="M32" s="1" t="s">
        <v>6</v>
      </c>
      <c r="N32" s="1" t="s">
        <v>6</v>
      </c>
      <c r="O32" s="1" t="s">
        <v>6</v>
      </c>
      <c r="P32" s="1" t="s">
        <v>6</v>
      </c>
      <c r="Q32" s="1" t="s">
        <v>6</v>
      </c>
      <c r="R32" s="1" t="s">
        <v>3509</v>
      </c>
      <c r="S32" s="1" t="s">
        <v>3510</v>
      </c>
      <c r="T32" s="2" t="s">
        <v>3511</v>
      </c>
      <c r="U32" s="2" t="s">
        <v>3512</v>
      </c>
      <c r="V32" s="2" t="s">
        <v>3513</v>
      </c>
      <c r="W32" s="2" t="s">
        <v>3514</v>
      </c>
      <c r="X32" s="2" t="s">
        <v>3515</v>
      </c>
      <c r="Y32" s="2" t="s">
        <v>3516</v>
      </c>
      <c r="Z32" s="2" t="s">
        <v>3517</v>
      </c>
      <c r="AA32" s="1" t="s">
        <v>3518</v>
      </c>
      <c r="AB32" s="1" t="s">
        <v>3519</v>
      </c>
      <c r="AC32" s="2" t="s">
        <v>3520</v>
      </c>
      <c r="AD32" s="1" t="s">
        <v>3521</v>
      </c>
      <c r="AE32" s="1" t="s">
        <v>6</v>
      </c>
      <c r="AF32" s="2" t="s">
        <v>3522</v>
      </c>
      <c r="AG32" s="1" t="s">
        <v>3523</v>
      </c>
      <c r="AH32" s="1" t="s">
        <v>3524</v>
      </c>
      <c r="AI32" s="1" t="s">
        <v>3525</v>
      </c>
      <c r="AJ32" s="1" t="s">
        <v>3526</v>
      </c>
      <c r="AK32" s="2" t="s">
        <v>3527</v>
      </c>
      <c r="AL32" s="1" t="s">
        <v>3528</v>
      </c>
      <c r="AM32" s="1" t="s">
        <v>6</v>
      </c>
      <c r="AN32" s="1" t="s">
        <v>6</v>
      </c>
      <c r="AO32" s="1" t="s">
        <v>6</v>
      </c>
      <c r="AP32" s="1" t="s">
        <v>6</v>
      </c>
      <c r="AQ32" s="1" t="s">
        <v>6</v>
      </c>
      <c r="AR32" s="1" t="s">
        <v>6</v>
      </c>
      <c r="AS32" s="1" t="s">
        <v>3529</v>
      </c>
      <c r="AT32" s="1" t="s">
        <v>3530</v>
      </c>
      <c r="AU32" s="1" t="s">
        <v>3531</v>
      </c>
      <c r="AV32" s="1" t="s">
        <v>3532</v>
      </c>
      <c r="AW32" s="1" t="s">
        <v>3533</v>
      </c>
      <c r="AX32" s="1" t="s">
        <v>3534</v>
      </c>
      <c r="AY32" s="1" t="s">
        <v>3535</v>
      </c>
      <c r="AZ32" s="1" t="s">
        <v>3536</v>
      </c>
      <c r="BA32" s="1" t="s">
        <v>3537</v>
      </c>
      <c r="BB32" s="1" t="s">
        <v>3538</v>
      </c>
      <c r="BC32" s="1" t="s">
        <v>3539</v>
      </c>
      <c r="BD32" s="1" t="s">
        <v>3540</v>
      </c>
      <c r="BE32" s="2" t="s">
        <v>3541</v>
      </c>
      <c r="BF32" s="1" t="s">
        <v>3542</v>
      </c>
      <c r="BG32" s="2" t="s">
        <v>3543</v>
      </c>
      <c r="BH32" s="1" t="s">
        <v>6</v>
      </c>
      <c r="BI32" s="2" t="s">
        <v>3544</v>
      </c>
      <c r="BJ32" s="1" t="s">
        <v>3545</v>
      </c>
      <c r="BK32" s="1" t="s">
        <v>6</v>
      </c>
      <c r="BL32" s="1" t="s">
        <v>6</v>
      </c>
      <c r="BM32" s="1" t="s">
        <v>6</v>
      </c>
      <c r="BN32" s="1" t="s">
        <v>6</v>
      </c>
      <c r="BO32" s="1" t="s">
        <v>6</v>
      </c>
      <c r="BP32" s="1" t="s">
        <v>6</v>
      </c>
      <c r="BQ32" s="1" t="s">
        <v>3546</v>
      </c>
      <c r="BR32" s="1" t="s">
        <v>3547</v>
      </c>
      <c r="BS32" s="2" t="s">
        <v>3548</v>
      </c>
      <c r="BT32" s="1" t="s">
        <v>3549</v>
      </c>
      <c r="BU32" s="1" t="s">
        <v>3550</v>
      </c>
      <c r="BV32" s="1" t="s">
        <v>3551</v>
      </c>
      <c r="BW32" s="1" t="s">
        <v>3552</v>
      </c>
      <c r="BX32" s="1" t="s">
        <v>3553</v>
      </c>
      <c r="BY32" s="1" t="s">
        <v>3554</v>
      </c>
      <c r="BZ32" s="1" t="s">
        <v>3555</v>
      </c>
      <c r="CA32" s="1" t="s">
        <v>3556</v>
      </c>
      <c r="CB32" s="1" t="s">
        <v>3557</v>
      </c>
      <c r="CC32" s="2" t="s">
        <v>3558</v>
      </c>
      <c r="CD32" s="1" t="s">
        <v>3559</v>
      </c>
      <c r="CE32" s="2" t="s">
        <v>3560</v>
      </c>
      <c r="CF32" s="1" t="s">
        <v>6</v>
      </c>
      <c r="CG32" s="2" t="s">
        <v>3561</v>
      </c>
      <c r="CH32" s="1" t="s">
        <v>3562</v>
      </c>
      <c r="CI32" s="1" t="s">
        <v>6</v>
      </c>
      <c r="CJ32" s="1" t="s">
        <v>6</v>
      </c>
      <c r="CK32" s="1" t="s">
        <v>6</v>
      </c>
      <c r="CL32" s="1" t="s">
        <v>6</v>
      </c>
      <c r="CM32" s="1" t="s">
        <v>6</v>
      </c>
      <c r="CN32" s="1" t="s">
        <v>6</v>
      </c>
      <c r="CO32" s="1" t="s">
        <v>3563</v>
      </c>
      <c r="CP32" s="1" t="s">
        <v>3564</v>
      </c>
      <c r="CQ32" s="1" t="s">
        <v>3565</v>
      </c>
      <c r="CR32" s="1" t="s">
        <v>3566</v>
      </c>
      <c r="CS32" s="2" t="s">
        <v>3567</v>
      </c>
      <c r="CT32" s="1" t="s">
        <v>3568</v>
      </c>
      <c r="CU32" s="1" t="s">
        <v>3569</v>
      </c>
      <c r="CV32" s="1" t="s">
        <v>3570</v>
      </c>
      <c r="CW32" s="2" t="s">
        <v>3571</v>
      </c>
      <c r="CX32" s="1" t="s">
        <v>3572</v>
      </c>
      <c r="CY32" s="1" t="s">
        <v>3573</v>
      </c>
      <c r="CZ32" s="1" t="s">
        <v>3574</v>
      </c>
      <c r="DA32" s="1" t="s">
        <v>3575</v>
      </c>
      <c r="DB32" s="1" t="s">
        <v>3576</v>
      </c>
      <c r="DC32" s="2" t="s">
        <v>3577</v>
      </c>
      <c r="DD32" s="1" t="s">
        <v>6</v>
      </c>
      <c r="DE32" s="2" t="s">
        <v>3578</v>
      </c>
      <c r="DF32" s="1" t="s">
        <v>3579</v>
      </c>
      <c r="DG32" s="1" t="s">
        <v>6</v>
      </c>
      <c r="DH32" s="1" t="s">
        <v>6</v>
      </c>
      <c r="DI32" s="1" t="s">
        <v>6</v>
      </c>
      <c r="DJ32" s="1" t="s">
        <v>6</v>
      </c>
      <c r="DK32" s="1" t="s">
        <v>6</v>
      </c>
      <c r="DL32" s="1" t="s">
        <v>3580</v>
      </c>
      <c r="DM32" s="1" t="s">
        <v>6</v>
      </c>
      <c r="DN32" s="1" t="s">
        <v>3581</v>
      </c>
      <c r="DO32" s="2" t="s">
        <v>3582</v>
      </c>
      <c r="DP32" s="1" t="s">
        <v>3583</v>
      </c>
      <c r="DQ32" s="1" t="s">
        <v>3584</v>
      </c>
      <c r="DR32" s="1" t="s">
        <v>3585</v>
      </c>
      <c r="DS32" s="1" t="s">
        <v>3586</v>
      </c>
      <c r="DT32" s="1" t="s">
        <v>3587</v>
      </c>
      <c r="DU32" s="1" t="s">
        <v>3588</v>
      </c>
      <c r="DV32" s="1" t="s">
        <v>3589</v>
      </c>
      <c r="DW32" s="1" t="s">
        <v>3590</v>
      </c>
      <c r="DX32" s="1" t="s">
        <v>3591</v>
      </c>
      <c r="DY32" s="2" t="s">
        <v>3592</v>
      </c>
      <c r="DZ32" s="1" t="s">
        <v>3593</v>
      </c>
      <c r="EA32" s="2" t="s">
        <v>3594</v>
      </c>
      <c r="EB32" s="1" t="s">
        <v>6</v>
      </c>
      <c r="EC32" s="2" t="s">
        <v>3595</v>
      </c>
      <c r="ED32" s="1" t="s">
        <v>3596</v>
      </c>
      <c r="EE32" s="1" t="s">
        <v>6</v>
      </c>
      <c r="EF32" s="1" t="s">
        <v>6</v>
      </c>
      <c r="EG32" s="1" t="s">
        <v>6</v>
      </c>
      <c r="EH32" s="1" t="s">
        <v>6</v>
      </c>
      <c r="EI32" s="1" t="s">
        <v>6</v>
      </c>
      <c r="EJ32" s="1" t="s">
        <v>6</v>
      </c>
      <c r="EK32" s="1" t="s">
        <v>3597</v>
      </c>
      <c r="EL32" s="1" t="s">
        <v>3598</v>
      </c>
      <c r="EM32" s="1" t="s">
        <v>3599</v>
      </c>
      <c r="EN32" s="1" t="s">
        <v>3600</v>
      </c>
      <c r="EO32" s="2" t="s">
        <v>3601</v>
      </c>
      <c r="EP32" s="1" t="s">
        <v>3602</v>
      </c>
      <c r="EQ32" s="1" t="s">
        <v>3603</v>
      </c>
      <c r="ER32" s="1" t="s">
        <v>3604</v>
      </c>
      <c r="ES32" s="1" t="s">
        <v>3605</v>
      </c>
      <c r="ET32" s="1" t="s">
        <v>3606</v>
      </c>
      <c r="EU32" s="1" t="s">
        <v>3607</v>
      </c>
      <c r="EV32" s="1" t="s">
        <v>3608</v>
      </c>
      <c r="EW32" s="2" t="s">
        <v>3609</v>
      </c>
      <c r="EX32" s="1" t="s">
        <v>3610</v>
      </c>
      <c r="EY32" s="2" t="s">
        <v>3611</v>
      </c>
      <c r="EZ32" s="1" t="s">
        <v>6</v>
      </c>
      <c r="FA32" s="2" t="s">
        <v>3612</v>
      </c>
      <c r="FB32" s="1" t="s">
        <v>3613</v>
      </c>
      <c r="FC32" s="1" t="s">
        <v>6</v>
      </c>
      <c r="FD32" s="1" t="s">
        <v>6</v>
      </c>
      <c r="FE32" s="1" t="s">
        <v>6</v>
      </c>
      <c r="FF32" s="1" t="s">
        <v>6</v>
      </c>
      <c r="FG32" s="1" t="s">
        <v>6</v>
      </c>
      <c r="FH32" s="1" t="s">
        <v>3614</v>
      </c>
      <c r="FI32" s="1" t="s">
        <v>6</v>
      </c>
      <c r="FJ32" s="1" t="s">
        <v>3615</v>
      </c>
      <c r="FK32" s="1" t="s">
        <v>3616</v>
      </c>
      <c r="FL32" s="1" t="s">
        <v>3617</v>
      </c>
      <c r="FM32" s="2" t="s">
        <v>3618</v>
      </c>
      <c r="FN32" s="1" t="s">
        <v>3619</v>
      </c>
      <c r="FO32" s="1" t="s">
        <v>3620</v>
      </c>
      <c r="FP32" s="1" t="s">
        <v>3621</v>
      </c>
      <c r="FQ32" s="2" t="s">
        <v>3622</v>
      </c>
      <c r="FR32" s="1" t="s">
        <v>3623</v>
      </c>
      <c r="FS32" s="1" t="s">
        <v>3623</v>
      </c>
      <c r="FT32" s="1" t="s">
        <v>3624</v>
      </c>
      <c r="FU32" s="2" t="s">
        <v>3625</v>
      </c>
      <c r="FV32" s="1" t="s">
        <v>3626</v>
      </c>
      <c r="FW32" s="2" t="s">
        <v>3627</v>
      </c>
      <c r="FX32" s="1" t="s">
        <v>6</v>
      </c>
      <c r="FY32" s="1" t="s">
        <v>6</v>
      </c>
      <c r="FZ32" s="1" t="s">
        <v>6</v>
      </c>
      <c r="GA32" s="1" t="s">
        <v>6</v>
      </c>
      <c r="GB32" s="1" t="s">
        <v>6</v>
      </c>
      <c r="GC32" s="1" t="s">
        <v>6</v>
      </c>
      <c r="GD32" s="1" t="s">
        <v>6</v>
      </c>
      <c r="GE32" s="1" t="s">
        <v>6</v>
      </c>
      <c r="GF32" s="1" t="s">
        <v>6</v>
      </c>
      <c r="GG32" s="1" t="s">
        <v>6</v>
      </c>
      <c r="GH32" s="1" t="s">
        <v>6</v>
      </c>
      <c r="GI32" s="1" t="s">
        <v>6</v>
      </c>
      <c r="GJ32" s="1" t="s">
        <v>6</v>
      </c>
      <c r="GK32" s="1" t="s">
        <v>6</v>
      </c>
      <c r="GL32" s="1" t="s">
        <v>6</v>
      </c>
      <c r="GM32" s="1" t="s">
        <v>6</v>
      </c>
      <c r="GN32" s="1" t="s">
        <v>6</v>
      </c>
      <c r="GO32" s="1" t="s">
        <v>6</v>
      </c>
      <c r="GP32" s="1" t="s">
        <v>6</v>
      </c>
    </row>
    <row r="33" spans="1:198" ht="12.75" customHeight="1" x14ac:dyDescent="0.2">
      <c r="A33">
        <v>32</v>
      </c>
      <c r="B33" s="1" t="s">
        <v>3628</v>
      </c>
      <c r="C33" s="1" t="s">
        <v>3629</v>
      </c>
      <c r="D33" s="1" t="s">
        <v>542</v>
      </c>
      <c r="E33" s="1" t="s">
        <v>185</v>
      </c>
      <c r="F33" s="2" t="s">
        <v>3630</v>
      </c>
      <c r="G33" s="2" t="s">
        <v>3631</v>
      </c>
      <c r="H33" s="2" t="s">
        <v>3632</v>
      </c>
      <c r="I33" s="2" t="s">
        <v>3633</v>
      </c>
      <c r="J33" s="2" t="s">
        <v>3634</v>
      </c>
      <c r="K33" s="1" t="s">
        <v>3635</v>
      </c>
      <c r="L33" s="1" t="s">
        <v>6</v>
      </c>
      <c r="M33" s="1" t="s">
        <v>6</v>
      </c>
      <c r="N33" s="1" t="s">
        <v>6</v>
      </c>
      <c r="O33" s="1" t="s">
        <v>6</v>
      </c>
      <c r="P33" s="1" t="s">
        <v>6</v>
      </c>
      <c r="Q33" s="1" t="s">
        <v>6</v>
      </c>
      <c r="R33" s="1" t="s">
        <v>3636</v>
      </c>
      <c r="S33" s="1" t="s">
        <v>3637</v>
      </c>
      <c r="T33" s="2" t="s">
        <v>3638</v>
      </c>
      <c r="U33" s="2" t="s">
        <v>3639</v>
      </c>
      <c r="V33" s="2" t="s">
        <v>9261</v>
      </c>
      <c r="W33" s="2" t="s">
        <v>3640</v>
      </c>
      <c r="X33" s="2" t="s">
        <v>3641</v>
      </c>
      <c r="Y33" s="2" t="s">
        <v>3642</v>
      </c>
      <c r="Z33" s="2" t="s">
        <v>3643</v>
      </c>
      <c r="AA33" s="1" t="s">
        <v>3644</v>
      </c>
      <c r="AB33" s="1" t="s">
        <v>3645</v>
      </c>
      <c r="AC33" s="2" t="s">
        <v>3646</v>
      </c>
      <c r="AD33" s="1" t="s">
        <v>3647</v>
      </c>
      <c r="AE33" s="2" t="s">
        <v>3648</v>
      </c>
      <c r="AF33" s="2" t="s">
        <v>3649</v>
      </c>
      <c r="AG33" s="1" t="s">
        <v>3650</v>
      </c>
      <c r="AH33" s="2" t="s">
        <v>3651</v>
      </c>
      <c r="AI33" s="1" t="s">
        <v>3652</v>
      </c>
      <c r="AJ33" s="1" t="s">
        <v>3653</v>
      </c>
      <c r="AK33" s="2" t="s">
        <v>3654</v>
      </c>
      <c r="AL33" s="1" t="s">
        <v>3655</v>
      </c>
      <c r="AM33" s="1" t="s">
        <v>6</v>
      </c>
      <c r="AN33" s="1" t="s">
        <v>6</v>
      </c>
      <c r="AO33" s="1" t="s">
        <v>6</v>
      </c>
      <c r="AP33" s="1" t="s">
        <v>6</v>
      </c>
      <c r="AQ33" s="1" t="s">
        <v>6</v>
      </c>
      <c r="AR33" s="1" t="s">
        <v>6</v>
      </c>
      <c r="AS33" s="1" t="s">
        <v>3656</v>
      </c>
      <c r="AT33" s="1" t="s">
        <v>3657</v>
      </c>
      <c r="AU33" s="1" t="s">
        <v>3658</v>
      </c>
      <c r="AV33" s="1" t="s">
        <v>3659</v>
      </c>
      <c r="AW33" s="1" t="s">
        <v>3660</v>
      </c>
      <c r="AX33" s="1" t="s">
        <v>3661</v>
      </c>
      <c r="AY33" s="1" t="s">
        <v>3662</v>
      </c>
      <c r="AZ33" s="1" t="s">
        <v>3663</v>
      </c>
      <c r="BA33" s="1" t="s">
        <v>3664</v>
      </c>
      <c r="BB33" s="1" t="s">
        <v>3665</v>
      </c>
      <c r="BC33" s="1" t="s">
        <v>3666</v>
      </c>
      <c r="BD33" s="1" t="s">
        <v>3667</v>
      </c>
      <c r="BE33" s="1" t="s">
        <v>3668</v>
      </c>
      <c r="BF33" s="1" t="s">
        <v>3669</v>
      </c>
      <c r="BG33" s="2" t="s">
        <v>3670</v>
      </c>
      <c r="BH33" s="2" t="s">
        <v>3671</v>
      </c>
      <c r="BI33" s="2" t="s">
        <v>3672</v>
      </c>
      <c r="BJ33" s="1" t="s">
        <v>3673</v>
      </c>
      <c r="BK33" s="1" t="s">
        <v>6</v>
      </c>
      <c r="BL33" s="1" t="s">
        <v>6</v>
      </c>
      <c r="BM33" s="1" t="s">
        <v>6</v>
      </c>
      <c r="BN33" s="1" t="s">
        <v>6</v>
      </c>
      <c r="BO33" s="1" t="s">
        <v>6</v>
      </c>
      <c r="BP33" s="1" t="s">
        <v>6</v>
      </c>
      <c r="BQ33" s="2" t="s">
        <v>3674</v>
      </c>
      <c r="BR33" s="1" t="s">
        <v>3675</v>
      </c>
      <c r="BS33" s="1" t="s">
        <v>3676</v>
      </c>
      <c r="BT33" s="1" t="s">
        <v>3677</v>
      </c>
      <c r="BU33" s="2" t="s">
        <v>3678</v>
      </c>
      <c r="BV33" s="1" t="s">
        <v>3679</v>
      </c>
      <c r="BW33" s="1" t="s">
        <v>3680</v>
      </c>
      <c r="BX33" s="1" t="s">
        <v>3681</v>
      </c>
      <c r="BY33" s="1" t="s">
        <v>3682</v>
      </c>
      <c r="BZ33" s="1" t="s">
        <v>3683</v>
      </c>
      <c r="CA33" s="1" t="s">
        <v>3684</v>
      </c>
      <c r="CB33" s="1" t="s">
        <v>3685</v>
      </c>
      <c r="CC33" s="1" t="s">
        <v>3686</v>
      </c>
      <c r="CD33" s="1" t="s">
        <v>3687</v>
      </c>
      <c r="CE33" s="2" t="s">
        <v>3688</v>
      </c>
      <c r="CF33" s="2" t="s">
        <v>3689</v>
      </c>
      <c r="CG33" s="2" t="s">
        <v>3690</v>
      </c>
      <c r="CH33" s="1" t="s">
        <v>3691</v>
      </c>
      <c r="CI33" s="1" t="s">
        <v>6</v>
      </c>
      <c r="CJ33" s="1" t="s">
        <v>6</v>
      </c>
      <c r="CK33" s="1" t="s">
        <v>6</v>
      </c>
      <c r="CL33" s="1" t="s">
        <v>6</v>
      </c>
      <c r="CM33" s="1" t="s">
        <v>6</v>
      </c>
      <c r="CN33" s="1" t="s">
        <v>6</v>
      </c>
      <c r="CO33" s="2" t="s">
        <v>3692</v>
      </c>
      <c r="CP33" s="1" t="s">
        <v>3693</v>
      </c>
      <c r="CQ33" s="1" t="s">
        <v>3694</v>
      </c>
      <c r="CR33" s="1" t="s">
        <v>3695</v>
      </c>
      <c r="CS33" s="2" t="s">
        <v>3696</v>
      </c>
      <c r="CT33" s="1" t="s">
        <v>3697</v>
      </c>
      <c r="CU33" s="1" t="s">
        <v>3698</v>
      </c>
      <c r="CV33" s="1" t="s">
        <v>3699</v>
      </c>
      <c r="CW33" s="1" t="s">
        <v>3700</v>
      </c>
      <c r="CX33" s="1" t="s">
        <v>3701</v>
      </c>
      <c r="CY33" s="1" t="s">
        <v>3702</v>
      </c>
      <c r="CZ33" s="1" t="s">
        <v>3703</v>
      </c>
      <c r="DA33" s="1" t="s">
        <v>3704</v>
      </c>
      <c r="DB33" s="1" t="s">
        <v>3705</v>
      </c>
      <c r="DC33" s="2" t="s">
        <v>3706</v>
      </c>
      <c r="DD33" s="2" t="s">
        <v>3707</v>
      </c>
      <c r="DE33" s="2" t="s">
        <v>3708</v>
      </c>
      <c r="DF33" s="1" t="s">
        <v>3709</v>
      </c>
      <c r="DG33" s="1" t="s">
        <v>3710</v>
      </c>
      <c r="DH33" s="1" t="s">
        <v>3711</v>
      </c>
      <c r="DI33" s="1" t="s">
        <v>3712</v>
      </c>
      <c r="DJ33" s="1" t="s">
        <v>3713</v>
      </c>
      <c r="DK33" s="1" t="s">
        <v>3714</v>
      </c>
      <c r="DL33" s="1" t="s">
        <v>3715</v>
      </c>
      <c r="DM33" s="1" t="s">
        <v>3716</v>
      </c>
      <c r="DN33" s="1" t="s">
        <v>3717</v>
      </c>
      <c r="DO33" s="1" t="s">
        <v>3718</v>
      </c>
      <c r="DP33" s="1" t="s">
        <v>3719</v>
      </c>
      <c r="DQ33" s="2" t="s">
        <v>3720</v>
      </c>
      <c r="DR33" s="1" t="s">
        <v>3721</v>
      </c>
      <c r="DS33" s="1" t="s">
        <v>3722</v>
      </c>
      <c r="DT33" s="1" t="s">
        <v>3723</v>
      </c>
      <c r="DU33" s="2" t="s">
        <v>3724</v>
      </c>
      <c r="DV33" s="1" t="s">
        <v>3725</v>
      </c>
      <c r="DW33" s="1" t="s">
        <v>3726</v>
      </c>
      <c r="DX33" s="1" t="s">
        <v>3727</v>
      </c>
      <c r="DY33" s="1" t="s">
        <v>3728</v>
      </c>
      <c r="DZ33" s="1" t="s">
        <v>3729</v>
      </c>
      <c r="EA33" s="2" t="s">
        <v>3730</v>
      </c>
      <c r="EB33" s="2" t="s">
        <v>3731</v>
      </c>
      <c r="EC33" s="2" t="s">
        <v>3732</v>
      </c>
      <c r="ED33" s="1" t="s">
        <v>3733</v>
      </c>
      <c r="EE33" s="1" t="s">
        <v>6</v>
      </c>
      <c r="EF33" s="1" t="s">
        <v>6</v>
      </c>
      <c r="EG33" s="1" t="s">
        <v>6</v>
      </c>
      <c r="EH33" s="1" t="s">
        <v>6</v>
      </c>
      <c r="EI33" s="1" t="s">
        <v>6</v>
      </c>
      <c r="EJ33" s="1" t="s">
        <v>6</v>
      </c>
      <c r="EK33" s="2" t="s">
        <v>3734</v>
      </c>
      <c r="EL33" s="1" t="s">
        <v>3735</v>
      </c>
      <c r="EM33" s="1" t="s">
        <v>3736</v>
      </c>
      <c r="EN33" s="1" t="s">
        <v>3737</v>
      </c>
      <c r="EO33" s="2" t="s">
        <v>3738</v>
      </c>
      <c r="EP33" s="1" t="s">
        <v>3739</v>
      </c>
      <c r="EQ33" s="1" t="s">
        <v>3740</v>
      </c>
      <c r="ER33" s="1" t="s">
        <v>3741</v>
      </c>
      <c r="ES33" s="2" t="s">
        <v>3742</v>
      </c>
      <c r="ET33" s="1" t="s">
        <v>3743</v>
      </c>
      <c r="EU33" s="1" t="s">
        <v>3744</v>
      </c>
      <c r="EV33" s="1" t="s">
        <v>3745</v>
      </c>
      <c r="EW33" s="2" t="s">
        <v>3746</v>
      </c>
      <c r="EX33" s="2" t="s">
        <v>3747</v>
      </c>
      <c r="EY33" s="2" t="s">
        <v>3748</v>
      </c>
      <c r="EZ33" s="2" t="s">
        <v>3749</v>
      </c>
      <c r="FA33" s="2" t="s">
        <v>3750</v>
      </c>
      <c r="FB33" s="1" t="s">
        <v>3751</v>
      </c>
      <c r="FC33" s="1" t="s">
        <v>6</v>
      </c>
      <c r="FD33" s="1" t="s">
        <v>6</v>
      </c>
      <c r="FE33" s="1" t="s">
        <v>6</v>
      </c>
      <c r="FF33" s="1" t="s">
        <v>6</v>
      </c>
      <c r="FG33" s="1" t="s">
        <v>6</v>
      </c>
      <c r="FH33" s="1" t="s">
        <v>6</v>
      </c>
      <c r="FI33" s="2" t="s">
        <v>3752</v>
      </c>
      <c r="FJ33" s="1" t="s">
        <v>3753</v>
      </c>
      <c r="FK33" s="1" t="s">
        <v>3754</v>
      </c>
      <c r="FL33" s="1" t="s">
        <v>3755</v>
      </c>
      <c r="FM33" s="2" t="s">
        <v>3756</v>
      </c>
      <c r="FN33" s="1" t="s">
        <v>3757</v>
      </c>
      <c r="FO33" s="1" t="s">
        <v>3758</v>
      </c>
      <c r="FP33" s="1" t="s">
        <v>3759</v>
      </c>
      <c r="FQ33" s="1" t="s">
        <v>3760</v>
      </c>
      <c r="FR33" s="1" t="s">
        <v>3761</v>
      </c>
      <c r="FS33" s="1" t="s">
        <v>3762</v>
      </c>
      <c r="FT33" s="1" t="s">
        <v>3763</v>
      </c>
      <c r="FU33" s="2" t="s">
        <v>3764</v>
      </c>
      <c r="FV33" s="1" t="s">
        <v>3765</v>
      </c>
      <c r="FW33" s="2" t="s">
        <v>3766</v>
      </c>
      <c r="FX33" s="2" t="s">
        <v>3767</v>
      </c>
      <c r="FY33" s="1" t="s">
        <v>6</v>
      </c>
      <c r="FZ33" s="1" t="s">
        <v>6</v>
      </c>
      <c r="GA33" s="1" t="s">
        <v>6</v>
      </c>
      <c r="GB33" s="1" t="s">
        <v>6</v>
      </c>
      <c r="GC33" s="1" t="s">
        <v>6</v>
      </c>
      <c r="GD33" s="1" t="s">
        <v>6</v>
      </c>
      <c r="GE33" s="1" t="s">
        <v>6</v>
      </c>
      <c r="GF33" s="1" t="s">
        <v>6</v>
      </c>
      <c r="GG33" s="1" t="s">
        <v>6</v>
      </c>
      <c r="GH33" s="1" t="s">
        <v>6</v>
      </c>
      <c r="GI33" s="1" t="s">
        <v>6</v>
      </c>
      <c r="GJ33" s="1" t="s">
        <v>6</v>
      </c>
      <c r="GK33" s="1" t="s">
        <v>6</v>
      </c>
      <c r="GL33" s="1" t="s">
        <v>6</v>
      </c>
      <c r="GM33" s="1" t="s">
        <v>6</v>
      </c>
      <c r="GN33" s="1" t="s">
        <v>6</v>
      </c>
      <c r="GO33" s="1" t="s">
        <v>6</v>
      </c>
      <c r="GP33" s="1" t="s">
        <v>6</v>
      </c>
    </row>
    <row r="34" spans="1:198" ht="12.75" customHeight="1" x14ac:dyDescent="0.2">
      <c r="A34">
        <v>33</v>
      </c>
      <c r="B34" s="1" t="s">
        <v>3768</v>
      </c>
      <c r="C34" s="1" t="s">
        <v>3769</v>
      </c>
      <c r="D34" s="1" t="s">
        <v>251</v>
      </c>
      <c r="E34" s="1" t="s">
        <v>2</v>
      </c>
      <c r="F34" s="2" t="s">
        <v>3770</v>
      </c>
      <c r="G34" s="2" t="s">
        <v>3771</v>
      </c>
      <c r="H34" s="2" t="s">
        <v>3772</v>
      </c>
      <c r="I34" s="2" t="s">
        <v>3773</v>
      </c>
      <c r="J34" s="1" t="s">
        <v>3774</v>
      </c>
      <c r="K34" s="1" t="s">
        <v>3775</v>
      </c>
      <c r="L34" s="1" t="s">
        <v>6</v>
      </c>
      <c r="M34" s="1" t="s">
        <v>6</v>
      </c>
      <c r="N34" s="1" t="s">
        <v>6</v>
      </c>
      <c r="O34" s="1" t="s">
        <v>6</v>
      </c>
      <c r="P34" s="1" t="s">
        <v>6</v>
      </c>
      <c r="Q34" s="1" t="s">
        <v>6</v>
      </c>
      <c r="R34" s="2" t="s">
        <v>3776</v>
      </c>
      <c r="S34" s="1" t="s">
        <v>3777</v>
      </c>
      <c r="T34" s="1" t="s">
        <v>6</v>
      </c>
      <c r="U34" s="2" t="s">
        <v>3778</v>
      </c>
      <c r="V34" s="2" t="s">
        <v>3779</v>
      </c>
      <c r="W34" s="2" t="s">
        <v>3780</v>
      </c>
      <c r="X34" s="1" t="s">
        <v>6</v>
      </c>
      <c r="Y34" s="1" t="s">
        <v>6</v>
      </c>
      <c r="Z34" s="2" t="s">
        <v>3781</v>
      </c>
      <c r="AA34" s="1" t="s">
        <v>3782</v>
      </c>
      <c r="AB34" s="1" t="s">
        <v>3783</v>
      </c>
      <c r="AC34" s="2" t="s">
        <v>3784</v>
      </c>
      <c r="AD34" s="1" t="s">
        <v>3785</v>
      </c>
      <c r="AE34" s="2" t="s">
        <v>3786</v>
      </c>
      <c r="AF34" s="2" t="s">
        <v>3787</v>
      </c>
      <c r="AG34" s="1" t="s">
        <v>3788</v>
      </c>
      <c r="AH34" s="2" t="s">
        <v>3789</v>
      </c>
      <c r="AI34" s="1" t="s">
        <v>3790</v>
      </c>
      <c r="AJ34" s="1" t="s">
        <v>3791</v>
      </c>
      <c r="AK34" s="2" t="s">
        <v>3792</v>
      </c>
      <c r="AL34" s="1" t="s">
        <v>3793</v>
      </c>
      <c r="AM34" s="1" t="s">
        <v>6</v>
      </c>
      <c r="AN34" s="1" t="s">
        <v>6</v>
      </c>
      <c r="AO34" s="1" t="s">
        <v>6</v>
      </c>
      <c r="AP34" s="1" t="s">
        <v>6</v>
      </c>
      <c r="AQ34" s="1" t="s">
        <v>6</v>
      </c>
      <c r="AR34" s="1" t="s">
        <v>6</v>
      </c>
      <c r="AS34" s="1" t="s">
        <v>3794</v>
      </c>
      <c r="AT34" s="1" t="s">
        <v>3795</v>
      </c>
      <c r="AU34" s="1" t="s">
        <v>6</v>
      </c>
      <c r="AV34" s="1" t="s">
        <v>3796</v>
      </c>
      <c r="AW34" s="1" t="s">
        <v>3797</v>
      </c>
      <c r="AX34" s="1" t="s">
        <v>3798</v>
      </c>
      <c r="AY34" s="1" t="s">
        <v>6</v>
      </c>
      <c r="AZ34" s="1" t="s">
        <v>3799</v>
      </c>
      <c r="BA34" s="2" t="s">
        <v>3800</v>
      </c>
      <c r="BB34" s="1" t="s">
        <v>3801</v>
      </c>
      <c r="BC34" s="1" t="s">
        <v>3802</v>
      </c>
      <c r="BD34" s="1" t="s">
        <v>3803</v>
      </c>
      <c r="BE34" s="1" t="s">
        <v>3804</v>
      </c>
      <c r="BF34" s="1" t="s">
        <v>3805</v>
      </c>
      <c r="BG34" s="2" t="s">
        <v>3806</v>
      </c>
      <c r="BH34" s="2" t="s">
        <v>3807</v>
      </c>
      <c r="BI34" s="2" t="s">
        <v>3808</v>
      </c>
      <c r="BJ34" s="2" t="s">
        <v>3809</v>
      </c>
      <c r="BK34" s="1" t="s">
        <v>6</v>
      </c>
      <c r="BL34" s="1" t="s">
        <v>6</v>
      </c>
      <c r="BM34" s="1" t="s">
        <v>6</v>
      </c>
      <c r="BN34" s="1" t="s">
        <v>6</v>
      </c>
      <c r="BO34" s="1" t="s">
        <v>6</v>
      </c>
      <c r="BP34" s="1" t="s">
        <v>6</v>
      </c>
      <c r="BQ34" s="2" t="s">
        <v>3810</v>
      </c>
      <c r="BR34" s="1" t="s">
        <v>3811</v>
      </c>
      <c r="BS34" s="1" t="s">
        <v>6</v>
      </c>
      <c r="BT34" s="1" t="s">
        <v>3812</v>
      </c>
      <c r="BU34" s="1" t="s">
        <v>3813</v>
      </c>
      <c r="BV34" s="1" t="s">
        <v>3814</v>
      </c>
      <c r="BW34" s="1" t="s">
        <v>6</v>
      </c>
      <c r="BX34" s="1" t="s">
        <v>3815</v>
      </c>
      <c r="BY34" s="2" t="s">
        <v>3816</v>
      </c>
      <c r="BZ34" s="1" t="s">
        <v>3817</v>
      </c>
      <c r="CA34" s="1" t="s">
        <v>3818</v>
      </c>
      <c r="CB34" s="1" t="s">
        <v>3819</v>
      </c>
      <c r="CC34" s="2" t="s">
        <v>3820</v>
      </c>
      <c r="CD34" s="2" t="s">
        <v>3821</v>
      </c>
      <c r="CE34" s="2" t="s">
        <v>3822</v>
      </c>
      <c r="CF34" s="2" t="s">
        <v>3823</v>
      </c>
      <c r="CG34" s="2" t="s">
        <v>3824</v>
      </c>
      <c r="CH34" s="1" t="s">
        <v>3825</v>
      </c>
      <c r="CI34" s="1" t="s">
        <v>6</v>
      </c>
      <c r="CJ34" s="1" t="s">
        <v>6</v>
      </c>
      <c r="CK34" s="1" t="s">
        <v>6</v>
      </c>
      <c r="CL34" s="1" t="s">
        <v>6</v>
      </c>
      <c r="CM34" s="1" t="s">
        <v>6</v>
      </c>
      <c r="CN34" s="1" t="s">
        <v>6</v>
      </c>
      <c r="CO34" s="2" t="s">
        <v>3826</v>
      </c>
      <c r="CP34" s="1" t="s">
        <v>3827</v>
      </c>
      <c r="CQ34" s="1" t="s">
        <v>6</v>
      </c>
      <c r="CR34" s="1" t="s">
        <v>3828</v>
      </c>
      <c r="CS34" s="1" t="s">
        <v>3829</v>
      </c>
      <c r="CT34" s="1" t="s">
        <v>3830</v>
      </c>
      <c r="CU34" s="1" t="s">
        <v>6</v>
      </c>
      <c r="CV34" s="1" t="s">
        <v>3831</v>
      </c>
      <c r="CW34" s="2" t="s">
        <v>3832</v>
      </c>
      <c r="CX34" s="1" t="s">
        <v>3833</v>
      </c>
      <c r="CY34" s="1" t="s">
        <v>3834</v>
      </c>
      <c r="CZ34" s="1" t="s">
        <v>3835</v>
      </c>
      <c r="DA34" s="2" t="s">
        <v>3836</v>
      </c>
      <c r="DB34" s="1" t="s">
        <v>3837</v>
      </c>
      <c r="DC34" s="2" t="s">
        <v>3838</v>
      </c>
      <c r="DD34" s="2" t="s">
        <v>3839</v>
      </c>
      <c r="DE34" s="2" t="s">
        <v>3840</v>
      </c>
      <c r="DF34" s="1" t="s">
        <v>3841</v>
      </c>
      <c r="DG34" s="1" t="s">
        <v>6</v>
      </c>
      <c r="DH34" s="1" t="s">
        <v>6</v>
      </c>
      <c r="DI34" s="1" t="s">
        <v>6</v>
      </c>
      <c r="DJ34" s="1" t="s">
        <v>6</v>
      </c>
      <c r="DK34" s="1" t="s">
        <v>6</v>
      </c>
      <c r="DL34" s="1" t="s">
        <v>3842</v>
      </c>
      <c r="DM34" s="1" t="s">
        <v>6</v>
      </c>
      <c r="DN34" s="1" t="s">
        <v>3843</v>
      </c>
      <c r="DO34" s="1" t="s">
        <v>6</v>
      </c>
      <c r="DP34" s="1" t="s">
        <v>3844</v>
      </c>
      <c r="DQ34" s="1" t="s">
        <v>3845</v>
      </c>
      <c r="DR34" s="1" t="s">
        <v>3846</v>
      </c>
      <c r="DS34" s="1" t="s">
        <v>6</v>
      </c>
      <c r="DT34" s="1" t="s">
        <v>3847</v>
      </c>
      <c r="DU34" s="2" t="s">
        <v>3848</v>
      </c>
      <c r="DV34" s="1" t="s">
        <v>3849</v>
      </c>
      <c r="DW34" s="1" t="s">
        <v>3850</v>
      </c>
      <c r="DX34" s="1" t="s">
        <v>3851</v>
      </c>
      <c r="DY34" s="1" t="s">
        <v>3852</v>
      </c>
      <c r="DZ34" s="1" t="s">
        <v>3853</v>
      </c>
      <c r="EA34" s="2" t="s">
        <v>3854</v>
      </c>
      <c r="EB34" s="2" t="s">
        <v>3855</v>
      </c>
      <c r="EC34" s="2" t="s">
        <v>3856</v>
      </c>
      <c r="ED34" s="1" t="s">
        <v>3825</v>
      </c>
      <c r="EE34" s="1" t="s">
        <v>6</v>
      </c>
      <c r="EF34" s="1" t="s">
        <v>6</v>
      </c>
      <c r="EG34" s="1" t="s">
        <v>6</v>
      </c>
      <c r="EH34" s="1" t="s">
        <v>6</v>
      </c>
      <c r="EI34" s="1" t="s">
        <v>6</v>
      </c>
      <c r="EJ34" s="1" t="s">
        <v>6</v>
      </c>
      <c r="EK34" s="2" t="s">
        <v>3826</v>
      </c>
      <c r="EL34" s="1" t="s">
        <v>3827</v>
      </c>
      <c r="EM34" s="1" t="s">
        <v>6</v>
      </c>
      <c r="EN34" s="1" t="s">
        <v>3828</v>
      </c>
      <c r="EO34" s="1" t="s">
        <v>3829</v>
      </c>
      <c r="EP34" s="1" t="s">
        <v>3830</v>
      </c>
      <c r="EQ34" s="1" t="s">
        <v>6</v>
      </c>
      <c r="ER34" s="1" t="s">
        <v>3831</v>
      </c>
      <c r="ES34" s="2" t="s">
        <v>3832</v>
      </c>
      <c r="ET34" s="1" t="s">
        <v>3833</v>
      </c>
      <c r="EU34" s="1" t="s">
        <v>3834</v>
      </c>
      <c r="EV34" s="1" t="s">
        <v>3835</v>
      </c>
      <c r="EW34" s="2" t="s">
        <v>3836</v>
      </c>
      <c r="EX34" s="1" t="s">
        <v>3837</v>
      </c>
      <c r="EY34" s="2" t="s">
        <v>3838</v>
      </c>
      <c r="EZ34" s="2" t="s">
        <v>3839</v>
      </c>
      <c r="FA34" s="2" t="s">
        <v>3840</v>
      </c>
      <c r="FB34" s="1" t="s">
        <v>3841</v>
      </c>
      <c r="FC34" s="1" t="s">
        <v>6</v>
      </c>
      <c r="FD34" s="1" t="s">
        <v>6</v>
      </c>
      <c r="FE34" s="1" t="s">
        <v>6</v>
      </c>
      <c r="FF34" s="1" t="s">
        <v>6</v>
      </c>
      <c r="FG34" s="1" t="s">
        <v>6</v>
      </c>
      <c r="FH34" s="1" t="s">
        <v>3842</v>
      </c>
      <c r="FI34" s="1" t="s">
        <v>6</v>
      </c>
      <c r="FJ34" s="1" t="s">
        <v>3843</v>
      </c>
      <c r="FK34" s="1" t="s">
        <v>6</v>
      </c>
      <c r="FL34" s="1" t="s">
        <v>3844</v>
      </c>
      <c r="FM34" s="1" t="s">
        <v>3845</v>
      </c>
      <c r="FN34" s="1" t="s">
        <v>3846</v>
      </c>
      <c r="FO34" s="1" t="s">
        <v>6</v>
      </c>
      <c r="FP34" s="1" t="s">
        <v>3847</v>
      </c>
      <c r="FQ34" s="2" t="s">
        <v>3848</v>
      </c>
      <c r="FR34" s="1" t="s">
        <v>3849</v>
      </c>
      <c r="FS34" s="1" t="s">
        <v>3850</v>
      </c>
      <c r="FT34" s="1" t="s">
        <v>3851</v>
      </c>
      <c r="FU34" s="1" t="s">
        <v>3852</v>
      </c>
      <c r="FV34" s="1" t="s">
        <v>3853</v>
      </c>
      <c r="FW34" s="2" t="s">
        <v>3854</v>
      </c>
      <c r="FX34" s="2" t="s">
        <v>3855</v>
      </c>
      <c r="FY34" s="1" t="s">
        <v>6</v>
      </c>
      <c r="FZ34" s="1" t="s">
        <v>6</v>
      </c>
      <c r="GA34" s="1" t="s">
        <v>6</v>
      </c>
      <c r="GB34" s="1" t="s">
        <v>6</v>
      </c>
      <c r="GC34" s="1" t="s">
        <v>6</v>
      </c>
      <c r="GD34" s="1" t="s">
        <v>6</v>
      </c>
      <c r="GE34" s="1" t="s">
        <v>6</v>
      </c>
      <c r="GF34" s="1" t="s">
        <v>6</v>
      </c>
      <c r="GG34" s="1" t="s">
        <v>6</v>
      </c>
      <c r="GH34" s="1" t="s">
        <v>6</v>
      </c>
      <c r="GI34" s="1" t="s">
        <v>6</v>
      </c>
      <c r="GJ34" s="1" t="s">
        <v>6</v>
      </c>
      <c r="GK34" s="1" t="s">
        <v>6</v>
      </c>
      <c r="GL34" s="1" t="s">
        <v>6</v>
      </c>
      <c r="GM34" s="1" t="s">
        <v>6</v>
      </c>
      <c r="GN34" s="1" t="s">
        <v>6</v>
      </c>
      <c r="GO34" s="1" t="s">
        <v>6</v>
      </c>
      <c r="GP34" s="1" t="s">
        <v>6</v>
      </c>
    </row>
    <row r="35" spans="1:198" ht="12.75" customHeight="1" x14ac:dyDescent="0.2">
      <c r="A35">
        <v>34</v>
      </c>
      <c r="B35" s="1" t="s">
        <v>3857</v>
      </c>
      <c r="C35" s="1" t="s">
        <v>3858</v>
      </c>
      <c r="D35" s="1" t="s">
        <v>2</v>
      </c>
      <c r="E35" s="1" t="s">
        <v>185</v>
      </c>
      <c r="F35" s="2" t="s">
        <v>3859</v>
      </c>
      <c r="G35" s="2" t="s">
        <v>3860</v>
      </c>
      <c r="H35" s="2" t="s">
        <v>3861</v>
      </c>
      <c r="I35" s="1" t="s">
        <v>3862</v>
      </c>
      <c r="J35" s="1" t="s">
        <v>3863</v>
      </c>
      <c r="K35" s="1" t="s">
        <v>3864</v>
      </c>
      <c r="L35" s="1" t="s">
        <v>6</v>
      </c>
      <c r="M35" s="1" t="s">
        <v>6</v>
      </c>
      <c r="N35" s="1" t="s">
        <v>6</v>
      </c>
      <c r="O35" s="1" t="s">
        <v>6</v>
      </c>
      <c r="P35" s="1" t="s">
        <v>6</v>
      </c>
      <c r="Q35" s="1" t="s">
        <v>6</v>
      </c>
      <c r="R35" s="1" t="s">
        <v>3865</v>
      </c>
      <c r="S35" s="1" t="s">
        <v>3866</v>
      </c>
      <c r="T35" s="1" t="s">
        <v>6</v>
      </c>
      <c r="U35" s="2" t="s">
        <v>3867</v>
      </c>
      <c r="V35" s="2" t="s">
        <v>3868</v>
      </c>
      <c r="W35" s="2" t="s">
        <v>3869</v>
      </c>
      <c r="X35" s="1" t="s">
        <v>6</v>
      </c>
      <c r="Y35" s="1" t="s">
        <v>6</v>
      </c>
      <c r="Z35" s="2" t="s">
        <v>3870</v>
      </c>
      <c r="AA35" s="2" t="s">
        <v>3871</v>
      </c>
      <c r="AB35" s="1" t="s">
        <v>3872</v>
      </c>
      <c r="AC35" s="2" t="s">
        <v>3873</v>
      </c>
      <c r="AD35" s="1" t="s">
        <v>3874</v>
      </c>
      <c r="AE35" s="2" t="s">
        <v>3875</v>
      </c>
      <c r="AF35" s="2" t="s">
        <v>3876</v>
      </c>
      <c r="AG35" s="1" t="s">
        <v>3877</v>
      </c>
      <c r="AH35" s="2" t="s">
        <v>9262</v>
      </c>
      <c r="AI35" s="1" t="s">
        <v>3878</v>
      </c>
      <c r="AJ35" s="1" t="s">
        <v>3879</v>
      </c>
      <c r="AK35" s="2" t="s">
        <v>3880</v>
      </c>
      <c r="AL35" s="1" t="s">
        <v>3881</v>
      </c>
      <c r="AM35" s="1" t="s">
        <v>6</v>
      </c>
      <c r="AN35" s="1" t="s">
        <v>6</v>
      </c>
      <c r="AO35" s="1" t="s">
        <v>6</v>
      </c>
      <c r="AP35" s="1" t="s">
        <v>6</v>
      </c>
      <c r="AQ35" s="1" t="s">
        <v>6</v>
      </c>
      <c r="AR35" s="1" t="s">
        <v>6</v>
      </c>
      <c r="AS35" s="1" t="s">
        <v>3882</v>
      </c>
      <c r="AT35" s="1" t="s">
        <v>3883</v>
      </c>
      <c r="AU35" s="1" t="s">
        <v>6</v>
      </c>
      <c r="AV35" s="1" t="s">
        <v>3884</v>
      </c>
      <c r="AW35" s="2" t="s">
        <v>3885</v>
      </c>
      <c r="AX35" s="1" t="s">
        <v>3886</v>
      </c>
      <c r="AY35" s="1" t="s">
        <v>6</v>
      </c>
      <c r="AZ35" s="1" t="s">
        <v>3887</v>
      </c>
      <c r="BA35" s="1" t="s">
        <v>3888</v>
      </c>
      <c r="BB35" s="1" t="s">
        <v>3889</v>
      </c>
      <c r="BC35" s="1" t="s">
        <v>3890</v>
      </c>
      <c r="BD35" s="1" t="s">
        <v>3891</v>
      </c>
      <c r="BE35" s="1" t="s">
        <v>3892</v>
      </c>
      <c r="BF35" s="1" t="s">
        <v>3893</v>
      </c>
      <c r="BG35" s="2" t="s">
        <v>3894</v>
      </c>
      <c r="BH35" s="2" t="s">
        <v>3895</v>
      </c>
      <c r="BI35" s="2" t="s">
        <v>3896</v>
      </c>
      <c r="BJ35" s="1" t="s">
        <v>3897</v>
      </c>
      <c r="BK35" s="1" t="s">
        <v>6</v>
      </c>
      <c r="BL35" s="1" t="s">
        <v>6</v>
      </c>
      <c r="BM35" s="1" t="s">
        <v>6</v>
      </c>
      <c r="BN35" s="1" t="s">
        <v>6</v>
      </c>
      <c r="BO35" s="1" t="s">
        <v>6</v>
      </c>
      <c r="BP35" s="1" t="s">
        <v>6</v>
      </c>
      <c r="BQ35" s="2" t="s">
        <v>3898</v>
      </c>
      <c r="BR35" s="1" t="s">
        <v>3899</v>
      </c>
      <c r="BS35" s="1" t="s">
        <v>6</v>
      </c>
      <c r="BT35" s="1" t="s">
        <v>3900</v>
      </c>
      <c r="BU35" s="2" t="s">
        <v>3901</v>
      </c>
      <c r="BV35" s="1" t="s">
        <v>3902</v>
      </c>
      <c r="BW35" s="1" t="s">
        <v>6</v>
      </c>
      <c r="BX35" s="1" t="s">
        <v>3903</v>
      </c>
      <c r="BY35" s="2" t="s">
        <v>3904</v>
      </c>
      <c r="BZ35" s="1" t="s">
        <v>3905</v>
      </c>
      <c r="CA35" s="1" t="s">
        <v>3906</v>
      </c>
      <c r="CB35" s="1" t="s">
        <v>3907</v>
      </c>
      <c r="CC35" s="1" t="s">
        <v>3908</v>
      </c>
      <c r="CD35" s="1" t="s">
        <v>3909</v>
      </c>
      <c r="CE35" s="2" t="s">
        <v>3910</v>
      </c>
      <c r="CF35" s="2" t="s">
        <v>3911</v>
      </c>
      <c r="CG35" s="2" t="s">
        <v>3912</v>
      </c>
      <c r="CH35" s="1" t="s">
        <v>3913</v>
      </c>
      <c r="CI35" s="1" t="s">
        <v>6</v>
      </c>
      <c r="CJ35" s="1" t="s">
        <v>6</v>
      </c>
      <c r="CK35" s="1" t="s">
        <v>6</v>
      </c>
      <c r="CL35" s="1" t="s">
        <v>6</v>
      </c>
      <c r="CM35" s="1" t="s">
        <v>6</v>
      </c>
      <c r="CN35" s="1" t="s">
        <v>6</v>
      </c>
      <c r="CO35" s="1" t="s">
        <v>3914</v>
      </c>
      <c r="CP35" s="1" t="s">
        <v>3915</v>
      </c>
      <c r="CQ35" s="1" t="s">
        <v>6</v>
      </c>
      <c r="CR35" s="1" t="s">
        <v>3916</v>
      </c>
      <c r="CS35" s="2" t="s">
        <v>3917</v>
      </c>
      <c r="CT35" s="1" t="s">
        <v>3918</v>
      </c>
      <c r="CU35" s="1" t="s">
        <v>6</v>
      </c>
      <c r="CV35" s="1" t="s">
        <v>3919</v>
      </c>
      <c r="CW35" s="2" t="s">
        <v>3920</v>
      </c>
      <c r="CX35" s="1" t="s">
        <v>3921</v>
      </c>
      <c r="CY35" s="1" t="s">
        <v>3922</v>
      </c>
      <c r="CZ35" s="1" t="s">
        <v>3923</v>
      </c>
      <c r="DA35" s="2" t="s">
        <v>3924</v>
      </c>
      <c r="DB35" s="1" t="s">
        <v>3925</v>
      </c>
      <c r="DC35" s="2" t="s">
        <v>3926</v>
      </c>
      <c r="DD35" s="2" t="s">
        <v>3927</v>
      </c>
      <c r="DE35" s="2" t="s">
        <v>3928</v>
      </c>
      <c r="DF35" s="1" t="s">
        <v>3929</v>
      </c>
      <c r="DG35" s="1" t="s">
        <v>6</v>
      </c>
      <c r="DH35" s="1" t="s">
        <v>6</v>
      </c>
      <c r="DI35" s="1" t="s">
        <v>6</v>
      </c>
      <c r="DJ35" s="1" t="s">
        <v>6</v>
      </c>
      <c r="DK35" s="1" t="s">
        <v>6</v>
      </c>
      <c r="DL35" s="1" t="s">
        <v>6</v>
      </c>
      <c r="DM35" s="2" t="s">
        <v>3930</v>
      </c>
      <c r="DN35" s="1" t="s">
        <v>3931</v>
      </c>
      <c r="DO35" s="1" t="s">
        <v>6</v>
      </c>
      <c r="DP35" s="1" t="s">
        <v>3932</v>
      </c>
      <c r="DQ35" s="2" t="s">
        <v>3933</v>
      </c>
      <c r="DR35" s="1" t="s">
        <v>3934</v>
      </c>
      <c r="DS35" s="1" t="s">
        <v>6</v>
      </c>
      <c r="DT35" s="1" t="s">
        <v>3935</v>
      </c>
      <c r="DU35" s="2" t="s">
        <v>3936</v>
      </c>
      <c r="DV35" s="1" t="s">
        <v>3937</v>
      </c>
      <c r="DW35" s="1" t="s">
        <v>3938</v>
      </c>
      <c r="DX35" s="1" t="s">
        <v>3939</v>
      </c>
      <c r="DY35" s="1" t="s">
        <v>3940</v>
      </c>
      <c r="DZ35" s="2" t="s">
        <v>3941</v>
      </c>
      <c r="EA35" s="2" t="s">
        <v>3942</v>
      </c>
      <c r="EB35" s="2" t="s">
        <v>3943</v>
      </c>
      <c r="EC35" s="2" t="s">
        <v>3944</v>
      </c>
      <c r="ED35" s="2" t="s">
        <v>3945</v>
      </c>
      <c r="EE35" s="1" t="s">
        <v>6</v>
      </c>
      <c r="EF35" s="1" t="s">
        <v>6</v>
      </c>
      <c r="EG35" s="1" t="s">
        <v>6</v>
      </c>
      <c r="EH35" s="1" t="s">
        <v>6</v>
      </c>
      <c r="EI35" s="1" t="s">
        <v>6</v>
      </c>
      <c r="EJ35" s="2" t="s">
        <v>3946</v>
      </c>
      <c r="EK35" s="1" t="s">
        <v>6</v>
      </c>
      <c r="EL35" s="1" t="s">
        <v>3947</v>
      </c>
      <c r="EM35" s="1" t="s">
        <v>6</v>
      </c>
      <c r="EN35" s="1" t="s">
        <v>3948</v>
      </c>
      <c r="EO35" s="2" t="s">
        <v>3949</v>
      </c>
      <c r="EP35" s="1" t="s">
        <v>3950</v>
      </c>
      <c r="EQ35" s="1" t="s">
        <v>6</v>
      </c>
      <c r="ER35" s="1" t="s">
        <v>3951</v>
      </c>
      <c r="ES35" s="2" t="s">
        <v>3952</v>
      </c>
      <c r="ET35" s="1" t="s">
        <v>3953</v>
      </c>
      <c r="EU35" s="1" t="s">
        <v>3954</v>
      </c>
      <c r="EV35" s="1" t="s">
        <v>3955</v>
      </c>
      <c r="EW35" s="1" t="s">
        <v>3956</v>
      </c>
      <c r="EX35" s="1" t="s">
        <v>3957</v>
      </c>
      <c r="EY35" s="2" t="s">
        <v>3958</v>
      </c>
      <c r="EZ35" s="2" t="s">
        <v>3959</v>
      </c>
      <c r="FA35" s="2" t="s">
        <v>3960</v>
      </c>
      <c r="FB35" s="2" t="s">
        <v>3961</v>
      </c>
      <c r="FC35" s="1" t="s">
        <v>6</v>
      </c>
      <c r="FD35" s="1" t="s">
        <v>6</v>
      </c>
      <c r="FE35" s="1" t="s">
        <v>6</v>
      </c>
      <c r="FF35" s="1" t="s">
        <v>6</v>
      </c>
      <c r="FG35" s="1" t="s">
        <v>6</v>
      </c>
      <c r="FH35" s="1" t="s">
        <v>6</v>
      </c>
      <c r="FI35" s="1" t="s">
        <v>3962</v>
      </c>
      <c r="FJ35" s="1" t="s">
        <v>3963</v>
      </c>
      <c r="FK35" s="1" t="s">
        <v>6</v>
      </c>
      <c r="FL35" s="1" t="s">
        <v>3964</v>
      </c>
      <c r="FM35" s="2" t="s">
        <v>3965</v>
      </c>
      <c r="FN35" s="1" t="s">
        <v>3966</v>
      </c>
      <c r="FO35" s="1" t="s">
        <v>6</v>
      </c>
      <c r="FP35" s="1" t="s">
        <v>3967</v>
      </c>
      <c r="FQ35" s="2" t="s">
        <v>3968</v>
      </c>
      <c r="FR35" s="1" t="s">
        <v>3969</v>
      </c>
      <c r="FS35" s="1" t="s">
        <v>3970</v>
      </c>
      <c r="FT35" s="1" t="s">
        <v>3971</v>
      </c>
      <c r="FU35" s="1" t="s">
        <v>3972</v>
      </c>
      <c r="FV35" s="1" t="s">
        <v>3973</v>
      </c>
      <c r="FW35" s="2" t="s">
        <v>3974</v>
      </c>
      <c r="FX35" s="2" t="s">
        <v>3975</v>
      </c>
      <c r="FY35" s="1" t="s">
        <v>6</v>
      </c>
      <c r="FZ35" s="1" t="s">
        <v>6</v>
      </c>
      <c r="GA35" s="1" t="s">
        <v>6</v>
      </c>
      <c r="GB35" s="1" t="s">
        <v>6</v>
      </c>
      <c r="GC35" s="1" t="s">
        <v>6</v>
      </c>
      <c r="GD35" s="1" t="s">
        <v>6</v>
      </c>
      <c r="GE35" s="1" t="s">
        <v>6</v>
      </c>
      <c r="GF35" s="1" t="s">
        <v>6</v>
      </c>
      <c r="GG35" s="1" t="s">
        <v>6</v>
      </c>
      <c r="GH35" s="1" t="s">
        <v>6</v>
      </c>
      <c r="GI35" s="1" t="s">
        <v>6</v>
      </c>
      <c r="GJ35" s="1" t="s">
        <v>6</v>
      </c>
      <c r="GK35" s="1" t="s">
        <v>6</v>
      </c>
      <c r="GL35" s="1" t="s">
        <v>6</v>
      </c>
      <c r="GM35" s="1" t="s">
        <v>6</v>
      </c>
      <c r="GN35" s="1" t="s">
        <v>6</v>
      </c>
      <c r="GO35" s="1" t="s">
        <v>6</v>
      </c>
      <c r="GP35" s="1" t="s">
        <v>6</v>
      </c>
    </row>
    <row r="36" spans="1:198" ht="12.75" customHeight="1" x14ac:dyDescent="0.2">
      <c r="A36">
        <v>35</v>
      </c>
      <c r="B36" s="1" t="s">
        <v>3976</v>
      </c>
      <c r="C36" s="1" t="s">
        <v>3977</v>
      </c>
      <c r="D36" s="1" t="s">
        <v>85</v>
      </c>
      <c r="E36" s="1" t="s">
        <v>1069</v>
      </c>
      <c r="F36" s="2" t="s">
        <v>3978</v>
      </c>
      <c r="G36" s="2" t="s">
        <v>3979</v>
      </c>
      <c r="H36" s="2" t="s">
        <v>3980</v>
      </c>
      <c r="I36" s="2" t="s">
        <v>3981</v>
      </c>
      <c r="J36" s="1" t="s">
        <v>6</v>
      </c>
      <c r="K36" s="1" t="s">
        <v>3982</v>
      </c>
      <c r="L36" s="1" t="s">
        <v>6</v>
      </c>
      <c r="M36" s="1" t="s">
        <v>6</v>
      </c>
      <c r="N36" s="1" t="s">
        <v>6</v>
      </c>
      <c r="O36" s="1" t="s">
        <v>6</v>
      </c>
      <c r="P36" s="1" t="s">
        <v>6</v>
      </c>
      <c r="Q36" s="1" t="s">
        <v>6</v>
      </c>
      <c r="R36" s="1" t="s">
        <v>3983</v>
      </c>
      <c r="S36" s="1" t="s">
        <v>3984</v>
      </c>
      <c r="T36" s="1" t="s">
        <v>6</v>
      </c>
      <c r="U36" s="2" t="s">
        <v>3985</v>
      </c>
      <c r="V36" s="2" t="s">
        <v>3986</v>
      </c>
      <c r="W36" s="2" t="s">
        <v>3987</v>
      </c>
      <c r="X36" s="2" t="s">
        <v>3988</v>
      </c>
      <c r="Y36" s="1" t="s">
        <v>6</v>
      </c>
      <c r="Z36" s="2" t="s">
        <v>3989</v>
      </c>
      <c r="AA36" s="2" t="s">
        <v>3990</v>
      </c>
      <c r="AB36" s="1" t="s">
        <v>3991</v>
      </c>
      <c r="AC36" s="2" t="s">
        <v>3992</v>
      </c>
      <c r="AD36" s="1" t="s">
        <v>3993</v>
      </c>
      <c r="AE36" s="2" t="s">
        <v>3994</v>
      </c>
      <c r="AF36" s="2" t="s">
        <v>3995</v>
      </c>
      <c r="AG36" s="1" t="s">
        <v>3996</v>
      </c>
      <c r="AH36" s="2" t="s">
        <v>3997</v>
      </c>
      <c r="AI36" s="1" t="s">
        <v>3998</v>
      </c>
      <c r="AJ36" s="1" t="s">
        <v>3999</v>
      </c>
      <c r="AK36" s="2" t="s">
        <v>4000</v>
      </c>
      <c r="AL36" s="1" t="s">
        <v>4001</v>
      </c>
      <c r="AM36" s="1" t="s">
        <v>6</v>
      </c>
      <c r="AN36" s="1" t="s">
        <v>6</v>
      </c>
      <c r="AO36" s="1" t="s">
        <v>6</v>
      </c>
      <c r="AP36" s="1" t="s">
        <v>6</v>
      </c>
      <c r="AQ36" s="1" t="s">
        <v>6</v>
      </c>
      <c r="AR36" s="1" t="s">
        <v>6</v>
      </c>
      <c r="AS36" s="1" t="s">
        <v>4002</v>
      </c>
      <c r="AT36" s="1" t="s">
        <v>4003</v>
      </c>
      <c r="AU36" s="1" t="s">
        <v>6</v>
      </c>
      <c r="AV36" s="1" t="s">
        <v>4004</v>
      </c>
      <c r="AW36" s="1" t="s">
        <v>4005</v>
      </c>
      <c r="AX36" s="1" t="s">
        <v>4006</v>
      </c>
      <c r="AY36" s="1" t="s">
        <v>6</v>
      </c>
      <c r="AZ36" s="1" t="s">
        <v>4007</v>
      </c>
      <c r="BA36" s="2" t="s">
        <v>4008</v>
      </c>
      <c r="BB36" s="2" t="s">
        <v>4009</v>
      </c>
      <c r="BC36" s="1" t="s">
        <v>4010</v>
      </c>
      <c r="BD36" s="1" t="s">
        <v>4011</v>
      </c>
      <c r="BE36" s="2" t="s">
        <v>4012</v>
      </c>
      <c r="BF36" s="1" t="s">
        <v>4013</v>
      </c>
      <c r="BG36" s="2" t="s">
        <v>4014</v>
      </c>
      <c r="BH36" s="2" t="s">
        <v>4015</v>
      </c>
      <c r="BI36" s="2" t="s">
        <v>4016</v>
      </c>
      <c r="BJ36" s="1" t="s">
        <v>4017</v>
      </c>
      <c r="BK36" s="1" t="s">
        <v>6</v>
      </c>
      <c r="BL36" s="1" t="s">
        <v>6</v>
      </c>
      <c r="BM36" s="1" t="s">
        <v>6</v>
      </c>
      <c r="BN36" s="1" t="s">
        <v>6</v>
      </c>
      <c r="BO36" s="1" t="s">
        <v>6</v>
      </c>
      <c r="BP36" s="1" t="s">
        <v>6</v>
      </c>
      <c r="BQ36" s="1" t="s">
        <v>4018</v>
      </c>
      <c r="BR36" s="1" t="s">
        <v>4019</v>
      </c>
      <c r="BS36" s="1" t="s">
        <v>6</v>
      </c>
      <c r="BT36" s="1" t="s">
        <v>4020</v>
      </c>
      <c r="BU36" s="1" t="s">
        <v>4021</v>
      </c>
      <c r="BV36" s="1" t="s">
        <v>4022</v>
      </c>
      <c r="BW36" s="1" t="s">
        <v>6</v>
      </c>
      <c r="BX36" s="1" t="s">
        <v>4023</v>
      </c>
      <c r="BY36" s="2" t="s">
        <v>4024</v>
      </c>
      <c r="BZ36" s="1" t="s">
        <v>4025</v>
      </c>
      <c r="CA36" s="1" t="s">
        <v>4026</v>
      </c>
      <c r="CB36" s="1" t="s">
        <v>4027</v>
      </c>
      <c r="CC36" s="2" t="s">
        <v>4028</v>
      </c>
      <c r="CD36" s="1" t="s">
        <v>4029</v>
      </c>
      <c r="CE36" s="2" t="s">
        <v>4030</v>
      </c>
      <c r="CF36" s="2" t="s">
        <v>4031</v>
      </c>
      <c r="CG36" s="2" t="s">
        <v>4032</v>
      </c>
      <c r="CH36" s="1" t="s">
        <v>4033</v>
      </c>
      <c r="CI36" s="1" t="s">
        <v>6</v>
      </c>
      <c r="CJ36" s="1" t="s">
        <v>6</v>
      </c>
      <c r="CK36" s="1" t="s">
        <v>6</v>
      </c>
      <c r="CL36" s="1" t="s">
        <v>6</v>
      </c>
      <c r="CM36" s="1" t="s">
        <v>6</v>
      </c>
      <c r="CN36" s="1" t="s">
        <v>6</v>
      </c>
      <c r="CO36" s="1" t="s">
        <v>4034</v>
      </c>
      <c r="CP36" s="1" t="s">
        <v>4035</v>
      </c>
      <c r="CQ36" s="1" t="s">
        <v>6</v>
      </c>
      <c r="CR36" s="1" t="s">
        <v>4036</v>
      </c>
      <c r="CS36" s="1" t="s">
        <v>4037</v>
      </c>
      <c r="CT36" s="1" t="s">
        <v>4038</v>
      </c>
      <c r="CU36" s="1" t="s">
        <v>6</v>
      </c>
      <c r="CV36" s="1" t="s">
        <v>4039</v>
      </c>
      <c r="CW36" s="2" t="s">
        <v>4040</v>
      </c>
      <c r="CX36" s="1" t="s">
        <v>4041</v>
      </c>
      <c r="CY36" s="1" t="s">
        <v>4042</v>
      </c>
      <c r="CZ36" s="1" t="s">
        <v>4043</v>
      </c>
      <c r="DA36" s="2" t="s">
        <v>4044</v>
      </c>
      <c r="DB36" s="1" t="s">
        <v>4045</v>
      </c>
      <c r="DC36" s="2" t="s">
        <v>4046</v>
      </c>
      <c r="DD36" s="2" t="s">
        <v>4047</v>
      </c>
      <c r="DE36" s="2" t="s">
        <v>4048</v>
      </c>
      <c r="DF36" s="1" t="s">
        <v>4049</v>
      </c>
      <c r="DG36" s="1" t="s">
        <v>6</v>
      </c>
      <c r="DH36" s="1" t="s">
        <v>6</v>
      </c>
      <c r="DI36" s="1" t="s">
        <v>6</v>
      </c>
      <c r="DJ36" s="1" t="s">
        <v>4050</v>
      </c>
      <c r="DK36" s="1" t="s">
        <v>6</v>
      </c>
      <c r="DL36" s="2" t="s">
        <v>4051</v>
      </c>
      <c r="DM36" s="1" t="s">
        <v>4052</v>
      </c>
      <c r="DN36" s="1" t="s">
        <v>4053</v>
      </c>
      <c r="DO36" s="1" t="s">
        <v>6</v>
      </c>
      <c r="DP36" s="1" t="s">
        <v>4054</v>
      </c>
      <c r="DQ36" s="2" t="s">
        <v>4055</v>
      </c>
      <c r="DR36" s="1" t="s">
        <v>4056</v>
      </c>
      <c r="DS36" s="1" t="s">
        <v>6</v>
      </c>
      <c r="DT36" s="1" t="s">
        <v>4057</v>
      </c>
      <c r="DU36" s="2" t="s">
        <v>4058</v>
      </c>
      <c r="DV36" s="1" t="s">
        <v>4059</v>
      </c>
      <c r="DW36" s="1" t="s">
        <v>4060</v>
      </c>
      <c r="DX36" s="1" t="s">
        <v>4061</v>
      </c>
      <c r="DY36" s="2" t="s">
        <v>4062</v>
      </c>
      <c r="DZ36" s="1" t="s">
        <v>4063</v>
      </c>
      <c r="EA36" s="2" t="s">
        <v>4064</v>
      </c>
      <c r="EB36" s="2" t="s">
        <v>4065</v>
      </c>
      <c r="EC36" s="2" t="s">
        <v>4066</v>
      </c>
      <c r="ED36" s="2" t="s">
        <v>4067</v>
      </c>
      <c r="EE36" s="1" t="s">
        <v>6</v>
      </c>
      <c r="EF36" s="1" t="s">
        <v>6</v>
      </c>
      <c r="EG36" s="1" t="s">
        <v>6</v>
      </c>
      <c r="EH36" s="1" t="s">
        <v>6</v>
      </c>
      <c r="EI36" s="1" t="s">
        <v>6</v>
      </c>
      <c r="EJ36" s="1" t="s">
        <v>6</v>
      </c>
      <c r="EK36" s="2" t="s">
        <v>4068</v>
      </c>
      <c r="EL36" s="1" t="s">
        <v>4069</v>
      </c>
      <c r="EM36" s="1" t="s">
        <v>6</v>
      </c>
      <c r="EN36" s="1" t="s">
        <v>4070</v>
      </c>
      <c r="EO36" s="1" t="s">
        <v>4071</v>
      </c>
      <c r="EP36" s="1" t="s">
        <v>4072</v>
      </c>
      <c r="EQ36" s="1" t="s">
        <v>6</v>
      </c>
      <c r="ER36" s="1" t="s">
        <v>4073</v>
      </c>
      <c r="ES36" s="2" t="s">
        <v>4074</v>
      </c>
      <c r="ET36" s="1" t="s">
        <v>4075</v>
      </c>
      <c r="EU36" s="1" t="s">
        <v>4076</v>
      </c>
      <c r="EV36" s="1" t="s">
        <v>4077</v>
      </c>
      <c r="EW36" s="2" t="s">
        <v>4078</v>
      </c>
      <c r="EX36" s="1" t="s">
        <v>4079</v>
      </c>
      <c r="EY36" s="2" t="s">
        <v>4080</v>
      </c>
      <c r="EZ36" s="2" t="s">
        <v>4081</v>
      </c>
      <c r="FA36" s="2" t="s">
        <v>4082</v>
      </c>
      <c r="FB36" s="2" t="s">
        <v>4083</v>
      </c>
      <c r="FC36" s="1" t="s">
        <v>6</v>
      </c>
      <c r="FD36" s="1" t="s">
        <v>6</v>
      </c>
      <c r="FE36" s="1" t="s">
        <v>6</v>
      </c>
      <c r="FF36" s="1" t="s">
        <v>6</v>
      </c>
      <c r="FG36" s="1" t="s">
        <v>6</v>
      </c>
      <c r="FH36" s="1" t="s">
        <v>6</v>
      </c>
      <c r="FI36" s="2" t="s">
        <v>4084</v>
      </c>
      <c r="FJ36" s="1" t="s">
        <v>4085</v>
      </c>
      <c r="FK36" s="1" t="s">
        <v>6</v>
      </c>
      <c r="FL36" s="1" t="s">
        <v>4086</v>
      </c>
      <c r="FM36" s="2" t="s">
        <v>4087</v>
      </c>
      <c r="FN36" s="1" t="s">
        <v>4088</v>
      </c>
      <c r="FO36" s="1" t="s">
        <v>6</v>
      </c>
      <c r="FP36" s="1" t="s">
        <v>4089</v>
      </c>
      <c r="FQ36" s="2" t="s">
        <v>4090</v>
      </c>
      <c r="FR36" s="1" t="s">
        <v>4091</v>
      </c>
      <c r="FS36" s="1" t="s">
        <v>4092</v>
      </c>
      <c r="FT36" s="1" t="s">
        <v>4093</v>
      </c>
      <c r="FU36" s="2" t="s">
        <v>4094</v>
      </c>
      <c r="FV36" s="1" t="s">
        <v>4095</v>
      </c>
      <c r="FW36" s="2" t="s">
        <v>4096</v>
      </c>
      <c r="FX36" s="2" t="s">
        <v>4097</v>
      </c>
      <c r="FY36" s="1" t="s">
        <v>6</v>
      </c>
      <c r="FZ36" s="1" t="s">
        <v>6</v>
      </c>
      <c r="GA36" s="1" t="s">
        <v>6</v>
      </c>
      <c r="GB36" s="1" t="s">
        <v>6</v>
      </c>
      <c r="GC36" s="1" t="s">
        <v>6</v>
      </c>
      <c r="GD36" s="1" t="s">
        <v>6</v>
      </c>
      <c r="GE36" s="1" t="s">
        <v>6</v>
      </c>
      <c r="GF36" s="1" t="s">
        <v>6</v>
      </c>
      <c r="GG36" s="1" t="s">
        <v>6</v>
      </c>
      <c r="GH36" s="1" t="s">
        <v>6</v>
      </c>
      <c r="GI36" s="1" t="s">
        <v>6</v>
      </c>
      <c r="GJ36" s="1" t="s">
        <v>6</v>
      </c>
      <c r="GK36" s="1" t="s">
        <v>6</v>
      </c>
      <c r="GL36" s="1" t="s">
        <v>6</v>
      </c>
      <c r="GM36" s="1" t="s">
        <v>6</v>
      </c>
      <c r="GN36" s="1" t="s">
        <v>6</v>
      </c>
      <c r="GO36" s="1" t="s">
        <v>6</v>
      </c>
      <c r="GP36" s="1" t="s">
        <v>6</v>
      </c>
    </row>
    <row r="37" spans="1:198" ht="12.75" customHeight="1" x14ac:dyDescent="0.2">
      <c r="A37">
        <v>36</v>
      </c>
      <c r="B37" s="1" t="s">
        <v>4098</v>
      </c>
      <c r="C37" s="1" t="s">
        <v>4099</v>
      </c>
      <c r="D37" s="1" t="s">
        <v>1069</v>
      </c>
      <c r="E37" s="1" t="s">
        <v>85</v>
      </c>
      <c r="F37" s="2" t="s">
        <v>4100</v>
      </c>
      <c r="G37" s="2" t="s">
        <v>4101</v>
      </c>
      <c r="H37" s="2" t="s">
        <v>4102</v>
      </c>
      <c r="I37" s="2" t="s">
        <v>4103</v>
      </c>
      <c r="J37" s="1" t="s">
        <v>4104</v>
      </c>
      <c r="K37" s="1" t="s">
        <v>4105</v>
      </c>
      <c r="L37" s="1" t="s">
        <v>6</v>
      </c>
      <c r="M37" s="1" t="s">
        <v>6</v>
      </c>
      <c r="N37" s="1" t="s">
        <v>6</v>
      </c>
      <c r="O37" s="1" t="s">
        <v>6</v>
      </c>
      <c r="P37" s="1" t="s">
        <v>6</v>
      </c>
      <c r="Q37" s="1" t="s">
        <v>6</v>
      </c>
      <c r="R37" s="2" t="s">
        <v>4106</v>
      </c>
      <c r="S37" s="1" t="s">
        <v>4107</v>
      </c>
      <c r="T37" s="1" t="s">
        <v>6</v>
      </c>
      <c r="U37" s="2" t="s">
        <v>4108</v>
      </c>
      <c r="V37" s="2" t="s">
        <v>4109</v>
      </c>
      <c r="W37" s="2" t="s">
        <v>4110</v>
      </c>
      <c r="X37" s="2" t="s">
        <v>4111</v>
      </c>
      <c r="Y37" s="1" t="s">
        <v>6</v>
      </c>
      <c r="Z37" s="2" t="s">
        <v>4112</v>
      </c>
      <c r="AA37" s="1" t="s">
        <v>4113</v>
      </c>
      <c r="AB37" s="1" t="s">
        <v>4114</v>
      </c>
      <c r="AC37" s="2" t="s">
        <v>4115</v>
      </c>
      <c r="AD37" s="1" t="s">
        <v>4116</v>
      </c>
      <c r="AE37" s="2" t="s">
        <v>4117</v>
      </c>
      <c r="AF37" s="2" t="s">
        <v>4118</v>
      </c>
      <c r="AG37" s="1" t="s">
        <v>4119</v>
      </c>
      <c r="AH37" s="2" t="s">
        <v>4120</v>
      </c>
      <c r="AI37" s="1" t="s">
        <v>4121</v>
      </c>
      <c r="AJ37" s="1" t="s">
        <v>4122</v>
      </c>
      <c r="AK37" s="2" t="s">
        <v>4123</v>
      </c>
      <c r="AL37" s="2" t="s">
        <v>4124</v>
      </c>
      <c r="AM37" s="1" t="s">
        <v>6</v>
      </c>
      <c r="AN37" s="1" t="s">
        <v>6</v>
      </c>
      <c r="AO37" s="1" t="s">
        <v>6</v>
      </c>
      <c r="AP37" s="1" t="s">
        <v>6</v>
      </c>
      <c r="AQ37" s="1" t="s">
        <v>6</v>
      </c>
      <c r="AR37" s="1" t="s">
        <v>6</v>
      </c>
      <c r="AS37" s="2" t="s">
        <v>4125</v>
      </c>
      <c r="AT37" s="1" t="s">
        <v>4126</v>
      </c>
      <c r="AU37" s="1" t="s">
        <v>6</v>
      </c>
      <c r="AV37" s="1" t="s">
        <v>4127</v>
      </c>
      <c r="AW37" s="2" t="s">
        <v>4128</v>
      </c>
      <c r="AX37" s="1" t="s">
        <v>4129</v>
      </c>
      <c r="AY37" s="1" t="s">
        <v>6</v>
      </c>
      <c r="AZ37" s="1" t="s">
        <v>4130</v>
      </c>
      <c r="BA37" s="2" t="s">
        <v>4131</v>
      </c>
      <c r="BB37" s="1" t="s">
        <v>4132</v>
      </c>
      <c r="BC37" s="1" t="s">
        <v>4133</v>
      </c>
      <c r="BD37" s="1" t="s">
        <v>4134</v>
      </c>
      <c r="BE37" s="1" t="s">
        <v>4135</v>
      </c>
      <c r="BF37" s="1" t="s">
        <v>4136</v>
      </c>
      <c r="BG37" s="2" t="s">
        <v>4137</v>
      </c>
      <c r="BH37" s="2" t="s">
        <v>4138</v>
      </c>
      <c r="BI37" s="2" t="s">
        <v>4139</v>
      </c>
      <c r="BJ37" s="2" t="s">
        <v>4140</v>
      </c>
      <c r="BK37" s="1" t="s">
        <v>6</v>
      </c>
      <c r="BL37" s="1" t="s">
        <v>6</v>
      </c>
      <c r="BM37" s="1" t="s">
        <v>6</v>
      </c>
      <c r="BN37" s="1" t="s">
        <v>6</v>
      </c>
      <c r="BO37" s="1" t="s">
        <v>6</v>
      </c>
      <c r="BP37" s="1" t="s">
        <v>6</v>
      </c>
      <c r="BQ37" s="2" t="s">
        <v>4141</v>
      </c>
      <c r="BR37" s="1" t="s">
        <v>4142</v>
      </c>
      <c r="BS37" s="1" t="s">
        <v>6</v>
      </c>
      <c r="BT37" s="1" t="s">
        <v>4143</v>
      </c>
      <c r="BU37" s="1" t="s">
        <v>4144</v>
      </c>
      <c r="BV37" s="1" t="s">
        <v>4145</v>
      </c>
      <c r="BW37" s="1" t="s">
        <v>6</v>
      </c>
      <c r="BX37" s="1" t="s">
        <v>4146</v>
      </c>
      <c r="BY37" s="2" t="s">
        <v>4147</v>
      </c>
      <c r="BZ37" s="1" t="s">
        <v>4148</v>
      </c>
      <c r="CA37" s="1" t="s">
        <v>4149</v>
      </c>
      <c r="CB37" s="1" t="s">
        <v>4150</v>
      </c>
      <c r="CC37" s="2" t="s">
        <v>4151</v>
      </c>
      <c r="CD37" s="1" t="s">
        <v>4152</v>
      </c>
      <c r="CE37" s="2" t="s">
        <v>4153</v>
      </c>
      <c r="CF37" s="2" t="s">
        <v>4154</v>
      </c>
      <c r="CG37" s="2" t="s">
        <v>4155</v>
      </c>
      <c r="CH37" s="1" t="s">
        <v>4156</v>
      </c>
      <c r="CI37" s="1" t="s">
        <v>6</v>
      </c>
      <c r="CJ37" s="1" t="s">
        <v>6</v>
      </c>
      <c r="CK37" s="1" t="s">
        <v>6</v>
      </c>
      <c r="CL37" s="1" t="s">
        <v>6</v>
      </c>
      <c r="CM37" s="1" t="s">
        <v>6</v>
      </c>
      <c r="CN37" s="1" t="s">
        <v>6</v>
      </c>
      <c r="CO37" s="1" t="s">
        <v>4157</v>
      </c>
      <c r="CP37" s="1" t="s">
        <v>4158</v>
      </c>
      <c r="CQ37" s="1" t="s">
        <v>6</v>
      </c>
      <c r="CR37" s="1" t="s">
        <v>4159</v>
      </c>
      <c r="CS37" s="1" t="s">
        <v>4160</v>
      </c>
      <c r="CT37" s="1" t="s">
        <v>4161</v>
      </c>
      <c r="CU37" s="1" t="s">
        <v>6</v>
      </c>
      <c r="CV37" s="1" t="s">
        <v>4162</v>
      </c>
      <c r="CW37" s="2" t="s">
        <v>4163</v>
      </c>
      <c r="CX37" s="1" t="s">
        <v>4164</v>
      </c>
      <c r="CY37" s="1" t="s">
        <v>4165</v>
      </c>
      <c r="CZ37" s="1" t="s">
        <v>4166</v>
      </c>
      <c r="DA37" s="1" t="s">
        <v>4167</v>
      </c>
      <c r="DB37" s="1" t="s">
        <v>4168</v>
      </c>
      <c r="DC37" s="2" t="s">
        <v>4169</v>
      </c>
      <c r="DD37" s="2" t="s">
        <v>4170</v>
      </c>
      <c r="DE37" s="2" t="s">
        <v>4171</v>
      </c>
      <c r="DF37" s="2" t="s">
        <v>4172</v>
      </c>
      <c r="DG37" s="1" t="s">
        <v>6</v>
      </c>
      <c r="DH37" s="1" t="s">
        <v>3107</v>
      </c>
      <c r="DI37" s="1" t="s">
        <v>6</v>
      </c>
      <c r="DJ37" s="1" t="s">
        <v>6</v>
      </c>
      <c r="DK37" s="1" t="s">
        <v>6</v>
      </c>
      <c r="DL37" s="1" t="s">
        <v>6</v>
      </c>
      <c r="DM37" s="2" t="s">
        <v>4173</v>
      </c>
      <c r="DN37" s="1" t="s">
        <v>4174</v>
      </c>
      <c r="DO37" s="1" t="s">
        <v>6</v>
      </c>
      <c r="DP37" s="1" t="s">
        <v>4175</v>
      </c>
      <c r="DQ37" s="1" t="s">
        <v>4176</v>
      </c>
      <c r="DR37" s="1" t="s">
        <v>4177</v>
      </c>
      <c r="DS37" s="1" t="s">
        <v>6</v>
      </c>
      <c r="DT37" s="1" t="s">
        <v>4178</v>
      </c>
      <c r="DU37" s="2" t="s">
        <v>4179</v>
      </c>
      <c r="DV37" s="1" t="s">
        <v>4180</v>
      </c>
      <c r="DW37" s="1" t="s">
        <v>4181</v>
      </c>
      <c r="DX37" s="1" t="s">
        <v>4182</v>
      </c>
      <c r="DY37" s="1" t="s">
        <v>4183</v>
      </c>
      <c r="DZ37" s="1" t="s">
        <v>4184</v>
      </c>
      <c r="EA37" s="2" t="s">
        <v>4185</v>
      </c>
      <c r="EB37" s="2" t="s">
        <v>4186</v>
      </c>
      <c r="EC37" s="2" t="s">
        <v>4187</v>
      </c>
      <c r="ED37" s="1" t="s">
        <v>4188</v>
      </c>
      <c r="EE37" s="1" t="s">
        <v>6</v>
      </c>
      <c r="EF37" s="1" t="s">
        <v>6</v>
      </c>
      <c r="EG37" s="1" t="s">
        <v>6</v>
      </c>
      <c r="EH37" s="1" t="s">
        <v>6</v>
      </c>
      <c r="EI37" s="1" t="s">
        <v>6</v>
      </c>
      <c r="EJ37" s="1" t="s">
        <v>6</v>
      </c>
      <c r="EK37" s="1" t="s">
        <v>4189</v>
      </c>
      <c r="EL37" s="1" t="s">
        <v>4190</v>
      </c>
      <c r="EM37" s="1" t="s">
        <v>6</v>
      </c>
      <c r="EN37" s="1" t="s">
        <v>4191</v>
      </c>
      <c r="EO37" s="1" t="s">
        <v>4192</v>
      </c>
      <c r="EP37" s="1" t="s">
        <v>4193</v>
      </c>
      <c r="EQ37" s="1" t="s">
        <v>6</v>
      </c>
      <c r="ER37" s="1" t="s">
        <v>4194</v>
      </c>
      <c r="ES37" s="2" t="s">
        <v>4195</v>
      </c>
      <c r="ET37" s="1" t="s">
        <v>4196</v>
      </c>
      <c r="EU37" s="1" t="s">
        <v>4197</v>
      </c>
      <c r="EV37" s="1" t="s">
        <v>4198</v>
      </c>
      <c r="EW37" s="1" t="s">
        <v>4199</v>
      </c>
      <c r="EX37" s="2" t="s">
        <v>4200</v>
      </c>
      <c r="EY37" s="2" t="s">
        <v>4201</v>
      </c>
      <c r="EZ37" s="2" t="s">
        <v>4202</v>
      </c>
      <c r="FA37" s="2" t="s">
        <v>4203</v>
      </c>
      <c r="FB37" s="2" t="s">
        <v>4204</v>
      </c>
      <c r="FC37" s="1" t="s">
        <v>6</v>
      </c>
      <c r="FD37" s="1" t="s">
        <v>6</v>
      </c>
      <c r="FE37" s="1" t="s">
        <v>6</v>
      </c>
      <c r="FF37" s="1" t="s">
        <v>6</v>
      </c>
      <c r="FG37" s="1" t="s">
        <v>6</v>
      </c>
      <c r="FH37" s="1" t="s">
        <v>6</v>
      </c>
      <c r="FI37" s="2" t="s">
        <v>4205</v>
      </c>
      <c r="FJ37" s="1" t="s">
        <v>4206</v>
      </c>
      <c r="FK37" s="1" t="s">
        <v>6</v>
      </c>
      <c r="FL37" s="1" t="s">
        <v>4207</v>
      </c>
      <c r="FM37" s="1" t="s">
        <v>4208</v>
      </c>
      <c r="FN37" s="1" t="s">
        <v>4209</v>
      </c>
      <c r="FO37" s="1" t="s">
        <v>6</v>
      </c>
      <c r="FP37" s="1" t="s">
        <v>4210</v>
      </c>
      <c r="FQ37" s="2" t="s">
        <v>4211</v>
      </c>
      <c r="FR37" s="1" t="s">
        <v>4212</v>
      </c>
      <c r="FS37" s="1" t="s">
        <v>6</v>
      </c>
      <c r="FT37" s="1" t="s">
        <v>4213</v>
      </c>
      <c r="FU37" s="1" t="s">
        <v>4214</v>
      </c>
      <c r="FV37" s="1" t="s">
        <v>4215</v>
      </c>
      <c r="FW37" s="2" t="s">
        <v>4216</v>
      </c>
      <c r="FX37" s="2" t="s">
        <v>4217</v>
      </c>
      <c r="FY37" s="1" t="s">
        <v>6</v>
      </c>
      <c r="FZ37" s="1" t="s">
        <v>6</v>
      </c>
      <c r="GA37" s="1" t="s">
        <v>6</v>
      </c>
      <c r="GB37" s="1" t="s">
        <v>6</v>
      </c>
      <c r="GC37" s="1" t="s">
        <v>6</v>
      </c>
      <c r="GD37" s="1" t="s">
        <v>6</v>
      </c>
      <c r="GE37" s="1" t="s">
        <v>6</v>
      </c>
      <c r="GF37" s="1" t="s">
        <v>6</v>
      </c>
      <c r="GG37" s="1" t="s">
        <v>6</v>
      </c>
      <c r="GH37" s="1" t="s">
        <v>6</v>
      </c>
      <c r="GI37" s="1" t="s">
        <v>6</v>
      </c>
      <c r="GJ37" s="1" t="s">
        <v>6</v>
      </c>
      <c r="GK37" s="1" t="s">
        <v>6</v>
      </c>
      <c r="GL37" s="1" t="s">
        <v>6</v>
      </c>
      <c r="GM37" s="1" t="s">
        <v>6</v>
      </c>
      <c r="GN37" s="1" t="s">
        <v>6</v>
      </c>
      <c r="GO37" s="1" t="s">
        <v>6</v>
      </c>
      <c r="GP37" s="1" t="s">
        <v>6</v>
      </c>
    </row>
    <row r="38" spans="1:198" ht="12.75" customHeight="1" x14ac:dyDescent="0.2">
      <c r="A38">
        <v>37</v>
      </c>
      <c r="B38" s="1" t="s">
        <v>4218</v>
      </c>
      <c r="C38" s="1" t="s">
        <v>4219</v>
      </c>
      <c r="D38" s="1" t="s">
        <v>1069</v>
      </c>
      <c r="E38" s="1" t="s">
        <v>542</v>
      </c>
      <c r="F38" s="2" t="s">
        <v>4220</v>
      </c>
      <c r="G38" s="2" t="s">
        <v>4221</v>
      </c>
      <c r="H38" s="2" t="s">
        <v>4222</v>
      </c>
      <c r="I38" s="2" t="s">
        <v>4223</v>
      </c>
      <c r="J38" s="1" t="s">
        <v>4224</v>
      </c>
      <c r="K38" s="2" t="s">
        <v>4225</v>
      </c>
      <c r="L38" s="1" t="s">
        <v>6</v>
      </c>
      <c r="M38" s="1" t="s">
        <v>6</v>
      </c>
      <c r="N38" s="1" t="s">
        <v>6</v>
      </c>
      <c r="O38" s="1" t="s">
        <v>6</v>
      </c>
      <c r="P38" s="1" t="s">
        <v>6</v>
      </c>
      <c r="Q38" s="1" t="s">
        <v>3107</v>
      </c>
      <c r="R38" s="2" t="s">
        <v>4226</v>
      </c>
      <c r="S38" s="1" t="s">
        <v>4227</v>
      </c>
      <c r="T38" s="1" t="s">
        <v>6</v>
      </c>
      <c r="U38" s="2" t="s">
        <v>4228</v>
      </c>
      <c r="V38" s="2" t="s">
        <v>4229</v>
      </c>
      <c r="W38" s="2" t="s">
        <v>4230</v>
      </c>
      <c r="X38" s="2" t="s">
        <v>4231</v>
      </c>
      <c r="Y38" s="1" t="s">
        <v>6</v>
      </c>
      <c r="Z38" s="2" t="s">
        <v>4232</v>
      </c>
      <c r="AA38" s="1" t="s">
        <v>4233</v>
      </c>
      <c r="AB38" s="1" t="s">
        <v>4234</v>
      </c>
      <c r="AC38" s="2" t="s">
        <v>4235</v>
      </c>
      <c r="AD38" s="1" t="s">
        <v>4236</v>
      </c>
      <c r="AE38" s="2" t="s">
        <v>4237</v>
      </c>
      <c r="AF38" s="2" t="s">
        <v>4238</v>
      </c>
      <c r="AG38" s="1" t="s">
        <v>4239</v>
      </c>
      <c r="AH38" s="2" t="s">
        <v>4240</v>
      </c>
      <c r="AI38" s="1" t="s">
        <v>4241</v>
      </c>
      <c r="AJ38" s="2" t="s">
        <v>4242</v>
      </c>
      <c r="AK38" s="2" t="s">
        <v>4243</v>
      </c>
      <c r="AL38" s="2" t="s">
        <v>4244</v>
      </c>
      <c r="AM38" s="1" t="s">
        <v>6</v>
      </c>
      <c r="AN38" s="1" t="s">
        <v>6</v>
      </c>
      <c r="AO38" s="1" t="s">
        <v>6</v>
      </c>
      <c r="AP38" s="1" t="s">
        <v>6</v>
      </c>
      <c r="AQ38" s="1" t="s">
        <v>6</v>
      </c>
      <c r="AR38" s="1" t="s">
        <v>6</v>
      </c>
      <c r="AS38" s="2" t="s">
        <v>4245</v>
      </c>
      <c r="AT38" s="1" t="s">
        <v>4246</v>
      </c>
      <c r="AU38" s="1" t="s">
        <v>6</v>
      </c>
      <c r="AV38" s="1" t="s">
        <v>4247</v>
      </c>
      <c r="AW38" s="2" t="s">
        <v>4248</v>
      </c>
      <c r="AX38" s="1" t="s">
        <v>4249</v>
      </c>
      <c r="AY38" s="1" t="s">
        <v>6</v>
      </c>
      <c r="AZ38" s="1" t="s">
        <v>4250</v>
      </c>
      <c r="BA38" s="2" t="s">
        <v>4251</v>
      </c>
      <c r="BB38" s="1" t="s">
        <v>4252</v>
      </c>
      <c r="BC38" s="1" t="s">
        <v>4253</v>
      </c>
      <c r="BD38" s="1" t="s">
        <v>4254</v>
      </c>
      <c r="BE38" s="2" t="s">
        <v>4255</v>
      </c>
      <c r="BF38" s="1" t="s">
        <v>4256</v>
      </c>
      <c r="BG38" s="2" t="s">
        <v>4257</v>
      </c>
      <c r="BH38" s="2" t="s">
        <v>4258</v>
      </c>
      <c r="BI38" s="2" t="s">
        <v>4259</v>
      </c>
      <c r="BJ38" s="2" t="s">
        <v>4260</v>
      </c>
      <c r="BK38" s="1" t="s">
        <v>6</v>
      </c>
      <c r="BL38" s="1" t="s">
        <v>6</v>
      </c>
      <c r="BM38" s="1" t="s">
        <v>6</v>
      </c>
      <c r="BN38" s="1" t="s">
        <v>6</v>
      </c>
      <c r="BO38" s="1" t="s">
        <v>6</v>
      </c>
      <c r="BP38" s="1" t="s">
        <v>6</v>
      </c>
      <c r="BQ38" s="2" t="s">
        <v>4261</v>
      </c>
      <c r="BR38" s="1" t="s">
        <v>4262</v>
      </c>
      <c r="BS38" s="1" t="s">
        <v>6</v>
      </c>
      <c r="BT38" s="1" t="s">
        <v>4263</v>
      </c>
      <c r="BU38" s="2" t="s">
        <v>4264</v>
      </c>
      <c r="BV38" s="1" t="s">
        <v>4265</v>
      </c>
      <c r="BW38" s="1" t="s">
        <v>6</v>
      </c>
      <c r="BX38" s="1" t="s">
        <v>4266</v>
      </c>
      <c r="BY38" s="2" t="s">
        <v>4267</v>
      </c>
      <c r="BZ38" s="1" t="s">
        <v>4268</v>
      </c>
      <c r="CA38" s="1" t="s">
        <v>4269</v>
      </c>
      <c r="CB38" s="1" t="s">
        <v>4270</v>
      </c>
      <c r="CC38" s="2" t="s">
        <v>4271</v>
      </c>
      <c r="CD38" s="2" t="s">
        <v>4272</v>
      </c>
      <c r="CE38" s="2" t="s">
        <v>4273</v>
      </c>
      <c r="CF38" s="2" t="s">
        <v>4274</v>
      </c>
      <c r="CG38" s="2" t="s">
        <v>4275</v>
      </c>
      <c r="CH38" s="2" t="s">
        <v>4276</v>
      </c>
      <c r="CI38" s="1" t="s">
        <v>6</v>
      </c>
      <c r="CJ38" s="1" t="s">
        <v>6</v>
      </c>
      <c r="CK38" s="1" t="s">
        <v>6</v>
      </c>
      <c r="CL38" s="1" t="s">
        <v>6</v>
      </c>
      <c r="CM38" s="1" t="s">
        <v>6</v>
      </c>
      <c r="CN38" s="1" t="s">
        <v>6</v>
      </c>
      <c r="CO38" s="2" t="s">
        <v>4277</v>
      </c>
      <c r="CP38" s="1" t="s">
        <v>4278</v>
      </c>
      <c r="CQ38" s="1" t="s">
        <v>6</v>
      </c>
      <c r="CR38" s="1" t="s">
        <v>4279</v>
      </c>
      <c r="CS38" s="2" t="s">
        <v>4280</v>
      </c>
      <c r="CT38" s="1" t="s">
        <v>4281</v>
      </c>
      <c r="CU38" s="1" t="s">
        <v>6</v>
      </c>
      <c r="CV38" s="1" t="s">
        <v>4282</v>
      </c>
      <c r="CW38" s="2" t="s">
        <v>4283</v>
      </c>
      <c r="CX38" s="1" t="s">
        <v>4284</v>
      </c>
      <c r="CY38" s="1" t="s">
        <v>4285</v>
      </c>
      <c r="CZ38" s="1" t="s">
        <v>4286</v>
      </c>
      <c r="DA38" s="2" t="s">
        <v>4287</v>
      </c>
      <c r="DB38" s="1" t="s">
        <v>4288</v>
      </c>
      <c r="DC38" s="2" t="s">
        <v>4289</v>
      </c>
      <c r="DD38" s="2" t="s">
        <v>4290</v>
      </c>
      <c r="DE38" s="2" t="s">
        <v>4291</v>
      </c>
      <c r="DF38" s="1" t="s">
        <v>4292</v>
      </c>
      <c r="DG38" s="1" t="s">
        <v>6</v>
      </c>
      <c r="DH38" s="1" t="s">
        <v>6</v>
      </c>
      <c r="DI38" s="1" t="s">
        <v>6</v>
      </c>
      <c r="DJ38" s="1" t="s">
        <v>6</v>
      </c>
      <c r="DK38" s="1" t="s">
        <v>6</v>
      </c>
      <c r="DL38" s="1" t="s">
        <v>6</v>
      </c>
      <c r="DM38" s="2" t="s">
        <v>4293</v>
      </c>
      <c r="DN38" s="1" t="s">
        <v>4294</v>
      </c>
      <c r="DO38" s="1" t="s">
        <v>6</v>
      </c>
      <c r="DP38" s="1" t="s">
        <v>4295</v>
      </c>
      <c r="DQ38" s="1" t="s">
        <v>4296</v>
      </c>
      <c r="DR38" s="1" t="s">
        <v>4297</v>
      </c>
      <c r="DS38" s="1" t="s">
        <v>6</v>
      </c>
      <c r="DT38" s="1" t="s">
        <v>4298</v>
      </c>
      <c r="DU38" s="2" t="s">
        <v>4299</v>
      </c>
      <c r="DV38" s="1" t="s">
        <v>4300</v>
      </c>
      <c r="DW38" s="1" t="s">
        <v>4301</v>
      </c>
      <c r="DX38" s="1" t="s">
        <v>4302</v>
      </c>
      <c r="DY38" s="2" t="s">
        <v>4303</v>
      </c>
      <c r="DZ38" s="1" t="s">
        <v>4304</v>
      </c>
      <c r="EA38" s="2" t="s">
        <v>4305</v>
      </c>
      <c r="EB38" s="2" t="s">
        <v>4306</v>
      </c>
      <c r="EC38" s="2" t="s">
        <v>4307</v>
      </c>
      <c r="ED38" s="1" t="s">
        <v>4308</v>
      </c>
      <c r="EE38" s="1" t="s">
        <v>6</v>
      </c>
      <c r="EF38" s="1" t="s">
        <v>6</v>
      </c>
      <c r="EG38" s="1" t="s">
        <v>6</v>
      </c>
      <c r="EH38" s="1" t="s">
        <v>6</v>
      </c>
      <c r="EI38" s="1" t="s">
        <v>6</v>
      </c>
      <c r="EJ38" s="1" t="s">
        <v>6</v>
      </c>
      <c r="EK38" s="2" t="s">
        <v>4309</v>
      </c>
      <c r="EL38" s="1" t="s">
        <v>4310</v>
      </c>
      <c r="EM38" s="1" t="s">
        <v>6</v>
      </c>
      <c r="EN38" s="1" t="s">
        <v>4311</v>
      </c>
      <c r="EO38" s="1" t="s">
        <v>4312</v>
      </c>
      <c r="EP38" s="1" t="s">
        <v>4313</v>
      </c>
      <c r="EQ38" s="1" t="s">
        <v>6</v>
      </c>
      <c r="ER38" s="1" t="s">
        <v>4314</v>
      </c>
      <c r="ES38" s="2" t="s">
        <v>4315</v>
      </c>
      <c r="ET38" s="1" t="s">
        <v>4316</v>
      </c>
      <c r="EU38" s="1" t="s">
        <v>4317</v>
      </c>
      <c r="EV38" s="1" t="s">
        <v>4318</v>
      </c>
      <c r="EW38" s="1" t="s">
        <v>4319</v>
      </c>
      <c r="EX38" s="2" t="s">
        <v>4320</v>
      </c>
      <c r="EY38" s="2" t="s">
        <v>4321</v>
      </c>
      <c r="EZ38" s="2" t="s">
        <v>4322</v>
      </c>
      <c r="FA38" s="2" t="s">
        <v>4323</v>
      </c>
      <c r="FB38" s="2" t="s">
        <v>4324</v>
      </c>
      <c r="FC38" s="1" t="s">
        <v>6</v>
      </c>
      <c r="FD38" s="1" t="s">
        <v>6</v>
      </c>
      <c r="FE38" s="1" t="s">
        <v>6</v>
      </c>
      <c r="FF38" s="1" t="s">
        <v>6</v>
      </c>
      <c r="FG38" s="1" t="s">
        <v>6</v>
      </c>
      <c r="FH38" s="1" t="s">
        <v>6</v>
      </c>
      <c r="FI38" s="2" t="s">
        <v>4325</v>
      </c>
      <c r="FJ38" s="1" t="s">
        <v>4326</v>
      </c>
      <c r="FK38" s="1" t="s">
        <v>6</v>
      </c>
      <c r="FL38" s="1" t="s">
        <v>4327</v>
      </c>
      <c r="FM38" s="1" t="s">
        <v>4328</v>
      </c>
      <c r="FN38" s="1" t="s">
        <v>4329</v>
      </c>
      <c r="FO38" s="1" t="s">
        <v>6</v>
      </c>
      <c r="FP38" s="1" t="s">
        <v>4330</v>
      </c>
      <c r="FQ38" s="2" t="s">
        <v>4331</v>
      </c>
      <c r="FR38" s="1" t="s">
        <v>4332</v>
      </c>
      <c r="FS38" s="1" t="s">
        <v>4333</v>
      </c>
      <c r="FT38" s="1" t="s">
        <v>4334</v>
      </c>
      <c r="FU38" s="1" t="s">
        <v>4335</v>
      </c>
      <c r="FV38" s="1" t="s">
        <v>4336</v>
      </c>
      <c r="FW38" s="2" t="s">
        <v>4337</v>
      </c>
      <c r="FX38" s="2" t="s">
        <v>4338</v>
      </c>
      <c r="FY38" s="1" t="s">
        <v>6</v>
      </c>
      <c r="FZ38" s="1" t="s">
        <v>6</v>
      </c>
      <c r="GA38" s="1" t="s">
        <v>6</v>
      </c>
      <c r="GB38" s="1" t="s">
        <v>6</v>
      </c>
      <c r="GC38" s="1" t="s">
        <v>6</v>
      </c>
      <c r="GD38" s="1" t="s">
        <v>6</v>
      </c>
      <c r="GE38" s="1" t="s">
        <v>6</v>
      </c>
      <c r="GF38" s="1" t="s">
        <v>6</v>
      </c>
      <c r="GG38" s="1" t="s">
        <v>6</v>
      </c>
      <c r="GH38" s="1" t="s">
        <v>6</v>
      </c>
      <c r="GI38" s="1" t="s">
        <v>6</v>
      </c>
      <c r="GJ38" s="1" t="s">
        <v>6</v>
      </c>
      <c r="GK38" s="1" t="s">
        <v>6</v>
      </c>
      <c r="GL38" s="1" t="s">
        <v>6</v>
      </c>
      <c r="GM38" s="1" t="s">
        <v>6</v>
      </c>
      <c r="GN38" s="1" t="s">
        <v>6</v>
      </c>
      <c r="GO38" s="1" t="s">
        <v>6</v>
      </c>
      <c r="GP38" s="1" t="s">
        <v>6</v>
      </c>
    </row>
    <row r="39" spans="1:198" ht="12.75" customHeight="1" x14ac:dyDescent="0.2">
      <c r="A39">
        <v>38</v>
      </c>
      <c r="B39" s="1" t="s">
        <v>4339</v>
      </c>
      <c r="C39" s="1" t="s">
        <v>4340</v>
      </c>
      <c r="D39" s="1" t="s">
        <v>613</v>
      </c>
      <c r="E39" s="1" t="s">
        <v>1069</v>
      </c>
      <c r="F39" s="2" t="s">
        <v>4341</v>
      </c>
      <c r="G39" s="2" t="s">
        <v>4342</v>
      </c>
      <c r="H39" s="2" t="s">
        <v>4343</v>
      </c>
      <c r="I39" s="2" t="s">
        <v>4344</v>
      </c>
      <c r="J39" s="2" t="s">
        <v>4345</v>
      </c>
      <c r="K39" s="2" t="s">
        <v>4346</v>
      </c>
      <c r="L39" s="1" t="s">
        <v>6</v>
      </c>
      <c r="M39" s="1" t="s">
        <v>6</v>
      </c>
      <c r="N39" s="1" t="s">
        <v>6</v>
      </c>
      <c r="O39" s="1" t="s">
        <v>6</v>
      </c>
      <c r="P39" s="1" t="s">
        <v>6</v>
      </c>
      <c r="Q39" s="2" t="s">
        <v>4347</v>
      </c>
      <c r="R39" s="1" t="s">
        <v>4348</v>
      </c>
      <c r="S39" s="1" t="s">
        <v>4349</v>
      </c>
      <c r="T39" s="2" t="s">
        <v>4350</v>
      </c>
      <c r="U39" s="2" t="s">
        <v>4351</v>
      </c>
      <c r="V39" s="2" t="s">
        <v>4352</v>
      </c>
      <c r="W39" s="2" t="s">
        <v>4353</v>
      </c>
      <c r="X39" s="2" t="s">
        <v>4354</v>
      </c>
      <c r="Y39" s="2" t="s">
        <v>4355</v>
      </c>
      <c r="Z39" s="2" t="s">
        <v>4356</v>
      </c>
      <c r="AA39" s="1" t="s">
        <v>4357</v>
      </c>
      <c r="AB39" s="1" t="s">
        <v>4358</v>
      </c>
      <c r="AC39" s="2" t="s">
        <v>4359</v>
      </c>
      <c r="AD39" s="1" t="s">
        <v>4360</v>
      </c>
      <c r="AE39" s="2" t="s">
        <v>4361</v>
      </c>
      <c r="AF39" s="2" t="s">
        <v>4362</v>
      </c>
      <c r="AG39" s="1" t="s">
        <v>4363</v>
      </c>
      <c r="AH39" s="2" t="s">
        <v>4364</v>
      </c>
      <c r="AI39" s="1" t="s">
        <v>4365</v>
      </c>
      <c r="AJ39" s="1" t="s">
        <v>4366</v>
      </c>
      <c r="AK39" s="2" t="s">
        <v>4367</v>
      </c>
      <c r="AL39" s="1" t="s">
        <v>4368</v>
      </c>
      <c r="AM39" s="1" t="s">
        <v>6</v>
      </c>
      <c r="AN39" s="1" t="s">
        <v>6</v>
      </c>
      <c r="AO39" s="1" t="s">
        <v>6</v>
      </c>
      <c r="AP39" s="1" t="s">
        <v>6</v>
      </c>
      <c r="AQ39" s="1" t="s">
        <v>6</v>
      </c>
      <c r="AR39" s="1" t="s">
        <v>6</v>
      </c>
      <c r="AS39" s="2" t="s">
        <v>4369</v>
      </c>
      <c r="AT39" s="1" t="s">
        <v>4370</v>
      </c>
      <c r="AU39" s="1" t="s">
        <v>4371</v>
      </c>
      <c r="AV39" s="1" t="s">
        <v>4372</v>
      </c>
      <c r="AW39" s="1" t="s">
        <v>4373</v>
      </c>
      <c r="AX39" s="1" t="s">
        <v>4374</v>
      </c>
      <c r="AY39" s="1" t="s">
        <v>4375</v>
      </c>
      <c r="AZ39" s="1" t="s">
        <v>4376</v>
      </c>
      <c r="BA39" s="2" t="s">
        <v>4377</v>
      </c>
      <c r="BB39" s="1" t="s">
        <v>4378</v>
      </c>
      <c r="BC39" s="1" t="s">
        <v>4379</v>
      </c>
      <c r="BD39" s="1" t="s">
        <v>4380</v>
      </c>
      <c r="BE39" s="1" t="s">
        <v>4381</v>
      </c>
      <c r="BF39" s="1" t="s">
        <v>4382</v>
      </c>
      <c r="BG39" s="2" t="s">
        <v>4383</v>
      </c>
      <c r="BH39" s="2" t="s">
        <v>4384</v>
      </c>
      <c r="BI39" s="2" t="s">
        <v>4385</v>
      </c>
      <c r="BJ39" s="1" t="s">
        <v>4386</v>
      </c>
      <c r="BK39" s="1" t="s">
        <v>6</v>
      </c>
      <c r="BL39" s="1" t="s">
        <v>6</v>
      </c>
      <c r="BM39" s="1" t="s">
        <v>6</v>
      </c>
      <c r="BN39" s="1" t="s">
        <v>6</v>
      </c>
      <c r="BO39" s="1" t="s">
        <v>6</v>
      </c>
      <c r="BP39" s="1" t="s">
        <v>6</v>
      </c>
      <c r="BQ39" s="2" t="s">
        <v>4387</v>
      </c>
      <c r="BR39" s="1" t="s">
        <v>4388</v>
      </c>
      <c r="BS39" s="1" t="s">
        <v>4389</v>
      </c>
      <c r="BT39" s="1" t="s">
        <v>4390</v>
      </c>
      <c r="BU39" s="1" t="s">
        <v>4391</v>
      </c>
      <c r="BV39" s="1" t="s">
        <v>4392</v>
      </c>
      <c r="BW39" s="1" t="s">
        <v>4393</v>
      </c>
      <c r="BX39" s="1" t="s">
        <v>4394</v>
      </c>
      <c r="BY39" s="2" t="s">
        <v>4395</v>
      </c>
      <c r="BZ39" s="1" t="s">
        <v>4396</v>
      </c>
      <c r="CA39" s="1" t="s">
        <v>4397</v>
      </c>
      <c r="CB39" s="1" t="s">
        <v>4398</v>
      </c>
      <c r="CC39" s="1" t="s">
        <v>4399</v>
      </c>
      <c r="CD39" s="1" t="s">
        <v>4400</v>
      </c>
      <c r="CE39" s="2" t="s">
        <v>4401</v>
      </c>
      <c r="CF39" s="2" t="s">
        <v>4402</v>
      </c>
      <c r="CG39" s="2" t="s">
        <v>4403</v>
      </c>
      <c r="CH39" s="2" t="s">
        <v>4404</v>
      </c>
      <c r="CI39" s="1" t="s">
        <v>6</v>
      </c>
      <c r="CJ39" s="1" t="s">
        <v>6</v>
      </c>
      <c r="CK39" s="1" t="s">
        <v>6</v>
      </c>
      <c r="CL39" s="1" t="s">
        <v>6</v>
      </c>
      <c r="CM39" s="1" t="s">
        <v>6</v>
      </c>
      <c r="CN39" s="1" t="s">
        <v>6</v>
      </c>
      <c r="CO39" s="2" t="s">
        <v>4405</v>
      </c>
      <c r="CP39" s="1" t="s">
        <v>4406</v>
      </c>
      <c r="CQ39" s="1" t="s">
        <v>4407</v>
      </c>
      <c r="CR39" s="1" t="s">
        <v>4408</v>
      </c>
      <c r="CS39" s="1" t="s">
        <v>4409</v>
      </c>
      <c r="CT39" s="1" t="s">
        <v>4410</v>
      </c>
      <c r="CU39" s="1" t="s">
        <v>4411</v>
      </c>
      <c r="CV39" s="1" t="s">
        <v>4412</v>
      </c>
      <c r="CW39" s="2" t="s">
        <v>4413</v>
      </c>
      <c r="CX39" s="1" t="s">
        <v>4414</v>
      </c>
      <c r="CY39" s="1" t="s">
        <v>4415</v>
      </c>
      <c r="CZ39" s="1" t="s">
        <v>4416</v>
      </c>
      <c r="DA39" s="1" t="s">
        <v>4417</v>
      </c>
      <c r="DB39" s="1" t="s">
        <v>4418</v>
      </c>
      <c r="DC39" s="2" t="s">
        <v>4419</v>
      </c>
      <c r="DD39" s="2" t="s">
        <v>4420</v>
      </c>
      <c r="DE39" s="2" t="s">
        <v>4421</v>
      </c>
      <c r="DF39" s="1" t="s">
        <v>4422</v>
      </c>
      <c r="DG39" s="1" t="s">
        <v>6</v>
      </c>
      <c r="DH39" s="1" t="s">
        <v>6</v>
      </c>
      <c r="DI39" s="1" t="s">
        <v>6</v>
      </c>
      <c r="DJ39" s="1" t="s">
        <v>6</v>
      </c>
      <c r="DK39" s="1" t="s">
        <v>6</v>
      </c>
      <c r="DL39" s="2" t="s">
        <v>4423</v>
      </c>
      <c r="DM39" s="1" t="s">
        <v>4052</v>
      </c>
      <c r="DN39" s="1" t="s">
        <v>4424</v>
      </c>
      <c r="DO39" s="1" t="s">
        <v>4425</v>
      </c>
      <c r="DP39" s="1" t="s">
        <v>4426</v>
      </c>
      <c r="DQ39" s="1" t="s">
        <v>4427</v>
      </c>
      <c r="DR39" s="1" t="s">
        <v>4428</v>
      </c>
      <c r="DS39" s="1" t="s">
        <v>4429</v>
      </c>
      <c r="DT39" s="1" t="s">
        <v>4430</v>
      </c>
      <c r="DU39" s="2" t="s">
        <v>4431</v>
      </c>
      <c r="DV39" s="1" t="s">
        <v>4432</v>
      </c>
      <c r="DW39" s="1" t="s">
        <v>4433</v>
      </c>
      <c r="DX39" s="1" t="s">
        <v>4434</v>
      </c>
      <c r="DY39" s="1" t="s">
        <v>4435</v>
      </c>
      <c r="DZ39" s="1" t="s">
        <v>4436</v>
      </c>
      <c r="EA39" s="2" t="s">
        <v>4437</v>
      </c>
      <c r="EB39" s="2" t="s">
        <v>4438</v>
      </c>
      <c r="EC39" s="2" t="s">
        <v>4439</v>
      </c>
      <c r="ED39" s="2" t="s">
        <v>4440</v>
      </c>
      <c r="EE39" s="1" t="s">
        <v>6</v>
      </c>
      <c r="EF39" s="1" t="s">
        <v>6</v>
      </c>
      <c r="EG39" s="1" t="s">
        <v>6</v>
      </c>
      <c r="EH39" s="1" t="s">
        <v>6</v>
      </c>
      <c r="EI39" s="1" t="s">
        <v>6</v>
      </c>
      <c r="EJ39" s="1" t="s">
        <v>6</v>
      </c>
      <c r="EK39" s="2" t="s">
        <v>4441</v>
      </c>
      <c r="EL39" s="1" t="s">
        <v>4442</v>
      </c>
      <c r="EM39" s="1" t="s">
        <v>4443</v>
      </c>
      <c r="EN39" s="1" t="s">
        <v>4444</v>
      </c>
      <c r="EO39" s="1" t="s">
        <v>4445</v>
      </c>
      <c r="EP39" s="1" t="s">
        <v>4446</v>
      </c>
      <c r="EQ39" s="1" t="s">
        <v>4447</v>
      </c>
      <c r="ER39" s="1" t="s">
        <v>4448</v>
      </c>
      <c r="ES39" s="2" t="s">
        <v>4449</v>
      </c>
      <c r="ET39" s="1" t="s">
        <v>4450</v>
      </c>
      <c r="EU39" s="1" t="s">
        <v>4451</v>
      </c>
      <c r="EV39" s="1" t="s">
        <v>4452</v>
      </c>
      <c r="EW39" s="1" t="s">
        <v>4453</v>
      </c>
      <c r="EX39" s="1" t="s">
        <v>4454</v>
      </c>
      <c r="EY39" s="2" t="s">
        <v>4455</v>
      </c>
      <c r="EZ39" s="2" t="s">
        <v>4456</v>
      </c>
      <c r="FA39" s="2" t="s">
        <v>4457</v>
      </c>
      <c r="FB39" s="2" t="s">
        <v>4458</v>
      </c>
      <c r="FC39" s="1" t="s">
        <v>6</v>
      </c>
      <c r="FD39" s="1" t="s">
        <v>6</v>
      </c>
      <c r="FE39" s="1" t="s">
        <v>6</v>
      </c>
      <c r="FF39" s="1" t="s">
        <v>6</v>
      </c>
      <c r="FG39" s="1" t="s">
        <v>6</v>
      </c>
      <c r="FH39" s="1" t="s">
        <v>6</v>
      </c>
      <c r="FI39" s="2" t="s">
        <v>4459</v>
      </c>
      <c r="FJ39" s="1" t="s">
        <v>4460</v>
      </c>
      <c r="FK39" s="1" t="s">
        <v>4461</v>
      </c>
      <c r="FL39" s="1" t="s">
        <v>4462</v>
      </c>
      <c r="FM39" s="1" t="s">
        <v>4463</v>
      </c>
      <c r="FN39" s="1" t="s">
        <v>4464</v>
      </c>
      <c r="FO39" s="1" t="s">
        <v>4465</v>
      </c>
      <c r="FP39" s="1" t="s">
        <v>4466</v>
      </c>
      <c r="FQ39" s="2" t="s">
        <v>4467</v>
      </c>
      <c r="FR39" s="1" t="s">
        <v>4468</v>
      </c>
      <c r="FS39" s="1" t="s">
        <v>4469</v>
      </c>
      <c r="FT39" s="1" t="s">
        <v>4470</v>
      </c>
      <c r="FU39" s="1" t="s">
        <v>4471</v>
      </c>
      <c r="FV39" s="1" t="s">
        <v>4472</v>
      </c>
      <c r="FW39" s="2" t="s">
        <v>4473</v>
      </c>
      <c r="FX39" s="2" t="s">
        <v>4474</v>
      </c>
      <c r="FY39" s="1" t="s">
        <v>6</v>
      </c>
      <c r="FZ39" s="1" t="s">
        <v>6</v>
      </c>
      <c r="GA39" s="1" t="s">
        <v>6</v>
      </c>
      <c r="GB39" s="1" t="s">
        <v>6</v>
      </c>
      <c r="GC39" s="1" t="s">
        <v>6</v>
      </c>
      <c r="GD39" s="1" t="s">
        <v>6</v>
      </c>
      <c r="GE39" s="1" t="s">
        <v>6</v>
      </c>
      <c r="GF39" s="1" t="s">
        <v>6</v>
      </c>
      <c r="GG39" s="1" t="s">
        <v>6</v>
      </c>
      <c r="GH39" s="1" t="s">
        <v>6</v>
      </c>
      <c r="GI39" s="1" t="s">
        <v>6</v>
      </c>
      <c r="GJ39" s="1" t="s">
        <v>6</v>
      </c>
      <c r="GK39" s="1" t="s">
        <v>6</v>
      </c>
      <c r="GL39" s="1" t="s">
        <v>6</v>
      </c>
      <c r="GM39" s="1" t="s">
        <v>6</v>
      </c>
      <c r="GN39" s="1" t="s">
        <v>6</v>
      </c>
      <c r="GO39" s="1" t="s">
        <v>6</v>
      </c>
      <c r="GP39" s="1" t="s">
        <v>6</v>
      </c>
    </row>
    <row r="40" spans="1:198" ht="12.75" customHeight="1" x14ac:dyDescent="0.2">
      <c r="A40">
        <v>39</v>
      </c>
      <c r="B40" s="1" t="s">
        <v>4475</v>
      </c>
      <c r="C40" s="1" t="s">
        <v>4476</v>
      </c>
      <c r="D40" s="1" t="s">
        <v>251</v>
      </c>
      <c r="E40" s="1" t="s">
        <v>186</v>
      </c>
      <c r="F40" s="2" t="s">
        <v>4477</v>
      </c>
      <c r="G40" s="2" t="s">
        <v>4478</v>
      </c>
      <c r="H40" s="1" t="s">
        <v>4479</v>
      </c>
      <c r="I40" s="2" t="s">
        <v>4480</v>
      </c>
      <c r="J40" s="1" t="s">
        <v>4481</v>
      </c>
      <c r="K40" s="1" t="s">
        <v>4482</v>
      </c>
      <c r="L40" s="1" t="s">
        <v>6</v>
      </c>
      <c r="M40" s="1" t="s">
        <v>6</v>
      </c>
      <c r="N40" s="1" t="s">
        <v>6</v>
      </c>
      <c r="O40" s="1" t="s">
        <v>6</v>
      </c>
      <c r="P40" s="1" t="s">
        <v>6</v>
      </c>
      <c r="Q40" s="1" t="s">
        <v>6</v>
      </c>
      <c r="R40" s="2" t="s">
        <v>4483</v>
      </c>
      <c r="S40" s="1" t="s">
        <v>4484</v>
      </c>
      <c r="T40" s="2" t="s">
        <v>4485</v>
      </c>
      <c r="U40" s="2" t="s">
        <v>4486</v>
      </c>
      <c r="V40" s="2" t="s">
        <v>4487</v>
      </c>
      <c r="W40" s="2" t="s">
        <v>4488</v>
      </c>
      <c r="X40" s="2" t="s">
        <v>4489</v>
      </c>
      <c r="Y40" s="2" t="s">
        <v>4490</v>
      </c>
      <c r="Z40" s="2" t="s">
        <v>4491</v>
      </c>
      <c r="AA40" s="1" t="s">
        <v>4492</v>
      </c>
      <c r="AB40" s="1" t="s">
        <v>4493</v>
      </c>
      <c r="AC40" s="2" t="s">
        <v>4494</v>
      </c>
      <c r="AD40" s="1" t="s">
        <v>4495</v>
      </c>
      <c r="AE40" s="2" t="s">
        <v>4496</v>
      </c>
      <c r="AF40" s="2" t="s">
        <v>4497</v>
      </c>
      <c r="AG40" s="1" t="s">
        <v>4498</v>
      </c>
      <c r="AH40" s="2" t="s">
        <v>4499</v>
      </c>
      <c r="AI40" s="1" t="s">
        <v>4500</v>
      </c>
      <c r="AJ40" s="2" t="s">
        <v>4501</v>
      </c>
      <c r="AK40" s="2" t="s">
        <v>4502</v>
      </c>
      <c r="AL40" s="1" t="s">
        <v>4503</v>
      </c>
      <c r="AM40" s="1" t="s">
        <v>6</v>
      </c>
      <c r="AN40" s="1" t="s">
        <v>6</v>
      </c>
      <c r="AO40" s="1" t="s">
        <v>6</v>
      </c>
      <c r="AP40" s="1" t="s">
        <v>6</v>
      </c>
      <c r="AQ40" s="1" t="s">
        <v>6</v>
      </c>
      <c r="AR40" s="1" t="s">
        <v>6</v>
      </c>
      <c r="AS40" s="2" t="s">
        <v>4504</v>
      </c>
      <c r="AT40" s="1" t="s">
        <v>4505</v>
      </c>
      <c r="AU40" s="1" t="s">
        <v>4506</v>
      </c>
      <c r="AV40" s="1" t="s">
        <v>4507</v>
      </c>
      <c r="AW40" s="1" t="s">
        <v>4508</v>
      </c>
      <c r="AX40" s="1" t="s">
        <v>4509</v>
      </c>
      <c r="AY40" s="1" t="s">
        <v>4510</v>
      </c>
      <c r="AZ40" s="1" t="s">
        <v>4511</v>
      </c>
      <c r="BA40" s="2" t="s">
        <v>4512</v>
      </c>
      <c r="BB40" s="1" t="s">
        <v>4513</v>
      </c>
      <c r="BC40" s="1" t="s">
        <v>4514</v>
      </c>
      <c r="BD40" s="1" t="s">
        <v>4515</v>
      </c>
      <c r="BE40" s="1" t="s">
        <v>4516</v>
      </c>
      <c r="BF40" s="1" t="s">
        <v>4517</v>
      </c>
      <c r="BG40" s="2" t="s">
        <v>4518</v>
      </c>
      <c r="BH40" s="2" t="s">
        <v>4519</v>
      </c>
      <c r="BI40" s="2" t="s">
        <v>4520</v>
      </c>
      <c r="BJ40" s="2" t="s">
        <v>4521</v>
      </c>
      <c r="BK40" s="1" t="s">
        <v>6</v>
      </c>
      <c r="BL40" s="1" t="s">
        <v>6</v>
      </c>
      <c r="BM40" s="1" t="s">
        <v>6</v>
      </c>
      <c r="BN40" s="1" t="s">
        <v>6</v>
      </c>
      <c r="BO40" s="1" t="s">
        <v>6</v>
      </c>
      <c r="BP40" s="1" t="s">
        <v>6</v>
      </c>
      <c r="BQ40" s="1" t="s">
        <v>4522</v>
      </c>
      <c r="BR40" s="1" t="s">
        <v>4523</v>
      </c>
      <c r="BS40" s="1" t="s">
        <v>4524</v>
      </c>
      <c r="BT40" s="1" t="s">
        <v>4525</v>
      </c>
      <c r="BU40" s="2" t="s">
        <v>4526</v>
      </c>
      <c r="BV40" s="1" t="s">
        <v>4527</v>
      </c>
      <c r="BW40" s="1" t="s">
        <v>4528</v>
      </c>
      <c r="BX40" s="1" t="s">
        <v>4529</v>
      </c>
      <c r="BY40" s="2" t="s">
        <v>4530</v>
      </c>
      <c r="BZ40" s="1" t="s">
        <v>4531</v>
      </c>
      <c r="CA40" s="1" t="s">
        <v>4532</v>
      </c>
      <c r="CB40" s="1" t="s">
        <v>4533</v>
      </c>
      <c r="CC40" s="2" t="s">
        <v>4534</v>
      </c>
      <c r="CD40" s="1" t="s">
        <v>4535</v>
      </c>
      <c r="CE40" s="2" t="s">
        <v>4536</v>
      </c>
      <c r="CF40" s="2" t="s">
        <v>4537</v>
      </c>
      <c r="CG40" s="2" t="s">
        <v>4538</v>
      </c>
      <c r="CH40" s="2" t="s">
        <v>4539</v>
      </c>
      <c r="CI40" s="1" t="s">
        <v>6</v>
      </c>
      <c r="CJ40" s="1" t="s">
        <v>6</v>
      </c>
      <c r="CK40" s="1" t="s">
        <v>6</v>
      </c>
      <c r="CL40" s="1" t="s">
        <v>6</v>
      </c>
      <c r="CM40" s="1" t="s">
        <v>6</v>
      </c>
      <c r="CN40" s="1" t="s">
        <v>6</v>
      </c>
      <c r="CO40" s="2" t="s">
        <v>4540</v>
      </c>
      <c r="CP40" s="1" t="s">
        <v>4541</v>
      </c>
      <c r="CQ40" s="1" t="s">
        <v>4542</v>
      </c>
      <c r="CR40" s="1" t="s">
        <v>4543</v>
      </c>
      <c r="CS40" s="1" t="s">
        <v>4544</v>
      </c>
      <c r="CT40" s="1" t="s">
        <v>4545</v>
      </c>
      <c r="CU40" s="1" t="s">
        <v>4546</v>
      </c>
      <c r="CV40" s="1" t="s">
        <v>4547</v>
      </c>
      <c r="CW40" s="2" t="s">
        <v>4548</v>
      </c>
      <c r="CX40" s="1" t="s">
        <v>4549</v>
      </c>
      <c r="CY40" s="1" t="s">
        <v>4550</v>
      </c>
      <c r="CZ40" s="1" t="s">
        <v>4551</v>
      </c>
      <c r="DA40" s="1" t="s">
        <v>4552</v>
      </c>
      <c r="DB40" s="1" t="s">
        <v>4553</v>
      </c>
      <c r="DC40" s="2" t="s">
        <v>4554</v>
      </c>
      <c r="DD40" s="2" t="s">
        <v>4555</v>
      </c>
      <c r="DE40" s="2" t="s">
        <v>4556</v>
      </c>
      <c r="DF40" s="2" t="s">
        <v>4557</v>
      </c>
      <c r="DG40" s="1" t="s">
        <v>6</v>
      </c>
      <c r="DH40" s="1" t="s">
        <v>6</v>
      </c>
      <c r="DI40" s="1" t="s">
        <v>6</v>
      </c>
      <c r="DJ40" s="1" t="s">
        <v>6</v>
      </c>
      <c r="DK40" s="1" t="s">
        <v>6</v>
      </c>
      <c r="DL40" s="2" t="s">
        <v>4558</v>
      </c>
      <c r="DM40" s="1" t="s">
        <v>6</v>
      </c>
      <c r="DN40" s="1" t="s">
        <v>4559</v>
      </c>
      <c r="DO40" s="1" t="s">
        <v>4560</v>
      </c>
      <c r="DP40" s="1" t="s">
        <v>4561</v>
      </c>
      <c r="DQ40" s="1" t="s">
        <v>4562</v>
      </c>
      <c r="DR40" s="1" t="s">
        <v>4563</v>
      </c>
      <c r="DS40" s="1" t="s">
        <v>4564</v>
      </c>
      <c r="DT40" s="1" t="s">
        <v>4565</v>
      </c>
      <c r="DU40" s="2" t="s">
        <v>4566</v>
      </c>
      <c r="DV40" s="1" t="s">
        <v>4567</v>
      </c>
      <c r="DW40" s="1" t="s">
        <v>4568</v>
      </c>
      <c r="DX40" s="1" t="s">
        <v>4569</v>
      </c>
      <c r="DY40" s="1" t="s">
        <v>4570</v>
      </c>
      <c r="DZ40" s="1" t="s">
        <v>4571</v>
      </c>
      <c r="EA40" s="2" t="s">
        <v>4572</v>
      </c>
      <c r="EB40" s="2" t="s">
        <v>4573</v>
      </c>
      <c r="EC40" s="2" t="s">
        <v>4574</v>
      </c>
      <c r="ED40" s="2" t="s">
        <v>4575</v>
      </c>
      <c r="EE40" s="1" t="s">
        <v>6</v>
      </c>
      <c r="EF40" s="1" t="s">
        <v>6</v>
      </c>
      <c r="EG40" s="1" t="s">
        <v>6</v>
      </c>
      <c r="EH40" s="1" t="s">
        <v>6</v>
      </c>
      <c r="EI40" s="1" t="s">
        <v>6</v>
      </c>
      <c r="EJ40" s="1" t="s">
        <v>6</v>
      </c>
      <c r="EK40" s="2" t="s">
        <v>4576</v>
      </c>
      <c r="EL40" s="1" t="s">
        <v>4577</v>
      </c>
      <c r="EM40" s="1" t="s">
        <v>4578</v>
      </c>
      <c r="EN40" s="1" t="s">
        <v>4579</v>
      </c>
      <c r="EO40" s="2" t="s">
        <v>4580</v>
      </c>
      <c r="EP40" s="1" t="s">
        <v>4581</v>
      </c>
      <c r="EQ40" s="1" t="s">
        <v>4582</v>
      </c>
      <c r="ER40" s="1" t="s">
        <v>4583</v>
      </c>
      <c r="ES40" s="2" t="s">
        <v>4584</v>
      </c>
      <c r="ET40" s="1" t="s">
        <v>4585</v>
      </c>
      <c r="EU40" s="1" t="s">
        <v>4586</v>
      </c>
      <c r="EV40" s="1" t="s">
        <v>4587</v>
      </c>
      <c r="EW40" s="1" t="s">
        <v>4588</v>
      </c>
      <c r="EX40" s="1" t="s">
        <v>4589</v>
      </c>
      <c r="EY40" s="2" t="s">
        <v>4590</v>
      </c>
      <c r="EZ40" s="2" t="s">
        <v>4591</v>
      </c>
      <c r="FA40" s="2" t="s">
        <v>4592</v>
      </c>
      <c r="FB40" s="1" t="s">
        <v>4593</v>
      </c>
      <c r="FC40" s="1" t="s">
        <v>6</v>
      </c>
      <c r="FD40" s="1" t="s">
        <v>6</v>
      </c>
      <c r="FE40" s="1" t="s">
        <v>6</v>
      </c>
      <c r="FF40" s="1" t="s">
        <v>6</v>
      </c>
      <c r="FG40" s="1" t="s">
        <v>6</v>
      </c>
      <c r="FH40" s="1" t="s">
        <v>4594</v>
      </c>
      <c r="FI40" s="1" t="s">
        <v>6</v>
      </c>
      <c r="FJ40" s="1" t="s">
        <v>4595</v>
      </c>
      <c r="FK40" s="1" t="s">
        <v>4596</v>
      </c>
      <c r="FL40" s="1" t="s">
        <v>4597</v>
      </c>
      <c r="FM40" s="1" t="s">
        <v>4598</v>
      </c>
      <c r="FN40" s="1" t="s">
        <v>4599</v>
      </c>
      <c r="FO40" s="1" t="s">
        <v>4600</v>
      </c>
      <c r="FP40" s="1" t="s">
        <v>4601</v>
      </c>
      <c r="FQ40" s="2" t="s">
        <v>4602</v>
      </c>
      <c r="FR40" s="1" t="s">
        <v>4603</v>
      </c>
      <c r="FS40" s="1" t="s">
        <v>4604</v>
      </c>
      <c r="FT40" s="1" t="s">
        <v>4605</v>
      </c>
      <c r="FU40" s="2" t="s">
        <v>4606</v>
      </c>
      <c r="FV40" s="1" t="s">
        <v>4607</v>
      </c>
      <c r="FW40" s="2" t="s">
        <v>4608</v>
      </c>
      <c r="FX40" s="2" t="s">
        <v>4609</v>
      </c>
      <c r="FY40" s="1" t="s">
        <v>6</v>
      </c>
      <c r="FZ40" s="1" t="s">
        <v>6</v>
      </c>
      <c r="GA40" s="1" t="s">
        <v>6</v>
      </c>
      <c r="GB40" s="1" t="s">
        <v>6</v>
      </c>
      <c r="GC40" s="1" t="s">
        <v>6</v>
      </c>
      <c r="GD40" s="1" t="s">
        <v>6</v>
      </c>
      <c r="GE40" s="1" t="s">
        <v>6</v>
      </c>
      <c r="GF40" s="1" t="s">
        <v>6</v>
      </c>
      <c r="GG40" s="1" t="s">
        <v>6</v>
      </c>
      <c r="GH40" s="1" t="s">
        <v>6</v>
      </c>
      <c r="GI40" s="1" t="s">
        <v>6</v>
      </c>
      <c r="GJ40" s="1" t="s">
        <v>6</v>
      </c>
      <c r="GK40" s="1" t="s">
        <v>6</v>
      </c>
      <c r="GL40" s="1" t="s">
        <v>6</v>
      </c>
      <c r="GM40" s="1" t="s">
        <v>6</v>
      </c>
      <c r="GN40" s="1" t="s">
        <v>6</v>
      </c>
      <c r="GO40" s="1" t="s">
        <v>6</v>
      </c>
      <c r="GP40" s="1" t="s">
        <v>6</v>
      </c>
    </row>
    <row r="41" spans="1:198" ht="12.75" customHeight="1" x14ac:dyDescent="0.2">
      <c r="A41">
        <v>40</v>
      </c>
      <c r="B41" s="1" t="s">
        <v>4610</v>
      </c>
      <c r="C41" s="1" t="s">
        <v>4611</v>
      </c>
      <c r="D41" s="1" t="s">
        <v>186</v>
      </c>
      <c r="E41" s="1" t="s">
        <v>185</v>
      </c>
      <c r="F41" s="2" t="s">
        <v>4612</v>
      </c>
      <c r="G41" s="2" t="s">
        <v>4613</v>
      </c>
      <c r="H41" s="2" t="s">
        <v>4614</v>
      </c>
      <c r="I41" s="2" t="s">
        <v>4615</v>
      </c>
      <c r="J41" s="1" t="s">
        <v>4616</v>
      </c>
      <c r="K41" s="2" t="s">
        <v>4617</v>
      </c>
      <c r="L41" s="1" t="s">
        <v>6</v>
      </c>
      <c r="M41" s="1" t="s">
        <v>6</v>
      </c>
      <c r="N41" s="1" t="s">
        <v>6</v>
      </c>
      <c r="O41" s="1" t="s">
        <v>6</v>
      </c>
      <c r="P41" s="1" t="s">
        <v>6</v>
      </c>
      <c r="Q41" s="1" t="s">
        <v>6</v>
      </c>
      <c r="R41" s="2" t="s">
        <v>4618</v>
      </c>
      <c r="S41" s="1" t="s">
        <v>4619</v>
      </c>
      <c r="T41" s="1" t="s">
        <v>4620</v>
      </c>
      <c r="U41" s="2" t="s">
        <v>4621</v>
      </c>
      <c r="V41" s="2" t="s">
        <v>4622</v>
      </c>
      <c r="W41" s="2" t="s">
        <v>4623</v>
      </c>
      <c r="X41" s="2" t="s">
        <v>4624</v>
      </c>
      <c r="Y41" s="2" t="s">
        <v>4625</v>
      </c>
      <c r="Z41" s="2" t="s">
        <v>4626</v>
      </c>
      <c r="AA41" s="1" t="s">
        <v>4627</v>
      </c>
      <c r="AB41" s="1" t="s">
        <v>4628</v>
      </c>
      <c r="AC41" s="2" t="s">
        <v>4629</v>
      </c>
      <c r="AD41" s="1" t="s">
        <v>4630</v>
      </c>
      <c r="AE41" s="2" t="s">
        <v>4631</v>
      </c>
      <c r="AF41" s="2" t="s">
        <v>4632</v>
      </c>
      <c r="AG41" s="1" t="s">
        <v>4633</v>
      </c>
      <c r="AH41" s="2" t="s">
        <v>4634</v>
      </c>
      <c r="AI41" s="1" t="s">
        <v>4635</v>
      </c>
      <c r="AJ41" s="1" t="s">
        <v>4636</v>
      </c>
      <c r="AK41" s="2" t="s">
        <v>4637</v>
      </c>
      <c r="AL41" s="1" t="s">
        <v>4638</v>
      </c>
      <c r="AM41" s="1" t="s">
        <v>6</v>
      </c>
      <c r="AN41" s="1" t="s">
        <v>6</v>
      </c>
      <c r="AO41" s="1" t="s">
        <v>6</v>
      </c>
      <c r="AP41" s="1" t="s">
        <v>6</v>
      </c>
      <c r="AQ41" s="1" t="s">
        <v>6</v>
      </c>
      <c r="AR41" s="1" t="s">
        <v>6</v>
      </c>
      <c r="AS41" s="2" t="s">
        <v>4639</v>
      </c>
      <c r="AT41" s="1" t="s">
        <v>4640</v>
      </c>
      <c r="AU41" s="2" t="s">
        <v>4641</v>
      </c>
      <c r="AV41" s="1" t="s">
        <v>4642</v>
      </c>
      <c r="AW41" s="2" t="s">
        <v>4643</v>
      </c>
      <c r="AX41" s="1" t="s">
        <v>4644</v>
      </c>
      <c r="AY41" s="1" t="s">
        <v>4645</v>
      </c>
      <c r="AZ41" s="1" t="s">
        <v>4646</v>
      </c>
      <c r="BA41" s="2" t="s">
        <v>4647</v>
      </c>
      <c r="BB41" s="1" t="s">
        <v>4648</v>
      </c>
      <c r="BC41" s="1" t="s">
        <v>4649</v>
      </c>
      <c r="BD41" s="1" t="s">
        <v>4650</v>
      </c>
      <c r="BE41" s="1" t="s">
        <v>4651</v>
      </c>
      <c r="BF41" s="1" t="s">
        <v>4652</v>
      </c>
      <c r="BG41" s="2" t="s">
        <v>4653</v>
      </c>
      <c r="BH41" s="2" t="s">
        <v>4654</v>
      </c>
      <c r="BI41" s="2" t="s">
        <v>4655</v>
      </c>
      <c r="BJ41" s="2" t="s">
        <v>4656</v>
      </c>
      <c r="BK41" s="1" t="s">
        <v>6</v>
      </c>
      <c r="BL41" s="1" t="s">
        <v>6</v>
      </c>
      <c r="BM41" s="1" t="s">
        <v>6</v>
      </c>
      <c r="BN41" s="1" t="s">
        <v>6</v>
      </c>
      <c r="BO41" s="1" t="s">
        <v>6</v>
      </c>
      <c r="BP41" s="2" t="s">
        <v>4657</v>
      </c>
      <c r="BQ41" s="1" t="s">
        <v>6</v>
      </c>
      <c r="BR41" s="1" t="s">
        <v>4658</v>
      </c>
      <c r="BS41" s="1" t="s">
        <v>4659</v>
      </c>
      <c r="BT41" s="1" t="s">
        <v>4660</v>
      </c>
      <c r="BU41" s="1" t="s">
        <v>4661</v>
      </c>
      <c r="BV41" s="1" t="s">
        <v>4662</v>
      </c>
      <c r="BW41" s="1" t="s">
        <v>4663</v>
      </c>
      <c r="BX41" s="1" t="s">
        <v>4664</v>
      </c>
      <c r="BY41" s="2" t="s">
        <v>4665</v>
      </c>
      <c r="BZ41" s="1" t="s">
        <v>4666</v>
      </c>
      <c r="CA41" s="1" t="s">
        <v>4667</v>
      </c>
      <c r="CB41" s="1" t="s">
        <v>4668</v>
      </c>
      <c r="CC41" s="1" t="s">
        <v>4669</v>
      </c>
      <c r="CD41" s="1" t="s">
        <v>4670</v>
      </c>
      <c r="CE41" s="2" t="s">
        <v>4671</v>
      </c>
      <c r="CF41" s="2" t="s">
        <v>4672</v>
      </c>
      <c r="CG41" s="2" t="s">
        <v>4673</v>
      </c>
      <c r="CH41" s="1" t="s">
        <v>4674</v>
      </c>
      <c r="CI41" s="1" t="s">
        <v>6</v>
      </c>
      <c r="CJ41" s="1" t="s">
        <v>6</v>
      </c>
      <c r="CK41" s="1" t="s">
        <v>6</v>
      </c>
      <c r="CL41" s="1" t="s">
        <v>6</v>
      </c>
      <c r="CM41" s="1" t="s">
        <v>6</v>
      </c>
      <c r="CN41" s="1" t="s">
        <v>6</v>
      </c>
      <c r="CO41" s="2" t="s">
        <v>4675</v>
      </c>
      <c r="CP41" s="1" t="s">
        <v>4676</v>
      </c>
      <c r="CQ41" s="1" t="s">
        <v>4677</v>
      </c>
      <c r="CR41" s="1" t="s">
        <v>4678</v>
      </c>
      <c r="CS41" s="2" t="s">
        <v>4679</v>
      </c>
      <c r="CT41" s="1" t="s">
        <v>4680</v>
      </c>
      <c r="CU41" s="1" t="s">
        <v>4681</v>
      </c>
      <c r="CV41" s="1" t="s">
        <v>4682</v>
      </c>
      <c r="CW41" s="2" t="s">
        <v>4683</v>
      </c>
      <c r="CX41" s="1" t="s">
        <v>4684</v>
      </c>
      <c r="CY41" s="1" t="s">
        <v>4685</v>
      </c>
      <c r="CZ41" s="1" t="s">
        <v>4686</v>
      </c>
      <c r="DA41" s="2" t="s">
        <v>4687</v>
      </c>
      <c r="DB41" s="2" t="s">
        <v>4688</v>
      </c>
      <c r="DC41" s="2" t="s">
        <v>4689</v>
      </c>
      <c r="DD41" s="2" t="s">
        <v>4690</v>
      </c>
      <c r="DE41" s="2" t="s">
        <v>4691</v>
      </c>
      <c r="DF41" s="1" t="s">
        <v>4692</v>
      </c>
      <c r="DG41" s="1" t="s">
        <v>6</v>
      </c>
      <c r="DH41" s="1" t="s">
        <v>6</v>
      </c>
      <c r="DI41" s="1" t="s">
        <v>6</v>
      </c>
      <c r="DJ41" s="1" t="s">
        <v>6</v>
      </c>
      <c r="DK41" s="2" t="s">
        <v>4693</v>
      </c>
      <c r="DL41" s="1" t="s">
        <v>6</v>
      </c>
      <c r="DM41" s="1" t="s">
        <v>6</v>
      </c>
      <c r="DN41" s="1" t="s">
        <v>4694</v>
      </c>
      <c r="DO41" s="1" t="s">
        <v>4695</v>
      </c>
      <c r="DP41" s="1" t="s">
        <v>4696</v>
      </c>
      <c r="DQ41" s="2" t="s">
        <v>4697</v>
      </c>
      <c r="DR41" s="1" t="s">
        <v>4698</v>
      </c>
      <c r="DS41" s="1" t="s">
        <v>4699</v>
      </c>
      <c r="DT41" s="1" t="s">
        <v>4700</v>
      </c>
      <c r="DU41" s="2" t="s">
        <v>4701</v>
      </c>
      <c r="DV41" s="1" t="s">
        <v>4702</v>
      </c>
      <c r="DW41" s="1" t="s">
        <v>4703</v>
      </c>
      <c r="DX41" s="1" t="s">
        <v>4704</v>
      </c>
      <c r="DY41" s="1" t="s">
        <v>4705</v>
      </c>
      <c r="DZ41" s="1" t="s">
        <v>4706</v>
      </c>
      <c r="EA41" s="2" t="s">
        <v>4707</v>
      </c>
      <c r="EB41" s="2" t="s">
        <v>4708</v>
      </c>
      <c r="EC41" s="2" t="s">
        <v>4709</v>
      </c>
      <c r="ED41" s="2" t="s">
        <v>4710</v>
      </c>
      <c r="EE41" s="1" t="s">
        <v>6</v>
      </c>
      <c r="EF41" s="1" t="s">
        <v>6</v>
      </c>
      <c r="EG41" s="1" t="s">
        <v>6</v>
      </c>
      <c r="EH41" s="1" t="s">
        <v>6</v>
      </c>
      <c r="EI41" s="1" t="s">
        <v>6</v>
      </c>
      <c r="EJ41" s="1" t="s">
        <v>4711</v>
      </c>
      <c r="EK41" s="2" t="s">
        <v>4712</v>
      </c>
      <c r="EL41" s="1" t="s">
        <v>4713</v>
      </c>
      <c r="EM41" s="2" t="s">
        <v>4714</v>
      </c>
      <c r="EN41" s="1" t="s">
        <v>4715</v>
      </c>
      <c r="EO41" s="1" t="s">
        <v>4716</v>
      </c>
      <c r="EP41" s="1" t="s">
        <v>4717</v>
      </c>
      <c r="EQ41" s="1" t="s">
        <v>4718</v>
      </c>
      <c r="ER41" s="1" t="s">
        <v>4719</v>
      </c>
      <c r="ES41" s="2" t="s">
        <v>4720</v>
      </c>
      <c r="ET41" s="1" t="s">
        <v>4721</v>
      </c>
      <c r="EU41" s="1" t="s">
        <v>4722</v>
      </c>
      <c r="EV41" s="1" t="s">
        <v>4723</v>
      </c>
      <c r="EW41" s="1" t="s">
        <v>4724</v>
      </c>
      <c r="EX41" s="1" t="s">
        <v>4725</v>
      </c>
      <c r="EY41" s="2" t="s">
        <v>4726</v>
      </c>
      <c r="EZ41" s="2" t="s">
        <v>4727</v>
      </c>
      <c r="FA41" s="2" t="s">
        <v>4728</v>
      </c>
      <c r="FB41" s="2" t="s">
        <v>4729</v>
      </c>
      <c r="FC41" s="1" t="s">
        <v>6</v>
      </c>
      <c r="FD41" s="1" t="s">
        <v>6</v>
      </c>
      <c r="FE41" s="1" t="s">
        <v>6</v>
      </c>
      <c r="FF41" s="1" t="s">
        <v>6</v>
      </c>
      <c r="FG41" s="1" t="s">
        <v>4730</v>
      </c>
      <c r="FH41" s="1" t="s">
        <v>4731</v>
      </c>
      <c r="FI41" s="2" t="s">
        <v>4732</v>
      </c>
      <c r="FJ41" s="1" t="s">
        <v>4733</v>
      </c>
      <c r="FK41" s="1" t="s">
        <v>4734</v>
      </c>
      <c r="FL41" s="1" t="s">
        <v>4735</v>
      </c>
      <c r="FM41" s="2" t="s">
        <v>4736</v>
      </c>
      <c r="FN41" s="1" t="s">
        <v>4737</v>
      </c>
      <c r="FO41" s="1" t="s">
        <v>4738</v>
      </c>
      <c r="FP41" s="1" t="s">
        <v>4739</v>
      </c>
      <c r="FQ41" s="2" t="s">
        <v>4740</v>
      </c>
      <c r="FR41" s="1" t="s">
        <v>4741</v>
      </c>
      <c r="FS41" s="1" t="s">
        <v>4742</v>
      </c>
      <c r="FT41" s="1" t="s">
        <v>4743</v>
      </c>
      <c r="FU41" s="1" t="s">
        <v>4744</v>
      </c>
      <c r="FV41" s="2" t="s">
        <v>4745</v>
      </c>
      <c r="FW41" s="2" t="s">
        <v>4746</v>
      </c>
      <c r="FX41" s="2" t="s">
        <v>4747</v>
      </c>
      <c r="FY41" s="1" t="s">
        <v>6</v>
      </c>
      <c r="FZ41" s="1" t="s">
        <v>6</v>
      </c>
      <c r="GA41" s="1" t="s">
        <v>6</v>
      </c>
      <c r="GB41" s="1" t="s">
        <v>6</v>
      </c>
      <c r="GC41" s="1" t="s">
        <v>6</v>
      </c>
      <c r="GD41" s="1" t="s">
        <v>6</v>
      </c>
      <c r="GE41" s="1" t="s">
        <v>6</v>
      </c>
      <c r="GF41" s="1" t="s">
        <v>6</v>
      </c>
      <c r="GG41" s="1" t="s">
        <v>6</v>
      </c>
      <c r="GH41" s="1" t="s">
        <v>6</v>
      </c>
      <c r="GI41" s="1" t="s">
        <v>6</v>
      </c>
      <c r="GJ41" s="1" t="s">
        <v>6</v>
      </c>
      <c r="GK41" s="1" t="s">
        <v>6</v>
      </c>
      <c r="GL41" s="1" t="s">
        <v>6</v>
      </c>
      <c r="GM41" s="1" t="s">
        <v>6</v>
      </c>
      <c r="GN41" s="1" t="s">
        <v>6</v>
      </c>
      <c r="GO41" s="1" t="s">
        <v>6</v>
      </c>
      <c r="GP41" s="1" t="s">
        <v>6</v>
      </c>
    </row>
    <row r="42" spans="1:198" ht="12.75" customHeight="1" x14ac:dyDescent="0.2">
      <c r="A42">
        <v>41</v>
      </c>
      <c r="B42" s="1" t="s">
        <v>4748</v>
      </c>
      <c r="C42" s="1" t="s">
        <v>4749</v>
      </c>
      <c r="D42" s="1" t="s">
        <v>613</v>
      </c>
      <c r="E42" s="1" t="s">
        <v>251</v>
      </c>
      <c r="F42" s="2" t="s">
        <v>4750</v>
      </c>
      <c r="G42" s="2" t="s">
        <v>4751</v>
      </c>
      <c r="H42" s="2" t="s">
        <v>4752</v>
      </c>
      <c r="I42" s="2" t="s">
        <v>4753</v>
      </c>
      <c r="J42" s="1" t="s">
        <v>4754</v>
      </c>
      <c r="K42" s="2" t="s">
        <v>4755</v>
      </c>
      <c r="L42" s="1" t="s">
        <v>6</v>
      </c>
      <c r="M42" s="1" t="s">
        <v>6</v>
      </c>
      <c r="N42" s="1" t="s">
        <v>6</v>
      </c>
      <c r="O42" s="2" t="s">
        <v>4756</v>
      </c>
      <c r="P42" s="1" t="s">
        <v>4757</v>
      </c>
      <c r="Q42" s="1" t="s">
        <v>4758</v>
      </c>
      <c r="R42" s="1" t="s">
        <v>6</v>
      </c>
      <c r="S42" s="1" t="s">
        <v>4759</v>
      </c>
      <c r="T42" s="2" t="s">
        <v>4760</v>
      </c>
      <c r="U42" s="2" t="s">
        <v>4761</v>
      </c>
      <c r="V42" s="2" t="s">
        <v>4762</v>
      </c>
      <c r="W42" s="2" t="s">
        <v>4763</v>
      </c>
      <c r="X42" s="2" t="s">
        <v>4764</v>
      </c>
      <c r="Y42" s="2" t="s">
        <v>4765</v>
      </c>
      <c r="Z42" s="2" t="s">
        <v>4766</v>
      </c>
      <c r="AA42" s="1" t="s">
        <v>4767</v>
      </c>
      <c r="AB42" s="1" t="s">
        <v>4768</v>
      </c>
      <c r="AC42" s="2" t="s">
        <v>4769</v>
      </c>
      <c r="AD42" s="1" t="s">
        <v>4770</v>
      </c>
      <c r="AE42" s="2" t="s">
        <v>4771</v>
      </c>
      <c r="AF42" s="2" t="s">
        <v>4772</v>
      </c>
      <c r="AG42" s="1" t="s">
        <v>4773</v>
      </c>
      <c r="AH42" s="2" t="s">
        <v>4774</v>
      </c>
      <c r="AI42" s="1" t="s">
        <v>4775</v>
      </c>
      <c r="AJ42" s="1" t="s">
        <v>4776</v>
      </c>
      <c r="AK42" s="2" t="s">
        <v>4777</v>
      </c>
      <c r="AL42" s="1" t="s">
        <v>4778</v>
      </c>
      <c r="AM42" s="1" t="s">
        <v>6</v>
      </c>
      <c r="AN42" s="1" t="s">
        <v>6</v>
      </c>
      <c r="AO42" s="1" t="s">
        <v>6</v>
      </c>
      <c r="AP42" s="2" t="s">
        <v>4779</v>
      </c>
      <c r="AQ42" s="1" t="s">
        <v>6</v>
      </c>
      <c r="AR42" s="1" t="s">
        <v>4780</v>
      </c>
      <c r="AS42" s="1" t="s">
        <v>4781</v>
      </c>
      <c r="AT42" s="1" t="s">
        <v>4782</v>
      </c>
      <c r="AU42" s="1" t="s">
        <v>4783</v>
      </c>
      <c r="AV42" s="1" t="s">
        <v>4784</v>
      </c>
      <c r="AW42" s="2" t="s">
        <v>4785</v>
      </c>
      <c r="AX42" s="1" t="s">
        <v>4786</v>
      </c>
      <c r="AY42" s="1" t="s">
        <v>4787</v>
      </c>
      <c r="AZ42" s="1" t="s">
        <v>4788</v>
      </c>
      <c r="BA42" s="2" t="s">
        <v>4789</v>
      </c>
      <c r="BB42" s="1" t="s">
        <v>4790</v>
      </c>
      <c r="BC42" s="1" t="s">
        <v>4791</v>
      </c>
      <c r="BD42" s="1" t="s">
        <v>4792</v>
      </c>
      <c r="BE42" s="2" t="s">
        <v>4793</v>
      </c>
      <c r="BF42" s="1" t="s">
        <v>4794</v>
      </c>
      <c r="BG42" s="2" t="s">
        <v>4795</v>
      </c>
      <c r="BH42" s="2" t="s">
        <v>4796</v>
      </c>
      <c r="BI42" s="2" t="s">
        <v>4797</v>
      </c>
      <c r="BJ42" s="2" t="s">
        <v>4798</v>
      </c>
      <c r="BK42" s="1" t="s">
        <v>6</v>
      </c>
      <c r="BL42" s="2" t="s">
        <v>4799</v>
      </c>
      <c r="BM42" s="1" t="s">
        <v>6</v>
      </c>
      <c r="BN42" s="1" t="s">
        <v>6</v>
      </c>
      <c r="BO42" s="1" t="s">
        <v>6</v>
      </c>
      <c r="BP42" s="1" t="s">
        <v>4800</v>
      </c>
      <c r="BQ42" s="1" t="s">
        <v>4801</v>
      </c>
      <c r="BR42" s="1" t="s">
        <v>4802</v>
      </c>
      <c r="BS42" s="1" t="s">
        <v>4803</v>
      </c>
      <c r="BT42" s="1" t="s">
        <v>4804</v>
      </c>
      <c r="BU42" s="2" t="s">
        <v>4805</v>
      </c>
      <c r="BV42" s="1" t="s">
        <v>4806</v>
      </c>
      <c r="BW42" s="1" t="s">
        <v>4807</v>
      </c>
      <c r="BX42" s="1" t="s">
        <v>4808</v>
      </c>
      <c r="BY42" s="2" t="s">
        <v>4809</v>
      </c>
      <c r="BZ42" s="1" t="s">
        <v>4810</v>
      </c>
      <c r="CA42" s="1" t="s">
        <v>4811</v>
      </c>
      <c r="CB42" s="1" t="s">
        <v>4812</v>
      </c>
      <c r="CC42" s="2" t="s">
        <v>4813</v>
      </c>
      <c r="CD42" s="1" t="s">
        <v>4814</v>
      </c>
      <c r="CE42" s="2" t="s">
        <v>4815</v>
      </c>
      <c r="CF42" s="2" t="s">
        <v>4816</v>
      </c>
      <c r="CG42" s="2" t="s">
        <v>4817</v>
      </c>
      <c r="CH42" s="2" t="s">
        <v>4818</v>
      </c>
      <c r="CI42" s="1" t="s">
        <v>6</v>
      </c>
      <c r="CJ42" s="1" t="s">
        <v>6</v>
      </c>
      <c r="CK42" s="1" t="s">
        <v>6</v>
      </c>
      <c r="CL42" s="1" t="s">
        <v>6</v>
      </c>
      <c r="CM42" s="1" t="s">
        <v>6</v>
      </c>
      <c r="CN42" s="1" t="s">
        <v>4819</v>
      </c>
      <c r="CO42" s="1" t="s">
        <v>4820</v>
      </c>
      <c r="CP42" s="1" t="s">
        <v>4821</v>
      </c>
      <c r="CQ42" s="2" t="s">
        <v>4822</v>
      </c>
      <c r="CR42" s="1" t="s">
        <v>4823</v>
      </c>
      <c r="CS42" s="2" t="s">
        <v>4824</v>
      </c>
      <c r="CT42" s="1" t="s">
        <v>4825</v>
      </c>
      <c r="CU42" s="1" t="s">
        <v>4826</v>
      </c>
      <c r="CV42" s="1" t="s">
        <v>4827</v>
      </c>
      <c r="CW42" s="2" t="s">
        <v>4828</v>
      </c>
      <c r="CX42" s="1" t="s">
        <v>4829</v>
      </c>
      <c r="CY42" s="1" t="s">
        <v>4830</v>
      </c>
      <c r="CZ42" s="1" t="s">
        <v>4831</v>
      </c>
      <c r="DA42" s="2" t="s">
        <v>4832</v>
      </c>
      <c r="DB42" s="1" t="s">
        <v>4833</v>
      </c>
      <c r="DC42" s="2" t="s">
        <v>4834</v>
      </c>
      <c r="DD42" s="2" t="s">
        <v>4835</v>
      </c>
      <c r="DE42" s="2" t="s">
        <v>4836</v>
      </c>
      <c r="DF42" s="1" t="s">
        <v>6</v>
      </c>
      <c r="DG42" s="1" t="s">
        <v>3710</v>
      </c>
      <c r="DH42" s="1" t="s">
        <v>3711</v>
      </c>
      <c r="DI42" s="1" t="s">
        <v>3712</v>
      </c>
      <c r="DJ42" s="1" t="s">
        <v>3713</v>
      </c>
      <c r="DK42" s="1" t="s">
        <v>3714</v>
      </c>
      <c r="DL42" s="1" t="s">
        <v>3715</v>
      </c>
      <c r="DM42" s="2" t="s">
        <v>4837</v>
      </c>
      <c r="DN42" s="1" t="s">
        <v>4838</v>
      </c>
      <c r="DO42" s="1" t="s">
        <v>4839</v>
      </c>
      <c r="DP42" s="1" t="s">
        <v>4840</v>
      </c>
      <c r="DQ42" s="2" t="s">
        <v>4841</v>
      </c>
      <c r="DR42" s="1" t="s">
        <v>4825</v>
      </c>
      <c r="DS42" s="1" t="s">
        <v>4842</v>
      </c>
      <c r="DT42" s="1" t="s">
        <v>4843</v>
      </c>
      <c r="DU42" s="2" t="s">
        <v>4844</v>
      </c>
      <c r="DV42" s="1" t="s">
        <v>4845</v>
      </c>
      <c r="DW42" s="1" t="s">
        <v>4846</v>
      </c>
      <c r="DX42" s="1" t="s">
        <v>4847</v>
      </c>
      <c r="DY42" s="1" t="s">
        <v>4848</v>
      </c>
      <c r="DZ42" s="1" t="s">
        <v>4849</v>
      </c>
      <c r="EA42" s="2" t="s">
        <v>4850</v>
      </c>
      <c r="EB42" s="2" t="s">
        <v>4851</v>
      </c>
      <c r="EC42" s="2" t="s">
        <v>4852</v>
      </c>
      <c r="ED42" s="2" t="s">
        <v>4853</v>
      </c>
      <c r="EE42" s="1" t="s">
        <v>6</v>
      </c>
      <c r="EF42" s="2" t="s">
        <v>4854</v>
      </c>
      <c r="EG42" s="1" t="s">
        <v>6</v>
      </c>
      <c r="EH42" s="1" t="s">
        <v>6</v>
      </c>
      <c r="EI42" s="1" t="s">
        <v>6</v>
      </c>
      <c r="EJ42" s="1" t="s">
        <v>4855</v>
      </c>
      <c r="EK42" s="1" t="s">
        <v>4856</v>
      </c>
      <c r="EL42" s="1" t="s">
        <v>4857</v>
      </c>
      <c r="EM42" s="1" t="s">
        <v>4858</v>
      </c>
      <c r="EN42" s="1" t="s">
        <v>4859</v>
      </c>
      <c r="EO42" s="1" t="s">
        <v>4860</v>
      </c>
      <c r="EP42" s="1" t="s">
        <v>4861</v>
      </c>
      <c r="EQ42" s="1" t="s">
        <v>4862</v>
      </c>
      <c r="ER42" s="1" t="s">
        <v>4863</v>
      </c>
      <c r="ES42" s="2" t="s">
        <v>4864</v>
      </c>
      <c r="ET42" s="1" t="s">
        <v>4865</v>
      </c>
      <c r="EU42" s="1" t="s">
        <v>4866</v>
      </c>
      <c r="EV42" s="1" t="s">
        <v>4867</v>
      </c>
      <c r="EW42" s="2" t="s">
        <v>4868</v>
      </c>
      <c r="EX42" s="1" t="s">
        <v>4869</v>
      </c>
      <c r="EY42" s="2" t="s">
        <v>4870</v>
      </c>
      <c r="EZ42" s="2" t="s">
        <v>4871</v>
      </c>
      <c r="FA42" s="2" t="s">
        <v>4872</v>
      </c>
      <c r="FB42" s="2" t="s">
        <v>4873</v>
      </c>
      <c r="FC42" s="1" t="s">
        <v>6</v>
      </c>
      <c r="FD42" s="1" t="s">
        <v>6</v>
      </c>
      <c r="FE42" s="1" t="s">
        <v>6</v>
      </c>
      <c r="FF42" s="1" t="s">
        <v>6</v>
      </c>
      <c r="FG42" s="1" t="s">
        <v>6</v>
      </c>
      <c r="FH42" s="2" t="s">
        <v>4874</v>
      </c>
      <c r="FI42" s="1" t="s">
        <v>4875</v>
      </c>
      <c r="FJ42" s="1" t="s">
        <v>4876</v>
      </c>
      <c r="FK42" s="1" t="s">
        <v>4877</v>
      </c>
      <c r="FL42" s="1" t="s">
        <v>4878</v>
      </c>
      <c r="FM42" s="2" t="s">
        <v>4879</v>
      </c>
      <c r="FN42" s="1" t="s">
        <v>4880</v>
      </c>
      <c r="FO42" s="1" t="s">
        <v>4881</v>
      </c>
      <c r="FP42" s="1" t="s">
        <v>4882</v>
      </c>
      <c r="FQ42" s="2" t="s">
        <v>4883</v>
      </c>
      <c r="FR42" s="1" t="s">
        <v>4884</v>
      </c>
      <c r="FS42" s="1" t="s">
        <v>4885</v>
      </c>
      <c r="FT42" s="1" t="s">
        <v>4886</v>
      </c>
      <c r="FU42" s="2" t="s">
        <v>4887</v>
      </c>
      <c r="FV42" s="1" t="s">
        <v>4888</v>
      </c>
      <c r="FW42" s="2" t="s">
        <v>4889</v>
      </c>
      <c r="FX42" s="2" t="s">
        <v>4890</v>
      </c>
      <c r="FY42" s="1" t="s">
        <v>6</v>
      </c>
      <c r="FZ42" s="1" t="s">
        <v>6</v>
      </c>
      <c r="GA42" s="1" t="s">
        <v>6</v>
      </c>
      <c r="GB42" s="1" t="s">
        <v>6</v>
      </c>
      <c r="GC42" s="1" t="s">
        <v>6</v>
      </c>
      <c r="GD42" s="1" t="s">
        <v>6</v>
      </c>
      <c r="GE42" s="1" t="s">
        <v>6</v>
      </c>
      <c r="GF42" s="1" t="s">
        <v>6</v>
      </c>
      <c r="GG42" s="1" t="s">
        <v>6</v>
      </c>
      <c r="GH42" s="1" t="s">
        <v>6</v>
      </c>
      <c r="GI42" s="1" t="s">
        <v>6</v>
      </c>
      <c r="GJ42" s="1" t="s">
        <v>6</v>
      </c>
      <c r="GK42" s="1" t="s">
        <v>6</v>
      </c>
      <c r="GL42" s="1" t="s">
        <v>6</v>
      </c>
      <c r="GM42" s="1" t="s">
        <v>6</v>
      </c>
      <c r="GN42" s="1" t="s">
        <v>6</v>
      </c>
      <c r="GO42" s="1" t="s">
        <v>6</v>
      </c>
      <c r="GP42" s="1" t="s">
        <v>6</v>
      </c>
    </row>
    <row r="43" spans="1:198" ht="12.75" customHeight="1" x14ac:dyDescent="0.2">
      <c r="A43">
        <v>42</v>
      </c>
      <c r="B43" s="1" t="s">
        <v>2989</v>
      </c>
      <c r="C43" s="1" t="s">
        <v>4891</v>
      </c>
      <c r="D43" s="1" t="s">
        <v>185</v>
      </c>
      <c r="E43" s="1" t="s">
        <v>542</v>
      </c>
      <c r="F43" s="2" t="s">
        <v>4892</v>
      </c>
      <c r="G43" s="2" t="s">
        <v>4893</v>
      </c>
      <c r="H43" s="2" t="s">
        <v>4894</v>
      </c>
      <c r="I43" s="2" t="s">
        <v>4895</v>
      </c>
      <c r="J43" s="1" t="s">
        <v>4896</v>
      </c>
      <c r="K43" s="1" t="s">
        <v>4897</v>
      </c>
      <c r="L43" s="1" t="s">
        <v>4898</v>
      </c>
      <c r="M43" s="1" t="s">
        <v>6</v>
      </c>
      <c r="N43" s="1" t="s">
        <v>4899</v>
      </c>
      <c r="O43" s="2" t="s">
        <v>4900</v>
      </c>
      <c r="P43" s="1" t="s">
        <v>6</v>
      </c>
      <c r="Q43" s="1" t="s">
        <v>4901</v>
      </c>
      <c r="R43" s="1" t="s">
        <v>6</v>
      </c>
      <c r="S43" s="1" t="s">
        <v>4902</v>
      </c>
      <c r="T43" s="2" t="s">
        <v>4903</v>
      </c>
      <c r="U43" s="2" t="s">
        <v>4904</v>
      </c>
      <c r="V43" s="2" t="s">
        <v>4905</v>
      </c>
      <c r="W43" s="2" t="s">
        <v>4906</v>
      </c>
      <c r="X43" s="2" t="s">
        <v>4907</v>
      </c>
      <c r="Y43" s="2" t="s">
        <v>4908</v>
      </c>
      <c r="Z43" s="2" t="s">
        <v>4909</v>
      </c>
      <c r="AA43" s="1" t="s">
        <v>4910</v>
      </c>
      <c r="AB43" s="1" t="s">
        <v>4911</v>
      </c>
      <c r="AC43" s="2" t="s">
        <v>4912</v>
      </c>
      <c r="AD43" s="1" t="s">
        <v>4913</v>
      </c>
      <c r="AE43" s="2" t="s">
        <v>4914</v>
      </c>
      <c r="AF43" s="2" t="s">
        <v>4915</v>
      </c>
      <c r="AG43" s="1" t="s">
        <v>4916</v>
      </c>
      <c r="AH43" s="2" t="s">
        <v>4917</v>
      </c>
      <c r="AI43" s="1" t="s">
        <v>4918</v>
      </c>
      <c r="AJ43" s="1" t="s">
        <v>4919</v>
      </c>
      <c r="AK43" s="2" t="s">
        <v>4920</v>
      </c>
      <c r="AL43" s="1" t="s">
        <v>4921</v>
      </c>
      <c r="AM43" s="2" t="s">
        <v>4922</v>
      </c>
      <c r="AN43" s="1" t="s">
        <v>6</v>
      </c>
      <c r="AO43" s="2" t="s">
        <v>4923</v>
      </c>
      <c r="AP43" s="2" t="s">
        <v>4924</v>
      </c>
      <c r="AQ43" s="1" t="s">
        <v>4925</v>
      </c>
      <c r="AR43" s="1" t="s">
        <v>4926</v>
      </c>
      <c r="AS43" s="1" t="s">
        <v>6</v>
      </c>
      <c r="AT43" s="1" t="s">
        <v>4927</v>
      </c>
      <c r="AU43" s="1" t="s">
        <v>4928</v>
      </c>
      <c r="AV43" s="1" t="s">
        <v>4929</v>
      </c>
      <c r="AW43" s="2" t="s">
        <v>4930</v>
      </c>
      <c r="AX43" s="1" t="s">
        <v>4931</v>
      </c>
      <c r="AY43" s="1" t="s">
        <v>4932</v>
      </c>
      <c r="AZ43" s="1" t="s">
        <v>4933</v>
      </c>
      <c r="BA43" s="2" t="s">
        <v>4934</v>
      </c>
      <c r="BB43" s="1" t="s">
        <v>4935</v>
      </c>
      <c r="BC43" s="1" t="s">
        <v>4936</v>
      </c>
      <c r="BD43" s="1" t="s">
        <v>4937</v>
      </c>
      <c r="BE43" s="2" t="s">
        <v>4938</v>
      </c>
      <c r="BF43" s="1" t="s">
        <v>4939</v>
      </c>
      <c r="BG43" s="2" t="s">
        <v>4940</v>
      </c>
      <c r="BH43" s="2" t="s">
        <v>4941</v>
      </c>
      <c r="BI43" s="2" t="s">
        <v>4942</v>
      </c>
      <c r="BJ43" s="2" t="s">
        <v>4943</v>
      </c>
      <c r="BK43" s="1" t="s">
        <v>6</v>
      </c>
      <c r="BL43" s="2" t="s">
        <v>4944</v>
      </c>
      <c r="BM43" s="1" t="s">
        <v>4945</v>
      </c>
      <c r="BN43" s="1" t="s">
        <v>6</v>
      </c>
      <c r="BO43" s="1" t="s">
        <v>6</v>
      </c>
      <c r="BP43" s="1" t="s">
        <v>4946</v>
      </c>
      <c r="BQ43" s="1" t="s">
        <v>6</v>
      </c>
      <c r="BR43" s="1" t="s">
        <v>4947</v>
      </c>
      <c r="BS43" s="1" t="s">
        <v>4948</v>
      </c>
      <c r="BT43" s="1" t="s">
        <v>4949</v>
      </c>
      <c r="BU43" s="1" t="s">
        <v>4950</v>
      </c>
      <c r="BV43" s="1" t="s">
        <v>4951</v>
      </c>
      <c r="BW43" s="1" t="s">
        <v>4952</v>
      </c>
      <c r="BX43" s="1" t="s">
        <v>4953</v>
      </c>
      <c r="BY43" s="2" t="s">
        <v>4954</v>
      </c>
      <c r="BZ43" s="1" t="s">
        <v>4955</v>
      </c>
      <c r="CA43" s="1" t="s">
        <v>4956</v>
      </c>
      <c r="CB43" s="1" t="s">
        <v>4957</v>
      </c>
      <c r="CC43" s="2" t="s">
        <v>4958</v>
      </c>
      <c r="CD43" s="1" t="s">
        <v>4959</v>
      </c>
      <c r="CE43" s="2" t="s">
        <v>4960</v>
      </c>
      <c r="CF43" s="2" t="s">
        <v>4961</v>
      </c>
      <c r="CG43" s="2" t="s">
        <v>4962</v>
      </c>
      <c r="CH43" s="2" t="s">
        <v>4963</v>
      </c>
      <c r="CI43" s="1" t="s">
        <v>6</v>
      </c>
      <c r="CJ43" s="1" t="s">
        <v>6</v>
      </c>
      <c r="CK43" s="2" t="s">
        <v>4964</v>
      </c>
      <c r="CL43" s="1" t="s">
        <v>6</v>
      </c>
      <c r="CM43" s="1" t="s">
        <v>4965</v>
      </c>
      <c r="CN43" s="1" t="s">
        <v>4966</v>
      </c>
      <c r="CO43" s="1" t="s">
        <v>6</v>
      </c>
      <c r="CP43" s="1" t="s">
        <v>4967</v>
      </c>
      <c r="CQ43" s="1" t="s">
        <v>4968</v>
      </c>
      <c r="CR43" s="1" t="s">
        <v>4969</v>
      </c>
      <c r="CS43" s="1" t="s">
        <v>4970</v>
      </c>
      <c r="CT43" s="1" t="s">
        <v>4971</v>
      </c>
      <c r="CU43" s="1" t="s">
        <v>4972</v>
      </c>
      <c r="CV43" s="1" t="s">
        <v>4973</v>
      </c>
      <c r="CW43" s="2" t="s">
        <v>4974</v>
      </c>
      <c r="CX43" s="1" t="s">
        <v>4975</v>
      </c>
      <c r="CY43" s="1" t="s">
        <v>4976</v>
      </c>
      <c r="CZ43" s="1" t="s">
        <v>4977</v>
      </c>
      <c r="DA43" s="2" t="s">
        <v>4978</v>
      </c>
      <c r="DB43" s="1" t="s">
        <v>4979</v>
      </c>
      <c r="DC43" s="2" t="s">
        <v>4980</v>
      </c>
      <c r="DD43" s="2" t="s">
        <v>4981</v>
      </c>
      <c r="DE43" s="2" t="s">
        <v>4982</v>
      </c>
      <c r="DF43" s="2" t="s">
        <v>4983</v>
      </c>
      <c r="DG43" s="1" t="s">
        <v>4984</v>
      </c>
      <c r="DH43" s="1" t="s">
        <v>4985</v>
      </c>
      <c r="DI43" s="1" t="s">
        <v>4986</v>
      </c>
      <c r="DJ43" s="1" t="s">
        <v>4987</v>
      </c>
      <c r="DK43" s="1" t="s">
        <v>6</v>
      </c>
      <c r="DL43" s="1" t="s">
        <v>4987</v>
      </c>
      <c r="DM43" s="1" t="s">
        <v>6</v>
      </c>
      <c r="DN43" s="1" t="s">
        <v>4988</v>
      </c>
      <c r="DO43" s="1" t="s">
        <v>4989</v>
      </c>
      <c r="DP43" s="1" t="s">
        <v>4990</v>
      </c>
      <c r="DQ43" s="1" t="s">
        <v>4991</v>
      </c>
      <c r="DR43" s="1" t="s">
        <v>4992</v>
      </c>
      <c r="DS43" s="1" t="s">
        <v>4993</v>
      </c>
      <c r="DT43" s="1" t="s">
        <v>4994</v>
      </c>
      <c r="DU43" s="2" t="s">
        <v>4995</v>
      </c>
      <c r="DV43" s="1" t="s">
        <v>4996</v>
      </c>
      <c r="DW43" s="1" t="s">
        <v>4997</v>
      </c>
      <c r="DX43" s="1" t="s">
        <v>4998</v>
      </c>
      <c r="DY43" s="2" t="s">
        <v>4999</v>
      </c>
      <c r="DZ43" s="1" t="s">
        <v>5000</v>
      </c>
      <c r="EA43" s="2" t="s">
        <v>5001</v>
      </c>
      <c r="EB43" s="2" t="s">
        <v>5002</v>
      </c>
      <c r="EC43" s="2" t="s">
        <v>5003</v>
      </c>
      <c r="ED43" s="2" t="s">
        <v>5004</v>
      </c>
      <c r="EE43" s="1" t="s">
        <v>6</v>
      </c>
      <c r="EF43" s="1" t="s">
        <v>5005</v>
      </c>
      <c r="EG43" s="2" t="s">
        <v>5006</v>
      </c>
      <c r="EH43" s="1" t="s">
        <v>5007</v>
      </c>
      <c r="EI43" s="1" t="s">
        <v>5008</v>
      </c>
      <c r="EJ43" s="1" t="s">
        <v>5009</v>
      </c>
      <c r="EK43" s="1" t="s">
        <v>6</v>
      </c>
      <c r="EL43" s="1" t="s">
        <v>5010</v>
      </c>
      <c r="EM43" s="1" t="s">
        <v>5011</v>
      </c>
      <c r="EN43" s="1" t="s">
        <v>5012</v>
      </c>
      <c r="EO43" s="2" t="s">
        <v>5013</v>
      </c>
      <c r="EP43" s="1" t="s">
        <v>5014</v>
      </c>
      <c r="EQ43" s="1" t="s">
        <v>5015</v>
      </c>
      <c r="ER43" s="1" t="s">
        <v>5016</v>
      </c>
      <c r="ES43" s="2" t="s">
        <v>5017</v>
      </c>
      <c r="ET43" s="1" t="s">
        <v>5018</v>
      </c>
      <c r="EU43" s="1" t="s">
        <v>5019</v>
      </c>
      <c r="EV43" s="1" t="s">
        <v>5020</v>
      </c>
      <c r="EW43" s="2" t="s">
        <v>5021</v>
      </c>
      <c r="EX43" s="1" t="s">
        <v>5022</v>
      </c>
      <c r="EY43" s="2" t="s">
        <v>5023</v>
      </c>
      <c r="EZ43" s="2" t="s">
        <v>5024</v>
      </c>
      <c r="FA43" s="2" t="s">
        <v>5025</v>
      </c>
      <c r="FB43" s="2" t="s">
        <v>5026</v>
      </c>
      <c r="FC43" s="1" t="s">
        <v>6</v>
      </c>
      <c r="FD43" s="1" t="s">
        <v>5027</v>
      </c>
      <c r="FE43" s="2" t="s">
        <v>5028</v>
      </c>
      <c r="FF43" s="1" t="s">
        <v>5029</v>
      </c>
      <c r="FG43" s="1" t="s">
        <v>5030</v>
      </c>
      <c r="FH43" s="1" t="s">
        <v>5031</v>
      </c>
      <c r="FI43" s="1" t="s">
        <v>6</v>
      </c>
      <c r="FJ43" s="1" t="s">
        <v>5032</v>
      </c>
      <c r="FK43" s="2" t="s">
        <v>5033</v>
      </c>
      <c r="FL43" s="1" t="s">
        <v>5034</v>
      </c>
      <c r="FM43" s="1" t="s">
        <v>5035</v>
      </c>
      <c r="FN43" s="1" t="s">
        <v>5014</v>
      </c>
      <c r="FO43" s="1" t="s">
        <v>5036</v>
      </c>
      <c r="FP43" s="1" t="s">
        <v>5037</v>
      </c>
      <c r="FQ43" s="2" t="s">
        <v>5038</v>
      </c>
      <c r="FR43" s="1" t="s">
        <v>5039</v>
      </c>
      <c r="FS43" s="1" t="s">
        <v>5040</v>
      </c>
      <c r="FT43" s="1" t="s">
        <v>5041</v>
      </c>
      <c r="FU43" s="1" t="s">
        <v>5042</v>
      </c>
      <c r="FV43" s="2" t="s">
        <v>5043</v>
      </c>
      <c r="FW43" s="2" t="s">
        <v>5044</v>
      </c>
      <c r="FX43" s="2" t="s">
        <v>5045</v>
      </c>
      <c r="FY43" s="1" t="s">
        <v>6</v>
      </c>
      <c r="FZ43" s="1" t="s">
        <v>6</v>
      </c>
      <c r="GA43" s="1" t="s">
        <v>6</v>
      </c>
      <c r="GB43" s="1" t="s">
        <v>6</v>
      </c>
      <c r="GC43" s="1" t="s">
        <v>6</v>
      </c>
      <c r="GD43" s="1" t="s">
        <v>6</v>
      </c>
      <c r="GE43" s="1" t="s">
        <v>6</v>
      </c>
      <c r="GF43" s="1" t="s">
        <v>6</v>
      </c>
      <c r="GG43" s="1" t="s">
        <v>6</v>
      </c>
      <c r="GH43" s="1" t="s">
        <v>6</v>
      </c>
      <c r="GI43" s="1" t="s">
        <v>6</v>
      </c>
      <c r="GJ43" s="1" t="s">
        <v>6</v>
      </c>
      <c r="GK43" s="1" t="s">
        <v>6</v>
      </c>
      <c r="GL43" s="1" t="s">
        <v>6</v>
      </c>
      <c r="GM43" s="1" t="s">
        <v>6</v>
      </c>
      <c r="GN43" s="1" t="s">
        <v>6</v>
      </c>
      <c r="GO43" s="1" t="s">
        <v>6</v>
      </c>
      <c r="GP43" s="1" t="s">
        <v>6</v>
      </c>
    </row>
    <row r="44" spans="1:198" ht="12.75" customHeight="1" x14ac:dyDescent="0.2">
      <c r="A44">
        <v>43</v>
      </c>
      <c r="B44" s="1" t="s">
        <v>5046</v>
      </c>
      <c r="C44" s="1" t="s">
        <v>5047</v>
      </c>
      <c r="D44" s="1" t="s">
        <v>2</v>
      </c>
      <c r="E44" s="1" t="s">
        <v>613</v>
      </c>
      <c r="F44" s="2" t="s">
        <v>5048</v>
      </c>
      <c r="G44" s="2" t="s">
        <v>5049</v>
      </c>
      <c r="H44" s="2" t="s">
        <v>5050</v>
      </c>
      <c r="I44" s="2" t="s">
        <v>5051</v>
      </c>
      <c r="J44" s="2" t="s">
        <v>5052</v>
      </c>
      <c r="K44" s="2" t="s">
        <v>5053</v>
      </c>
      <c r="L44" s="1" t="s">
        <v>6</v>
      </c>
      <c r="M44" s="1" t="s">
        <v>5054</v>
      </c>
      <c r="N44" s="2" t="s">
        <v>5055</v>
      </c>
      <c r="O44" s="1" t="s">
        <v>6</v>
      </c>
      <c r="P44" s="1" t="s">
        <v>5056</v>
      </c>
      <c r="Q44" s="1" t="s">
        <v>5057</v>
      </c>
      <c r="R44" s="1" t="s">
        <v>6</v>
      </c>
      <c r="S44" s="1" t="s">
        <v>5058</v>
      </c>
      <c r="T44" s="2" t="s">
        <v>5059</v>
      </c>
      <c r="U44" s="2" t="s">
        <v>5060</v>
      </c>
      <c r="V44" s="2" t="s">
        <v>5061</v>
      </c>
      <c r="W44" s="2" t="s">
        <v>5062</v>
      </c>
      <c r="X44" s="2" t="s">
        <v>5063</v>
      </c>
      <c r="Y44" s="2" t="s">
        <v>5064</v>
      </c>
      <c r="Z44" s="2" t="s">
        <v>5065</v>
      </c>
      <c r="AA44" s="1" t="s">
        <v>5066</v>
      </c>
      <c r="AB44" s="1" t="s">
        <v>5067</v>
      </c>
      <c r="AC44" s="2" t="s">
        <v>5068</v>
      </c>
      <c r="AD44" s="1" t="s">
        <v>5069</v>
      </c>
      <c r="AE44" s="2" t="s">
        <v>5070</v>
      </c>
      <c r="AF44" s="2" t="s">
        <v>5071</v>
      </c>
      <c r="AG44" s="1" t="s">
        <v>5072</v>
      </c>
      <c r="AH44" s="2" t="s">
        <v>5073</v>
      </c>
      <c r="AI44" s="1" t="s">
        <v>5074</v>
      </c>
      <c r="AJ44" s="1" t="s">
        <v>5075</v>
      </c>
      <c r="AK44" s="2" t="s">
        <v>5076</v>
      </c>
      <c r="AL44" s="2" t="s">
        <v>5077</v>
      </c>
      <c r="AM44" s="1" t="s">
        <v>5078</v>
      </c>
      <c r="AN44" s="1" t="s">
        <v>5079</v>
      </c>
      <c r="AO44" s="1" t="s">
        <v>5080</v>
      </c>
      <c r="AP44" s="1" t="s">
        <v>6</v>
      </c>
      <c r="AQ44" s="1" t="s">
        <v>6</v>
      </c>
      <c r="AR44" s="2" t="s">
        <v>5081</v>
      </c>
      <c r="AS44" s="1" t="s">
        <v>5082</v>
      </c>
      <c r="AT44" s="1" t="s">
        <v>5083</v>
      </c>
      <c r="AU44" s="1" t="s">
        <v>5084</v>
      </c>
      <c r="AV44" s="1" t="s">
        <v>5085</v>
      </c>
      <c r="AW44" s="1" t="s">
        <v>5086</v>
      </c>
      <c r="AX44" s="1" t="s">
        <v>5087</v>
      </c>
      <c r="AY44" s="1" t="s">
        <v>5088</v>
      </c>
      <c r="AZ44" s="1" t="s">
        <v>5089</v>
      </c>
      <c r="BA44" s="2" t="s">
        <v>5090</v>
      </c>
      <c r="BB44" s="1" t="s">
        <v>5091</v>
      </c>
      <c r="BC44" s="1" t="s">
        <v>5092</v>
      </c>
      <c r="BD44" s="1" t="s">
        <v>5093</v>
      </c>
      <c r="BE44" s="2" t="s">
        <v>5094</v>
      </c>
      <c r="BF44" s="1" t="s">
        <v>5095</v>
      </c>
      <c r="BG44" s="2" t="s">
        <v>5096</v>
      </c>
      <c r="BH44" s="2" t="s">
        <v>5097</v>
      </c>
      <c r="BI44" s="2" t="s">
        <v>5098</v>
      </c>
      <c r="BJ44" s="1" t="s">
        <v>5099</v>
      </c>
      <c r="BK44" s="1" t="s">
        <v>6</v>
      </c>
      <c r="BL44" s="1" t="s">
        <v>6</v>
      </c>
      <c r="BM44" s="1" t="s">
        <v>5100</v>
      </c>
      <c r="BN44" s="1" t="s">
        <v>6</v>
      </c>
      <c r="BO44" s="1" t="s">
        <v>5101</v>
      </c>
      <c r="BP44" s="1" t="s">
        <v>5102</v>
      </c>
      <c r="BQ44" s="1" t="s">
        <v>6</v>
      </c>
      <c r="BR44" s="1" t="s">
        <v>5103</v>
      </c>
      <c r="BS44" s="1" t="s">
        <v>5104</v>
      </c>
      <c r="BT44" s="1" t="s">
        <v>5105</v>
      </c>
      <c r="BU44" s="1" t="s">
        <v>5106</v>
      </c>
      <c r="BV44" s="1" t="s">
        <v>5107</v>
      </c>
      <c r="BW44" s="1" t="s">
        <v>5108</v>
      </c>
      <c r="BX44" s="1" t="s">
        <v>5109</v>
      </c>
      <c r="BY44" s="2" t="s">
        <v>5110</v>
      </c>
      <c r="BZ44" s="1" t="s">
        <v>5111</v>
      </c>
      <c r="CA44" s="1" t="s">
        <v>5112</v>
      </c>
      <c r="CB44" s="1" t="s">
        <v>5113</v>
      </c>
      <c r="CC44" s="2" t="s">
        <v>5114</v>
      </c>
      <c r="CD44" s="1" t="s">
        <v>5115</v>
      </c>
      <c r="CE44" s="2" t="s">
        <v>5116</v>
      </c>
      <c r="CF44" s="2" t="s">
        <v>5117</v>
      </c>
      <c r="CG44" s="2" t="s">
        <v>5118</v>
      </c>
      <c r="CH44" s="2" t="s">
        <v>5119</v>
      </c>
      <c r="CI44" s="1" t="s">
        <v>6</v>
      </c>
      <c r="CJ44" s="1" t="s">
        <v>6</v>
      </c>
      <c r="CK44" s="2" t="s">
        <v>5120</v>
      </c>
      <c r="CL44" s="1" t="s">
        <v>6</v>
      </c>
      <c r="CM44" s="1" t="s">
        <v>6</v>
      </c>
      <c r="CN44" s="1" t="s">
        <v>5121</v>
      </c>
      <c r="CO44" s="1" t="s">
        <v>6</v>
      </c>
      <c r="CP44" s="1" t="s">
        <v>5122</v>
      </c>
      <c r="CQ44" s="1" t="s">
        <v>5123</v>
      </c>
      <c r="CR44" s="1" t="s">
        <v>5124</v>
      </c>
      <c r="CS44" s="2" t="s">
        <v>5125</v>
      </c>
      <c r="CT44" s="1" t="s">
        <v>5126</v>
      </c>
      <c r="CU44" s="1" t="s">
        <v>5127</v>
      </c>
      <c r="CV44" s="1" t="s">
        <v>5128</v>
      </c>
      <c r="CW44" s="2" t="s">
        <v>5129</v>
      </c>
      <c r="CX44" s="1" t="s">
        <v>5130</v>
      </c>
      <c r="CY44" s="1" t="s">
        <v>5131</v>
      </c>
      <c r="CZ44" s="1" t="s">
        <v>5132</v>
      </c>
      <c r="DA44" s="1" t="s">
        <v>5133</v>
      </c>
      <c r="DB44" s="2" t="s">
        <v>5134</v>
      </c>
      <c r="DC44" s="2" t="s">
        <v>5135</v>
      </c>
      <c r="DD44" s="2" t="s">
        <v>5136</v>
      </c>
      <c r="DE44" s="2" t="s">
        <v>5137</v>
      </c>
      <c r="DF44" s="2" t="s">
        <v>5138</v>
      </c>
      <c r="DG44" s="1" t="s">
        <v>6</v>
      </c>
      <c r="DH44" s="2" t="s">
        <v>5139</v>
      </c>
      <c r="DI44" s="1" t="s">
        <v>5140</v>
      </c>
      <c r="DJ44" s="1" t="s">
        <v>6</v>
      </c>
      <c r="DK44" s="1" t="s">
        <v>5141</v>
      </c>
      <c r="DL44" s="1" t="s">
        <v>5142</v>
      </c>
      <c r="DM44" s="1" t="s">
        <v>5143</v>
      </c>
      <c r="DN44" s="1" t="s">
        <v>5144</v>
      </c>
      <c r="DO44" s="2" t="s">
        <v>5145</v>
      </c>
      <c r="DP44" s="1" t="s">
        <v>5146</v>
      </c>
      <c r="DQ44" s="2" t="s">
        <v>5147</v>
      </c>
      <c r="DR44" s="1" t="s">
        <v>5148</v>
      </c>
      <c r="DS44" s="1" t="s">
        <v>5149</v>
      </c>
      <c r="DT44" s="1" t="s">
        <v>5150</v>
      </c>
      <c r="DU44" s="2" t="s">
        <v>5151</v>
      </c>
      <c r="DV44" s="1" t="s">
        <v>5152</v>
      </c>
      <c r="DW44" s="1" t="s">
        <v>5153</v>
      </c>
      <c r="DX44" s="1" t="s">
        <v>5154</v>
      </c>
      <c r="DY44" s="1" t="s">
        <v>5155</v>
      </c>
      <c r="DZ44" s="1" t="s">
        <v>5156</v>
      </c>
      <c r="EA44" s="2" t="s">
        <v>5157</v>
      </c>
      <c r="EB44" s="2" t="s">
        <v>5158</v>
      </c>
      <c r="EC44" s="2" t="s">
        <v>5159</v>
      </c>
      <c r="ED44" s="2" t="s">
        <v>5160</v>
      </c>
      <c r="EE44" s="1" t="s">
        <v>6</v>
      </c>
      <c r="EF44" s="1" t="s">
        <v>6</v>
      </c>
      <c r="EG44" s="1" t="s">
        <v>6</v>
      </c>
      <c r="EH44" s="1" t="s">
        <v>6</v>
      </c>
      <c r="EI44" s="2" t="s">
        <v>5161</v>
      </c>
      <c r="EJ44" s="1" t="s">
        <v>5162</v>
      </c>
      <c r="EK44" s="1" t="s">
        <v>5163</v>
      </c>
      <c r="EL44" s="1" t="s">
        <v>5164</v>
      </c>
      <c r="EM44" s="1" t="s">
        <v>5165</v>
      </c>
      <c r="EN44" s="1" t="s">
        <v>5166</v>
      </c>
      <c r="EO44" s="1" t="s">
        <v>5167</v>
      </c>
      <c r="EP44" s="1" t="s">
        <v>5168</v>
      </c>
      <c r="EQ44" s="1" t="s">
        <v>5169</v>
      </c>
      <c r="ER44" s="1" t="s">
        <v>5170</v>
      </c>
      <c r="ES44" s="2" t="s">
        <v>5171</v>
      </c>
      <c r="ET44" s="1" t="s">
        <v>5172</v>
      </c>
      <c r="EU44" s="1" t="s">
        <v>5173</v>
      </c>
      <c r="EV44" s="1" t="s">
        <v>5174</v>
      </c>
      <c r="EW44" s="1" t="s">
        <v>5175</v>
      </c>
      <c r="EX44" s="1" t="s">
        <v>5176</v>
      </c>
      <c r="EY44" s="2" t="s">
        <v>5177</v>
      </c>
      <c r="EZ44" s="2" t="s">
        <v>5178</v>
      </c>
      <c r="FA44" s="2" t="s">
        <v>5179</v>
      </c>
      <c r="FB44" s="2" t="s">
        <v>5180</v>
      </c>
      <c r="FC44" s="1" t="s">
        <v>6</v>
      </c>
      <c r="FD44" s="2" t="s">
        <v>5181</v>
      </c>
      <c r="FE44" s="1" t="s">
        <v>5182</v>
      </c>
      <c r="FF44" s="1" t="s">
        <v>6</v>
      </c>
      <c r="FG44" s="1" t="s">
        <v>5183</v>
      </c>
      <c r="FH44" s="1" t="s">
        <v>5184</v>
      </c>
      <c r="FI44" s="1" t="s">
        <v>6</v>
      </c>
      <c r="FJ44" s="1" t="s">
        <v>5185</v>
      </c>
      <c r="FK44" s="1" t="s">
        <v>5186</v>
      </c>
      <c r="FL44" s="1" t="s">
        <v>5187</v>
      </c>
      <c r="FM44" s="2" t="s">
        <v>5188</v>
      </c>
      <c r="FN44" s="1" t="s">
        <v>5189</v>
      </c>
      <c r="FO44" s="1" t="s">
        <v>5190</v>
      </c>
      <c r="FP44" s="1" t="s">
        <v>5191</v>
      </c>
      <c r="FQ44" s="2" t="s">
        <v>5192</v>
      </c>
      <c r="FR44" s="1" t="s">
        <v>5193</v>
      </c>
      <c r="FS44" s="1" t="s">
        <v>5194</v>
      </c>
      <c r="FT44" s="1" t="s">
        <v>5195</v>
      </c>
      <c r="FU44" s="1" t="s">
        <v>5196</v>
      </c>
      <c r="FV44" s="1" t="s">
        <v>5197</v>
      </c>
      <c r="FW44" s="2" t="s">
        <v>5198</v>
      </c>
      <c r="FX44" s="2" t="s">
        <v>5199</v>
      </c>
      <c r="FY44" s="1" t="s">
        <v>6</v>
      </c>
      <c r="FZ44" s="1" t="s">
        <v>6</v>
      </c>
      <c r="GA44" s="1" t="s">
        <v>6</v>
      </c>
      <c r="GB44" s="1" t="s">
        <v>6</v>
      </c>
      <c r="GC44" s="1" t="s">
        <v>6</v>
      </c>
      <c r="GD44" s="1" t="s">
        <v>6</v>
      </c>
      <c r="GE44" s="1" t="s">
        <v>6</v>
      </c>
      <c r="GF44" s="1" t="s">
        <v>6</v>
      </c>
      <c r="GG44" s="1" t="s">
        <v>6</v>
      </c>
      <c r="GH44" s="1" t="s">
        <v>6</v>
      </c>
      <c r="GI44" s="1" t="s">
        <v>6</v>
      </c>
      <c r="GJ44" s="1" t="s">
        <v>6</v>
      </c>
      <c r="GK44" s="1" t="s">
        <v>6</v>
      </c>
      <c r="GL44" s="1" t="s">
        <v>6</v>
      </c>
      <c r="GM44" s="1" t="s">
        <v>6</v>
      </c>
      <c r="GN44" s="1" t="s">
        <v>6</v>
      </c>
      <c r="GO44" s="1" t="s">
        <v>6</v>
      </c>
      <c r="GP44" s="1" t="s">
        <v>6</v>
      </c>
    </row>
    <row r="45" spans="1:198" ht="12.75" customHeight="1" x14ac:dyDescent="0.2">
      <c r="A45">
        <v>44</v>
      </c>
      <c r="B45" s="1" t="s">
        <v>5200</v>
      </c>
      <c r="C45" s="1" t="s">
        <v>5201</v>
      </c>
      <c r="D45" s="1" t="s">
        <v>542</v>
      </c>
      <c r="E45" s="1" t="s">
        <v>2</v>
      </c>
      <c r="F45" s="2" t="s">
        <v>5202</v>
      </c>
      <c r="G45" s="2" t="s">
        <v>5203</v>
      </c>
      <c r="H45" s="2" t="s">
        <v>5204</v>
      </c>
      <c r="I45" s="2" t="s">
        <v>5205</v>
      </c>
      <c r="J45" s="1" t="s">
        <v>5206</v>
      </c>
      <c r="K45" s="2" t="s">
        <v>5207</v>
      </c>
      <c r="L45" s="1" t="s">
        <v>6</v>
      </c>
      <c r="M45" s="1" t="s">
        <v>6</v>
      </c>
      <c r="N45" s="1" t="s">
        <v>6</v>
      </c>
      <c r="O45" s="2" t="s">
        <v>5208</v>
      </c>
      <c r="P45" s="1" t="s">
        <v>5209</v>
      </c>
      <c r="Q45" s="1" t="s">
        <v>5210</v>
      </c>
      <c r="R45" s="2" t="s">
        <v>5211</v>
      </c>
      <c r="S45" s="1" t="s">
        <v>5212</v>
      </c>
      <c r="T45" s="1" t="s">
        <v>5213</v>
      </c>
      <c r="U45" s="2" t="s">
        <v>5214</v>
      </c>
      <c r="V45" s="2" t="s">
        <v>5215</v>
      </c>
      <c r="W45" s="2" t="s">
        <v>5216</v>
      </c>
      <c r="X45" s="2" t="s">
        <v>5217</v>
      </c>
      <c r="Y45" s="2" t="s">
        <v>5218</v>
      </c>
      <c r="Z45" s="2" t="s">
        <v>5219</v>
      </c>
      <c r="AA45" s="1" t="s">
        <v>5220</v>
      </c>
      <c r="AB45" s="1" t="s">
        <v>5221</v>
      </c>
      <c r="AC45" s="2" t="s">
        <v>5222</v>
      </c>
      <c r="AD45" s="1" t="s">
        <v>5223</v>
      </c>
      <c r="AE45" s="2" t="s">
        <v>5224</v>
      </c>
      <c r="AF45" s="2" t="s">
        <v>5225</v>
      </c>
      <c r="AG45" s="1" t="s">
        <v>5226</v>
      </c>
      <c r="AH45" s="2" t="s">
        <v>5227</v>
      </c>
      <c r="AI45" s="1" t="s">
        <v>5228</v>
      </c>
      <c r="AJ45" s="1" t="s">
        <v>5229</v>
      </c>
      <c r="AK45" s="2" t="s">
        <v>5230</v>
      </c>
      <c r="AL45" s="2" t="s">
        <v>5231</v>
      </c>
      <c r="AM45" s="1" t="s">
        <v>6</v>
      </c>
      <c r="AN45" s="1" t="s">
        <v>6</v>
      </c>
      <c r="AO45" s="1" t="s">
        <v>6</v>
      </c>
      <c r="AP45" s="1" t="s">
        <v>5232</v>
      </c>
      <c r="AQ45" s="1" t="s">
        <v>5233</v>
      </c>
      <c r="AR45" s="1" t="s">
        <v>5234</v>
      </c>
      <c r="AS45" s="1" t="s">
        <v>5235</v>
      </c>
      <c r="AT45" s="1" t="s">
        <v>5236</v>
      </c>
      <c r="AU45" s="1" t="s">
        <v>5237</v>
      </c>
      <c r="AV45" s="1" t="s">
        <v>5238</v>
      </c>
      <c r="AW45" s="2" t="s">
        <v>5239</v>
      </c>
      <c r="AX45" s="1" t="s">
        <v>5240</v>
      </c>
      <c r="AY45" s="1" t="s">
        <v>5241</v>
      </c>
      <c r="AZ45" s="1" t="s">
        <v>5242</v>
      </c>
      <c r="BA45" s="2" t="s">
        <v>5243</v>
      </c>
      <c r="BB45" s="1" t="s">
        <v>5244</v>
      </c>
      <c r="BC45" s="1" t="s">
        <v>5245</v>
      </c>
      <c r="BD45" s="1" t="s">
        <v>5246</v>
      </c>
      <c r="BE45" s="2" t="s">
        <v>5247</v>
      </c>
      <c r="BF45" s="1" t="s">
        <v>5248</v>
      </c>
      <c r="BG45" s="2" t="s">
        <v>5249</v>
      </c>
      <c r="BH45" s="2" t="s">
        <v>5250</v>
      </c>
      <c r="BI45" s="2" t="s">
        <v>5251</v>
      </c>
      <c r="BJ45" s="2" t="s">
        <v>5252</v>
      </c>
      <c r="BK45" s="1" t="s">
        <v>6</v>
      </c>
      <c r="BL45" s="2" t="s">
        <v>5253</v>
      </c>
      <c r="BM45" s="1" t="s">
        <v>5254</v>
      </c>
      <c r="BN45" s="1" t="s">
        <v>6</v>
      </c>
      <c r="BO45" s="1" t="s">
        <v>5255</v>
      </c>
      <c r="BP45" s="1" t="s">
        <v>5256</v>
      </c>
      <c r="BQ45" s="1" t="s">
        <v>5257</v>
      </c>
      <c r="BR45" s="1" t="s">
        <v>5258</v>
      </c>
      <c r="BS45" s="1" t="s">
        <v>5259</v>
      </c>
      <c r="BT45" s="1" t="s">
        <v>5260</v>
      </c>
      <c r="BU45" s="2" t="s">
        <v>5261</v>
      </c>
      <c r="BV45" s="1" t="s">
        <v>5262</v>
      </c>
      <c r="BW45" s="1" t="s">
        <v>5263</v>
      </c>
      <c r="BX45" s="1" t="s">
        <v>5264</v>
      </c>
      <c r="BY45" s="2" t="s">
        <v>5265</v>
      </c>
      <c r="BZ45" s="1" t="s">
        <v>5266</v>
      </c>
      <c r="CA45" s="1" t="s">
        <v>5267</v>
      </c>
      <c r="CB45" s="1" t="s">
        <v>5268</v>
      </c>
      <c r="CC45" s="2" t="s">
        <v>5269</v>
      </c>
      <c r="CD45" s="1" t="s">
        <v>5270</v>
      </c>
      <c r="CE45" s="2" t="s">
        <v>5271</v>
      </c>
      <c r="CF45" s="2" t="s">
        <v>5272</v>
      </c>
      <c r="CG45" s="2" t="s">
        <v>5273</v>
      </c>
      <c r="CH45" s="2" t="s">
        <v>5274</v>
      </c>
      <c r="CI45" s="1" t="s">
        <v>6</v>
      </c>
      <c r="CJ45" s="2" t="s">
        <v>5275</v>
      </c>
      <c r="CK45" s="1" t="s">
        <v>6</v>
      </c>
      <c r="CL45" s="1" t="s">
        <v>6</v>
      </c>
      <c r="CM45" s="2" t="s">
        <v>5276</v>
      </c>
      <c r="CN45" s="1" t="s">
        <v>5277</v>
      </c>
      <c r="CO45" s="1" t="s">
        <v>5278</v>
      </c>
      <c r="CP45" s="1" t="s">
        <v>5279</v>
      </c>
      <c r="CQ45" s="1" t="s">
        <v>5280</v>
      </c>
      <c r="CR45" s="1" t="s">
        <v>5281</v>
      </c>
      <c r="CS45" s="1" t="s">
        <v>5282</v>
      </c>
      <c r="CT45" s="1" t="s">
        <v>5283</v>
      </c>
      <c r="CU45" s="1" t="s">
        <v>5284</v>
      </c>
      <c r="CV45" s="1" t="s">
        <v>5285</v>
      </c>
      <c r="CW45" s="2" t="s">
        <v>5286</v>
      </c>
      <c r="CX45" s="1" t="s">
        <v>5287</v>
      </c>
      <c r="CY45" s="1" t="s">
        <v>5288</v>
      </c>
      <c r="CZ45" s="1" t="s">
        <v>5289</v>
      </c>
      <c r="DA45" s="2" t="s">
        <v>5290</v>
      </c>
      <c r="DB45" s="1" t="s">
        <v>5291</v>
      </c>
      <c r="DC45" s="2" t="s">
        <v>5292</v>
      </c>
      <c r="DD45" s="2" t="s">
        <v>5293</v>
      </c>
      <c r="DE45" s="2" t="s">
        <v>5294</v>
      </c>
      <c r="DF45" s="2" t="s">
        <v>5295</v>
      </c>
      <c r="DG45" s="1" t="s">
        <v>6</v>
      </c>
      <c r="DH45" s="1" t="s">
        <v>6</v>
      </c>
      <c r="DI45" s="1" t="s">
        <v>5296</v>
      </c>
      <c r="DJ45" s="2" t="s">
        <v>5297</v>
      </c>
      <c r="DK45" s="1" t="s">
        <v>5298</v>
      </c>
      <c r="DL45" s="1" t="s">
        <v>5299</v>
      </c>
      <c r="DM45" s="1" t="s">
        <v>5300</v>
      </c>
      <c r="DN45" s="1" t="s">
        <v>5301</v>
      </c>
      <c r="DO45" s="1" t="s">
        <v>5302</v>
      </c>
      <c r="DP45" s="1" t="s">
        <v>5303</v>
      </c>
      <c r="DQ45" s="1" t="s">
        <v>5304</v>
      </c>
      <c r="DR45" s="1" t="s">
        <v>5305</v>
      </c>
      <c r="DS45" s="1" t="s">
        <v>5306</v>
      </c>
      <c r="DT45" s="1" t="s">
        <v>5307</v>
      </c>
      <c r="DU45" s="2" t="s">
        <v>5308</v>
      </c>
      <c r="DV45" s="1" t="s">
        <v>5309</v>
      </c>
      <c r="DW45" s="1" t="s">
        <v>5310</v>
      </c>
      <c r="DX45" s="1" t="s">
        <v>5311</v>
      </c>
      <c r="DY45" s="1" t="s">
        <v>5312</v>
      </c>
      <c r="DZ45" s="1" t="s">
        <v>5313</v>
      </c>
      <c r="EA45" s="2" t="s">
        <v>5314</v>
      </c>
      <c r="EB45" s="2" t="s">
        <v>5315</v>
      </c>
      <c r="EC45" s="2" t="s">
        <v>5316</v>
      </c>
      <c r="ED45" s="1" t="s">
        <v>5317</v>
      </c>
      <c r="EE45" s="1" t="s">
        <v>6</v>
      </c>
      <c r="EF45" s="1" t="s">
        <v>5318</v>
      </c>
      <c r="EG45" s="1" t="s">
        <v>5319</v>
      </c>
      <c r="EH45" s="1" t="s">
        <v>6</v>
      </c>
      <c r="EI45" s="1" t="s">
        <v>5320</v>
      </c>
      <c r="EJ45" s="1" t="s">
        <v>5321</v>
      </c>
      <c r="EK45" s="1" t="s">
        <v>5322</v>
      </c>
      <c r="EL45" s="1" t="s">
        <v>5323</v>
      </c>
      <c r="EM45" s="1" t="s">
        <v>5324</v>
      </c>
      <c r="EN45" s="1" t="s">
        <v>5325</v>
      </c>
      <c r="EO45" s="2" t="s">
        <v>5326</v>
      </c>
      <c r="EP45" s="1" t="s">
        <v>5327</v>
      </c>
      <c r="EQ45" s="1" t="s">
        <v>5169</v>
      </c>
      <c r="ER45" s="1" t="s">
        <v>5328</v>
      </c>
      <c r="ES45" s="2" t="s">
        <v>5329</v>
      </c>
      <c r="ET45" s="1" t="s">
        <v>5330</v>
      </c>
      <c r="EU45" s="1" t="s">
        <v>5331</v>
      </c>
      <c r="EV45" s="1" t="s">
        <v>5332</v>
      </c>
      <c r="EW45" s="1" t="s">
        <v>5333</v>
      </c>
      <c r="EX45" s="1" t="s">
        <v>5334</v>
      </c>
      <c r="EY45" s="2" t="s">
        <v>5335</v>
      </c>
      <c r="EZ45" s="2" t="s">
        <v>5336</v>
      </c>
      <c r="FA45" s="2" t="s">
        <v>5337</v>
      </c>
      <c r="FB45" s="2" t="s">
        <v>5338</v>
      </c>
      <c r="FC45" s="1" t="s">
        <v>6</v>
      </c>
      <c r="FD45" s="1" t="s">
        <v>6</v>
      </c>
      <c r="FE45" s="1" t="s">
        <v>5339</v>
      </c>
      <c r="FF45" s="1" t="s">
        <v>6</v>
      </c>
      <c r="FG45" s="1" t="s">
        <v>6</v>
      </c>
      <c r="FH45" s="2" t="s">
        <v>5340</v>
      </c>
      <c r="FI45" s="1" t="s">
        <v>5341</v>
      </c>
      <c r="FJ45" s="1" t="s">
        <v>5342</v>
      </c>
      <c r="FK45" s="1" t="s">
        <v>5343</v>
      </c>
      <c r="FL45" s="1" t="s">
        <v>5344</v>
      </c>
      <c r="FM45" s="2" t="s">
        <v>5345</v>
      </c>
      <c r="FN45" s="1" t="s">
        <v>5346</v>
      </c>
      <c r="FO45" s="1" t="s">
        <v>5347</v>
      </c>
      <c r="FP45" s="1" t="s">
        <v>5348</v>
      </c>
      <c r="FQ45" s="2" t="s">
        <v>5349</v>
      </c>
      <c r="FR45" s="1" t="s">
        <v>5350</v>
      </c>
      <c r="FS45" s="1" t="s">
        <v>5351</v>
      </c>
      <c r="FT45" s="1" t="s">
        <v>5352</v>
      </c>
      <c r="FU45" s="2" t="s">
        <v>5353</v>
      </c>
      <c r="FV45" s="1" t="s">
        <v>5354</v>
      </c>
      <c r="FW45" s="2" t="s">
        <v>5355</v>
      </c>
      <c r="FX45" s="2" t="s">
        <v>5356</v>
      </c>
      <c r="FY45" s="1" t="s">
        <v>6</v>
      </c>
      <c r="FZ45" s="1" t="s">
        <v>6</v>
      </c>
      <c r="GA45" s="1" t="s">
        <v>6</v>
      </c>
      <c r="GB45" s="1" t="s">
        <v>6</v>
      </c>
      <c r="GC45" s="1" t="s">
        <v>6</v>
      </c>
      <c r="GD45" s="1" t="s">
        <v>6</v>
      </c>
      <c r="GE45" s="1" t="s">
        <v>6</v>
      </c>
      <c r="GF45" s="1" t="s">
        <v>6</v>
      </c>
      <c r="GG45" s="1" t="s">
        <v>6</v>
      </c>
      <c r="GH45" s="1" t="s">
        <v>6</v>
      </c>
      <c r="GI45" s="1" t="s">
        <v>6</v>
      </c>
      <c r="GJ45" s="1" t="s">
        <v>6</v>
      </c>
      <c r="GK45" s="1" t="s">
        <v>6</v>
      </c>
      <c r="GL45" s="1" t="s">
        <v>6</v>
      </c>
      <c r="GM45" s="1" t="s">
        <v>6</v>
      </c>
      <c r="GN45" s="1" t="s">
        <v>6</v>
      </c>
      <c r="GO45" s="1" t="s">
        <v>6</v>
      </c>
      <c r="GP45" s="1" t="s">
        <v>6</v>
      </c>
    </row>
    <row r="46" spans="1:198" ht="12.75" customHeight="1" x14ac:dyDescent="0.2">
      <c r="A46">
        <v>45</v>
      </c>
      <c r="B46" s="1" t="s">
        <v>5357</v>
      </c>
      <c r="C46" s="1" t="s">
        <v>5358</v>
      </c>
      <c r="D46" s="1" t="s">
        <v>85</v>
      </c>
      <c r="E46" s="1" t="s">
        <v>613</v>
      </c>
      <c r="F46" s="2" t="s">
        <v>5359</v>
      </c>
      <c r="G46" s="2" t="s">
        <v>5360</v>
      </c>
      <c r="H46" s="2" t="s">
        <v>5361</v>
      </c>
      <c r="I46" s="2" t="s">
        <v>5362</v>
      </c>
      <c r="J46" s="1" t="s">
        <v>5363</v>
      </c>
      <c r="K46" s="2" t="s">
        <v>5364</v>
      </c>
      <c r="L46" s="1" t="s">
        <v>6</v>
      </c>
      <c r="M46" s="1" t="s">
        <v>6</v>
      </c>
      <c r="N46" s="1" t="s">
        <v>5365</v>
      </c>
      <c r="O46" s="2" t="s">
        <v>5366</v>
      </c>
      <c r="P46" s="2" t="s">
        <v>5367</v>
      </c>
      <c r="Q46" s="2" t="s">
        <v>5368</v>
      </c>
      <c r="R46" s="1" t="s">
        <v>5369</v>
      </c>
      <c r="S46" s="1" t="s">
        <v>5370</v>
      </c>
      <c r="T46" s="1" t="s">
        <v>5371</v>
      </c>
      <c r="U46" s="2" t="s">
        <v>5372</v>
      </c>
      <c r="V46" s="2" t="s">
        <v>5373</v>
      </c>
      <c r="W46" s="2" t="s">
        <v>5374</v>
      </c>
      <c r="X46" s="2" t="s">
        <v>5375</v>
      </c>
      <c r="Y46" s="2" t="s">
        <v>5376</v>
      </c>
      <c r="Z46" s="2" t="s">
        <v>5377</v>
      </c>
      <c r="AA46" s="1" t="s">
        <v>5378</v>
      </c>
      <c r="AB46" s="1" t="s">
        <v>5379</v>
      </c>
      <c r="AC46" s="2" t="s">
        <v>5380</v>
      </c>
      <c r="AD46" s="1" t="s">
        <v>5381</v>
      </c>
      <c r="AE46" s="2" t="s">
        <v>5382</v>
      </c>
      <c r="AF46" s="2" t="s">
        <v>5383</v>
      </c>
      <c r="AG46" s="1" t="s">
        <v>5384</v>
      </c>
      <c r="AH46" s="2" t="s">
        <v>5385</v>
      </c>
      <c r="AI46" s="1" t="s">
        <v>5386</v>
      </c>
      <c r="AJ46" s="1" t="s">
        <v>5387</v>
      </c>
      <c r="AK46" s="2" t="s">
        <v>5388</v>
      </c>
      <c r="AL46" s="1" t="s">
        <v>5389</v>
      </c>
      <c r="AM46" s="1" t="s">
        <v>6</v>
      </c>
      <c r="AN46" s="1" t="s">
        <v>6</v>
      </c>
      <c r="AO46" s="1" t="s">
        <v>5390</v>
      </c>
      <c r="AP46" s="2" t="s">
        <v>5391</v>
      </c>
      <c r="AQ46" s="2" t="s">
        <v>5392</v>
      </c>
      <c r="AR46" s="1" t="s">
        <v>5393</v>
      </c>
      <c r="AS46" s="1" t="s">
        <v>5394</v>
      </c>
      <c r="AT46" s="1" t="s">
        <v>5395</v>
      </c>
      <c r="AU46" s="2" t="s">
        <v>4641</v>
      </c>
      <c r="AV46" s="1" t="s">
        <v>5396</v>
      </c>
      <c r="AW46" s="2" t="s">
        <v>5397</v>
      </c>
      <c r="AX46" s="1" t="s">
        <v>5398</v>
      </c>
      <c r="AY46" s="1" t="s">
        <v>5399</v>
      </c>
      <c r="AZ46" s="1" t="s">
        <v>5400</v>
      </c>
      <c r="BA46" s="2" t="s">
        <v>5401</v>
      </c>
      <c r="BB46" s="1" t="s">
        <v>5402</v>
      </c>
      <c r="BC46" s="1" t="s">
        <v>5403</v>
      </c>
      <c r="BD46" s="1" t="s">
        <v>5404</v>
      </c>
      <c r="BE46" s="1" t="s">
        <v>5405</v>
      </c>
      <c r="BF46" s="1" t="s">
        <v>5406</v>
      </c>
      <c r="BG46" s="2" t="s">
        <v>5407</v>
      </c>
      <c r="BH46" s="2" t="s">
        <v>5408</v>
      </c>
      <c r="BI46" s="2" t="s">
        <v>5409</v>
      </c>
      <c r="BJ46" s="2" t="s">
        <v>5410</v>
      </c>
      <c r="BK46" s="1" t="s">
        <v>6</v>
      </c>
      <c r="BL46" s="2" t="s">
        <v>5411</v>
      </c>
      <c r="BM46" s="1" t="s">
        <v>5412</v>
      </c>
      <c r="BN46" s="1" t="s">
        <v>6</v>
      </c>
      <c r="BO46" s="2" t="s">
        <v>5413</v>
      </c>
      <c r="BP46" s="1" t="s">
        <v>5414</v>
      </c>
      <c r="BQ46" s="1" t="s">
        <v>5415</v>
      </c>
      <c r="BR46" s="1" t="s">
        <v>5416</v>
      </c>
      <c r="BS46" s="1" t="s">
        <v>4659</v>
      </c>
      <c r="BT46" s="1" t="s">
        <v>5417</v>
      </c>
      <c r="BU46" s="2" t="s">
        <v>5418</v>
      </c>
      <c r="BV46" s="1" t="s">
        <v>5419</v>
      </c>
      <c r="BW46" s="1" t="s">
        <v>5420</v>
      </c>
      <c r="BX46" s="1" t="s">
        <v>5421</v>
      </c>
      <c r="BY46" s="2" t="s">
        <v>5422</v>
      </c>
      <c r="BZ46" s="1" t="s">
        <v>5423</v>
      </c>
      <c r="CA46" s="1" t="s">
        <v>5424</v>
      </c>
      <c r="CB46" s="1" t="s">
        <v>5425</v>
      </c>
      <c r="CC46" s="2" t="s">
        <v>5426</v>
      </c>
      <c r="CD46" s="1" t="s">
        <v>5427</v>
      </c>
      <c r="CE46" s="2" t="s">
        <v>5428</v>
      </c>
      <c r="CF46" s="2" t="s">
        <v>5429</v>
      </c>
      <c r="CG46" s="2" t="s">
        <v>5430</v>
      </c>
      <c r="CH46" s="2" t="s">
        <v>5431</v>
      </c>
      <c r="CI46" s="1" t="s">
        <v>6</v>
      </c>
      <c r="CJ46" s="2" t="s">
        <v>5432</v>
      </c>
      <c r="CK46" s="1" t="s">
        <v>6</v>
      </c>
      <c r="CL46" s="1" t="s">
        <v>6</v>
      </c>
      <c r="CM46" s="2" t="s">
        <v>5433</v>
      </c>
      <c r="CN46" s="1" t="s">
        <v>5434</v>
      </c>
      <c r="CO46" s="1" t="s">
        <v>5435</v>
      </c>
      <c r="CP46" s="1" t="s">
        <v>5436</v>
      </c>
      <c r="CQ46" s="1" t="s">
        <v>4677</v>
      </c>
      <c r="CR46" s="1" t="s">
        <v>5437</v>
      </c>
      <c r="CS46" s="2" t="s">
        <v>5438</v>
      </c>
      <c r="CT46" s="1" t="s">
        <v>5439</v>
      </c>
      <c r="CU46" s="1" t="s">
        <v>5440</v>
      </c>
      <c r="CV46" s="1" t="s">
        <v>5441</v>
      </c>
      <c r="CW46" s="2" t="s">
        <v>5442</v>
      </c>
      <c r="CX46" s="1" t="s">
        <v>5443</v>
      </c>
      <c r="CY46" s="1" t="s">
        <v>5444</v>
      </c>
      <c r="CZ46" s="1" t="s">
        <v>5445</v>
      </c>
      <c r="DA46" s="1" t="s">
        <v>5446</v>
      </c>
      <c r="DB46" s="1" t="s">
        <v>5447</v>
      </c>
      <c r="DC46" s="2" t="s">
        <v>5448</v>
      </c>
      <c r="DD46" s="2" t="s">
        <v>5449</v>
      </c>
      <c r="DE46" s="2" t="s">
        <v>5450</v>
      </c>
      <c r="DF46" s="2" t="s">
        <v>5451</v>
      </c>
      <c r="DG46" s="1" t="s">
        <v>6</v>
      </c>
      <c r="DH46" s="2" t="s">
        <v>5452</v>
      </c>
      <c r="DI46" s="1" t="s">
        <v>5453</v>
      </c>
      <c r="DJ46" s="1" t="s">
        <v>6</v>
      </c>
      <c r="DK46" s="1" t="s">
        <v>5454</v>
      </c>
      <c r="DL46" s="1" t="s">
        <v>5455</v>
      </c>
      <c r="DM46" s="1" t="s">
        <v>5456</v>
      </c>
      <c r="DN46" s="1" t="s">
        <v>5457</v>
      </c>
      <c r="DO46" s="1" t="s">
        <v>4695</v>
      </c>
      <c r="DP46" s="1" t="s">
        <v>5458</v>
      </c>
      <c r="DQ46" s="2" t="s">
        <v>5459</v>
      </c>
      <c r="DR46" s="1" t="s">
        <v>5460</v>
      </c>
      <c r="DS46" s="1" t="s">
        <v>5461</v>
      </c>
      <c r="DT46" s="1" t="s">
        <v>5462</v>
      </c>
      <c r="DU46" s="2" t="s">
        <v>5463</v>
      </c>
      <c r="DV46" s="1" t="s">
        <v>5464</v>
      </c>
      <c r="DW46" s="1" t="s">
        <v>5465</v>
      </c>
      <c r="DX46" s="1" t="s">
        <v>5466</v>
      </c>
      <c r="DY46" s="2" t="s">
        <v>5467</v>
      </c>
      <c r="DZ46" s="1" t="s">
        <v>5468</v>
      </c>
      <c r="EA46" s="2" t="s">
        <v>5469</v>
      </c>
      <c r="EB46" s="2" t="s">
        <v>5470</v>
      </c>
      <c r="EC46" s="2" t="s">
        <v>5471</v>
      </c>
      <c r="ED46" s="2" t="s">
        <v>5472</v>
      </c>
      <c r="EE46" s="1" t="s">
        <v>6</v>
      </c>
      <c r="EF46" s="2" t="s">
        <v>5473</v>
      </c>
      <c r="EG46" s="2" t="s">
        <v>5474</v>
      </c>
      <c r="EH46" s="1" t="s">
        <v>6</v>
      </c>
      <c r="EI46" s="2" t="s">
        <v>5475</v>
      </c>
      <c r="EJ46" s="1" t="s">
        <v>6</v>
      </c>
      <c r="EK46" s="1" t="s">
        <v>5476</v>
      </c>
      <c r="EL46" s="1" t="s">
        <v>5477</v>
      </c>
      <c r="EM46" s="2" t="s">
        <v>4714</v>
      </c>
      <c r="EN46" s="1" t="s">
        <v>5478</v>
      </c>
      <c r="EO46" s="2" t="s">
        <v>5479</v>
      </c>
      <c r="EP46" s="1" t="s">
        <v>5480</v>
      </c>
      <c r="EQ46" s="1" t="s">
        <v>5481</v>
      </c>
      <c r="ER46" s="1" t="s">
        <v>5482</v>
      </c>
      <c r="ES46" s="2" t="s">
        <v>5483</v>
      </c>
      <c r="ET46" s="1" t="s">
        <v>5484</v>
      </c>
      <c r="EU46" s="1" t="s">
        <v>5485</v>
      </c>
      <c r="EV46" s="1" t="s">
        <v>5486</v>
      </c>
      <c r="EW46" s="1" t="s">
        <v>5487</v>
      </c>
      <c r="EX46" s="1" t="s">
        <v>5488</v>
      </c>
      <c r="EY46" s="2" t="s">
        <v>5489</v>
      </c>
      <c r="EZ46" s="2" t="s">
        <v>5490</v>
      </c>
      <c r="FA46" s="2" t="s">
        <v>5491</v>
      </c>
      <c r="FB46" s="2" t="s">
        <v>5492</v>
      </c>
      <c r="FC46" s="1" t="s">
        <v>6</v>
      </c>
      <c r="FD46" s="2" t="s">
        <v>5493</v>
      </c>
      <c r="FE46" s="1" t="s">
        <v>6</v>
      </c>
      <c r="FF46" s="1" t="s">
        <v>6</v>
      </c>
      <c r="FG46" s="1" t="s">
        <v>5494</v>
      </c>
      <c r="FH46" s="1" t="s">
        <v>5495</v>
      </c>
      <c r="FI46" s="1" t="s">
        <v>2461</v>
      </c>
      <c r="FJ46" s="1" t="s">
        <v>5496</v>
      </c>
      <c r="FK46" s="1" t="s">
        <v>4734</v>
      </c>
      <c r="FL46" s="1" t="s">
        <v>5497</v>
      </c>
      <c r="FM46" s="2" t="s">
        <v>5498</v>
      </c>
      <c r="FN46" s="1" t="s">
        <v>5499</v>
      </c>
      <c r="FO46" s="1" t="s">
        <v>5500</v>
      </c>
      <c r="FP46" s="1" t="s">
        <v>5501</v>
      </c>
      <c r="FQ46" s="2" t="s">
        <v>5502</v>
      </c>
      <c r="FR46" s="1" t="s">
        <v>5503</v>
      </c>
      <c r="FS46" s="1" t="s">
        <v>5504</v>
      </c>
      <c r="FT46" s="1" t="s">
        <v>5505</v>
      </c>
      <c r="FU46" s="1" t="s">
        <v>5506</v>
      </c>
      <c r="FV46" s="1" t="s">
        <v>5507</v>
      </c>
      <c r="FW46" s="2" t="s">
        <v>5508</v>
      </c>
      <c r="FX46" s="2" t="s">
        <v>5509</v>
      </c>
      <c r="FY46" s="1" t="s">
        <v>6</v>
      </c>
      <c r="FZ46" s="1" t="s">
        <v>6</v>
      </c>
      <c r="GA46" s="1" t="s">
        <v>6</v>
      </c>
      <c r="GB46" s="1" t="s">
        <v>6</v>
      </c>
      <c r="GC46" s="1" t="s">
        <v>6</v>
      </c>
      <c r="GD46" s="1" t="s">
        <v>6</v>
      </c>
      <c r="GE46" s="1" t="s">
        <v>6</v>
      </c>
      <c r="GF46" s="1" t="s">
        <v>6</v>
      </c>
      <c r="GG46" s="1" t="s">
        <v>6</v>
      </c>
      <c r="GH46" s="1" t="s">
        <v>6</v>
      </c>
      <c r="GI46" s="1" t="s">
        <v>6</v>
      </c>
      <c r="GJ46" s="1" t="s">
        <v>6</v>
      </c>
      <c r="GK46" s="1" t="s">
        <v>6</v>
      </c>
      <c r="GL46" s="1" t="s">
        <v>6</v>
      </c>
      <c r="GM46" s="1" t="s">
        <v>6</v>
      </c>
      <c r="GN46" s="1" t="s">
        <v>6</v>
      </c>
      <c r="GO46" s="1" t="s">
        <v>6</v>
      </c>
      <c r="GP46" s="1" t="s">
        <v>6</v>
      </c>
    </row>
    <row r="47" spans="1:198" ht="12.75" customHeight="1" x14ac:dyDescent="0.2">
      <c r="A47">
        <v>46</v>
      </c>
      <c r="B47" s="1" t="s">
        <v>5510</v>
      </c>
      <c r="C47" s="1" t="s">
        <v>5511</v>
      </c>
      <c r="D47" s="1" t="s">
        <v>542</v>
      </c>
      <c r="E47" s="1" t="s">
        <v>85</v>
      </c>
      <c r="F47" s="2" t="s">
        <v>5512</v>
      </c>
      <c r="G47" s="2" t="s">
        <v>5513</v>
      </c>
      <c r="H47" s="2" t="s">
        <v>5514</v>
      </c>
      <c r="I47" s="2" t="s">
        <v>5515</v>
      </c>
      <c r="J47" s="1" t="s">
        <v>5516</v>
      </c>
      <c r="K47" s="2" t="s">
        <v>5517</v>
      </c>
      <c r="L47" s="1" t="s">
        <v>6</v>
      </c>
      <c r="M47" s="1" t="s">
        <v>6</v>
      </c>
      <c r="N47" s="2" t="s">
        <v>5518</v>
      </c>
      <c r="O47" s="2" t="s">
        <v>5519</v>
      </c>
      <c r="P47" s="1" t="s">
        <v>5520</v>
      </c>
      <c r="Q47" s="1" t="s">
        <v>1905</v>
      </c>
      <c r="R47" s="1" t="s">
        <v>5521</v>
      </c>
      <c r="S47" s="1" t="s">
        <v>5522</v>
      </c>
      <c r="T47" s="1" t="s">
        <v>5523</v>
      </c>
      <c r="U47" s="2" t="s">
        <v>5524</v>
      </c>
      <c r="V47" s="2" t="s">
        <v>5525</v>
      </c>
      <c r="W47" s="2" t="s">
        <v>5526</v>
      </c>
      <c r="X47" s="2" t="s">
        <v>5527</v>
      </c>
      <c r="Y47" s="2" t="s">
        <v>5528</v>
      </c>
      <c r="Z47" s="2" t="s">
        <v>5529</v>
      </c>
      <c r="AA47" s="1" t="s">
        <v>5530</v>
      </c>
      <c r="AB47" s="1" t="s">
        <v>5531</v>
      </c>
      <c r="AC47" s="2" t="s">
        <v>5532</v>
      </c>
      <c r="AD47" s="1" t="s">
        <v>5533</v>
      </c>
      <c r="AE47" s="2" t="s">
        <v>5534</v>
      </c>
      <c r="AF47" s="2" t="s">
        <v>5535</v>
      </c>
      <c r="AG47" s="1" t="s">
        <v>5536</v>
      </c>
      <c r="AH47" s="2" t="s">
        <v>5537</v>
      </c>
      <c r="AI47" s="1" t="s">
        <v>5538</v>
      </c>
      <c r="AJ47" s="2" t="s">
        <v>5539</v>
      </c>
      <c r="AK47" s="2" t="s">
        <v>5540</v>
      </c>
      <c r="AL47" s="2" t="s">
        <v>5541</v>
      </c>
      <c r="AM47" s="1" t="s">
        <v>6</v>
      </c>
      <c r="AN47" s="1" t="s">
        <v>6</v>
      </c>
      <c r="AO47" s="1" t="s">
        <v>5542</v>
      </c>
      <c r="AP47" s="1" t="s">
        <v>5543</v>
      </c>
      <c r="AQ47" s="1" t="s">
        <v>5544</v>
      </c>
      <c r="AR47" s="1" t="s">
        <v>5545</v>
      </c>
      <c r="AS47" s="1" t="s">
        <v>5546</v>
      </c>
      <c r="AT47" s="1" t="s">
        <v>5547</v>
      </c>
      <c r="AU47" s="1" t="s">
        <v>5548</v>
      </c>
      <c r="AV47" s="1" t="s">
        <v>5549</v>
      </c>
      <c r="AW47" s="1" t="s">
        <v>5550</v>
      </c>
      <c r="AX47" s="1" t="s">
        <v>5551</v>
      </c>
      <c r="AY47" s="1" t="s">
        <v>5552</v>
      </c>
      <c r="AZ47" s="1" t="s">
        <v>5553</v>
      </c>
      <c r="BA47" s="2" t="s">
        <v>5554</v>
      </c>
      <c r="BB47" s="1" t="s">
        <v>5555</v>
      </c>
      <c r="BC47" s="1" t="s">
        <v>5556</v>
      </c>
      <c r="BD47" s="1" t="s">
        <v>5557</v>
      </c>
      <c r="BE47" s="2" t="s">
        <v>5558</v>
      </c>
      <c r="BF47" s="1" t="s">
        <v>5559</v>
      </c>
      <c r="BG47" s="2" t="s">
        <v>5560</v>
      </c>
      <c r="BH47" s="2" t="s">
        <v>5561</v>
      </c>
      <c r="BI47" s="2" t="s">
        <v>5562</v>
      </c>
      <c r="BJ47" s="2" t="s">
        <v>5563</v>
      </c>
      <c r="BK47" s="1" t="s">
        <v>6</v>
      </c>
      <c r="BL47" s="1" t="s">
        <v>5564</v>
      </c>
      <c r="BM47" s="1" t="s">
        <v>5565</v>
      </c>
      <c r="BN47" s="1" t="s">
        <v>6</v>
      </c>
      <c r="BO47" s="1" t="s">
        <v>5566</v>
      </c>
      <c r="BP47" s="1" t="s">
        <v>5567</v>
      </c>
      <c r="BQ47" s="1" t="s">
        <v>5568</v>
      </c>
      <c r="BR47" s="1" t="s">
        <v>5569</v>
      </c>
      <c r="BS47" s="1" t="s">
        <v>5570</v>
      </c>
      <c r="BT47" s="1" t="s">
        <v>5571</v>
      </c>
      <c r="BU47" s="2" t="s">
        <v>5572</v>
      </c>
      <c r="BV47" s="1" t="s">
        <v>5573</v>
      </c>
      <c r="BW47" s="1" t="s">
        <v>5574</v>
      </c>
      <c r="BX47" s="1" t="s">
        <v>5575</v>
      </c>
      <c r="BY47" s="2" t="s">
        <v>5576</v>
      </c>
      <c r="BZ47" s="1" t="s">
        <v>5577</v>
      </c>
      <c r="CA47" s="1" t="s">
        <v>5578</v>
      </c>
      <c r="CB47" s="1" t="s">
        <v>5579</v>
      </c>
      <c r="CC47" s="1" t="s">
        <v>5580</v>
      </c>
      <c r="CD47" s="1" t="s">
        <v>5581</v>
      </c>
      <c r="CE47" s="2" t="s">
        <v>5582</v>
      </c>
      <c r="CF47" s="2" t="s">
        <v>5583</v>
      </c>
      <c r="CG47" s="2" t="s">
        <v>5584</v>
      </c>
      <c r="CH47" s="2" t="s">
        <v>5585</v>
      </c>
      <c r="CI47" s="1" t="s">
        <v>6</v>
      </c>
      <c r="CJ47" s="1" t="s">
        <v>5586</v>
      </c>
      <c r="CK47" s="1" t="s">
        <v>5587</v>
      </c>
      <c r="CL47" s="1" t="s">
        <v>6</v>
      </c>
      <c r="CM47" s="2" t="s">
        <v>5588</v>
      </c>
      <c r="CN47" s="1" t="s">
        <v>5589</v>
      </c>
      <c r="CO47" s="1" t="s">
        <v>5590</v>
      </c>
      <c r="CP47" s="1" t="s">
        <v>5591</v>
      </c>
      <c r="CQ47" s="1" t="s">
        <v>5592</v>
      </c>
      <c r="CR47" s="1" t="s">
        <v>5593</v>
      </c>
      <c r="CS47" s="1" t="s">
        <v>5594</v>
      </c>
      <c r="CT47" s="1" t="s">
        <v>5595</v>
      </c>
      <c r="CU47" s="1" t="s">
        <v>5596</v>
      </c>
      <c r="CV47" s="1" t="s">
        <v>5597</v>
      </c>
      <c r="CW47" s="2" t="s">
        <v>5598</v>
      </c>
      <c r="CX47" s="1" t="s">
        <v>5599</v>
      </c>
      <c r="CY47" s="1" t="s">
        <v>5600</v>
      </c>
      <c r="CZ47" s="1" t="s">
        <v>5601</v>
      </c>
      <c r="DA47" s="1" t="s">
        <v>5602</v>
      </c>
      <c r="DB47" s="1" t="s">
        <v>5603</v>
      </c>
      <c r="DC47" s="2" t="s">
        <v>5604</v>
      </c>
      <c r="DD47" s="2" t="s">
        <v>5605</v>
      </c>
      <c r="DE47" s="2" t="s">
        <v>5606</v>
      </c>
      <c r="DF47" s="2" t="s">
        <v>5607</v>
      </c>
      <c r="DG47" s="1" t="s">
        <v>6</v>
      </c>
      <c r="DH47" s="1" t="s">
        <v>6</v>
      </c>
      <c r="DI47" s="1" t="s">
        <v>6</v>
      </c>
      <c r="DJ47" s="2" t="s">
        <v>5608</v>
      </c>
      <c r="DK47" s="2" t="s">
        <v>5609</v>
      </c>
      <c r="DL47" s="1" t="s">
        <v>5610</v>
      </c>
      <c r="DM47" s="1" t="s">
        <v>5611</v>
      </c>
      <c r="DN47" s="1" t="s">
        <v>5612</v>
      </c>
      <c r="DO47" s="1" t="s">
        <v>5613</v>
      </c>
      <c r="DP47" s="1" t="s">
        <v>5614</v>
      </c>
      <c r="DQ47" s="2" t="s">
        <v>5615</v>
      </c>
      <c r="DR47" s="1" t="s">
        <v>5616</v>
      </c>
      <c r="DS47" s="1" t="s">
        <v>5617</v>
      </c>
      <c r="DT47" s="1" t="s">
        <v>5618</v>
      </c>
      <c r="DU47" s="2" t="s">
        <v>5619</v>
      </c>
      <c r="DV47" s="1" t="s">
        <v>5620</v>
      </c>
      <c r="DW47" s="1" t="s">
        <v>5621</v>
      </c>
      <c r="DX47" s="1" t="s">
        <v>5622</v>
      </c>
      <c r="DY47" s="2" t="s">
        <v>5623</v>
      </c>
      <c r="DZ47" s="1" t="s">
        <v>5624</v>
      </c>
      <c r="EA47" s="2" t="s">
        <v>5625</v>
      </c>
      <c r="EB47" s="2" t="s">
        <v>5626</v>
      </c>
      <c r="EC47" s="2" t="s">
        <v>5627</v>
      </c>
      <c r="ED47" s="2" t="s">
        <v>5628</v>
      </c>
      <c r="EE47" s="1" t="s">
        <v>6</v>
      </c>
      <c r="EF47" s="2" t="s">
        <v>5629</v>
      </c>
      <c r="EG47" s="1" t="s">
        <v>5630</v>
      </c>
      <c r="EH47" s="1" t="s">
        <v>2553</v>
      </c>
      <c r="EI47" s="2" t="s">
        <v>5631</v>
      </c>
      <c r="EJ47" s="1" t="s">
        <v>5632</v>
      </c>
      <c r="EK47" s="1" t="s">
        <v>5633</v>
      </c>
      <c r="EL47" s="1" t="s">
        <v>5634</v>
      </c>
      <c r="EM47" s="1" t="s">
        <v>5635</v>
      </c>
      <c r="EN47" s="1" t="s">
        <v>5636</v>
      </c>
      <c r="EO47" s="2" t="s">
        <v>5637</v>
      </c>
      <c r="EP47" s="1" t="s">
        <v>5638</v>
      </c>
      <c r="EQ47" s="1" t="s">
        <v>5639</v>
      </c>
      <c r="ER47" s="1" t="s">
        <v>5640</v>
      </c>
      <c r="ES47" s="2" t="s">
        <v>5641</v>
      </c>
      <c r="ET47" s="1" t="s">
        <v>5642</v>
      </c>
      <c r="EU47" s="1" t="s">
        <v>5643</v>
      </c>
      <c r="EV47" s="1" t="s">
        <v>5644</v>
      </c>
      <c r="EW47" s="2" t="s">
        <v>5645</v>
      </c>
      <c r="EX47" s="1" t="s">
        <v>5646</v>
      </c>
      <c r="EY47" s="2" t="s">
        <v>5647</v>
      </c>
      <c r="EZ47" s="2" t="s">
        <v>5648</v>
      </c>
      <c r="FA47" s="2" t="s">
        <v>5649</v>
      </c>
      <c r="FB47" s="2" t="s">
        <v>5650</v>
      </c>
      <c r="FC47" s="1" t="s">
        <v>6</v>
      </c>
      <c r="FD47" s="2" t="s">
        <v>5651</v>
      </c>
      <c r="FE47" s="1" t="s">
        <v>5652</v>
      </c>
      <c r="FF47" s="1" t="s">
        <v>6</v>
      </c>
      <c r="FG47" s="2" t="s">
        <v>5653</v>
      </c>
      <c r="FH47" s="2" t="s">
        <v>5654</v>
      </c>
      <c r="FI47" s="1" t="s">
        <v>5655</v>
      </c>
      <c r="FJ47" s="1" t="s">
        <v>5656</v>
      </c>
      <c r="FK47" s="2" t="s">
        <v>5657</v>
      </c>
      <c r="FL47" s="1" t="s">
        <v>5658</v>
      </c>
      <c r="FM47" s="2" t="s">
        <v>5659</v>
      </c>
      <c r="FN47" s="1" t="s">
        <v>5660</v>
      </c>
      <c r="FO47" s="1" t="s">
        <v>5661</v>
      </c>
      <c r="FP47" s="1" t="s">
        <v>5662</v>
      </c>
      <c r="FQ47" s="2" t="s">
        <v>5663</v>
      </c>
      <c r="FR47" s="1" t="s">
        <v>5664</v>
      </c>
      <c r="FS47" s="1" t="s">
        <v>5665</v>
      </c>
      <c r="FT47" s="1" t="s">
        <v>5666</v>
      </c>
      <c r="FU47" s="2" t="s">
        <v>5667</v>
      </c>
      <c r="FV47" s="1" t="s">
        <v>5668</v>
      </c>
      <c r="FW47" s="2" t="s">
        <v>5669</v>
      </c>
      <c r="FX47" s="2" t="s">
        <v>5670</v>
      </c>
      <c r="FY47" s="1" t="s">
        <v>6</v>
      </c>
      <c r="FZ47" s="1" t="s">
        <v>6</v>
      </c>
      <c r="GA47" s="1" t="s">
        <v>6</v>
      </c>
      <c r="GB47" s="1" t="s">
        <v>6</v>
      </c>
      <c r="GC47" s="1" t="s">
        <v>6</v>
      </c>
      <c r="GD47" s="1" t="s">
        <v>6</v>
      </c>
      <c r="GE47" s="1" t="s">
        <v>6</v>
      </c>
      <c r="GF47" s="1" t="s">
        <v>6</v>
      </c>
      <c r="GG47" s="1" t="s">
        <v>6</v>
      </c>
      <c r="GH47" s="1" t="s">
        <v>6</v>
      </c>
      <c r="GI47" s="1" t="s">
        <v>6</v>
      </c>
      <c r="GJ47" s="1" t="s">
        <v>6</v>
      </c>
      <c r="GK47" s="1" t="s">
        <v>6</v>
      </c>
      <c r="GL47" s="1" t="s">
        <v>6</v>
      </c>
      <c r="GM47" s="1" t="s">
        <v>6</v>
      </c>
      <c r="GN47" s="1" t="s">
        <v>6</v>
      </c>
      <c r="GO47" s="1" t="s">
        <v>6</v>
      </c>
      <c r="GP47" s="1" t="s">
        <v>6</v>
      </c>
    </row>
    <row r="48" spans="1:198" ht="12.75" customHeight="1" x14ac:dyDescent="0.2">
      <c r="A48">
        <v>47</v>
      </c>
      <c r="B48" s="1" t="s">
        <v>83</v>
      </c>
      <c r="C48" s="1" t="s">
        <v>5671</v>
      </c>
      <c r="D48" s="1" t="s">
        <v>186</v>
      </c>
      <c r="E48" s="1" t="s">
        <v>613</v>
      </c>
      <c r="F48" s="2" t="s">
        <v>5672</v>
      </c>
      <c r="G48" s="2" t="s">
        <v>5673</v>
      </c>
      <c r="H48" s="2" t="s">
        <v>5674</v>
      </c>
      <c r="I48" s="2" t="s">
        <v>5675</v>
      </c>
      <c r="J48" s="1" t="s">
        <v>5676</v>
      </c>
      <c r="K48" s="1" t="s">
        <v>5677</v>
      </c>
      <c r="L48" s="1" t="s">
        <v>6</v>
      </c>
      <c r="M48" s="1" t="s">
        <v>6</v>
      </c>
      <c r="N48" s="1" t="s">
        <v>6</v>
      </c>
      <c r="O48" s="1" t="s">
        <v>5678</v>
      </c>
      <c r="P48" s="2" t="s">
        <v>5679</v>
      </c>
      <c r="Q48" s="1" t="s">
        <v>5680</v>
      </c>
      <c r="R48" s="1" t="s">
        <v>5681</v>
      </c>
      <c r="S48" s="1" t="s">
        <v>5682</v>
      </c>
      <c r="T48" s="1" t="s">
        <v>5683</v>
      </c>
      <c r="U48" s="2" t="s">
        <v>5684</v>
      </c>
      <c r="V48" s="2" t="s">
        <v>5685</v>
      </c>
      <c r="W48" s="2" t="s">
        <v>5686</v>
      </c>
      <c r="X48" s="2" t="s">
        <v>5687</v>
      </c>
      <c r="Y48" s="2" t="s">
        <v>5688</v>
      </c>
      <c r="Z48" s="2" t="s">
        <v>5689</v>
      </c>
      <c r="AA48" s="1" t="s">
        <v>5690</v>
      </c>
      <c r="AB48" s="1" t="s">
        <v>5691</v>
      </c>
      <c r="AC48" s="2" t="s">
        <v>5692</v>
      </c>
      <c r="AD48" s="1" t="s">
        <v>5693</v>
      </c>
      <c r="AE48" s="1" t="s">
        <v>6</v>
      </c>
      <c r="AF48" s="2" t="s">
        <v>5694</v>
      </c>
      <c r="AG48" s="1" t="s">
        <v>5695</v>
      </c>
      <c r="AH48" s="2" t="s">
        <v>5696</v>
      </c>
      <c r="AI48" s="1" t="s">
        <v>5697</v>
      </c>
      <c r="AJ48" s="1" t="s">
        <v>5698</v>
      </c>
      <c r="AK48" s="2" t="s">
        <v>5699</v>
      </c>
      <c r="AL48" s="2" t="s">
        <v>5700</v>
      </c>
      <c r="AM48" s="1" t="s">
        <v>6</v>
      </c>
      <c r="AN48" s="1" t="s">
        <v>6</v>
      </c>
      <c r="AO48" s="1" t="s">
        <v>5701</v>
      </c>
      <c r="AP48" s="1" t="s">
        <v>5702</v>
      </c>
      <c r="AQ48" s="2" t="s">
        <v>5703</v>
      </c>
      <c r="AR48" s="1" t="s">
        <v>5704</v>
      </c>
      <c r="AS48" s="1" t="s">
        <v>5705</v>
      </c>
      <c r="AT48" s="1" t="s">
        <v>5706</v>
      </c>
      <c r="AU48" s="1" t="s">
        <v>5707</v>
      </c>
      <c r="AV48" s="1" t="s">
        <v>5708</v>
      </c>
      <c r="AW48" s="1" t="s">
        <v>5709</v>
      </c>
      <c r="AX48" s="1" t="s">
        <v>5710</v>
      </c>
      <c r="AY48" s="1" t="s">
        <v>5711</v>
      </c>
      <c r="AZ48" s="1" t="s">
        <v>5712</v>
      </c>
      <c r="BA48" s="2" t="s">
        <v>5713</v>
      </c>
      <c r="BB48" s="1" t="s">
        <v>5714</v>
      </c>
      <c r="BC48" s="1" t="s">
        <v>5715</v>
      </c>
      <c r="BD48" s="1" t="s">
        <v>5716</v>
      </c>
      <c r="BE48" s="2" t="s">
        <v>5717</v>
      </c>
      <c r="BF48" s="1" t="s">
        <v>5718</v>
      </c>
      <c r="BG48" s="2" t="s">
        <v>5719</v>
      </c>
      <c r="BH48" s="1" t="s">
        <v>6</v>
      </c>
      <c r="BI48" s="2" t="s">
        <v>5720</v>
      </c>
      <c r="BJ48" s="1" t="s">
        <v>5721</v>
      </c>
      <c r="BK48" s="1" t="s">
        <v>6</v>
      </c>
      <c r="BL48" s="1" t="s">
        <v>5722</v>
      </c>
      <c r="BM48" s="1" t="s">
        <v>6</v>
      </c>
      <c r="BN48" s="1" t="s">
        <v>6</v>
      </c>
      <c r="BO48" s="2" t="s">
        <v>5723</v>
      </c>
      <c r="BP48" s="1" t="s">
        <v>5724</v>
      </c>
      <c r="BQ48" s="1" t="s">
        <v>5725</v>
      </c>
      <c r="BR48" s="1" t="s">
        <v>5726</v>
      </c>
      <c r="BS48" s="1" t="s">
        <v>5727</v>
      </c>
      <c r="BT48" s="1" t="s">
        <v>5728</v>
      </c>
      <c r="BU48" s="2" t="s">
        <v>5729</v>
      </c>
      <c r="BV48" s="1" t="s">
        <v>5730</v>
      </c>
      <c r="BW48" s="1" t="s">
        <v>5731</v>
      </c>
      <c r="BX48" s="1" t="s">
        <v>5732</v>
      </c>
      <c r="BY48" s="2" t="s">
        <v>5733</v>
      </c>
      <c r="BZ48" s="1" t="s">
        <v>5734</v>
      </c>
      <c r="CA48" s="1" t="s">
        <v>5735</v>
      </c>
      <c r="CB48" s="1" t="s">
        <v>5736</v>
      </c>
      <c r="CC48" s="1" t="s">
        <v>5737</v>
      </c>
      <c r="CD48" s="1" t="s">
        <v>5738</v>
      </c>
      <c r="CE48" s="2" t="s">
        <v>5739</v>
      </c>
      <c r="CF48" s="1" t="s">
        <v>6</v>
      </c>
      <c r="CG48" s="2" t="s">
        <v>5740</v>
      </c>
      <c r="CH48" s="1" t="s">
        <v>5741</v>
      </c>
      <c r="CI48" s="1" t="s">
        <v>6</v>
      </c>
      <c r="CJ48" s="1" t="s">
        <v>5742</v>
      </c>
      <c r="CK48" s="1" t="s">
        <v>5743</v>
      </c>
      <c r="CL48" s="1" t="s">
        <v>6</v>
      </c>
      <c r="CM48" s="2" t="s">
        <v>5744</v>
      </c>
      <c r="CN48" s="1" t="s">
        <v>5745</v>
      </c>
      <c r="CO48" s="1" t="s">
        <v>5746</v>
      </c>
      <c r="CP48" s="1" t="s">
        <v>5747</v>
      </c>
      <c r="CQ48" s="1" t="s">
        <v>5748</v>
      </c>
      <c r="CR48" s="1" t="s">
        <v>5749</v>
      </c>
      <c r="CS48" s="2" t="s">
        <v>5750</v>
      </c>
      <c r="CT48" s="1" t="s">
        <v>5751</v>
      </c>
      <c r="CU48" s="1" t="s">
        <v>5752</v>
      </c>
      <c r="CV48" s="1" t="s">
        <v>5753</v>
      </c>
      <c r="CW48" s="2" t="s">
        <v>5754</v>
      </c>
      <c r="CX48" s="1" t="s">
        <v>5755</v>
      </c>
      <c r="CY48" s="1" t="s">
        <v>5756</v>
      </c>
      <c r="CZ48" s="1" t="s">
        <v>5757</v>
      </c>
      <c r="DA48" s="1" t="s">
        <v>5758</v>
      </c>
      <c r="DB48" s="2" t="s">
        <v>5759</v>
      </c>
      <c r="DC48" s="2" t="s">
        <v>5760</v>
      </c>
      <c r="DD48" s="1" t="s">
        <v>6</v>
      </c>
      <c r="DE48" s="2" t="s">
        <v>5761</v>
      </c>
      <c r="DF48" s="1" t="s">
        <v>5762</v>
      </c>
      <c r="DG48" s="1" t="s">
        <v>6</v>
      </c>
      <c r="DH48" s="1" t="s">
        <v>5763</v>
      </c>
      <c r="DI48" s="1" t="s">
        <v>6</v>
      </c>
      <c r="DJ48" s="1" t="s">
        <v>6</v>
      </c>
      <c r="DK48" s="2" t="s">
        <v>5764</v>
      </c>
      <c r="DL48" s="2" t="s">
        <v>5765</v>
      </c>
      <c r="DM48" s="1" t="s">
        <v>5766</v>
      </c>
      <c r="DN48" s="1" t="s">
        <v>5767</v>
      </c>
      <c r="DO48" s="1" t="s">
        <v>5768</v>
      </c>
      <c r="DP48" s="1" t="s">
        <v>5769</v>
      </c>
      <c r="DQ48" s="2" t="s">
        <v>5770</v>
      </c>
      <c r="DR48" s="1" t="s">
        <v>5771</v>
      </c>
      <c r="DS48" s="1" t="s">
        <v>5772</v>
      </c>
      <c r="DT48" s="1" t="s">
        <v>5773</v>
      </c>
      <c r="DU48" s="2" t="s">
        <v>5774</v>
      </c>
      <c r="DV48" s="1" t="s">
        <v>5775</v>
      </c>
      <c r="DW48" s="1" t="s">
        <v>5776</v>
      </c>
      <c r="DX48" s="1" t="s">
        <v>5777</v>
      </c>
      <c r="DY48" s="2" t="s">
        <v>5778</v>
      </c>
      <c r="DZ48" s="1" t="s">
        <v>5779</v>
      </c>
      <c r="EA48" s="2" t="s">
        <v>5780</v>
      </c>
      <c r="EB48" s="1" t="s">
        <v>6</v>
      </c>
      <c r="EC48" s="2" t="s">
        <v>5781</v>
      </c>
      <c r="ED48" s="2" t="s">
        <v>5782</v>
      </c>
      <c r="EE48" s="1" t="s">
        <v>6</v>
      </c>
      <c r="EF48" s="2" t="s">
        <v>5783</v>
      </c>
      <c r="EG48" s="1" t="s">
        <v>5784</v>
      </c>
      <c r="EH48" s="1" t="s">
        <v>6</v>
      </c>
      <c r="EI48" s="2" t="s">
        <v>5785</v>
      </c>
      <c r="EJ48" s="1" t="s">
        <v>5786</v>
      </c>
      <c r="EK48">
        <v>22</v>
      </c>
      <c r="EL48" s="1" t="s">
        <v>5787</v>
      </c>
      <c r="EM48" s="2" t="s">
        <v>5788</v>
      </c>
      <c r="EN48" s="1" t="s">
        <v>5789</v>
      </c>
      <c r="EO48" s="1" t="s">
        <v>5790</v>
      </c>
      <c r="EP48" s="1" t="s">
        <v>5791</v>
      </c>
      <c r="EQ48" s="1" t="s">
        <v>5792</v>
      </c>
      <c r="ER48" s="1" t="s">
        <v>5793</v>
      </c>
      <c r="ES48" s="2" t="s">
        <v>5794</v>
      </c>
      <c r="ET48" s="1" t="s">
        <v>5795</v>
      </c>
      <c r="EU48" s="1" t="s">
        <v>5796</v>
      </c>
      <c r="EV48" s="1" t="s">
        <v>5797</v>
      </c>
      <c r="EW48" s="1" t="s">
        <v>5798</v>
      </c>
      <c r="EX48" s="1" t="s">
        <v>5799</v>
      </c>
      <c r="EY48" s="2" t="s">
        <v>5800</v>
      </c>
      <c r="EZ48" s="1" t="s">
        <v>6</v>
      </c>
      <c r="FA48" s="2" t="s">
        <v>5801</v>
      </c>
      <c r="FB48" s="2" t="s">
        <v>5802</v>
      </c>
      <c r="FC48" s="1" t="s">
        <v>6</v>
      </c>
      <c r="FD48" s="1" t="s">
        <v>5803</v>
      </c>
      <c r="FE48" s="1" t="s">
        <v>5804</v>
      </c>
      <c r="FF48" s="1" t="s">
        <v>6</v>
      </c>
      <c r="FG48" s="2" t="s">
        <v>5805</v>
      </c>
      <c r="FH48" s="1" t="s">
        <v>5806</v>
      </c>
      <c r="FI48" s="1" t="s">
        <v>6</v>
      </c>
      <c r="FJ48" s="1" t="s">
        <v>5807</v>
      </c>
      <c r="FK48" s="1" t="s">
        <v>5808</v>
      </c>
      <c r="FL48" s="1" t="s">
        <v>5789</v>
      </c>
      <c r="FM48" s="2" t="s">
        <v>5809</v>
      </c>
      <c r="FN48" s="1" t="s">
        <v>5810</v>
      </c>
      <c r="FO48" s="1" t="s">
        <v>5811</v>
      </c>
      <c r="FP48" s="1" t="s">
        <v>5812</v>
      </c>
      <c r="FQ48" s="2" t="s">
        <v>5813</v>
      </c>
      <c r="FR48" s="1" t="s">
        <v>5814</v>
      </c>
      <c r="FS48" s="1" t="s">
        <v>5815</v>
      </c>
      <c r="FT48" s="1" t="s">
        <v>5816</v>
      </c>
      <c r="FU48" s="1" t="s">
        <v>5817</v>
      </c>
      <c r="FV48" s="1" t="s">
        <v>5818</v>
      </c>
      <c r="FW48" s="2" t="s">
        <v>5819</v>
      </c>
      <c r="FX48" s="1" t="s">
        <v>6</v>
      </c>
      <c r="FY48" s="1" t="s">
        <v>6</v>
      </c>
      <c r="FZ48" s="1" t="s">
        <v>6</v>
      </c>
      <c r="GA48" s="1" t="s">
        <v>6</v>
      </c>
      <c r="GB48" s="1" t="s">
        <v>6</v>
      </c>
      <c r="GC48" s="1" t="s">
        <v>6</v>
      </c>
      <c r="GD48" s="1" t="s">
        <v>6</v>
      </c>
      <c r="GE48" s="1" t="s">
        <v>6</v>
      </c>
      <c r="GF48" s="1" t="s">
        <v>6</v>
      </c>
      <c r="GG48" s="1" t="s">
        <v>6</v>
      </c>
      <c r="GH48" s="1" t="s">
        <v>6</v>
      </c>
      <c r="GI48" s="1" t="s">
        <v>6</v>
      </c>
      <c r="GJ48" s="1" t="s">
        <v>6</v>
      </c>
      <c r="GK48" s="1" t="s">
        <v>6</v>
      </c>
      <c r="GL48" s="1" t="s">
        <v>6</v>
      </c>
      <c r="GM48" s="1" t="s">
        <v>6</v>
      </c>
      <c r="GN48" s="1" t="s">
        <v>6</v>
      </c>
      <c r="GO48" s="1" t="s">
        <v>6</v>
      </c>
      <c r="GP48" s="1" t="s">
        <v>6</v>
      </c>
    </row>
    <row r="49" spans="1:198" ht="12.75" customHeight="1" x14ac:dyDescent="0.2">
      <c r="A49">
        <v>48</v>
      </c>
      <c r="B49" s="1" t="s">
        <v>5820</v>
      </c>
      <c r="C49" s="1" t="s">
        <v>5821</v>
      </c>
      <c r="D49" s="1" t="s">
        <v>542</v>
      </c>
      <c r="E49" s="1" t="s">
        <v>186</v>
      </c>
      <c r="F49" s="2" t="s">
        <v>5822</v>
      </c>
      <c r="G49" s="2" t="s">
        <v>5823</v>
      </c>
      <c r="H49" s="2" t="s">
        <v>5824</v>
      </c>
      <c r="I49" s="2" t="s">
        <v>5825</v>
      </c>
      <c r="J49" s="1" t="s">
        <v>5826</v>
      </c>
      <c r="K49" s="2" t="s">
        <v>5827</v>
      </c>
      <c r="L49" s="1" t="s">
        <v>6</v>
      </c>
      <c r="M49" s="1" t="s">
        <v>5828</v>
      </c>
      <c r="N49" s="2" t="s">
        <v>5829</v>
      </c>
      <c r="O49" s="1" t="s">
        <v>6</v>
      </c>
      <c r="P49" s="1" t="s">
        <v>5830</v>
      </c>
      <c r="Q49" s="1" t="s">
        <v>1796</v>
      </c>
      <c r="R49" s="1" t="s">
        <v>5831</v>
      </c>
      <c r="S49" s="1" t="s">
        <v>5832</v>
      </c>
      <c r="T49" s="1" t="s">
        <v>5833</v>
      </c>
      <c r="U49" s="2" t="s">
        <v>5834</v>
      </c>
      <c r="V49" s="2" t="s">
        <v>5835</v>
      </c>
      <c r="W49" s="2" t="s">
        <v>5836</v>
      </c>
      <c r="X49" s="2" t="s">
        <v>5837</v>
      </c>
      <c r="Y49" s="2" t="s">
        <v>5838</v>
      </c>
      <c r="Z49" s="2" t="s">
        <v>5839</v>
      </c>
      <c r="AA49" s="1" t="s">
        <v>5840</v>
      </c>
      <c r="AB49" s="1" t="s">
        <v>5841</v>
      </c>
      <c r="AC49" s="2" t="s">
        <v>5842</v>
      </c>
      <c r="AD49" s="1" t="s">
        <v>5843</v>
      </c>
      <c r="AE49" s="1" t="s">
        <v>6</v>
      </c>
      <c r="AF49" s="2" t="s">
        <v>5844</v>
      </c>
      <c r="AG49" s="1" t="s">
        <v>5845</v>
      </c>
      <c r="AH49" s="2" t="s">
        <v>5846</v>
      </c>
      <c r="AI49" s="2" t="s">
        <v>5847</v>
      </c>
      <c r="AJ49" s="1" t="s">
        <v>5848</v>
      </c>
      <c r="AK49" s="2" t="s">
        <v>5849</v>
      </c>
      <c r="AL49" s="1" t="s">
        <v>5850</v>
      </c>
      <c r="AM49" s="1" t="s">
        <v>6</v>
      </c>
      <c r="AN49" s="1" t="s">
        <v>5851</v>
      </c>
      <c r="AO49" s="1" t="s">
        <v>5852</v>
      </c>
      <c r="AP49" s="1" t="s">
        <v>6</v>
      </c>
      <c r="AQ49" s="2" t="s">
        <v>5853</v>
      </c>
      <c r="AR49" s="1" t="s">
        <v>5854</v>
      </c>
      <c r="AS49" s="2" t="s">
        <v>5855</v>
      </c>
      <c r="AT49" s="1" t="s">
        <v>5856</v>
      </c>
      <c r="AU49" s="1" t="s">
        <v>5857</v>
      </c>
      <c r="AV49" s="1" t="s">
        <v>5858</v>
      </c>
      <c r="AW49" s="2" t="s">
        <v>5859</v>
      </c>
      <c r="AX49" s="1" t="s">
        <v>5860</v>
      </c>
      <c r="AY49" s="1" t="s">
        <v>5861</v>
      </c>
      <c r="AZ49" s="1" t="s">
        <v>5862</v>
      </c>
      <c r="BA49" s="1" t="s">
        <v>5863</v>
      </c>
      <c r="BB49" s="1" t="s">
        <v>5864</v>
      </c>
      <c r="BC49" s="1" t="s">
        <v>5865</v>
      </c>
      <c r="BD49" s="1" t="s">
        <v>5866</v>
      </c>
      <c r="BE49" s="2" t="s">
        <v>5867</v>
      </c>
      <c r="BF49" s="1" t="s">
        <v>5868</v>
      </c>
      <c r="BG49" s="2" t="s">
        <v>5869</v>
      </c>
      <c r="BH49" s="1" t="s">
        <v>6</v>
      </c>
      <c r="BI49" s="2" t="s">
        <v>5870</v>
      </c>
      <c r="BJ49" s="1" t="s">
        <v>5871</v>
      </c>
      <c r="BK49" s="1" t="s">
        <v>6</v>
      </c>
      <c r="BL49" s="1" t="s">
        <v>6</v>
      </c>
      <c r="BM49" s="2" t="s">
        <v>5872</v>
      </c>
      <c r="BN49" s="1" t="s">
        <v>6</v>
      </c>
      <c r="BO49" s="1" t="s">
        <v>5873</v>
      </c>
      <c r="BP49" s="1" t="s">
        <v>5874</v>
      </c>
      <c r="BQ49" s="1" t="s">
        <v>5875</v>
      </c>
      <c r="BR49" s="1" t="s">
        <v>5876</v>
      </c>
      <c r="BS49" s="1" t="s">
        <v>5877</v>
      </c>
      <c r="BT49" s="1" t="s">
        <v>5878</v>
      </c>
      <c r="BU49" s="2" t="s">
        <v>5879</v>
      </c>
      <c r="BV49" s="1" t="s">
        <v>5880</v>
      </c>
      <c r="BW49" s="1" t="s">
        <v>5881</v>
      </c>
      <c r="BX49" s="1" t="s">
        <v>5882</v>
      </c>
      <c r="BY49" s="1" t="s">
        <v>5883</v>
      </c>
      <c r="BZ49" s="1" t="s">
        <v>5884</v>
      </c>
      <c r="CA49" s="1" t="s">
        <v>5885</v>
      </c>
      <c r="CB49" s="1" t="s">
        <v>5886</v>
      </c>
      <c r="CC49" s="2" t="s">
        <v>5887</v>
      </c>
      <c r="CD49" s="2" t="s">
        <v>5888</v>
      </c>
      <c r="CE49" s="2" t="s">
        <v>5889</v>
      </c>
      <c r="CF49" s="1" t="s">
        <v>6</v>
      </c>
      <c r="CG49" s="2" t="s">
        <v>5890</v>
      </c>
      <c r="CH49" s="2" t="s">
        <v>5891</v>
      </c>
      <c r="CI49" s="1" t="s">
        <v>6</v>
      </c>
      <c r="CJ49" s="2" t="s">
        <v>5892</v>
      </c>
      <c r="CK49" s="2" t="s">
        <v>5893</v>
      </c>
      <c r="CL49" s="1" t="s">
        <v>6</v>
      </c>
      <c r="CM49" s="1" t="s">
        <v>5894</v>
      </c>
      <c r="CN49" s="1" t="s">
        <v>5895</v>
      </c>
      <c r="CO49" s="2" t="s">
        <v>5896</v>
      </c>
      <c r="CP49" s="1" t="s">
        <v>5897</v>
      </c>
      <c r="CQ49" s="1" t="s">
        <v>5898</v>
      </c>
      <c r="CR49" s="1" t="s">
        <v>5899</v>
      </c>
      <c r="CS49" s="1" t="s">
        <v>5900</v>
      </c>
      <c r="CT49" s="1" t="s">
        <v>5901</v>
      </c>
      <c r="CU49" s="1" t="s">
        <v>5902</v>
      </c>
      <c r="CV49" s="1" t="s">
        <v>5903</v>
      </c>
      <c r="CW49" s="1" t="s">
        <v>5904</v>
      </c>
      <c r="CX49" s="1" t="s">
        <v>5905</v>
      </c>
      <c r="CY49" s="1" t="s">
        <v>5906</v>
      </c>
      <c r="CZ49" s="1" t="s">
        <v>5907</v>
      </c>
      <c r="DA49" s="2" t="s">
        <v>5908</v>
      </c>
      <c r="DB49" s="1" t="s">
        <v>5909</v>
      </c>
      <c r="DC49" s="2" t="s">
        <v>5910</v>
      </c>
      <c r="DD49" s="1" t="s">
        <v>6</v>
      </c>
      <c r="DE49" s="2" t="s">
        <v>5911</v>
      </c>
      <c r="DF49" s="1" t="s">
        <v>5912</v>
      </c>
      <c r="DG49" s="1" t="s">
        <v>6</v>
      </c>
      <c r="DH49" s="1" t="s">
        <v>5913</v>
      </c>
      <c r="DI49" s="2" t="s">
        <v>5914</v>
      </c>
      <c r="DJ49" s="1" t="s">
        <v>6</v>
      </c>
      <c r="DK49" s="1" t="s">
        <v>5915</v>
      </c>
      <c r="DL49" s="1" t="s">
        <v>5916</v>
      </c>
      <c r="DM49" s="1" t="s">
        <v>5917</v>
      </c>
      <c r="DN49" s="1" t="s">
        <v>5918</v>
      </c>
      <c r="DO49" s="1" t="s">
        <v>5919</v>
      </c>
      <c r="DP49" s="1" t="s">
        <v>5920</v>
      </c>
      <c r="DQ49" s="1" t="s">
        <v>5921</v>
      </c>
      <c r="DR49" s="1" t="s">
        <v>5922</v>
      </c>
      <c r="DS49" s="1" t="s">
        <v>5923</v>
      </c>
      <c r="DT49" s="1" t="s">
        <v>5924</v>
      </c>
      <c r="DU49" s="1" t="s">
        <v>5925</v>
      </c>
      <c r="DV49" s="1" t="s">
        <v>5926</v>
      </c>
      <c r="DW49" s="1" t="s">
        <v>5927</v>
      </c>
      <c r="DX49" s="1" t="s">
        <v>5928</v>
      </c>
      <c r="DY49" s="1" t="s">
        <v>5929</v>
      </c>
      <c r="DZ49" s="1" t="s">
        <v>5930</v>
      </c>
      <c r="EA49" s="2" t="s">
        <v>5931</v>
      </c>
      <c r="EB49" s="1" t="s">
        <v>6</v>
      </c>
      <c r="EC49" s="2" t="s">
        <v>5932</v>
      </c>
      <c r="ED49" s="2" t="s">
        <v>5933</v>
      </c>
      <c r="EE49" s="1" t="s">
        <v>6</v>
      </c>
      <c r="EF49" s="1" t="s">
        <v>6</v>
      </c>
      <c r="EG49" s="2" t="s">
        <v>5934</v>
      </c>
      <c r="EH49" s="1" t="s">
        <v>6</v>
      </c>
      <c r="EI49" s="1" t="s">
        <v>5935</v>
      </c>
      <c r="EJ49" s="1" t="s">
        <v>5936</v>
      </c>
      <c r="EK49" s="1" t="s">
        <v>5937</v>
      </c>
      <c r="EL49" s="1" t="s">
        <v>5938</v>
      </c>
      <c r="EM49" s="1" t="s">
        <v>5939</v>
      </c>
      <c r="EN49" s="1" t="s">
        <v>5940</v>
      </c>
      <c r="EO49" s="1" t="s">
        <v>5941</v>
      </c>
      <c r="EP49" s="1" t="s">
        <v>5942</v>
      </c>
      <c r="EQ49" s="1" t="s">
        <v>5943</v>
      </c>
      <c r="ER49" s="1" t="s">
        <v>5944</v>
      </c>
      <c r="ES49" s="1" t="s">
        <v>5945</v>
      </c>
      <c r="ET49" s="1" t="s">
        <v>5946</v>
      </c>
      <c r="EU49" s="1" t="s">
        <v>5947</v>
      </c>
      <c r="EV49" s="1" t="s">
        <v>5948</v>
      </c>
      <c r="EW49" s="2" t="s">
        <v>5949</v>
      </c>
      <c r="EX49" s="1" t="s">
        <v>5950</v>
      </c>
      <c r="EY49" s="2" t="s">
        <v>5951</v>
      </c>
      <c r="EZ49" s="1" t="s">
        <v>6</v>
      </c>
      <c r="FA49" s="2" t="s">
        <v>5952</v>
      </c>
      <c r="FB49" s="1" t="s">
        <v>5953</v>
      </c>
      <c r="FC49" s="1" t="s">
        <v>6</v>
      </c>
      <c r="FD49" s="1" t="s">
        <v>6</v>
      </c>
      <c r="FE49" s="2" t="s">
        <v>5954</v>
      </c>
      <c r="FF49" s="1" t="s">
        <v>6</v>
      </c>
      <c r="FG49" s="2" t="s">
        <v>5955</v>
      </c>
      <c r="FH49" s="1" t="s">
        <v>5956</v>
      </c>
      <c r="FI49" s="2" t="s">
        <v>5957</v>
      </c>
      <c r="FJ49" s="1" t="s">
        <v>5958</v>
      </c>
      <c r="FK49" s="1" t="s">
        <v>5959</v>
      </c>
      <c r="FL49" s="1" t="s">
        <v>5960</v>
      </c>
      <c r="FM49" s="1" t="s">
        <v>5961</v>
      </c>
      <c r="FN49" s="1" t="s">
        <v>5962</v>
      </c>
      <c r="FO49" s="1" t="s">
        <v>5963</v>
      </c>
      <c r="FP49" s="1" t="s">
        <v>5964</v>
      </c>
      <c r="FQ49" s="1" t="s">
        <v>5965</v>
      </c>
      <c r="FR49" s="1" t="s">
        <v>5966</v>
      </c>
      <c r="FS49" s="1" t="s">
        <v>5967</v>
      </c>
      <c r="FT49" s="1" t="s">
        <v>5968</v>
      </c>
      <c r="FU49" s="2" t="s">
        <v>5969</v>
      </c>
      <c r="FV49" s="1" t="s">
        <v>5970</v>
      </c>
      <c r="FW49" s="2" t="s">
        <v>5971</v>
      </c>
      <c r="FX49" s="1" t="s">
        <v>6</v>
      </c>
      <c r="FY49" s="1" t="s">
        <v>6</v>
      </c>
      <c r="FZ49" s="1" t="s">
        <v>6</v>
      </c>
      <c r="GA49" s="1" t="s">
        <v>6</v>
      </c>
      <c r="GB49" s="1" t="s">
        <v>6</v>
      </c>
      <c r="GC49" s="1" t="s">
        <v>6</v>
      </c>
      <c r="GD49" s="1" t="s">
        <v>6</v>
      </c>
      <c r="GE49" s="1" t="s">
        <v>6</v>
      </c>
      <c r="GF49" s="1" t="s">
        <v>6</v>
      </c>
      <c r="GG49" s="1" t="s">
        <v>6</v>
      </c>
      <c r="GH49" s="1" t="s">
        <v>6</v>
      </c>
      <c r="GI49" s="1" t="s">
        <v>6</v>
      </c>
      <c r="GJ49" s="1" t="s">
        <v>6</v>
      </c>
      <c r="GK49" s="1" t="s">
        <v>6</v>
      </c>
      <c r="GL49" s="1" t="s">
        <v>6</v>
      </c>
      <c r="GM49" s="1" t="s">
        <v>6</v>
      </c>
      <c r="GN49" s="1" t="s">
        <v>6</v>
      </c>
      <c r="GO49" s="1" t="s">
        <v>6</v>
      </c>
      <c r="GP49" s="1" t="s">
        <v>6</v>
      </c>
    </row>
    <row r="50" spans="1:198" ht="12.75" customHeight="1" x14ac:dyDescent="0.2">
      <c r="A50">
        <v>49</v>
      </c>
      <c r="B50" s="1" t="s">
        <v>5972</v>
      </c>
      <c r="C50" s="1" t="s">
        <v>5973</v>
      </c>
      <c r="D50" s="1" t="s">
        <v>1069</v>
      </c>
      <c r="E50" s="1" t="s">
        <v>613</v>
      </c>
      <c r="F50" s="2" t="s">
        <v>5974</v>
      </c>
      <c r="G50" s="2" t="s">
        <v>5975</v>
      </c>
      <c r="H50" s="2" t="s">
        <v>5976</v>
      </c>
      <c r="I50" s="2" t="s">
        <v>5977</v>
      </c>
      <c r="J50" s="1" t="s">
        <v>5978</v>
      </c>
      <c r="K50" s="2" t="s">
        <v>5979</v>
      </c>
      <c r="L50" s="1" t="s">
        <v>6</v>
      </c>
      <c r="M50" s="1" t="s">
        <v>6</v>
      </c>
      <c r="N50" s="1" t="s">
        <v>6</v>
      </c>
      <c r="O50" s="1" t="s">
        <v>5980</v>
      </c>
      <c r="P50" s="2" t="s">
        <v>5981</v>
      </c>
      <c r="Q50" s="1" t="s">
        <v>5982</v>
      </c>
      <c r="R50" s="1" t="s">
        <v>5983</v>
      </c>
      <c r="S50" s="1" t="s">
        <v>5984</v>
      </c>
      <c r="T50" s="1" t="s">
        <v>5985</v>
      </c>
      <c r="U50" s="2" t="s">
        <v>5986</v>
      </c>
      <c r="V50" s="2" t="s">
        <v>5987</v>
      </c>
      <c r="W50" s="2" t="s">
        <v>5988</v>
      </c>
      <c r="X50" s="2" t="s">
        <v>5989</v>
      </c>
      <c r="Y50" s="2" t="s">
        <v>5990</v>
      </c>
      <c r="Z50" s="2" t="s">
        <v>5991</v>
      </c>
      <c r="AA50" s="1" t="s">
        <v>5992</v>
      </c>
      <c r="AB50" s="1" t="s">
        <v>5993</v>
      </c>
      <c r="AC50" s="2" t="s">
        <v>5994</v>
      </c>
      <c r="AD50" s="1" t="s">
        <v>5995</v>
      </c>
      <c r="AE50" s="1" t="s">
        <v>6</v>
      </c>
      <c r="AF50" s="2" t="s">
        <v>5996</v>
      </c>
      <c r="AG50" s="1" t="s">
        <v>5997</v>
      </c>
      <c r="AH50" s="1" t="s">
        <v>5998</v>
      </c>
      <c r="AI50" s="1" t="s">
        <v>5999</v>
      </c>
      <c r="AJ50" s="1" t="s">
        <v>6000</v>
      </c>
      <c r="AK50" s="2" t="s">
        <v>6001</v>
      </c>
      <c r="AL50" s="1" t="s">
        <v>6002</v>
      </c>
      <c r="AM50" s="1" t="s">
        <v>6</v>
      </c>
      <c r="AN50" s="1" t="s">
        <v>6</v>
      </c>
      <c r="AO50" s="1" t="s">
        <v>6</v>
      </c>
      <c r="AP50" s="1" t="s">
        <v>6003</v>
      </c>
      <c r="AQ50" s="2" t="s">
        <v>6004</v>
      </c>
      <c r="AR50" s="2" t="s">
        <v>6005</v>
      </c>
      <c r="AS50" s="1" t="s">
        <v>6006</v>
      </c>
      <c r="AT50" s="1" t="s">
        <v>6007</v>
      </c>
      <c r="AU50" s="1" t="s">
        <v>6008</v>
      </c>
      <c r="AV50" s="1" t="s">
        <v>6009</v>
      </c>
      <c r="AW50" s="2" t="s">
        <v>6010</v>
      </c>
      <c r="AX50" s="1" t="s">
        <v>6011</v>
      </c>
      <c r="AY50" s="1" t="s">
        <v>6012</v>
      </c>
      <c r="AZ50" s="1" t="s">
        <v>6013</v>
      </c>
      <c r="BA50" s="1" t="s">
        <v>6014</v>
      </c>
      <c r="BB50" s="1" t="s">
        <v>6015</v>
      </c>
      <c r="BC50" s="1" t="s">
        <v>6016</v>
      </c>
      <c r="BD50" s="1" t="s">
        <v>6017</v>
      </c>
      <c r="BE50" s="1" t="s">
        <v>6018</v>
      </c>
      <c r="BF50" s="1" t="s">
        <v>6019</v>
      </c>
      <c r="BG50" s="2" t="s">
        <v>6020</v>
      </c>
      <c r="BH50" s="1" t="s">
        <v>6</v>
      </c>
      <c r="BI50" s="2" t="s">
        <v>6021</v>
      </c>
      <c r="BJ50" s="2" t="s">
        <v>6022</v>
      </c>
      <c r="BK50" s="1" t="s">
        <v>6</v>
      </c>
      <c r="BL50" s="1" t="s">
        <v>6023</v>
      </c>
      <c r="BM50" s="1" t="s">
        <v>6024</v>
      </c>
      <c r="BN50" s="1" t="s">
        <v>6</v>
      </c>
      <c r="BO50" s="2" t="s">
        <v>6025</v>
      </c>
      <c r="BP50" s="1" t="s">
        <v>6</v>
      </c>
      <c r="BQ50" s="1" t="s">
        <v>6026</v>
      </c>
      <c r="BR50" s="1" t="s">
        <v>6027</v>
      </c>
      <c r="BS50" s="1" t="s">
        <v>6028</v>
      </c>
      <c r="BT50" s="1" t="s">
        <v>6029</v>
      </c>
      <c r="BU50" s="2" t="s">
        <v>6030</v>
      </c>
      <c r="BV50" s="1" t="s">
        <v>6031</v>
      </c>
      <c r="BW50" s="1" t="s">
        <v>6032</v>
      </c>
      <c r="BX50" s="1" t="s">
        <v>6033</v>
      </c>
      <c r="BY50" s="2" t="s">
        <v>6034</v>
      </c>
      <c r="BZ50" s="1" t="s">
        <v>6035</v>
      </c>
      <c r="CA50" s="1" t="s">
        <v>6036</v>
      </c>
      <c r="CB50" s="1" t="s">
        <v>6037</v>
      </c>
      <c r="CC50" s="1" t="s">
        <v>6038</v>
      </c>
      <c r="CD50" s="1" t="s">
        <v>6039</v>
      </c>
      <c r="CE50" s="2" t="s">
        <v>6040</v>
      </c>
      <c r="CF50" s="1" t="s">
        <v>6</v>
      </c>
      <c r="CG50" s="2" t="s">
        <v>6041</v>
      </c>
      <c r="CH50" s="2" t="s">
        <v>6042</v>
      </c>
      <c r="CI50" s="1" t="s">
        <v>6</v>
      </c>
      <c r="CJ50" s="1" t="s">
        <v>6</v>
      </c>
      <c r="CK50" s="1" t="s">
        <v>6043</v>
      </c>
      <c r="CL50" s="1" t="s">
        <v>6044</v>
      </c>
      <c r="CM50" s="1" t="s">
        <v>6045</v>
      </c>
      <c r="CN50" s="1" t="s">
        <v>6046</v>
      </c>
      <c r="CO50" s="1" t="s">
        <v>6047</v>
      </c>
      <c r="CP50" s="1" t="s">
        <v>6048</v>
      </c>
      <c r="CQ50" s="2" t="s">
        <v>6049</v>
      </c>
      <c r="CR50" s="1" t="s">
        <v>6050</v>
      </c>
      <c r="CS50" s="2" t="s">
        <v>6051</v>
      </c>
      <c r="CT50" s="1" t="s">
        <v>6052</v>
      </c>
      <c r="CU50" s="1" t="s">
        <v>6053</v>
      </c>
      <c r="CV50" s="1" t="s">
        <v>6054</v>
      </c>
      <c r="CW50" s="1" t="s">
        <v>6055</v>
      </c>
      <c r="CX50" s="1" t="s">
        <v>6056</v>
      </c>
      <c r="CY50" s="1" t="s">
        <v>6057</v>
      </c>
      <c r="CZ50" s="2" t="s">
        <v>6058</v>
      </c>
      <c r="DA50" s="1" t="s">
        <v>6059</v>
      </c>
      <c r="DB50" s="1" t="s">
        <v>6060</v>
      </c>
      <c r="DC50" s="2" t="s">
        <v>6061</v>
      </c>
      <c r="DD50" s="1" t="s">
        <v>6</v>
      </c>
      <c r="DE50" s="2" t="s">
        <v>6062</v>
      </c>
      <c r="DF50" s="2" t="s">
        <v>6063</v>
      </c>
      <c r="DG50" s="1" t="s">
        <v>6</v>
      </c>
      <c r="DH50" s="1" t="s">
        <v>6</v>
      </c>
      <c r="DI50" s="1" t="s">
        <v>6064</v>
      </c>
      <c r="DJ50" s="1" t="s">
        <v>6065</v>
      </c>
      <c r="DK50" s="2" t="s">
        <v>6066</v>
      </c>
      <c r="DL50" s="1" t="s">
        <v>6067</v>
      </c>
      <c r="DM50" s="1" t="s">
        <v>6068</v>
      </c>
      <c r="DN50" s="1" t="s">
        <v>6069</v>
      </c>
      <c r="DO50" s="1" t="s">
        <v>6070</v>
      </c>
      <c r="DP50" s="1" t="s">
        <v>6071</v>
      </c>
      <c r="DQ50" s="2" t="s">
        <v>6072</v>
      </c>
      <c r="DR50" s="1" t="s">
        <v>6073</v>
      </c>
      <c r="DS50" s="1" t="s">
        <v>6074</v>
      </c>
      <c r="DT50" s="1" t="s">
        <v>6075</v>
      </c>
      <c r="DU50" s="2" t="s">
        <v>6076</v>
      </c>
      <c r="DV50" s="1" t="s">
        <v>6077</v>
      </c>
      <c r="DW50" s="1" t="s">
        <v>6078</v>
      </c>
      <c r="DX50" s="1" t="s">
        <v>6079</v>
      </c>
      <c r="DY50" s="2" t="s">
        <v>6080</v>
      </c>
      <c r="DZ50" s="1" t="s">
        <v>6081</v>
      </c>
      <c r="EA50" s="2" t="s">
        <v>6082</v>
      </c>
      <c r="EB50" s="1" t="s">
        <v>6</v>
      </c>
      <c r="EC50" s="2" t="s">
        <v>6083</v>
      </c>
      <c r="ED50" s="1" t="s">
        <v>6084</v>
      </c>
      <c r="EE50" s="1" t="s">
        <v>6</v>
      </c>
      <c r="EF50" s="2" t="s">
        <v>6085</v>
      </c>
      <c r="EG50" s="1" t="s">
        <v>6</v>
      </c>
      <c r="EH50" s="1" t="s">
        <v>6</v>
      </c>
      <c r="EI50" s="1" t="s">
        <v>6086</v>
      </c>
      <c r="EJ50" s="1" t="s">
        <v>6087</v>
      </c>
      <c r="EK50" s="1" t="s">
        <v>6088</v>
      </c>
      <c r="EL50" s="1" t="s">
        <v>6089</v>
      </c>
      <c r="EM50" s="1" t="s">
        <v>6090</v>
      </c>
      <c r="EN50" s="1" t="s">
        <v>6091</v>
      </c>
      <c r="EO50" s="1" t="s">
        <v>6092</v>
      </c>
      <c r="EP50" s="1" t="s">
        <v>6093</v>
      </c>
      <c r="EQ50" s="1" t="s">
        <v>6094</v>
      </c>
      <c r="ER50" s="1" t="s">
        <v>6095</v>
      </c>
      <c r="ES50" s="1" t="s">
        <v>6096</v>
      </c>
      <c r="ET50" s="1" t="s">
        <v>6097</v>
      </c>
      <c r="EU50" s="1" t="s">
        <v>6098</v>
      </c>
      <c r="EV50" s="1" t="s">
        <v>6099</v>
      </c>
      <c r="EW50" s="1" t="s">
        <v>6100</v>
      </c>
      <c r="EX50" s="1" t="s">
        <v>6101</v>
      </c>
      <c r="EY50" s="2" t="s">
        <v>6102</v>
      </c>
      <c r="EZ50" s="1" t="s">
        <v>6</v>
      </c>
      <c r="FA50" s="2" t="s">
        <v>6103</v>
      </c>
      <c r="FB50" s="2" t="s">
        <v>6104</v>
      </c>
      <c r="FC50" s="1" t="s">
        <v>6</v>
      </c>
      <c r="FD50" s="2" t="s">
        <v>6105</v>
      </c>
      <c r="FE50" s="1" t="s">
        <v>6106</v>
      </c>
      <c r="FF50" s="1" t="s">
        <v>6</v>
      </c>
      <c r="FG50" s="1" t="s">
        <v>6107</v>
      </c>
      <c r="FH50" s="1" t="s">
        <v>6</v>
      </c>
      <c r="FI50" s="1" t="s">
        <v>6108</v>
      </c>
      <c r="FJ50" s="1" t="s">
        <v>6109</v>
      </c>
      <c r="FK50" s="2" t="s">
        <v>6110</v>
      </c>
      <c r="FL50" s="1" t="s">
        <v>6111</v>
      </c>
      <c r="FM50" s="2" t="s">
        <v>6112</v>
      </c>
      <c r="FN50" s="1" t="s">
        <v>6113</v>
      </c>
      <c r="FO50" s="1" t="s">
        <v>6114</v>
      </c>
      <c r="FP50" s="1" t="s">
        <v>6115</v>
      </c>
      <c r="FQ50" s="2" t="s">
        <v>6116</v>
      </c>
      <c r="FR50" s="1" t="s">
        <v>6117</v>
      </c>
      <c r="FS50" s="1" t="s">
        <v>6118</v>
      </c>
      <c r="FT50" s="1" t="s">
        <v>6119</v>
      </c>
      <c r="FU50" s="2" t="s">
        <v>6120</v>
      </c>
      <c r="FV50" s="1" t="s">
        <v>6121</v>
      </c>
      <c r="FW50" s="2" t="s">
        <v>6122</v>
      </c>
      <c r="FX50" s="1" t="s">
        <v>6</v>
      </c>
      <c r="FY50" s="1" t="s">
        <v>6</v>
      </c>
      <c r="FZ50" s="1" t="s">
        <v>6</v>
      </c>
      <c r="GA50" s="1" t="s">
        <v>6</v>
      </c>
      <c r="GB50" s="1" t="s">
        <v>6</v>
      </c>
      <c r="GC50" s="1" t="s">
        <v>6</v>
      </c>
      <c r="GD50" s="1" t="s">
        <v>6</v>
      </c>
      <c r="GE50" s="1" t="s">
        <v>6</v>
      </c>
      <c r="GF50" s="1" t="s">
        <v>6</v>
      </c>
      <c r="GG50" s="1" t="s">
        <v>6</v>
      </c>
      <c r="GH50" s="1" t="s">
        <v>6</v>
      </c>
      <c r="GI50" s="1" t="s">
        <v>6</v>
      </c>
      <c r="GJ50" s="1" t="s">
        <v>6</v>
      </c>
      <c r="GK50" s="1" t="s">
        <v>6</v>
      </c>
      <c r="GL50" s="1" t="s">
        <v>6</v>
      </c>
      <c r="GM50" s="1" t="s">
        <v>6</v>
      </c>
      <c r="GN50" s="1" t="s">
        <v>6</v>
      </c>
      <c r="GO50" s="1" t="s">
        <v>6</v>
      </c>
      <c r="GP50" s="1" t="s">
        <v>6</v>
      </c>
    </row>
    <row r="51" spans="1:198" ht="12.75" customHeight="1" x14ac:dyDescent="0.2">
      <c r="A51">
        <v>50</v>
      </c>
      <c r="B51" s="1" t="s">
        <v>6123</v>
      </c>
      <c r="C51" s="1" t="s">
        <v>6124</v>
      </c>
      <c r="D51" s="1" t="s">
        <v>542</v>
      </c>
      <c r="E51" s="1" t="s">
        <v>1069</v>
      </c>
      <c r="F51" s="2" t="s">
        <v>6125</v>
      </c>
      <c r="G51" s="2" t="s">
        <v>6126</v>
      </c>
      <c r="H51" s="2" t="s">
        <v>6127</v>
      </c>
      <c r="I51" s="2" t="s">
        <v>6128</v>
      </c>
      <c r="J51" s="1" t="s">
        <v>544</v>
      </c>
      <c r="K51" s="1" t="s">
        <v>6129</v>
      </c>
      <c r="L51" s="1" t="s">
        <v>6130</v>
      </c>
      <c r="M51" s="2" t="s">
        <v>6131</v>
      </c>
      <c r="N51" s="1" t="s">
        <v>6132</v>
      </c>
      <c r="O51" s="1" t="s">
        <v>6133</v>
      </c>
      <c r="P51" s="1" t="s">
        <v>6134</v>
      </c>
      <c r="Q51" s="1" t="s">
        <v>6135</v>
      </c>
      <c r="R51" s="2" t="s">
        <v>6136</v>
      </c>
      <c r="S51" s="1" t="s">
        <v>6137</v>
      </c>
      <c r="T51" s="1" t="s">
        <v>6138</v>
      </c>
      <c r="U51" s="2" t="s">
        <v>6139</v>
      </c>
      <c r="V51" s="2" t="s">
        <v>6140</v>
      </c>
      <c r="W51" s="2" t="s">
        <v>6141</v>
      </c>
      <c r="X51" s="2" t="s">
        <v>6142</v>
      </c>
      <c r="Y51" s="2" t="s">
        <v>6143</v>
      </c>
      <c r="Z51" s="2" t="s">
        <v>6144</v>
      </c>
      <c r="AA51" s="1" t="s">
        <v>6145</v>
      </c>
      <c r="AB51" s="1" t="s">
        <v>6146</v>
      </c>
      <c r="AC51" s="2" t="s">
        <v>6147</v>
      </c>
      <c r="AD51" s="1" t="s">
        <v>6148</v>
      </c>
      <c r="AE51" s="1" t="s">
        <v>6</v>
      </c>
      <c r="AF51" s="2" t="s">
        <v>6149</v>
      </c>
      <c r="AG51" s="1" t="s">
        <v>6150</v>
      </c>
      <c r="AH51" s="1" t="s">
        <v>6151</v>
      </c>
      <c r="AI51" s="1" t="s">
        <v>6152</v>
      </c>
      <c r="AJ51" s="1" t="s">
        <v>6153</v>
      </c>
      <c r="AK51" s="2" t="s">
        <v>6154</v>
      </c>
      <c r="AL51" s="2" t="s">
        <v>6155</v>
      </c>
      <c r="AM51" s="1" t="s">
        <v>6</v>
      </c>
      <c r="AN51" s="2" t="s">
        <v>6156</v>
      </c>
      <c r="AO51" s="2" t="s">
        <v>6157</v>
      </c>
      <c r="AP51" s="1" t="s">
        <v>6</v>
      </c>
      <c r="AQ51" s="2" t="s">
        <v>6158</v>
      </c>
      <c r="AR51" s="1" t="s">
        <v>6159</v>
      </c>
      <c r="AS51" s="2" t="s">
        <v>6160</v>
      </c>
      <c r="AT51" s="1" t="s">
        <v>6161</v>
      </c>
      <c r="AU51" s="1" t="s">
        <v>6162</v>
      </c>
      <c r="AV51" s="1" t="s">
        <v>6163</v>
      </c>
      <c r="AW51" s="2" t="s">
        <v>6164</v>
      </c>
      <c r="AX51" s="1" t="s">
        <v>6165</v>
      </c>
      <c r="AY51" s="1" t="s">
        <v>6166</v>
      </c>
      <c r="AZ51" s="1" t="s">
        <v>6167</v>
      </c>
      <c r="BA51" s="1" t="s">
        <v>6168</v>
      </c>
      <c r="BB51" s="1" t="s">
        <v>6169</v>
      </c>
      <c r="BC51" s="1" t="s">
        <v>6170</v>
      </c>
      <c r="BD51" s="1" t="s">
        <v>6171</v>
      </c>
      <c r="BE51" s="1" t="s">
        <v>6172</v>
      </c>
      <c r="BF51" s="2" t="s">
        <v>6173</v>
      </c>
      <c r="BG51" s="2" t="s">
        <v>6174</v>
      </c>
      <c r="BH51" s="1" t="s">
        <v>6175</v>
      </c>
      <c r="BI51" s="2" t="s">
        <v>6176</v>
      </c>
      <c r="BJ51" s="2" t="s">
        <v>6177</v>
      </c>
      <c r="BK51" s="1" t="s">
        <v>6</v>
      </c>
      <c r="BL51" s="1" t="s">
        <v>6</v>
      </c>
      <c r="BM51" s="2" t="s">
        <v>6178</v>
      </c>
      <c r="BN51" s="1" t="s">
        <v>6</v>
      </c>
      <c r="BO51" s="1" t="s">
        <v>6179</v>
      </c>
      <c r="BP51" s="1" t="s">
        <v>6180</v>
      </c>
      <c r="BQ51" s="1" t="s">
        <v>6181</v>
      </c>
      <c r="BR51" s="1" t="s">
        <v>6182</v>
      </c>
      <c r="BS51" s="1" t="s">
        <v>6183</v>
      </c>
      <c r="BT51" s="1" t="s">
        <v>6184</v>
      </c>
      <c r="BU51" s="2" t="s">
        <v>6185</v>
      </c>
      <c r="BV51" s="1" t="s">
        <v>6186</v>
      </c>
      <c r="BW51" s="1" t="s">
        <v>6187</v>
      </c>
      <c r="BX51" s="1" t="s">
        <v>6188</v>
      </c>
      <c r="BY51" s="1" t="s">
        <v>6189</v>
      </c>
      <c r="BZ51" s="1" t="s">
        <v>6190</v>
      </c>
      <c r="CA51" s="1" t="s">
        <v>6191</v>
      </c>
      <c r="CB51" s="1" t="s">
        <v>6192</v>
      </c>
      <c r="CC51" s="1" t="s">
        <v>6193</v>
      </c>
      <c r="CD51" s="1" t="s">
        <v>6194</v>
      </c>
      <c r="CE51" s="2" t="s">
        <v>6195</v>
      </c>
      <c r="CF51" s="1" t="s">
        <v>6</v>
      </c>
      <c r="CG51" s="2" t="s">
        <v>6196</v>
      </c>
      <c r="CH51" s="2" t="s">
        <v>6197</v>
      </c>
      <c r="CI51" s="1" t="s">
        <v>6</v>
      </c>
      <c r="CJ51" s="1" t="s">
        <v>6198</v>
      </c>
      <c r="CK51" s="2" t="s">
        <v>6199</v>
      </c>
      <c r="CL51" s="1" t="s">
        <v>6</v>
      </c>
      <c r="CM51" s="1" t="s">
        <v>6200</v>
      </c>
      <c r="CN51" s="1" t="s">
        <v>6201</v>
      </c>
      <c r="CO51" s="1" t="s">
        <v>6202</v>
      </c>
      <c r="CP51" s="1" t="s">
        <v>6203</v>
      </c>
      <c r="CQ51" s="1" t="s">
        <v>6204</v>
      </c>
      <c r="CR51" s="1" t="s">
        <v>6205</v>
      </c>
      <c r="CS51" s="2" t="s">
        <v>6206</v>
      </c>
      <c r="CT51" s="1" t="s">
        <v>6207</v>
      </c>
      <c r="CU51" s="1" t="s">
        <v>6208</v>
      </c>
      <c r="CV51" s="1" t="s">
        <v>6209</v>
      </c>
      <c r="CW51" s="1" t="s">
        <v>6210</v>
      </c>
      <c r="CX51" s="1" t="s">
        <v>6211</v>
      </c>
      <c r="CY51" s="1" t="s">
        <v>6212</v>
      </c>
      <c r="CZ51" s="1" t="s">
        <v>6213</v>
      </c>
      <c r="DA51" s="1" t="s">
        <v>6214</v>
      </c>
      <c r="DB51" s="2" t="s">
        <v>6215</v>
      </c>
      <c r="DC51" s="2" t="s">
        <v>6216</v>
      </c>
      <c r="DD51" s="1" t="s">
        <v>6</v>
      </c>
      <c r="DE51" s="2" t="s">
        <v>6217</v>
      </c>
      <c r="DF51" s="2" t="s">
        <v>6218</v>
      </c>
      <c r="DG51" s="1" t="s">
        <v>6</v>
      </c>
      <c r="DH51" s="1" t="s">
        <v>6</v>
      </c>
      <c r="DI51" s="1" t="s">
        <v>6219</v>
      </c>
      <c r="DJ51" s="1" t="s">
        <v>6</v>
      </c>
      <c r="DK51" s="2" t="s">
        <v>6220</v>
      </c>
      <c r="DL51" s="2" t="s">
        <v>6221</v>
      </c>
      <c r="DM51" s="1" t="s">
        <v>6</v>
      </c>
      <c r="DN51" s="1" t="s">
        <v>6222</v>
      </c>
      <c r="DO51" s="1" t="s">
        <v>6223</v>
      </c>
      <c r="DP51" s="1" t="s">
        <v>6224</v>
      </c>
      <c r="DQ51" s="1" t="s">
        <v>6225</v>
      </c>
      <c r="DR51" s="1" t="s">
        <v>6226</v>
      </c>
      <c r="DS51" s="1" t="s">
        <v>6227</v>
      </c>
      <c r="DT51" s="1" t="s">
        <v>6228</v>
      </c>
      <c r="DU51" s="1" t="s">
        <v>6229</v>
      </c>
      <c r="DV51" s="1" t="s">
        <v>6230</v>
      </c>
      <c r="DW51" s="1" t="s">
        <v>6231</v>
      </c>
      <c r="DX51" s="1" t="s">
        <v>6232</v>
      </c>
      <c r="DY51" s="1" t="s">
        <v>6233</v>
      </c>
      <c r="DZ51" s="2" t="s">
        <v>6234</v>
      </c>
      <c r="EA51" s="2" t="s">
        <v>6235</v>
      </c>
      <c r="EB51" s="1" t="s">
        <v>6</v>
      </c>
      <c r="EC51" s="2" t="s">
        <v>6236</v>
      </c>
      <c r="ED51" s="2" t="s">
        <v>6237</v>
      </c>
      <c r="EE51" s="1" t="s">
        <v>6</v>
      </c>
      <c r="EF51" s="1" t="s">
        <v>6</v>
      </c>
      <c r="EG51" s="2" t="s">
        <v>6238</v>
      </c>
      <c r="EH51" s="1" t="s">
        <v>6</v>
      </c>
      <c r="EI51" s="1" t="s">
        <v>6239</v>
      </c>
      <c r="EJ51" s="1" t="s">
        <v>6240</v>
      </c>
      <c r="EK51" s="1" t="s">
        <v>6241</v>
      </c>
      <c r="EL51" s="1" t="s">
        <v>6242</v>
      </c>
      <c r="EM51" s="1" t="s">
        <v>6243</v>
      </c>
      <c r="EN51" s="1" t="s">
        <v>6244</v>
      </c>
      <c r="EO51" s="1" t="s">
        <v>6245</v>
      </c>
      <c r="EP51" s="1" t="s">
        <v>6246</v>
      </c>
      <c r="EQ51" s="1" t="s">
        <v>6247</v>
      </c>
      <c r="ER51" s="1" t="s">
        <v>6248</v>
      </c>
      <c r="ES51" s="2" t="s">
        <v>6249</v>
      </c>
      <c r="ET51" s="1" t="s">
        <v>6250</v>
      </c>
      <c r="EU51" s="1" t="s">
        <v>6251</v>
      </c>
      <c r="EV51" s="1" t="s">
        <v>6252</v>
      </c>
      <c r="EW51" s="1" t="s">
        <v>6253</v>
      </c>
      <c r="EX51" s="1" t="s">
        <v>6254</v>
      </c>
      <c r="EY51" s="2" t="s">
        <v>6255</v>
      </c>
      <c r="EZ51" s="1" t="s">
        <v>6</v>
      </c>
      <c r="FA51" s="2" t="s">
        <v>6256</v>
      </c>
      <c r="FB51" s="2" t="s">
        <v>6257</v>
      </c>
      <c r="FC51" s="1" t="s">
        <v>6</v>
      </c>
      <c r="FD51" s="1" t="s">
        <v>6</v>
      </c>
      <c r="FE51" s="2" t="s">
        <v>6258</v>
      </c>
      <c r="FF51" s="1" t="s">
        <v>6</v>
      </c>
      <c r="FG51" s="2" t="s">
        <v>6259</v>
      </c>
      <c r="FH51" s="2" t="s">
        <v>6260</v>
      </c>
      <c r="FI51" s="2" t="s">
        <v>6261</v>
      </c>
      <c r="FJ51" s="1" t="s">
        <v>6262</v>
      </c>
      <c r="FK51" s="1" t="s">
        <v>6263</v>
      </c>
      <c r="FL51" s="1" t="s">
        <v>6264</v>
      </c>
      <c r="FM51" s="1" t="s">
        <v>6265</v>
      </c>
      <c r="FN51" s="1" t="s">
        <v>6266</v>
      </c>
      <c r="FO51" s="1" t="s">
        <v>6267</v>
      </c>
      <c r="FP51" s="1" t="s">
        <v>6268</v>
      </c>
      <c r="FQ51" s="2" t="s">
        <v>6269</v>
      </c>
      <c r="FR51" s="1" t="s">
        <v>6270</v>
      </c>
      <c r="FS51" s="1" t="s">
        <v>6271</v>
      </c>
      <c r="FT51" s="1" t="s">
        <v>6272</v>
      </c>
      <c r="FU51" s="2" t="s">
        <v>6273</v>
      </c>
      <c r="FV51" s="1" t="s">
        <v>6274</v>
      </c>
      <c r="FW51" s="2" t="s">
        <v>6275</v>
      </c>
      <c r="FX51" s="1" t="s">
        <v>6</v>
      </c>
      <c r="FY51" s="1" t="s">
        <v>6</v>
      </c>
      <c r="FZ51" s="1" t="s">
        <v>6</v>
      </c>
      <c r="GA51" s="1" t="s">
        <v>6</v>
      </c>
      <c r="GB51" s="1" t="s">
        <v>6</v>
      </c>
      <c r="GC51" s="1" t="s">
        <v>6</v>
      </c>
      <c r="GD51" s="1" t="s">
        <v>6</v>
      </c>
      <c r="GE51" s="1" t="s">
        <v>6</v>
      </c>
      <c r="GF51" s="1" t="s">
        <v>6</v>
      </c>
      <c r="GG51" s="1" t="s">
        <v>6</v>
      </c>
      <c r="GH51" s="1" t="s">
        <v>6</v>
      </c>
      <c r="GI51" s="1" t="s">
        <v>6</v>
      </c>
      <c r="GJ51" s="1" t="s">
        <v>6</v>
      </c>
      <c r="GK51" s="1" t="s">
        <v>6</v>
      </c>
      <c r="GL51" s="1" t="s">
        <v>6</v>
      </c>
      <c r="GM51" s="1" t="s">
        <v>6</v>
      </c>
      <c r="GN51" s="1" t="s">
        <v>6</v>
      </c>
      <c r="GO51" s="1" t="s">
        <v>6</v>
      </c>
      <c r="GP51" s="1" t="s">
        <v>6</v>
      </c>
    </row>
    <row r="52" spans="1:198" ht="12.75" customHeight="1" x14ac:dyDescent="0.2">
      <c r="A52">
        <v>51</v>
      </c>
      <c r="B52" s="1" t="s">
        <v>6276</v>
      </c>
      <c r="C52" s="1" t="s">
        <v>6277</v>
      </c>
      <c r="D52" s="1" t="s">
        <v>185</v>
      </c>
      <c r="E52" s="1" t="s">
        <v>185</v>
      </c>
      <c r="F52" s="2" t="s">
        <v>6278</v>
      </c>
      <c r="G52" s="2" t="s">
        <v>6279</v>
      </c>
      <c r="H52" s="2" t="s">
        <v>6280</v>
      </c>
      <c r="I52" s="2" t="s">
        <v>6281</v>
      </c>
      <c r="J52" s="1" t="s">
        <v>6282</v>
      </c>
      <c r="K52" s="1" t="s">
        <v>6283</v>
      </c>
      <c r="L52" s="1" t="s">
        <v>6</v>
      </c>
      <c r="M52" s="1" t="s">
        <v>6</v>
      </c>
      <c r="N52" s="2" t="s">
        <v>6284</v>
      </c>
      <c r="O52" s="1" t="s">
        <v>6285</v>
      </c>
      <c r="P52" s="2" t="s">
        <v>6286</v>
      </c>
      <c r="Q52" s="1" t="s">
        <v>6</v>
      </c>
      <c r="R52" s="1" t="s">
        <v>6287</v>
      </c>
      <c r="S52" s="1" t="s">
        <v>6288</v>
      </c>
      <c r="T52" s="1" t="s">
        <v>6289</v>
      </c>
      <c r="U52" s="2" t="s">
        <v>6290</v>
      </c>
      <c r="V52" s="2" t="s">
        <v>6291</v>
      </c>
      <c r="W52" s="2" t="s">
        <v>6292</v>
      </c>
      <c r="X52" s="2" t="s">
        <v>6293</v>
      </c>
      <c r="Y52" s="2" t="s">
        <v>6294</v>
      </c>
      <c r="Z52" s="2" t="s">
        <v>6295</v>
      </c>
      <c r="AA52" s="1" t="s">
        <v>6296</v>
      </c>
      <c r="AB52" s="1" t="s">
        <v>6297</v>
      </c>
      <c r="AC52" s="2" t="s">
        <v>6298</v>
      </c>
      <c r="AD52" s="1" t="s">
        <v>6299</v>
      </c>
      <c r="AE52" s="1" t="s">
        <v>6</v>
      </c>
      <c r="AF52" s="2" t="s">
        <v>6300</v>
      </c>
      <c r="AG52" s="1" t="s">
        <v>6301</v>
      </c>
      <c r="AH52" s="2" t="s">
        <v>6302</v>
      </c>
      <c r="AI52" s="1" t="s">
        <v>6303</v>
      </c>
      <c r="AJ52" s="1" t="s">
        <v>6304</v>
      </c>
      <c r="AK52" s="2" t="s">
        <v>6305</v>
      </c>
      <c r="AL52" s="2" t="s">
        <v>6306</v>
      </c>
      <c r="AM52" s="1" t="s">
        <v>6</v>
      </c>
      <c r="AN52" s="1" t="s">
        <v>6</v>
      </c>
      <c r="AO52" s="2" t="s">
        <v>6307</v>
      </c>
      <c r="AP52" s="1" t="s">
        <v>6</v>
      </c>
      <c r="AQ52" s="1" t="s">
        <v>6</v>
      </c>
      <c r="AR52" s="1" t="s">
        <v>6</v>
      </c>
      <c r="AS52" s="1" t="s">
        <v>6</v>
      </c>
      <c r="AT52" s="1" t="s">
        <v>6308</v>
      </c>
      <c r="AU52" s="1" t="s">
        <v>6309</v>
      </c>
      <c r="AV52" s="1" t="s">
        <v>6310</v>
      </c>
      <c r="AW52" s="1" t="s">
        <v>6311</v>
      </c>
      <c r="AX52" s="1" t="s">
        <v>6312</v>
      </c>
      <c r="AY52" s="1" t="s">
        <v>6313</v>
      </c>
      <c r="AZ52" s="1" t="s">
        <v>6314</v>
      </c>
      <c r="BA52" s="1" t="s">
        <v>6315</v>
      </c>
      <c r="BB52" s="1" t="s">
        <v>6316</v>
      </c>
      <c r="BC52" s="1" t="s">
        <v>6317</v>
      </c>
      <c r="BD52" s="1" t="s">
        <v>6318</v>
      </c>
      <c r="BE52" s="1" t="s">
        <v>6319</v>
      </c>
      <c r="BF52" s="1" t="s">
        <v>6320</v>
      </c>
      <c r="BG52" s="2" t="s">
        <v>6321</v>
      </c>
      <c r="BH52" s="1" t="s">
        <v>6</v>
      </c>
      <c r="BI52" s="2" t="s">
        <v>6322</v>
      </c>
      <c r="BJ52" s="2" t="s">
        <v>6323</v>
      </c>
      <c r="BK52" s="1" t="s">
        <v>6</v>
      </c>
      <c r="BL52" s="2" t="s">
        <v>6324</v>
      </c>
      <c r="BM52" s="1" t="s">
        <v>6325</v>
      </c>
      <c r="BN52" s="1" t="s">
        <v>6</v>
      </c>
      <c r="BO52" s="1" t="s">
        <v>6326</v>
      </c>
      <c r="BP52" s="1" t="s">
        <v>6327</v>
      </c>
      <c r="BQ52" s="1" t="s">
        <v>6328</v>
      </c>
      <c r="BR52" s="1" t="s">
        <v>6329</v>
      </c>
      <c r="BS52" s="1" t="s">
        <v>6330</v>
      </c>
      <c r="BT52" s="1" t="s">
        <v>6331</v>
      </c>
      <c r="BU52" s="1" t="s">
        <v>6332</v>
      </c>
      <c r="BV52" s="1" t="s">
        <v>6333</v>
      </c>
      <c r="BW52" s="1" t="s">
        <v>6334</v>
      </c>
      <c r="BX52" s="1" t="s">
        <v>6335</v>
      </c>
      <c r="BY52" s="1" t="s">
        <v>6336</v>
      </c>
      <c r="BZ52" s="1" t="s">
        <v>6337</v>
      </c>
      <c r="CA52" s="1" t="s">
        <v>6338</v>
      </c>
      <c r="CB52" s="1" t="s">
        <v>6339</v>
      </c>
      <c r="CC52" s="1" t="s">
        <v>6340</v>
      </c>
      <c r="CD52" s="1" t="s">
        <v>6341</v>
      </c>
      <c r="CE52" s="2" t="s">
        <v>6342</v>
      </c>
      <c r="CF52" s="1" t="s">
        <v>6</v>
      </c>
      <c r="CG52" s="2" t="s">
        <v>6343</v>
      </c>
      <c r="CH52" s="2" t="s">
        <v>6344</v>
      </c>
      <c r="CI52" s="1" t="s">
        <v>6345</v>
      </c>
      <c r="CJ52" s="1" t="s">
        <v>6346</v>
      </c>
      <c r="CK52" s="1" t="s">
        <v>6347</v>
      </c>
      <c r="CL52" s="1" t="s">
        <v>6348</v>
      </c>
      <c r="CM52" s="2" t="s">
        <v>6349</v>
      </c>
      <c r="CN52" s="1" t="s">
        <v>6350</v>
      </c>
      <c r="CO52" s="1" t="s">
        <v>6351</v>
      </c>
      <c r="CP52" s="1" t="s">
        <v>6352</v>
      </c>
      <c r="CQ52" s="1" t="s">
        <v>6353</v>
      </c>
      <c r="CR52" s="1" t="s">
        <v>6354</v>
      </c>
      <c r="CS52" s="1" t="s">
        <v>6355</v>
      </c>
      <c r="CT52" s="1" t="s">
        <v>6356</v>
      </c>
      <c r="CU52" s="1" t="s">
        <v>6357</v>
      </c>
      <c r="CV52" s="1" t="s">
        <v>6358</v>
      </c>
      <c r="CW52" s="1" t="s">
        <v>6359</v>
      </c>
      <c r="CX52" s="1" t="s">
        <v>6360</v>
      </c>
      <c r="CY52" s="1" t="s">
        <v>6361</v>
      </c>
      <c r="CZ52" s="1" t="s">
        <v>6362</v>
      </c>
      <c r="DA52" s="1" t="s">
        <v>6363</v>
      </c>
      <c r="DB52" s="2" t="s">
        <v>6364</v>
      </c>
      <c r="DC52" s="2" t="s">
        <v>6365</v>
      </c>
      <c r="DD52" s="1" t="s">
        <v>6</v>
      </c>
      <c r="DE52" s="2" t="s">
        <v>6366</v>
      </c>
      <c r="DF52" s="1" t="s">
        <v>6367</v>
      </c>
      <c r="DG52" s="1" t="s">
        <v>6</v>
      </c>
      <c r="DH52" s="1" t="s">
        <v>6</v>
      </c>
      <c r="DI52" s="2" t="s">
        <v>6368</v>
      </c>
      <c r="DJ52" s="1" t="s">
        <v>6</v>
      </c>
      <c r="DK52" s="2" t="s">
        <v>6369</v>
      </c>
      <c r="DL52" s="1" t="s">
        <v>6370</v>
      </c>
      <c r="DM52" s="2" t="s">
        <v>6371</v>
      </c>
      <c r="DN52" s="1" t="s">
        <v>6372</v>
      </c>
      <c r="DO52" s="1" t="s">
        <v>6373</v>
      </c>
      <c r="DP52" s="1" t="s">
        <v>6374</v>
      </c>
      <c r="DQ52" s="1" t="s">
        <v>6375</v>
      </c>
      <c r="DR52" s="1" t="s">
        <v>6376</v>
      </c>
      <c r="DS52" s="1" t="s">
        <v>6377</v>
      </c>
      <c r="DT52" s="1" t="s">
        <v>6378</v>
      </c>
      <c r="DU52" s="2" t="s">
        <v>6379</v>
      </c>
      <c r="DV52" s="1" t="s">
        <v>6380</v>
      </c>
      <c r="DW52" s="1" t="s">
        <v>6381</v>
      </c>
      <c r="DX52" s="1" t="s">
        <v>6382</v>
      </c>
      <c r="DY52" s="1" t="s">
        <v>6383</v>
      </c>
      <c r="DZ52" s="1" t="s">
        <v>6384</v>
      </c>
      <c r="EA52" s="2" t="s">
        <v>6385</v>
      </c>
      <c r="EB52" s="1" t="s">
        <v>6</v>
      </c>
      <c r="EC52" s="2" t="s">
        <v>6386</v>
      </c>
      <c r="ED52" s="2" t="s">
        <v>6387</v>
      </c>
      <c r="EE52" s="1" t="s">
        <v>6</v>
      </c>
      <c r="EF52" s="2" t="s">
        <v>6388</v>
      </c>
      <c r="EG52" s="2" t="s">
        <v>6389</v>
      </c>
      <c r="EH52" s="1" t="s">
        <v>6</v>
      </c>
      <c r="EI52" s="1" t="s">
        <v>6390</v>
      </c>
      <c r="EJ52" s="1" t="s">
        <v>6</v>
      </c>
      <c r="EK52" s="2" t="s">
        <v>6391</v>
      </c>
      <c r="EL52" s="1" t="s">
        <v>6392</v>
      </c>
      <c r="EM52" s="1" t="s">
        <v>6393</v>
      </c>
      <c r="EN52" s="1" t="s">
        <v>6394</v>
      </c>
      <c r="EO52" s="1" t="s">
        <v>6395</v>
      </c>
      <c r="EP52" s="1" t="s">
        <v>6396</v>
      </c>
      <c r="EQ52" s="1" t="s">
        <v>6397</v>
      </c>
      <c r="ER52" s="1" t="s">
        <v>6398</v>
      </c>
      <c r="ES52" s="2" t="s">
        <v>6399</v>
      </c>
      <c r="ET52" s="1" t="s">
        <v>6400</v>
      </c>
      <c r="EU52" s="1" t="s">
        <v>6401</v>
      </c>
      <c r="EV52" s="1" t="s">
        <v>6402</v>
      </c>
      <c r="EW52" s="1" t="s">
        <v>6403</v>
      </c>
      <c r="EX52" s="1" t="s">
        <v>6404</v>
      </c>
      <c r="EY52" s="2" t="s">
        <v>6405</v>
      </c>
      <c r="EZ52" s="1" t="s">
        <v>6</v>
      </c>
      <c r="FA52" s="2" t="s">
        <v>6406</v>
      </c>
      <c r="FB52" s="2" t="s">
        <v>6407</v>
      </c>
      <c r="FC52" s="1" t="s">
        <v>6</v>
      </c>
      <c r="FD52" s="2" t="s">
        <v>6408</v>
      </c>
      <c r="FE52" s="1" t="s">
        <v>6</v>
      </c>
      <c r="FF52" s="1" t="s">
        <v>6</v>
      </c>
      <c r="FG52" s="2" t="s">
        <v>6409</v>
      </c>
      <c r="FH52" s="1" t="s">
        <v>6410</v>
      </c>
      <c r="FI52" s="2" t="s">
        <v>6411</v>
      </c>
      <c r="FJ52" s="1" t="s">
        <v>6412</v>
      </c>
      <c r="FK52" s="2" t="s">
        <v>6413</v>
      </c>
      <c r="FL52" s="1" t="s">
        <v>6414</v>
      </c>
      <c r="FM52" s="2" t="s">
        <v>6415</v>
      </c>
      <c r="FN52" s="1" t="s">
        <v>6416</v>
      </c>
      <c r="FO52" s="1" t="s">
        <v>6417</v>
      </c>
      <c r="FP52" s="1" t="s">
        <v>6418</v>
      </c>
      <c r="FQ52" s="1" t="s">
        <v>6419</v>
      </c>
      <c r="FR52" s="1" t="s">
        <v>6420</v>
      </c>
      <c r="FS52" s="1" t="s">
        <v>6421</v>
      </c>
      <c r="FT52" s="1" t="s">
        <v>6422</v>
      </c>
      <c r="FU52" s="1" t="s">
        <v>6423</v>
      </c>
      <c r="FV52" s="2" t="s">
        <v>6424</v>
      </c>
      <c r="FW52" s="2" t="s">
        <v>6425</v>
      </c>
      <c r="FX52" s="1" t="s">
        <v>6</v>
      </c>
      <c r="FY52" s="1" t="s">
        <v>6</v>
      </c>
      <c r="FZ52" s="1" t="s">
        <v>6</v>
      </c>
      <c r="GA52" s="1" t="s">
        <v>6</v>
      </c>
      <c r="GB52" s="1" t="s">
        <v>6</v>
      </c>
      <c r="GC52" s="1" t="s">
        <v>6</v>
      </c>
      <c r="GD52" s="1" t="s">
        <v>6</v>
      </c>
      <c r="GE52" s="1" t="s">
        <v>6</v>
      </c>
      <c r="GF52" s="1" t="s">
        <v>6</v>
      </c>
      <c r="GG52" s="1" t="s">
        <v>6</v>
      </c>
      <c r="GH52" s="1" t="s">
        <v>6</v>
      </c>
      <c r="GI52" s="1" t="s">
        <v>6</v>
      </c>
      <c r="GJ52" s="1" t="s">
        <v>6</v>
      </c>
      <c r="GK52" s="1" t="s">
        <v>6</v>
      </c>
      <c r="GL52" s="1" t="s">
        <v>6</v>
      </c>
      <c r="GM52" s="1" t="s">
        <v>6</v>
      </c>
      <c r="GN52" s="1" t="s">
        <v>6</v>
      </c>
      <c r="GO52" s="1" t="s">
        <v>6</v>
      </c>
      <c r="GP52" s="1" t="s">
        <v>6</v>
      </c>
    </row>
    <row r="53" spans="1:198" ht="12.75" customHeight="1" x14ac:dyDescent="0.2">
      <c r="A53">
        <v>52</v>
      </c>
      <c r="B53" s="1" t="s">
        <v>6426</v>
      </c>
      <c r="C53" s="1" t="s">
        <v>6427</v>
      </c>
      <c r="D53" s="1" t="s">
        <v>251</v>
      </c>
      <c r="E53" s="1" t="s">
        <v>251</v>
      </c>
      <c r="F53" s="2" t="s">
        <v>6428</v>
      </c>
      <c r="G53" s="2" t="s">
        <v>6429</v>
      </c>
      <c r="H53" s="2" t="s">
        <v>6430</v>
      </c>
      <c r="I53" s="2" t="s">
        <v>6431</v>
      </c>
      <c r="J53" s="1" t="s">
        <v>6432</v>
      </c>
      <c r="K53" s="1" t="s">
        <v>6433</v>
      </c>
      <c r="L53" s="1" t="s">
        <v>6</v>
      </c>
      <c r="M53" s="1" t="s">
        <v>6</v>
      </c>
      <c r="N53" s="1" t="s">
        <v>6</v>
      </c>
      <c r="O53" s="1" t="s">
        <v>6</v>
      </c>
      <c r="P53" s="2" t="s">
        <v>6434</v>
      </c>
      <c r="Q53" s="1" t="s">
        <v>6</v>
      </c>
      <c r="R53" s="1" t="s">
        <v>6435</v>
      </c>
      <c r="S53" s="1" t="s">
        <v>6436</v>
      </c>
      <c r="T53" s="2" t="s">
        <v>6437</v>
      </c>
      <c r="U53" s="2" t="s">
        <v>6438</v>
      </c>
      <c r="V53" s="2" t="s">
        <v>6439</v>
      </c>
      <c r="W53" s="2" t="s">
        <v>6440</v>
      </c>
      <c r="X53" s="2" t="s">
        <v>6441</v>
      </c>
      <c r="Y53" s="2" t="s">
        <v>6442</v>
      </c>
      <c r="Z53" s="2" t="s">
        <v>6443</v>
      </c>
      <c r="AA53" s="1" t="s">
        <v>6444</v>
      </c>
      <c r="AB53" s="1" t="s">
        <v>6445</v>
      </c>
      <c r="AC53" s="2" t="s">
        <v>6446</v>
      </c>
      <c r="AD53" s="1" t="s">
        <v>6447</v>
      </c>
      <c r="AE53" s="1" t="s">
        <v>6</v>
      </c>
      <c r="AF53" s="2" t="s">
        <v>6448</v>
      </c>
      <c r="AG53" s="1" t="s">
        <v>6449</v>
      </c>
      <c r="AH53" s="1" t="s">
        <v>6450</v>
      </c>
      <c r="AI53" s="1" t="s">
        <v>6451</v>
      </c>
      <c r="AJ53" s="2" t="s">
        <v>6452</v>
      </c>
      <c r="AK53" s="2" t="s">
        <v>6453</v>
      </c>
      <c r="AL53" s="2" t="s">
        <v>6454</v>
      </c>
      <c r="AM53" s="1" t="s">
        <v>6</v>
      </c>
      <c r="AN53" s="1" t="s">
        <v>6</v>
      </c>
      <c r="AO53" s="1" t="s">
        <v>6</v>
      </c>
      <c r="AP53" s="1" t="s">
        <v>6</v>
      </c>
      <c r="AQ53" s="2" t="s">
        <v>6455</v>
      </c>
      <c r="AR53" s="1" t="s">
        <v>6</v>
      </c>
      <c r="AS53" s="1" t="s">
        <v>6456</v>
      </c>
      <c r="AT53" s="1" t="s">
        <v>6</v>
      </c>
      <c r="AU53" s="1" t="s">
        <v>6457</v>
      </c>
      <c r="AV53" s="1" t="s">
        <v>6458</v>
      </c>
      <c r="AW53" s="1" t="s">
        <v>6459</v>
      </c>
      <c r="AX53" s="1" t="s">
        <v>6460</v>
      </c>
      <c r="AY53" s="1" t="s">
        <v>6461</v>
      </c>
      <c r="AZ53" s="1" t="s">
        <v>6462</v>
      </c>
      <c r="BA53" s="1" t="s">
        <v>6463</v>
      </c>
      <c r="BB53" s="1" t="s">
        <v>6464</v>
      </c>
      <c r="BC53" s="1" t="s">
        <v>6465</v>
      </c>
      <c r="BD53" s="1" t="s">
        <v>6466</v>
      </c>
      <c r="BE53" s="1" t="s">
        <v>6467</v>
      </c>
      <c r="BF53" s="1" t="s">
        <v>6468</v>
      </c>
      <c r="BG53" s="2" t="s">
        <v>6469</v>
      </c>
      <c r="BH53" s="1" t="s">
        <v>6</v>
      </c>
      <c r="BI53" s="2" t="s">
        <v>6470</v>
      </c>
      <c r="BJ53" s="2" t="s">
        <v>6471</v>
      </c>
      <c r="BK53" s="1" t="s">
        <v>6</v>
      </c>
      <c r="BL53" s="2" t="s">
        <v>6472</v>
      </c>
      <c r="BM53" s="1" t="s">
        <v>6</v>
      </c>
      <c r="BN53" s="1" t="s">
        <v>6</v>
      </c>
      <c r="BO53" s="2" t="s">
        <v>6473</v>
      </c>
      <c r="BP53" s="1" t="s">
        <v>6474</v>
      </c>
      <c r="BQ53" s="1" t="s">
        <v>6475</v>
      </c>
      <c r="BR53" s="1" t="s">
        <v>6</v>
      </c>
      <c r="BS53" s="1" t="s">
        <v>6476</v>
      </c>
      <c r="BT53" s="1" t="s">
        <v>6477</v>
      </c>
      <c r="BU53" s="2" t="s">
        <v>6478</v>
      </c>
      <c r="BV53" s="1" t="s">
        <v>6479</v>
      </c>
      <c r="BW53" s="1" t="s">
        <v>6480</v>
      </c>
      <c r="BX53" s="1" t="s">
        <v>6481</v>
      </c>
      <c r="BY53" s="1" t="s">
        <v>6482</v>
      </c>
      <c r="BZ53" s="1" t="s">
        <v>6483</v>
      </c>
      <c r="CA53" s="1" t="s">
        <v>6484</v>
      </c>
      <c r="CB53" s="1" t="s">
        <v>6485</v>
      </c>
      <c r="CC53" s="1" t="s">
        <v>6486</v>
      </c>
      <c r="CD53" s="2" t="s">
        <v>6487</v>
      </c>
      <c r="CE53" s="2" t="s">
        <v>6488</v>
      </c>
      <c r="CF53" s="1" t="s">
        <v>6</v>
      </c>
      <c r="CG53" s="2" t="s">
        <v>6489</v>
      </c>
      <c r="CH53" s="2" t="s">
        <v>6490</v>
      </c>
      <c r="CI53" s="1" t="s">
        <v>6</v>
      </c>
      <c r="CJ53" s="1" t="s">
        <v>6</v>
      </c>
      <c r="CK53" s="1" t="s">
        <v>6</v>
      </c>
      <c r="CL53" s="1" t="s">
        <v>6</v>
      </c>
      <c r="CM53" s="2" t="s">
        <v>6491</v>
      </c>
      <c r="CN53" s="1" t="s">
        <v>6</v>
      </c>
      <c r="CO53" s="2" t="s">
        <v>6492</v>
      </c>
      <c r="CP53" s="1" t="s">
        <v>6</v>
      </c>
      <c r="CQ53" s="1" t="s">
        <v>6493</v>
      </c>
      <c r="CR53" s="1" t="s">
        <v>6494</v>
      </c>
      <c r="CS53" s="2" t="s">
        <v>6495</v>
      </c>
      <c r="CT53" s="1" t="s">
        <v>6496</v>
      </c>
      <c r="CU53" s="1" t="s">
        <v>6497</v>
      </c>
      <c r="CV53" s="1" t="s">
        <v>6498</v>
      </c>
      <c r="CW53" s="1" t="s">
        <v>6499</v>
      </c>
      <c r="CX53" s="1" t="s">
        <v>6500</v>
      </c>
      <c r="CY53" s="1" t="s">
        <v>6501</v>
      </c>
      <c r="CZ53" s="1" t="s">
        <v>6502</v>
      </c>
      <c r="DA53" s="1" t="s">
        <v>6503</v>
      </c>
      <c r="DB53" s="2" t="s">
        <v>6504</v>
      </c>
      <c r="DC53" s="2" t="s">
        <v>6505</v>
      </c>
      <c r="DD53" s="1" t="s">
        <v>6</v>
      </c>
      <c r="DE53" s="2" t="s">
        <v>6506</v>
      </c>
      <c r="DF53" s="1" t="s">
        <v>6507</v>
      </c>
      <c r="DG53" s="1" t="s">
        <v>6</v>
      </c>
      <c r="DH53" s="1" t="s">
        <v>6</v>
      </c>
      <c r="DI53" s="1" t="s">
        <v>6</v>
      </c>
      <c r="DJ53" s="1" t="s">
        <v>6</v>
      </c>
      <c r="DK53" s="1" t="s">
        <v>6508</v>
      </c>
      <c r="DL53" s="1" t="s">
        <v>6509</v>
      </c>
      <c r="DM53" s="1" t="s">
        <v>6</v>
      </c>
      <c r="DN53" s="1" t="s">
        <v>6</v>
      </c>
      <c r="DO53" s="1" t="s">
        <v>6510</v>
      </c>
      <c r="DP53" s="1" t="s">
        <v>6511</v>
      </c>
      <c r="DQ53" s="1" t="s">
        <v>6512</v>
      </c>
      <c r="DR53" s="1" t="s">
        <v>6513</v>
      </c>
      <c r="DS53" s="1" t="s">
        <v>6514</v>
      </c>
      <c r="DT53" s="1" t="s">
        <v>6515</v>
      </c>
      <c r="DU53" s="2" t="s">
        <v>6516</v>
      </c>
      <c r="DV53" s="1" t="s">
        <v>6517</v>
      </c>
      <c r="DW53" s="1" t="s">
        <v>6518</v>
      </c>
      <c r="DX53" s="1" t="s">
        <v>6519</v>
      </c>
      <c r="DY53" s="1" t="s">
        <v>6520</v>
      </c>
      <c r="DZ53" s="1" t="s">
        <v>6521</v>
      </c>
      <c r="EA53" s="2" t="s">
        <v>6522</v>
      </c>
      <c r="EB53" s="1" t="s">
        <v>6523</v>
      </c>
      <c r="EC53" s="2" t="s">
        <v>6524</v>
      </c>
      <c r="ED53" s="2" t="s">
        <v>6525</v>
      </c>
      <c r="EE53" s="1" t="s">
        <v>6</v>
      </c>
      <c r="EF53" s="1" t="s">
        <v>6526</v>
      </c>
      <c r="EG53" s="1" t="s">
        <v>6</v>
      </c>
      <c r="EH53" s="1" t="s">
        <v>6</v>
      </c>
      <c r="EI53" s="2" t="s">
        <v>6527</v>
      </c>
      <c r="EJ53" s="1" t="s">
        <v>6528</v>
      </c>
      <c r="EK53" s="2" t="s">
        <v>6529</v>
      </c>
      <c r="EL53" s="1" t="s">
        <v>6</v>
      </c>
      <c r="EM53" s="1" t="s">
        <v>6530</v>
      </c>
      <c r="EN53" s="1" t="s">
        <v>6531</v>
      </c>
      <c r="EO53" s="1" t="s">
        <v>6532</v>
      </c>
      <c r="EP53" s="1" t="s">
        <v>6533</v>
      </c>
      <c r="EQ53" s="1" t="s">
        <v>6534</v>
      </c>
      <c r="ER53" s="1" t="s">
        <v>6535</v>
      </c>
      <c r="ES53" s="1" t="s">
        <v>6536</v>
      </c>
      <c r="ET53" s="1" t="s">
        <v>6537</v>
      </c>
      <c r="EU53" s="1" t="s">
        <v>6538</v>
      </c>
      <c r="EV53" s="1" t="s">
        <v>6539</v>
      </c>
      <c r="EW53" s="1" t="s">
        <v>6540</v>
      </c>
      <c r="EX53" s="1" t="s">
        <v>6541</v>
      </c>
      <c r="EY53" s="2" t="s">
        <v>6542</v>
      </c>
      <c r="EZ53" s="1" t="s">
        <v>6</v>
      </c>
      <c r="FA53" s="2" t="s">
        <v>6543</v>
      </c>
      <c r="FB53" s="2" t="s">
        <v>6544</v>
      </c>
      <c r="FC53" s="1" t="s">
        <v>6</v>
      </c>
      <c r="FD53" s="1" t="s">
        <v>6</v>
      </c>
      <c r="FE53" s="1" t="s">
        <v>6</v>
      </c>
      <c r="FF53" s="1" t="s">
        <v>6</v>
      </c>
      <c r="FG53" s="1" t="s">
        <v>6545</v>
      </c>
      <c r="FH53" s="2" t="s">
        <v>6546</v>
      </c>
      <c r="FI53" s="1" t="s">
        <v>6</v>
      </c>
      <c r="FJ53" s="1" t="s">
        <v>6</v>
      </c>
      <c r="FK53" s="1" t="s">
        <v>6547</v>
      </c>
      <c r="FL53" s="1" t="s">
        <v>6548</v>
      </c>
      <c r="FM53" s="1" t="s">
        <v>6549</v>
      </c>
      <c r="FN53" s="1" t="s">
        <v>6550</v>
      </c>
      <c r="FO53" s="1" t="s">
        <v>6551</v>
      </c>
      <c r="FP53" s="1" t="s">
        <v>6552</v>
      </c>
      <c r="FQ53" s="2" t="s">
        <v>6553</v>
      </c>
      <c r="FR53" s="1" t="s">
        <v>6554</v>
      </c>
      <c r="FS53" s="1" t="s">
        <v>6555</v>
      </c>
      <c r="FT53" s="1" t="s">
        <v>6556</v>
      </c>
      <c r="FU53" s="1" t="s">
        <v>6557</v>
      </c>
      <c r="FV53" s="1" t="s">
        <v>6558</v>
      </c>
      <c r="FW53" s="2" t="s">
        <v>6559</v>
      </c>
      <c r="FX53" s="1" t="s">
        <v>6</v>
      </c>
      <c r="FY53" s="1" t="s">
        <v>6</v>
      </c>
      <c r="FZ53" s="1" t="s">
        <v>6</v>
      </c>
      <c r="GA53" s="1" t="s">
        <v>6</v>
      </c>
      <c r="GB53" s="1" t="s">
        <v>6</v>
      </c>
      <c r="GC53" s="1" t="s">
        <v>6</v>
      </c>
      <c r="GD53" s="1" t="s">
        <v>6</v>
      </c>
      <c r="GE53" s="1" t="s">
        <v>6</v>
      </c>
      <c r="GF53" s="1" t="s">
        <v>6</v>
      </c>
      <c r="GG53" s="1" t="s">
        <v>6</v>
      </c>
      <c r="GH53" s="1" t="s">
        <v>6</v>
      </c>
      <c r="GI53" s="1" t="s">
        <v>6</v>
      </c>
      <c r="GJ53" s="1" t="s">
        <v>6</v>
      </c>
      <c r="GK53" s="1" t="s">
        <v>6</v>
      </c>
      <c r="GL53" s="1" t="s">
        <v>6</v>
      </c>
      <c r="GM53" s="1" t="s">
        <v>6</v>
      </c>
      <c r="GN53" s="1" t="s">
        <v>6</v>
      </c>
      <c r="GO53" s="1" t="s">
        <v>6</v>
      </c>
      <c r="GP53" s="1" t="s">
        <v>6</v>
      </c>
    </row>
    <row r="54" spans="1:198" ht="12.75" customHeight="1" x14ac:dyDescent="0.2">
      <c r="A54">
        <v>53</v>
      </c>
      <c r="B54" s="1" t="s">
        <v>4475</v>
      </c>
      <c r="C54" s="1" t="s">
        <v>6560</v>
      </c>
      <c r="D54" s="1" t="s">
        <v>251</v>
      </c>
      <c r="E54" s="1" t="s">
        <v>542</v>
      </c>
      <c r="F54" s="2" t="s">
        <v>6561</v>
      </c>
      <c r="G54" s="2" t="s">
        <v>6562</v>
      </c>
      <c r="H54" s="2" t="s">
        <v>6563</v>
      </c>
      <c r="I54" s="2" t="s">
        <v>6564</v>
      </c>
      <c r="J54" s="2" t="s">
        <v>6565</v>
      </c>
      <c r="K54" s="2" t="s">
        <v>6566</v>
      </c>
      <c r="L54" s="1" t="s">
        <v>6130</v>
      </c>
      <c r="M54" s="1" t="s">
        <v>6567</v>
      </c>
      <c r="N54" s="1" t="s">
        <v>6132</v>
      </c>
      <c r="O54" s="2" t="s">
        <v>6568</v>
      </c>
      <c r="P54" s="1" t="s">
        <v>6569</v>
      </c>
      <c r="Q54" s="1" t="s">
        <v>6570</v>
      </c>
      <c r="R54" s="1" t="s">
        <v>6571</v>
      </c>
      <c r="S54" s="1" t="s">
        <v>6572</v>
      </c>
      <c r="T54" s="1" t="s">
        <v>6573</v>
      </c>
      <c r="U54" s="2" t="s">
        <v>6574</v>
      </c>
      <c r="V54" s="2" t="s">
        <v>6575</v>
      </c>
      <c r="W54" s="2" t="s">
        <v>6576</v>
      </c>
      <c r="X54" s="2" t="s">
        <v>6577</v>
      </c>
      <c r="Y54" s="2" t="s">
        <v>6578</v>
      </c>
      <c r="Z54" s="2" t="s">
        <v>6579</v>
      </c>
      <c r="AA54" s="1" t="s">
        <v>6580</v>
      </c>
      <c r="AB54" s="1" t="s">
        <v>6581</v>
      </c>
      <c r="AC54" s="2" t="s">
        <v>6582</v>
      </c>
      <c r="AD54" s="1" t="s">
        <v>6583</v>
      </c>
      <c r="AE54" s="1" t="s">
        <v>1945</v>
      </c>
      <c r="AF54" s="2" t="s">
        <v>6584</v>
      </c>
      <c r="AG54" s="2" t="s">
        <v>6585</v>
      </c>
      <c r="AH54" s="1" t="s">
        <v>6586</v>
      </c>
      <c r="AI54" s="1" t="s">
        <v>6587</v>
      </c>
      <c r="AJ54" s="1" t="s">
        <v>6588</v>
      </c>
      <c r="AK54" s="2" t="s">
        <v>6589</v>
      </c>
      <c r="AL54" s="2" t="s">
        <v>6590</v>
      </c>
      <c r="AM54" s="1" t="s">
        <v>6</v>
      </c>
      <c r="AN54" s="1" t="s">
        <v>6</v>
      </c>
      <c r="AO54" s="1" t="s">
        <v>6</v>
      </c>
      <c r="AP54" s="2" t="s">
        <v>6591</v>
      </c>
      <c r="AQ54" s="2" t="s">
        <v>6592</v>
      </c>
      <c r="AR54" s="1" t="s">
        <v>6593</v>
      </c>
      <c r="AS54" s="1" t="s">
        <v>6594</v>
      </c>
      <c r="AT54" s="1" t="s">
        <v>6595</v>
      </c>
      <c r="AU54" s="1" t="s">
        <v>6596</v>
      </c>
      <c r="AV54" s="1" t="s">
        <v>6597</v>
      </c>
      <c r="AW54" s="1" t="s">
        <v>6598</v>
      </c>
      <c r="AX54" s="1" t="s">
        <v>6599</v>
      </c>
      <c r="AY54" s="1" t="s">
        <v>6600</v>
      </c>
      <c r="AZ54" s="1" t="s">
        <v>6601</v>
      </c>
      <c r="BA54" s="1" t="s">
        <v>6602</v>
      </c>
      <c r="BB54" s="1" t="s">
        <v>6603</v>
      </c>
      <c r="BC54" s="1" t="s">
        <v>6604</v>
      </c>
      <c r="BD54" s="1" t="s">
        <v>6605</v>
      </c>
      <c r="BE54" s="2" t="s">
        <v>6606</v>
      </c>
      <c r="BF54" s="1" t="s">
        <v>6607</v>
      </c>
      <c r="BG54" s="2" t="s">
        <v>6608</v>
      </c>
      <c r="BH54" s="1" t="s">
        <v>6</v>
      </c>
      <c r="BI54" s="2" t="s">
        <v>6609</v>
      </c>
      <c r="BJ54" s="1" t="s">
        <v>6610</v>
      </c>
      <c r="BK54" s="1" t="s">
        <v>6</v>
      </c>
      <c r="BL54" s="1" t="s">
        <v>6611</v>
      </c>
      <c r="BM54" s="1" t="s">
        <v>6612</v>
      </c>
      <c r="BN54" s="1" t="s">
        <v>6</v>
      </c>
      <c r="BO54" s="1" t="s">
        <v>6613</v>
      </c>
      <c r="BP54" s="1" t="s">
        <v>6</v>
      </c>
      <c r="BQ54" s="1" t="s">
        <v>6614</v>
      </c>
      <c r="BR54" s="1" t="s">
        <v>6615</v>
      </c>
      <c r="BS54" s="1" t="s">
        <v>6616</v>
      </c>
      <c r="BT54" s="1" t="s">
        <v>6617</v>
      </c>
      <c r="BU54" s="2" t="s">
        <v>6618</v>
      </c>
      <c r="BV54" s="1" t="s">
        <v>6619</v>
      </c>
      <c r="BW54" s="1" t="s">
        <v>6620</v>
      </c>
      <c r="BX54" s="1" t="s">
        <v>6621</v>
      </c>
      <c r="BY54" s="1" t="s">
        <v>6622</v>
      </c>
      <c r="BZ54" s="1" t="s">
        <v>6623</v>
      </c>
      <c r="CA54" s="1" t="s">
        <v>6624</v>
      </c>
      <c r="CB54" s="1" t="s">
        <v>6625</v>
      </c>
      <c r="CC54" s="1" t="s">
        <v>6626</v>
      </c>
      <c r="CD54" s="2" t="s">
        <v>6627</v>
      </c>
      <c r="CE54" s="2" t="s">
        <v>6628</v>
      </c>
      <c r="CF54" s="1" t="s">
        <v>6</v>
      </c>
      <c r="CG54" s="2" t="s">
        <v>6629</v>
      </c>
      <c r="CH54" s="2" t="s">
        <v>6630</v>
      </c>
      <c r="CI54" s="1" t="s">
        <v>6</v>
      </c>
      <c r="CJ54" s="2" t="s">
        <v>6631</v>
      </c>
      <c r="CK54" s="1" t="s">
        <v>6</v>
      </c>
      <c r="CL54" s="1" t="s">
        <v>6</v>
      </c>
      <c r="CM54" s="2" t="s">
        <v>6632</v>
      </c>
      <c r="CN54" s="1" t="s">
        <v>6633</v>
      </c>
      <c r="CO54" s="1" t="s">
        <v>6634</v>
      </c>
      <c r="CP54" s="1" t="s">
        <v>6635</v>
      </c>
      <c r="CQ54" s="1" t="s">
        <v>6636</v>
      </c>
      <c r="CR54" s="1" t="s">
        <v>6637</v>
      </c>
      <c r="CS54" s="1" t="s">
        <v>6638</v>
      </c>
      <c r="CT54" s="1" t="s">
        <v>6639</v>
      </c>
      <c r="CU54" s="1" t="s">
        <v>6640</v>
      </c>
      <c r="CV54" s="1" t="s">
        <v>6641</v>
      </c>
      <c r="CW54" s="1" t="s">
        <v>6642</v>
      </c>
      <c r="CX54" s="1" t="s">
        <v>6643</v>
      </c>
      <c r="CY54" s="1" t="s">
        <v>6644</v>
      </c>
      <c r="CZ54" s="1" t="s">
        <v>6645</v>
      </c>
      <c r="DA54" s="1" t="s">
        <v>6646</v>
      </c>
      <c r="DB54" s="2" t="s">
        <v>6647</v>
      </c>
      <c r="DC54" s="2" t="s">
        <v>6648</v>
      </c>
      <c r="DD54" s="1" t="s">
        <v>6</v>
      </c>
      <c r="DE54" s="2" t="s">
        <v>6649</v>
      </c>
      <c r="DF54" s="2" t="s">
        <v>6650</v>
      </c>
      <c r="DG54" s="1" t="s">
        <v>6</v>
      </c>
      <c r="DH54" s="1" t="s">
        <v>6</v>
      </c>
      <c r="DI54" s="1" t="s">
        <v>6</v>
      </c>
      <c r="DJ54" s="2" t="s">
        <v>6651</v>
      </c>
      <c r="DK54" s="1" t="s">
        <v>6652</v>
      </c>
      <c r="DL54" s="1" t="s">
        <v>6653</v>
      </c>
      <c r="DM54" s="1" t="s">
        <v>6654</v>
      </c>
      <c r="DN54" s="1" t="s">
        <v>6655</v>
      </c>
      <c r="DO54" s="1" t="s">
        <v>6656</v>
      </c>
      <c r="DP54" s="1" t="s">
        <v>6657</v>
      </c>
      <c r="DQ54" s="1" t="s">
        <v>6658</v>
      </c>
      <c r="DR54" s="1" t="s">
        <v>6659</v>
      </c>
      <c r="DS54" s="1" t="s">
        <v>6660</v>
      </c>
      <c r="DT54" s="1" t="s">
        <v>6661</v>
      </c>
      <c r="DU54" s="2" t="s">
        <v>6662</v>
      </c>
      <c r="DV54" s="1" t="s">
        <v>6663</v>
      </c>
      <c r="DW54" s="1" t="s">
        <v>6664</v>
      </c>
      <c r="DX54" s="1" t="s">
        <v>6665</v>
      </c>
      <c r="DY54" s="1" t="s">
        <v>6666</v>
      </c>
      <c r="DZ54" s="1" t="s">
        <v>6667</v>
      </c>
      <c r="EA54" s="2" t="s">
        <v>6668</v>
      </c>
      <c r="EB54" s="1" t="s">
        <v>6</v>
      </c>
      <c r="EC54" s="2" t="s">
        <v>6669</v>
      </c>
      <c r="ED54" s="2" t="s">
        <v>6670</v>
      </c>
      <c r="EE54" s="1" t="s">
        <v>6</v>
      </c>
      <c r="EF54" s="2" t="s">
        <v>6671</v>
      </c>
      <c r="EG54" s="2" t="s">
        <v>6672</v>
      </c>
      <c r="EH54" s="1" t="s">
        <v>6</v>
      </c>
      <c r="EI54" s="2" t="s">
        <v>6673</v>
      </c>
      <c r="EJ54" s="1" t="s">
        <v>6674</v>
      </c>
      <c r="EK54" s="1" t="s">
        <v>6675</v>
      </c>
      <c r="EL54" s="1" t="s">
        <v>6676</v>
      </c>
      <c r="EM54" s="1" t="s">
        <v>6677</v>
      </c>
      <c r="EN54" s="1" t="s">
        <v>6678</v>
      </c>
      <c r="EO54" s="2" t="s">
        <v>6679</v>
      </c>
      <c r="EP54" s="1" t="s">
        <v>6680</v>
      </c>
      <c r="EQ54" s="1" t="s">
        <v>6681</v>
      </c>
      <c r="ER54" s="1" t="s">
        <v>6682</v>
      </c>
      <c r="ES54" s="1" t="s">
        <v>6683</v>
      </c>
      <c r="ET54" s="1" t="s">
        <v>6684</v>
      </c>
      <c r="EU54" s="1" t="s">
        <v>6685</v>
      </c>
      <c r="EV54" s="1" t="s">
        <v>6686</v>
      </c>
      <c r="EW54" s="1" t="s">
        <v>6687</v>
      </c>
      <c r="EX54" s="1" t="s">
        <v>6688</v>
      </c>
      <c r="EY54" s="2" t="s">
        <v>6689</v>
      </c>
      <c r="EZ54" s="1" t="s">
        <v>6</v>
      </c>
      <c r="FA54" s="2" t="s">
        <v>6690</v>
      </c>
      <c r="FB54" s="1" t="s">
        <v>6691</v>
      </c>
      <c r="FC54" s="1" t="s">
        <v>6</v>
      </c>
      <c r="FD54" s="1" t="s">
        <v>6</v>
      </c>
      <c r="FE54" s="1" t="s">
        <v>6</v>
      </c>
      <c r="FF54" s="1" t="s">
        <v>6</v>
      </c>
      <c r="FG54" s="1" t="s">
        <v>6692</v>
      </c>
      <c r="FH54" s="1" t="s">
        <v>6693</v>
      </c>
      <c r="FI54" s="2" t="s">
        <v>6694</v>
      </c>
      <c r="FJ54" s="1" t="s">
        <v>6695</v>
      </c>
      <c r="FK54" s="1" t="s">
        <v>6696</v>
      </c>
      <c r="FL54" s="1" t="s">
        <v>6697</v>
      </c>
      <c r="FM54" s="2" t="s">
        <v>6698</v>
      </c>
      <c r="FN54" s="1" t="s">
        <v>6699</v>
      </c>
      <c r="FO54" s="1" t="s">
        <v>6700</v>
      </c>
      <c r="FP54" s="1" t="s">
        <v>6701</v>
      </c>
      <c r="FQ54" s="2" t="s">
        <v>6702</v>
      </c>
      <c r="FR54" s="1" t="s">
        <v>6703</v>
      </c>
      <c r="FS54" s="1" t="s">
        <v>6704</v>
      </c>
      <c r="FT54" s="1" t="s">
        <v>6705</v>
      </c>
      <c r="FU54" s="1" t="s">
        <v>6706</v>
      </c>
      <c r="FV54" s="2" t="s">
        <v>6707</v>
      </c>
      <c r="FW54" s="1" t="s">
        <v>6</v>
      </c>
      <c r="FX54" s="1" t="s">
        <v>6</v>
      </c>
      <c r="FY54" s="1" t="s">
        <v>6</v>
      </c>
      <c r="FZ54" s="1" t="s">
        <v>6</v>
      </c>
      <c r="GA54" s="1" t="s">
        <v>6</v>
      </c>
      <c r="GB54" s="1" t="s">
        <v>6</v>
      </c>
      <c r="GC54" s="1" t="s">
        <v>6</v>
      </c>
      <c r="GD54" s="1" t="s">
        <v>6</v>
      </c>
      <c r="GE54" s="1" t="s">
        <v>6</v>
      </c>
      <c r="GF54" s="1" t="s">
        <v>6</v>
      </c>
      <c r="GG54" s="1" t="s">
        <v>6</v>
      </c>
      <c r="GH54" s="1" t="s">
        <v>6</v>
      </c>
      <c r="GI54" s="1" t="s">
        <v>6</v>
      </c>
      <c r="GJ54" s="1" t="s">
        <v>6</v>
      </c>
      <c r="GK54" s="1" t="s">
        <v>6</v>
      </c>
      <c r="GL54" s="1" t="s">
        <v>6</v>
      </c>
      <c r="GM54" s="1" t="s">
        <v>6</v>
      </c>
      <c r="GN54" s="1" t="s">
        <v>6</v>
      </c>
      <c r="GO54" s="1" t="s">
        <v>6</v>
      </c>
      <c r="GP54" s="1" t="s">
        <v>6</v>
      </c>
    </row>
    <row r="55" spans="1:198" ht="12.75" customHeight="1" x14ac:dyDescent="0.2">
      <c r="A55">
        <v>54</v>
      </c>
      <c r="B55" s="1" t="s">
        <v>6708</v>
      </c>
      <c r="C55" s="1" t="s">
        <v>6709</v>
      </c>
      <c r="D55" s="1" t="s">
        <v>613</v>
      </c>
      <c r="E55" s="1" t="s">
        <v>185</v>
      </c>
      <c r="F55" s="2" t="s">
        <v>6710</v>
      </c>
      <c r="G55" s="2" t="s">
        <v>6711</v>
      </c>
      <c r="H55" s="2" t="s">
        <v>6712</v>
      </c>
      <c r="I55" s="2" t="s">
        <v>6713</v>
      </c>
      <c r="J55" s="2" t="s">
        <v>6714</v>
      </c>
      <c r="K55" s="1" t="s">
        <v>6715</v>
      </c>
      <c r="L55" s="1" t="s">
        <v>6</v>
      </c>
      <c r="M55" s="1" t="s">
        <v>6</v>
      </c>
      <c r="N55" s="1" t="s">
        <v>6716</v>
      </c>
      <c r="O55" s="1" t="s">
        <v>6717</v>
      </c>
      <c r="P55" s="2" t="s">
        <v>6718</v>
      </c>
      <c r="Q55" s="1" t="s">
        <v>6719</v>
      </c>
      <c r="R55" s="1" t="s">
        <v>6720</v>
      </c>
      <c r="S55" s="1" t="s">
        <v>6721</v>
      </c>
      <c r="T55" s="1" t="s">
        <v>6722</v>
      </c>
      <c r="U55" s="2" t="s">
        <v>6723</v>
      </c>
      <c r="V55" s="2" t="s">
        <v>6724</v>
      </c>
      <c r="W55" s="2" t="s">
        <v>6725</v>
      </c>
      <c r="X55" s="2" t="s">
        <v>6726</v>
      </c>
      <c r="Y55" s="2" t="s">
        <v>6727</v>
      </c>
      <c r="Z55" s="2" t="s">
        <v>6728</v>
      </c>
      <c r="AA55" s="2" t="s">
        <v>6729</v>
      </c>
      <c r="AB55" s="1" t="s">
        <v>6730</v>
      </c>
      <c r="AC55" s="2" t="s">
        <v>6731</v>
      </c>
      <c r="AD55" s="1" t="s">
        <v>6732</v>
      </c>
      <c r="AE55" s="1" t="s">
        <v>6</v>
      </c>
      <c r="AF55" s="2" t="s">
        <v>6733</v>
      </c>
      <c r="AG55" s="1" t="s">
        <v>6734</v>
      </c>
      <c r="AH55" s="2" t="s">
        <v>6735</v>
      </c>
      <c r="AI55" s="1" t="s">
        <v>6736</v>
      </c>
      <c r="AJ55" s="1" t="s">
        <v>6737</v>
      </c>
      <c r="AK55" s="2" t="s">
        <v>6738</v>
      </c>
      <c r="AL55" s="2" t="s">
        <v>6739</v>
      </c>
      <c r="AM55" s="1" t="s">
        <v>6</v>
      </c>
      <c r="AN55" s="1" t="s">
        <v>6</v>
      </c>
      <c r="AO55" s="1" t="s">
        <v>6</v>
      </c>
      <c r="AP55" s="2" t="s">
        <v>6740</v>
      </c>
      <c r="AQ55" s="2" t="s">
        <v>6741</v>
      </c>
      <c r="AR55" s="2" t="s">
        <v>6742</v>
      </c>
      <c r="AS55" s="1" t="s">
        <v>6743</v>
      </c>
      <c r="AT55" s="1" t="s">
        <v>6744</v>
      </c>
      <c r="AU55" s="1" t="s">
        <v>6745</v>
      </c>
      <c r="AV55" s="1" t="s">
        <v>6746</v>
      </c>
      <c r="AW55" s="2" t="s">
        <v>6747</v>
      </c>
      <c r="AX55" s="1" t="s">
        <v>6748</v>
      </c>
      <c r="AY55" s="1" t="s">
        <v>6749</v>
      </c>
      <c r="AZ55" s="1" t="s">
        <v>6750</v>
      </c>
      <c r="BA55" s="1" t="s">
        <v>6751</v>
      </c>
      <c r="BB55" s="1" t="s">
        <v>6752</v>
      </c>
      <c r="BC55" s="1" t="s">
        <v>6753</v>
      </c>
      <c r="BD55" s="1" t="s">
        <v>6754</v>
      </c>
      <c r="BE55" s="2" t="s">
        <v>6755</v>
      </c>
      <c r="BF55" s="2" t="s">
        <v>6756</v>
      </c>
      <c r="BG55" s="2" t="s">
        <v>6757</v>
      </c>
      <c r="BH55" s="1" t="s">
        <v>6</v>
      </c>
      <c r="BI55" s="2" t="s">
        <v>6758</v>
      </c>
      <c r="BJ55" s="1" t="s">
        <v>6759</v>
      </c>
      <c r="BK55" s="1" t="s">
        <v>6</v>
      </c>
      <c r="BL55" s="1" t="s">
        <v>6</v>
      </c>
      <c r="BM55" s="1" t="s">
        <v>6</v>
      </c>
      <c r="BN55" s="1" t="s">
        <v>6</v>
      </c>
      <c r="BO55" s="2" t="s">
        <v>6760</v>
      </c>
      <c r="BP55" s="1" t="s">
        <v>6</v>
      </c>
      <c r="BQ55" s="2" t="s">
        <v>6761</v>
      </c>
      <c r="BR55" s="1" t="s">
        <v>6762</v>
      </c>
      <c r="BS55" s="1" t="s">
        <v>6763</v>
      </c>
      <c r="BT55" s="1" t="s">
        <v>6764</v>
      </c>
      <c r="BU55" s="2" t="s">
        <v>6765</v>
      </c>
      <c r="BV55" s="1" t="s">
        <v>6766</v>
      </c>
      <c r="BW55" s="1" t="s">
        <v>6767</v>
      </c>
      <c r="BX55" s="1" t="s">
        <v>6768</v>
      </c>
      <c r="BY55" s="1" t="s">
        <v>6769</v>
      </c>
      <c r="BZ55" s="1" t="s">
        <v>6770</v>
      </c>
      <c r="CA55" s="1" t="s">
        <v>6771</v>
      </c>
      <c r="CB55" s="1" t="s">
        <v>6772</v>
      </c>
      <c r="CC55" s="2" t="s">
        <v>6773</v>
      </c>
      <c r="CD55" s="1" t="s">
        <v>6774</v>
      </c>
      <c r="CE55" s="2" t="s">
        <v>6775</v>
      </c>
      <c r="CF55" s="1" t="s">
        <v>6</v>
      </c>
      <c r="CG55" s="2" t="s">
        <v>6776</v>
      </c>
      <c r="CH55" s="1" t="s">
        <v>6777</v>
      </c>
      <c r="CI55" s="1" t="s">
        <v>6</v>
      </c>
      <c r="CJ55" s="2" t="s">
        <v>6778</v>
      </c>
      <c r="CK55" s="1" t="s">
        <v>6779</v>
      </c>
      <c r="CL55" s="1" t="s">
        <v>6</v>
      </c>
      <c r="CM55" s="1" t="s">
        <v>6780</v>
      </c>
      <c r="CN55" s="1" t="s">
        <v>6781</v>
      </c>
      <c r="CO55" s="1" t="s">
        <v>6782</v>
      </c>
      <c r="CP55" s="1" t="s">
        <v>6783</v>
      </c>
      <c r="CQ55" s="1" t="s">
        <v>6784</v>
      </c>
      <c r="CR55" s="1" t="s">
        <v>6785</v>
      </c>
      <c r="CS55" s="2" t="s">
        <v>6786</v>
      </c>
      <c r="CT55" s="1" t="s">
        <v>6787</v>
      </c>
      <c r="CU55" s="1" t="s">
        <v>6788</v>
      </c>
      <c r="CV55" s="1" t="s">
        <v>6789</v>
      </c>
      <c r="CW55" s="1" t="s">
        <v>6790</v>
      </c>
      <c r="CX55" s="1" t="s">
        <v>6791</v>
      </c>
      <c r="CY55" s="1" t="s">
        <v>6792</v>
      </c>
      <c r="CZ55" s="1" t="s">
        <v>6793</v>
      </c>
      <c r="DA55" s="2" t="s">
        <v>6794</v>
      </c>
      <c r="DB55" s="2" t="s">
        <v>6795</v>
      </c>
      <c r="DC55" s="2" t="s">
        <v>6796</v>
      </c>
      <c r="DD55" s="1" t="s">
        <v>6</v>
      </c>
      <c r="DE55" s="2" t="s">
        <v>6797</v>
      </c>
      <c r="DF55" s="1" t="s">
        <v>6798</v>
      </c>
      <c r="DG55" s="1" t="s">
        <v>6</v>
      </c>
      <c r="DH55" s="2" t="s">
        <v>6799</v>
      </c>
      <c r="DI55" s="1" t="s">
        <v>6</v>
      </c>
      <c r="DJ55" s="1" t="s">
        <v>6</v>
      </c>
      <c r="DK55" s="1" t="s">
        <v>6800</v>
      </c>
      <c r="DL55" s="1" t="s">
        <v>6801</v>
      </c>
      <c r="DM55" s="1" t="s">
        <v>6802</v>
      </c>
      <c r="DN55" s="1" t="s">
        <v>6803</v>
      </c>
      <c r="DO55" s="2" t="s">
        <v>6804</v>
      </c>
      <c r="DP55" s="1" t="s">
        <v>6805</v>
      </c>
      <c r="DQ55" s="1" t="s">
        <v>6806</v>
      </c>
      <c r="DR55" s="1" t="s">
        <v>6807</v>
      </c>
      <c r="DS55" s="1" t="s">
        <v>6808</v>
      </c>
      <c r="DT55" s="1" t="s">
        <v>6809</v>
      </c>
      <c r="DU55" s="1" t="s">
        <v>6810</v>
      </c>
      <c r="DV55" s="1" t="s">
        <v>6811</v>
      </c>
      <c r="DW55" s="1" t="s">
        <v>6812</v>
      </c>
      <c r="DX55" s="1" t="s">
        <v>6813</v>
      </c>
      <c r="DY55" s="2" t="s">
        <v>6814</v>
      </c>
      <c r="DZ55" s="1" t="s">
        <v>6815</v>
      </c>
      <c r="EA55" s="2" t="s">
        <v>6816</v>
      </c>
      <c r="EB55" s="1" t="s">
        <v>6</v>
      </c>
      <c r="EC55" s="2" t="s">
        <v>6817</v>
      </c>
      <c r="ED55" s="1" t="s">
        <v>6818</v>
      </c>
      <c r="EE55" s="1" t="s">
        <v>6</v>
      </c>
      <c r="EF55" s="2" t="s">
        <v>6819</v>
      </c>
      <c r="EG55" s="1" t="s">
        <v>6</v>
      </c>
      <c r="EH55" s="1" t="s">
        <v>6</v>
      </c>
      <c r="EI55" s="2" t="s">
        <v>6820</v>
      </c>
      <c r="EJ55" s="1" t="s">
        <v>6821</v>
      </c>
      <c r="EK55" s="1" t="s">
        <v>6822</v>
      </c>
      <c r="EL55" s="1" t="s">
        <v>6823</v>
      </c>
      <c r="EM55" s="1" t="s">
        <v>6824</v>
      </c>
      <c r="EN55" s="1" t="s">
        <v>6825</v>
      </c>
      <c r="EO55" s="2" t="s">
        <v>6826</v>
      </c>
      <c r="EP55" s="1" t="s">
        <v>6827</v>
      </c>
      <c r="EQ55" s="1" t="s">
        <v>6828</v>
      </c>
      <c r="ER55" s="1" t="s">
        <v>6829</v>
      </c>
      <c r="ES55" s="2" t="s">
        <v>6830</v>
      </c>
      <c r="ET55" s="1" t="s">
        <v>6831</v>
      </c>
      <c r="EU55" s="1" t="s">
        <v>6832</v>
      </c>
      <c r="EV55" s="1" t="s">
        <v>6833</v>
      </c>
      <c r="EW55" s="2" t="s">
        <v>6834</v>
      </c>
      <c r="EX55" s="2" t="s">
        <v>6835</v>
      </c>
      <c r="EY55" s="2" t="s">
        <v>6836</v>
      </c>
      <c r="EZ55" s="1" t="s">
        <v>6</v>
      </c>
      <c r="FA55" s="2" t="s">
        <v>6837</v>
      </c>
      <c r="FB55" s="1" t="s">
        <v>6838</v>
      </c>
      <c r="FC55" s="1" t="s">
        <v>6</v>
      </c>
      <c r="FD55" s="2" t="s">
        <v>6839</v>
      </c>
      <c r="FE55" s="1" t="s">
        <v>6840</v>
      </c>
      <c r="FF55" s="1" t="s">
        <v>6841</v>
      </c>
      <c r="FG55" s="2" t="s">
        <v>6842</v>
      </c>
      <c r="FH55" s="1" t="s">
        <v>6843</v>
      </c>
      <c r="FI55" s="1" t="s">
        <v>6844</v>
      </c>
      <c r="FJ55" s="1" t="s">
        <v>6845</v>
      </c>
      <c r="FK55" s="1" t="s">
        <v>6846</v>
      </c>
      <c r="FL55" s="1" t="s">
        <v>6847</v>
      </c>
      <c r="FM55" s="2" t="s">
        <v>6848</v>
      </c>
      <c r="FN55" s="1" t="s">
        <v>6849</v>
      </c>
      <c r="FO55" s="1" t="s">
        <v>6850</v>
      </c>
      <c r="FP55" s="1" t="s">
        <v>6851</v>
      </c>
      <c r="FQ55" s="2" t="s">
        <v>6852</v>
      </c>
      <c r="FR55" s="1" t="s">
        <v>6853</v>
      </c>
      <c r="FS55" s="1" t="s">
        <v>6854</v>
      </c>
      <c r="FT55" s="1" t="s">
        <v>6855</v>
      </c>
      <c r="FU55" s="2" t="s">
        <v>6856</v>
      </c>
      <c r="FV55" s="1" t="s">
        <v>6857</v>
      </c>
      <c r="FW55" s="2" t="s">
        <v>6858</v>
      </c>
      <c r="FX55" s="1" t="s">
        <v>6</v>
      </c>
      <c r="FY55" s="1" t="s">
        <v>6</v>
      </c>
      <c r="FZ55" s="1" t="s">
        <v>6</v>
      </c>
      <c r="GA55" s="1" t="s">
        <v>6</v>
      </c>
      <c r="GB55" s="1" t="s">
        <v>6</v>
      </c>
      <c r="GC55" s="1" t="s">
        <v>6</v>
      </c>
      <c r="GD55" s="1" t="s">
        <v>6</v>
      </c>
      <c r="GE55" s="1" t="s">
        <v>6</v>
      </c>
      <c r="GF55" s="1" t="s">
        <v>6</v>
      </c>
      <c r="GG55" s="1" t="s">
        <v>6</v>
      </c>
      <c r="GH55" s="1" t="s">
        <v>6</v>
      </c>
      <c r="GI55" s="1" t="s">
        <v>6</v>
      </c>
      <c r="GJ55" s="1" t="s">
        <v>6</v>
      </c>
      <c r="GK55" s="1" t="s">
        <v>6</v>
      </c>
      <c r="GL55" s="1" t="s">
        <v>6</v>
      </c>
      <c r="GM55" s="1" t="s">
        <v>6</v>
      </c>
      <c r="GN55" s="1" t="s">
        <v>6</v>
      </c>
      <c r="GO55" s="1" t="s">
        <v>6</v>
      </c>
      <c r="GP55" s="1" t="s">
        <v>6</v>
      </c>
    </row>
    <row r="56" spans="1:198" ht="12.75" customHeight="1" x14ac:dyDescent="0.2">
      <c r="A56">
        <v>55</v>
      </c>
      <c r="B56" s="1" t="s">
        <v>6859</v>
      </c>
      <c r="C56" s="1" t="s">
        <v>6860</v>
      </c>
      <c r="D56" s="1" t="s">
        <v>1069</v>
      </c>
      <c r="E56" s="1" t="s">
        <v>185</v>
      </c>
      <c r="F56" s="2" t="s">
        <v>6861</v>
      </c>
      <c r="G56" s="2" t="s">
        <v>6862</v>
      </c>
      <c r="H56" s="2" t="s">
        <v>6863</v>
      </c>
      <c r="I56" s="2" t="s">
        <v>6864</v>
      </c>
      <c r="J56" s="2" t="s">
        <v>6865</v>
      </c>
      <c r="K56" s="2" t="s">
        <v>6866</v>
      </c>
      <c r="L56" s="1" t="s">
        <v>6</v>
      </c>
      <c r="M56" s="1" t="s">
        <v>6</v>
      </c>
      <c r="N56" s="1" t="s">
        <v>6</v>
      </c>
      <c r="O56" s="2" t="s">
        <v>6867</v>
      </c>
      <c r="P56" s="2" t="s">
        <v>6868</v>
      </c>
      <c r="Q56" s="1" t="s">
        <v>6869</v>
      </c>
      <c r="R56" s="1" t="s">
        <v>6870</v>
      </c>
      <c r="S56" s="1" t="s">
        <v>6871</v>
      </c>
      <c r="T56" s="1" t="s">
        <v>6872</v>
      </c>
      <c r="U56" s="2" t="s">
        <v>9263</v>
      </c>
      <c r="V56" s="2" t="s">
        <v>6873</v>
      </c>
      <c r="W56" s="2" t="s">
        <v>6874</v>
      </c>
      <c r="X56" s="2" t="s">
        <v>6875</v>
      </c>
      <c r="Y56" s="2" t="s">
        <v>6876</v>
      </c>
      <c r="Z56" s="2" t="s">
        <v>9264</v>
      </c>
      <c r="AA56" s="1" t="s">
        <v>6877</v>
      </c>
      <c r="AB56" s="1" t="s">
        <v>6878</v>
      </c>
      <c r="AC56" s="2" t="s">
        <v>6879</v>
      </c>
      <c r="AD56" s="1" t="s">
        <v>6880</v>
      </c>
      <c r="AE56" s="1" t="s">
        <v>6</v>
      </c>
      <c r="AF56" s="2" t="s">
        <v>6881</v>
      </c>
      <c r="AG56" s="1" t="s">
        <v>6882</v>
      </c>
      <c r="AH56" s="1" t="s">
        <v>6883</v>
      </c>
      <c r="AI56" s="1" t="s">
        <v>6884</v>
      </c>
      <c r="AJ56" s="1" t="s">
        <v>6885</v>
      </c>
      <c r="AK56" s="2" t="s">
        <v>6886</v>
      </c>
      <c r="AL56" s="1" t="s">
        <v>6887</v>
      </c>
      <c r="AM56" s="1" t="s">
        <v>6</v>
      </c>
      <c r="AN56" s="1" t="s">
        <v>6</v>
      </c>
      <c r="AO56" s="1" t="s">
        <v>6</v>
      </c>
      <c r="AP56" s="2" t="s">
        <v>6888</v>
      </c>
      <c r="AQ56" s="1" t="s">
        <v>6889</v>
      </c>
      <c r="AR56" s="1" t="s">
        <v>6890</v>
      </c>
      <c r="AS56" s="1" t="s">
        <v>6891</v>
      </c>
      <c r="AT56" s="1" t="s">
        <v>6892</v>
      </c>
      <c r="AU56" s="1" t="s">
        <v>6893</v>
      </c>
      <c r="AV56" s="1" t="s">
        <v>6894</v>
      </c>
      <c r="AW56" s="2" t="s">
        <v>6895</v>
      </c>
      <c r="AX56" s="1" t="s">
        <v>6896</v>
      </c>
      <c r="AY56" s="1" t="s">
        <v>6897</v>
      </c>
      <c r="AZ56" s="1" t="s">
        <v>6898</v>
      </c>
      <c r="BA56" s="1" t="s">
        <v>6899</v>
      </c>
      <c r="BB56" s="1" t="s">
        <v>6900</v>
      </c>
      <c r="BC56" s="1" t="s">
        <v>6901</v>
      </c>
      <c r="BD56" s="1" t="s">
        <v>6902</v>
      </c>
      <c r="BE56" s="1" t="s">
        <v>6903</v>
      </c>
      <c r="BF56" s="1" t="s">
        <v>6904</v>
      </c>
      <c r="BG56" s="2" t="s">
        <v>6905</v>
      </c>
      <c r="BH56" s="1" t="s">
        <v>6</v>
      </c>
      <c r="BI56" s="2" t="s">
        <v>6906</v>
      </c>
      <c r="BJ56" s="1" t="s">
        <v>6907</v>
      </c>
      <c r="BK56" s="1" t="s">
        <v>6</v>
      </c>
      <c r="BL56" s="2" t="s">
        <v>6908</v>
      </c>
      <c r="BM56" s="1" t="s">
        <v>6</v>
      </c>
      <c r="BN56" s="1" t="s">
        <v>6</v>
      </c>
      <c r="BO56" s="1" t="s">
        <v>6909</v>
      </c>
      <c r="BP56" s="1" t="s">
        <v>6910</v>
      </c>
      <c r="BQ56" s="1" t="s">
        <v>6911</v>
      </c>
      <c r="BR56" s="1" t="s">
        <v>6912</v>
      </c>
      <c r="BS56" s="1" t="s">
        <v>6913</v>
      </c>
      <c r="BT56" s="1" t="s">
        <v>6914</v>
      </c>
      <c r="BU56" s="2" t="s">
        <v>6915</v>
      </c>
      <c r="BV56" s="1" t="s">
        <v>6916</v>
      </c>
      <c r="BW56" s="1" t="s">
        <v>6917</v>
      </c>
      <c r="BX56" s="1" t="s">
        <v>6918</v>
      </c>
      <c r="BY56" s="1" t="s">
        <v>6919</v>
      </c>
      <c r="BZ56" s="1" t="s">
        <v>6920</v>
      </c>
      <c r="CA56" s="1" t="s">
        <v>6921</v>
      </c>
      <c r="CB56" s="1" t="s">
        <v>6922</v>
      </c>
      <c r="CC56" s="1" t="s">
        <v>6923</v>
      </c>
      <c r="CD56" s="1" t="s">
        <v>6924</v>
      </c>
      <c r="CE56" s="2" t="s">
        <v>6925</v>
      </c>
      <c r="CF56" s="1" t="s">
        <v>6</v>
      </c>
      <c r="CG56" s="2" t="s">
        <v>6926</v>
      </c>
      <c r="CH56" s="2" t="s">
        <v>6927</v>
      </c>
      <c r="CI56" s="1" t="s">
        <v>6</v>
      </c>
      <c r="CJ56" s="1" t="s">
        <v>6</v>
      </c>
      <c r="CK56" s="1" t="s">
        <v>6</v>
      </c>
      <c r="CL56" s="1" t="s">
        <v>6928</v>
      </c>
      <c r="CM56" s="2" t="s">
        <v>6929</v>
      </c>
      <c r="CN56" s="1" t="s">
        <v>6930</v>
      </c>
      <c r="CO56" s="1" t="s">
        <v>6931</v>
      </c>
      <c r="CP56" s="1" t="s">
        <v>6932</v>
      </c>
      <c r="CQ56" s="1" t="s">
        <v>6933</v>
      </c>
      <c r="CR56" s="1" t="s">
        <v>6934</v>
      </c>
      <c r="CS56" s="1" t="s">
        <v>6935</v>
      </c>
      <c r="CT56" s="1" t="s">
        <v>6936</v>
      </c>
      <c r="CU56" s="1" t="s">
        <v>6937</v>
      </c>
      <c r="CV56" s="1" t="s">
        <v>6938</v>
      </c>
      <c r="CW56" s="2" t="s">
        <v>6939</v>
      </c>
      <c r="CX56" s="1" t="s">
        <v>6940</v>
      </c>
      <c r="CY56" s="1" t="s">
        <v>6941</v>
      </c>
      <c r="CZ56" s="1" t="s">
        <v>6942</v>
      </c>
      <c r="DA56" s="1" t="s">
        <v>6943</v>
      </c>
      <c r="DB56" s="2" t="s">
        <v>6944</v>
      </c>
      <c r="DC56" s="2" t="s">
        <v>6945</v>
      </c>
      <c r="DD56" s="1" t="s">
        <v>6</v>
      </c>
      <c r="DE56" s="2" t="s">
        <v>6946</v>
      </c>
      <c r="DF56" s="1" t="s">
        <v>6947</v>
      </c>
      <c r="DG56" s="1" t="s">
        <v>6</v>
      </c>
      <c r="DH56" s="1" t="s">
        <v>6</v>
      </c>
      <c r="DI56" s="1" t="s">
        <v>6</v>
      </c>
      <c r="DJ56" s="2" t="s">
        <v>6948</v>
      </c>
      <c r="DK56" s="1" t="s">
        <v>6949</v>
      </c>
      <c r="DL56" s="1" t="s">
        <v>6</v>
      </c>
      <c r="DM56" s="1" t="s">
        <v>6950</v>
      </c>
      <c r="DN56" s="1" t="s">
        <v>6951</v>
      </c>
      <c r="DO56" s="1" t="s">
        <v>6952</v>
      </c>
      <c r="DP56" s="1" t="s">
        <v>6953</v>
      </c>
      <c r="DQ56" s="1" t="s">
        <v>6954</v>
      </c>
      <c r="DR56" s="1" t="s">
        <v>6955</v>
      </c>
      <c r="DS56" s="1" t="s">
        <v>6956</v>
      </c>
      <c r="DT56" s="1" t="s">
        <v>6957</v>
      </c>
      <c r="DU56" s="1" t="s">
        <v>6958</v>
      </c>
      <c r="DV56" s="1" t="s">
        <v>6959</v>
      </c>
      <c r="DW56" s="1" t="s">
        <v>6960</v>
      </c>
      <c r="DX56" s="1" t="s">
        <v>6961</v>
      </c>
      <c r="DY56" s="1" t="s">
        <v>6962</v>
      </c>
      <c r="DZ56" s="1" t="s">
        <v>6963</v>
      </c>
      <c r="EA56" s="2" t="s">
        <v>6964</v>
      </c>
      <c r="EB56" s="1" t="s">
        <v>6</v>
      </c>
      <c r="EC56" s="2" t="s">
        <v>6965</v>
      </c>
      <c r="ED56" s="1" t="s">
        <v>6966</v>
      </c>
      <c r="EE56" s="1" t="s">
        <v>6</v>
      </c>
      <c r="EF56" s="2" t="s">
        <v>6967</v>
      </c>
      <c r="EG56" s="1" t="s">
        <v>6</v>
      </c>
      <c r="EH56" s="1" t="s">
        <v>6</v>
      </c>
      <c r="EI56" s="2" t="s">
        <v>6968</v>
      </c>
      <c r="EJ56" s="1" t="s">
        <v>6969</v>
      </c>
      <c r="EK56" s="1" t="s">
        <v>6970</v>
      </c>
      <c r="EL56" s="1" t="s">
        <v>6971</v>
      </c>
      <c r="EM56" s="1" t="s">
        <v>6972</v>
      </c>
      <c r="EN56" s="1" t="s">
        <v>6973</v>
      </c>
      <c r="EO56" s="1" t="s">
        <v>6974</v>
      </c>
      <c r="EP56" s="1" t="s">
        <v>6975</v>
      </c>
      <c r="EQ56" s="1" t="s">
        <v>6976</v>
      </c>
      <c r="ER56" s="1" t="s">
        <v>6977</v>
      </c>
      <c r="ES56" s="1" t="s">
        <v>6978</v>
      </c>
      <c r="ET56" s="1" t="s">
        <v>6979</v>
      </c>
      <c r="EU56" s="1" t="s">
        <v>6980</v>
      </c>
      <c r="EV56" s="1" t="s">
        <v>6981</v>
      </c>
      <c r="EW56" s="2" t="s">
        <v>6982</v>
      </c>
      <c r="EX56" s="1" t="s">
        <v>6983</v>
      </c>
      <c r="EY56" s="2" t="s">
        <v>6984</v>
      </c>
      <c r="EZ56" s="1" t="s">
        <v>6</v>
      </c>
      <c r="FA56" s="2" t="s">
        <v>6985</v>
      </c>
      <c r="FB56" s="1" t="s">
        <v>6986</v>
      </c>
      <c r="FC56" s="1" t="s">
        <v>6</v>
      </c>
      <c r="FD56" s="1" t="s">
        <v>6987</v>
      </c>
      <c r="FE56" s="1" t="s">
        <v>6</v>
      </c>
      <c r="FF56" s="1" t="s">
        <v>6</v>
      </c>
      <c r="FG56" s="1" t="s">
        <v>6988</v>
      </c>
      <c r="FH56" s="1" t="s">
        <v>6</v>
      </c>
      <c r="FI56" s="1" t="s">
        <v>6989</v>
      </c>
      <c r="FJ56" s="1" t="s">
        <v>6990</v>
      </c>
      <c r="FK56" s="1" t="s">
        <v>6991</v>
      </c>
      <c r="FL56" s="1" t="s">
        <v>6992</v>
      </c>
      <c r="FM56" s="2" t="s">
        <v>6993</v>
      </c>
      <c r="FN56" s="1" t="s">
        <v>6994</v>
      </c>
      <c r="FO56" s="1" t="s">
        <v>6995</v>
      </c>
      <c r="FP56" s="1" t="s">
        <v>6996</v>
      </c>
      <c r="FQ56" s="1" t="s">
        <v>6997</v>
      </c>
      <c r="FR56" s="1" t="s">
        <v>6998</v>
      </c>
      <c r="FS56" s="1" t="s">
        <v>6999</v>
      </c>
      <c r="FT56" s="1" t="s">
        <v>7000</v>
      </c>
      <c r="FU56" s="2" t="s">
        <v>7001</v>
      </c>
      <c r="FV56" s="1" t="s">
        <v>7002</v>
      </c>
      <c r="FW56" s="2" t="s">
        <v>7003</v>
      </c>
      <c r="FX56" s="1" t="s">
        <v>6</v>
      </c>
      <c r="FY56" s="1" t="s">
        <v>6</v>
      </c>
      <c r="FZ56" s="1" t="s">
        <v>6</v>
      </c>
      <c r="GA56" s="1" t="s">
        <v>6</v>
      </c>
      <c r="GB56" s="1" t="s">
        <v>6</v>
      </c>
      <c r="GC56" s="1" t="s">
        <v>6</v>
      </c>
      <c r="GD56" s="1" t="s">
        <v>6</v>
      </c>
      <c r="GE56" s="1" t="s">
        <v>6</v>
      </c>
      <c r="GF56" s="1" t="s">
        <v>6</v>
      </c>
      <c r="GG56" s="1" t="s">
        <v>6</v>
      </c>
      <c r="GH56" s="1" t="s">
        <v>6</v>
      </c>
      <c r="GI56" s="1" t="s">
        <v>6</v>
      </c>
      <c r="GJ56" s="1" t="s">
        <v>6</v>
      </c>
      <c r="GK56" s="1" t="s">
        <v>6</v>
      </c>
      <c r="GL56" s="1" t="s">
        <v>6</v>
      </c>
      <c r="GM56" s="1" t="s">
        <v>6</v>
      </c>
      <c r="GN56" s="1" t="s">
        <v>6</v>
      </c>
      <c r="GO56" s="1" t="s">
        <v>6</v>
      </c>
      <c r="GP56" s="1" t="s">
        <v>6</v>
      </c>
    </row>
    <row r="57" spans="1:198" ht="12.75" customHeight="1" x14ac:dyDescent="0.2">
      <c r="A57">
        <v>56</v>
      </c>
      <c r="B57" s="1" t="s">
        <v>611</v>
      </c>
      <c r="C57" s="1" t="s">
        <v>7004</v>
      </c>
      <c r="D57" s="1" t="s">
        <v>251</v>
      </c>
      <c r="E57" s="1" t="s">
        <v>1069</v>
      </c>
      <c r="F57" s="2" t="s">
        <v>7005</v>
      </c>
      <c r="G57" s="2" t="s">
        <v>7006</v>
      </c>
      <c r="H57" s="2" t="s">
        <v>7007</v>
      </c>
      <c r="I57" s="2" t="s">
        <v>7008</v>
      </c>
      <c r="J57" s="2" t="s">
        <v>7009</v>
      </c>
      <c r="K57" s="1" t="s">
        <v>7010</v>
      </c>
      <c r="L57" s="1" t="s">
        <v>6</v>
      </c>
      <c r="M57" s="1" t="s">
        <v>6</v>
      </c>
      <c r="N57" s="1" t="s">
        <v>6</v>
      </c>
      <c r="O57" s="1" t="s">
        <v>7011</v>
      </c>
      <c r="P57" s="2" t="s">
        <v>7012</v>
      </c>
      <c r="Q57" s="2" t="s">
        <v>7013</v>
      </c>
      <c r="R57" s="1" t="s">
        <v>7014</v>
      </c>
      <c r="S57" s="1" t="s">
        <v>7015</v>
      </c>
      <c r="T57" s="2" t="s">
        <v>7016</v>
      </c>
      <c r="U57" s="2" t="s">
        <v>7017</v>
      </c>
      <c r="V57" s="2" t="s">
        <v>7018</v>
      </c>
      <c r="W57" s="2" t="s">
        <v>7019</v>
      </c>
      <c r="X57" s="2" t="s">
        <v>7020</v>
      </c>
      <c r="Y57" s="2" t="s">
        <v>7021</v>
      </c>
      <c r="Z57" s="2" t="s">
        <v>7022</v>
      </c>
      <c r="AA57" s="1" t="s">
        <v>7023</v>
      </c>
      <c r="AB57" s="1" t="s">
        <v>7024</v>
      </c>
      <c r="AC57" s="2" t="s">
        <v>7025</v>
      </c>
      <c r="AD57" s="1" t="s">
        <v>7026</v>
      </c>
      <c r="AE57" s="1" t="s">
        <v>6</v>
      </c>
      <c r="AF57" s="2" t="s">
        <v>7027</v>
      </c>
      <c r="AG57" s="1" t="s">
        <v>7028</v>
      </c>
      <c r="AH57" s="1" t="s">
        <v>7029</v>
      </c>
      <c r="AI57" s="1" t="s">
        <v>7030</v>
      </c>
      <c r="AJ57" s="1" t="s">
        <v>7031</v>
      </c>
      <c r="AK57" s="2" t="s">
        <v>7032</v>
      </c>
      <c r="AL57" s="2" t="s">
        <v>7033</v>
      </c>
      <c r="AM57" s="1" t="s">
        <v>6</v>
      </c>
      <c r="AN57" s="1" t="s">
        <v>6</v>
      </c>
      <c r="AO57" s="1" t="s">
        <v>7034</v>
      </c>
      <c r="AP57" s="2" t="s">
        <v>7035</v>
      </c>
      <c r="AQ57" s="2" t="s">
        <v>7036</v>
      </c>
      <c r="AR57" s="1" t="s">
        <v>7037</v>
      </c>
      <c r="AS57" s="1" t="s">
        <v>7038</v>
      </c>
      <c r="AT57" s="1" t="s">
        <v>7039</v>
      </c>
      <c r="AU57" s="1" t="s">
        <v>7040</v>
      </c>
      <c r="AV57" s="1" t="s">
        <v>7041</v>
      </c>
      <c r="AW57" s="2" t="s">
        <v>7042</v>
      </c>
      <c r="AX57" s="1" t="s">
        <v>7043</v>
      </c>
      <c r="AY57" s="1" t="s">
        <v>7044</v>
      </c>
      <c r="AZ57" s="1" t="s">
        <v>7045</v>
      </c>
      <c r="BA57" s="1" t="s">
        <v>7046</v>
      </c>
      <c r="BB57" s="1" t="s">
        <v>7047</v>
      </c>
      <c r="BC57" s="1" t="s">
        <v>7048</v>
      </c>
      <c r="BD57" s="1" t="s">
        <v>7049</v>
      </c>
      <c r="BE57" s="1" t="s">
        <v>7050</v>
      </c>
      <c r="BF57" s="1" t="s">
        <v>7051</v>
      </c>
      <c r="BG57" s="2" t="s">
        <v>7052</v>
      </c>
      <c r="BH57" s="1" t="s">
        <v>6</v>
      </c>
      <c r="BI57" s="2" t="s">
        <v>7053</v>
      </c>
      <c r="BJ57" s="1" t="s">
        <v>7054</v>
      </c>
      <c r="BK57" s="1" t="s">
        <v>6</v>
      </c>
      <c r="BL57" s="2" t="s">
        <v>7055</v>
      </c>
      <c r="BM57" s="1" t="s">
        <v>6</v>
      </c>
      <c r="BN57" s="1" t="s">
        <v>6</v>
      </c>
      <c r="BO57" s="2" t="s">
        <v>7056</v>
      </c>
      <c r="BP57" s="1" t="s">
        <v>7057</v>
      </c>
      <c r="BQ57" s="2" t="s">
        <v>7058</v>
      </c>
      <c r="BR57" s="1" t="s">
        <v>7059</v>
      </c>
      <c r="BS57" s="1" t="s">
        <v>7060</v>
      </c>
      <c r="BT57" s="1" t="s">
        <v>7061</v>
      </c>
      <c r="BU57" s="2" t="s">
        <v>7062</v>
      </c>
      <c r="BV57" s="1" t="s">
        <v>7063</v>
      </c>
      <c r="BW57" s="1" t="s">
        <v>7064</v>
      </c>
      <c r="BX57" s="1" t="s">
        <v>7065</v>
      </c>
      <c r="BY57" s="2" t="s">
        <v>7066</v>
      </c>
      <c r="BZ57" s="1" t="s">
        <v>7067</v>
      </c>
      <c r="CA57" s="1" t="s">
        <v>7068</v>
      </c>
      <c r="CB57" s="1" t="s">
        <v>7069</v>
      </c>
      <c r="CC57" s="1" t="s">
        <v>7070</v>
      </c>
      <c r="CD57" s="1" t="s">
        <v>7071</v>
      </c>
      <c r="CE57" s="2" t="s">
        <v>7072</v>
      </c>
      <c r="CF57" s="1" t="s">
        <v>6</v>
      </c>
      <c r="CG57" s="2" t="s">
        <v>7073</v>
      </c>
      <c r="CH57" s="2" t="s">
        <v>7074</v>
      </c>
      <c r="CI57" s="1" t="s">
        <v>6</v>
      </c>
      <c r="CJ57" s="2" t="s">
        <v>7075</v>
      </c>
      <c r="CK57" s="1" t="s">
        <v>6</v>
      </c>
      <c r="CL57" s="1" t="s">
        <v>6</v>
      </c>
      <c r="CM57" s="1" t="s">
        <v>7076</v>
      </c>
      <c r="CN57" s="1" t="s">
        <v>7077</v>
      </c>
      <c r="CO57" s="1" t="s">
        <v>7078</v>
      </c>
      <c r="CP57" s="1" t="s">
        <v>7079</v>
      </c>
      <c r="CQ57" s="1" t="s">
        <v>7080</v>
      </c>
      <c r="CR57" s="1" t="s">
        <v>7081</v>
      </c>
      <c r="CS57" s="2" t="s">
        <v>7082</v>
      </c>
      <c r="CT57" s="1" t="s">
        <v>7083</v>
      </c>
      <c r="CU57" s="1" t="s">
        <v>7084</v>
      </c>
      <c r="CV57" s="1" t="s">
        <v>7085</v>
      </c>
      <c r="CW57" s="2" t="s">
        <v>7086</v>
      </c>
      <c r="CX57" s="1" t="s">
        <v>7087</v>
      </c>
      <c r="CY57" s="1" t="s">
        <v>7088</v>
      </c>
      <c r="CZ57" s="1" t="s">
        <v>7089</v>
      </c>
      <c r="DA57" s="1" t="s">
        <v>7090</v>
      </c>
      <c r="DB57" s="1" t="s">
        <v>7091</v>
      </c>
      <c r="DC57" s="2" t="s">
        <v>7092</v>
      </c>
      <c r="DD57" s="1" t="s">
        <v>6</v>
      </c>
      <c r="DE57" s="2" t="s">
        <v>7093</v>
      </c>
      <c r="DF57" s="1" t="s">
        <v>7094</v>
      </c>
      <c r="DG57" s="1" t="s">
        <v>6</v>
      </c>
      <c r="DH57" s="1" t="s">
        <v>6</v>
      </c>
      <c r="DI57" s="1" t="s">
        <v>6</v>
      </c>
      <c r="DJ57" s="2" t="s">
        <v>7095</v>
      </c>
      <c r="DK57" s="2" t="s">
        <v>7096</v>
      </c>
      <c r="DL57" s="1" t="s">
        <v>7097</v>
      </c>
      <c r="DM57" s="1" t="s">
        <v>6</v>
      </c>
      <c r="DN57" s="1" t="s">
        <v>7098</v>
      </c>
      <c r="DO57" s="1" t="s">
        <v>7099</v>
      </c>
      <c r="DP57" s="1" t="s">
        <v>7100</v>
      </c>
      <c r="DQ57" s="2" t="s">
        <v>7101</v>
      </c>
      <c r="DR57" s="1" t="s">
        <v>7102</v>
      </c>
      <c r="DS57" s="1" t="s">
        <v>7103</v>
      </c>
      <c r="DT57" s="1" t="s">
        <v>7104</v>
      </c>
      <c r="DU57" s="2" t="s">
        <v>7105</v>
      </c>
      <c r="DV57" s="1" t="s">
        <v>7106</v>
      </c>
      <c r="DW57" s="1" t="s">
        <v>7107</v>
      </c>
      <c r="DX57" s="1" t="s">
        <v>7108</v>
      </c>
      <c r="DY57" s="1" t="s">
        <v>7109</v>
      </c>
      <c r="DZ57" s="1" t="s">
        <v>7110</v>
      </c>
      <c r="EA57" s="2" t="s">
        <v>7111</v>
      </c>
      <c r="EB57" s="1" t="s">
        <v>6</v>
      </c>
      <c r="EC57" s="2" t="s">
        <v>7112</v>
      </c>
      <c r="ED57" s="2" t="s">
        <v>7113</v>
      </c>
      <c r="EE57" s="1" t="s">
        <v>6</v>
      </c>
      <c r="EF57" s="1" t="s">
        <v>7114</v>
      </c>
      <c r="EG57" s="1" t="s">
        <v>6</v>
      </c>
      <c r="EH57" s="1" t="s">
        <v>6</v>
      </c>
      <c r="EI57" s="1" t="s">
        <v>7115</v>
      </c>
      <c r="EJ57" s="1" t="s">
        <v>6</v>
      </c>
      <c r="EK57" s="2" t="s">
        <v>7116</v>
      </c>
      <c r="EL57" s="1" t="s">
        <v>7117</v>
      </c>
      <c r="EM57" s="1" t="s">
        <v>7118</v>
      </c>
      <c r="EN57" s="1" t="s">
        <v>7119</v>
      </c>
      <c r="EO57" s="1" t="s">
        <v>7120</v>
      </c>
      <c r="EP57" s="1" t="s">
        <v>7121</v>
      </c>
      <c r="EQ57" s="1" t="s">
        <v>7122</v>
      </c>
      <c r="ER57" s="1" t="s">
        <v>7123</v>
      </c>
      <c r="ES57" s="1" t="s">
        <v>7124</v>
      </c>
      <c r="ET57" s="1" t="s">
        <v>7125</v>
      </c>
      <c r="EU57" s="1" t="s">
        <v>7126</v>
      </c>
      <c r="EV57" s="1" t="s">
        <v>7127</v>
      </c>
      <c r="EW57" s="1" t="s">
        <v>7128</v>
      </c>
      <c r="EX57" s="2" t="s">
        <v>7129</v>
      </c>
      <c r="EY57" s="2" t="s">
        <v>7130</v>
      </c>
      <c r="EZ57" s="1" t="s">
        <v>6</v>
      </c>
      <c r="FA57" s="2" t="s">
        <v>7131</v>
      </c>
      <c r="FB57" s="1" t="s">
        <v>7132</v>
      </c>
      <c r="FC57" s="1" t="s">
        <v>6</v>
      </c>
      <c r="FD57" s="2" t="s">
        <v>7133</v>
      </c>
      <c r="FE57" s="1" t="s">
        <v>6</v>
      </c>
      <c r="FF57" s="1" t="s">
        <v>6</v>
      </c>
      <c r="FG57" s="2" t="s">
        <v>7134</v>
      </c>
      <c r="FH57" s="1" t="s">
        <v>7135</v>
      </c>
      <c r="FI57" s="1" t="s">
        <v>7136</v>
      </c>
      <c r="FJ57" s="1" t="s">
        <v>7137</v>
      </c>
      <c r="FK57" s="1" t="s">
        <v>7138</v>
      </c>
      <c r="FL57" s="1" t="s">
        <v>7139</v>
      </c>
      <c r="FM57" s="1" t="s">
        <v>7140</v>
      </c>
      <c r="FN57" s="1" t="s">
        <v>7141</v>
      </c>
      <c r="FO57" s="1" t="s">
        <v>7142</v>
      </c>
      <c r="FP57" s="1" t="s">
        <v>7143</v>
      </c>
      <c r="FQ57" s="2" t="s">
        <v>7144</v>
      </c>
      <c r="FR57" s="1" t="s">
        <v>7145</v>
      </c>
      <c r="FS57" s="1" t="s">
        <v>7146</v>
      </c>
      <c r="FT57" s="1" t="s">
        <v>7147</v>
      </c>
      <c r="FU57" s="1" t="s">
        <v>7148</v>
      </c>
      <c r="FV57" s="1" t="s">
        <v>7149</v>
      </c>
      <c r="FW57" s="2" t="s">
        <v>7150</v>
      </c>
      <c r="FX57" s="1" t="s">
        <v>6</v>
      </c>
      <c r="FY57" s="1" t="s">
        <v>6</v>
      </c>
      <c r="FZ57" s="1" t="s">
        <v>6</v>
      </c>
      <c r="GA57" s="1" t="s">
        <v>6</v>
      </c>
      <c r="GB57" s="1" t="s">
        <v>6</v>
      </c>
      <c r="GC57" s="1" t="s">
        <v>6</v>
      </c>
      <c r="GD57" s="1" t="s">
        <v>6</v>
      </c>
      <c r="GE57" s="1" t="s">
        <v>6</v>
      </c>
      <c r="GF57" s="1" t="s">
        <v>6</v>
      </c>
      <c r="GG57" s="1" t="s">
        <v>6</v>
      </c>
      <c r="GH57" s="1" t="s">
        <v>6</v>
      </c>
      <c r="GI57" s="1" t="s">
        <v>6</v>
      </c>
      <c r="GJ57" s="1" t="s">
        <v>6</v>
      </c>
      <c r="GK57" s="1" t="s">
        <v>6</v>
      </c>
      <c r="GL57" s="1" t="s">
        <v>6</v>
      </c>
      <c r="GM57" s="1" t="s">
        <v>6</v>
      </c>
      <c r="GN57" s="1" t="s">
        <v>6</v>
      </c>
      <c r="GO57" s="1" t="s">
        <v>6</v>
      </c>
      <c r="GP57" s="1" t="s">
        <v>6</v>
      </c>
    </row>
    <row r="58" spans="1:198" ht="12.75" customHeight="1" x14ac:dyDescent="0.2">
      <c r="A58">
        <v>57</v>
      </c>
      <c r="B58" s="1" t="s">
        <v>4748</v>
      </c>
      <c r="C58" s="1" t="s">
        <v>7151</v>
      </c>
      <c r="D58" s="1" t="s">
        <v>542</v>
      </c>
      <c r="E58" s="1" t="s">
        <v>542</v>
      </c>
      <c r="F58" s="2" t="s">
        <v>7152</v>
      </c>
      <c r="G58" s="2" t="s">
        <v>7153</v>
      </c>
      <c r="H58" s="2" t="s">
        <v>7154</v>
      </c>
      <c r="I58" s="2" t="s">
        <v>7155</v>
      </c>
      <c r="J58" s="1" t="s">
        <v>3259</v>
      </c>
      <c r="K58" s="1" t="s">
        <v>7156</v>
      </c>
      <c r="L58" s="1" t="s">
        <v>6</v>
      </c>
      <c r="M58" s="1" t="s">
        <v>6</v>
      </c>
      <c r="N58" s="2" t="s">
        <v>7157</v>
      </c>
      <c r="O58" s="1" t="s">
        <v>6</v>
      </c>
      <c r="P58" s="2" t="s">
        <v>7158</v>
      </c>
      <c r="Q58" s="1" t="s">
        <v>7159</v>
      </c>
      <c r="R58" s="2" t="s">
        <v>7160</v>
      </c>
      <c r="S58" s="1" t="s">
        <v>7161</v>
      </c>
      <c r="T58" s="2" t="s">
        <v>7162</v>
      </c>
      <c r="U58" s="2" t="s">
        <v>7163</v>
      </c>
      <c r="V58" s="2" t="s">
        <v>7164</v>
      </c>
      <c r="W58" s="2" t="s">
        <v>7165</v>
      </c>
      <c r="X58" s="2" t="s">
        <v>7166</v>
      </c>
      <c r="Y58" s="2" t="s">
        <v>7167</v>
      </c>
      <c r="Z58" s="2" t="s">
        <v>7168</v>
      </c>
      <c r="AA58" s="1" t="s">
        <v>7169</v>
      </c>
      <c r="AB58" s="1" t="s">
        <v>7170</v>
      </c>
      <c r="AC58" s="2" t="s">
        <v>7171</v>
      </c>
      <c r="AD58" s="1" t="s">
        <v>7172</v>
      </c>
      <c r="AE58" s="1" t="s">
        <v>6</v>
      </c>
      <c r="AF58" s="2" t="s">
        <v>7173</v>
      </c>
      <c r="AG58" s="1" t="s">
        <v>7174</v>
      </c>
      <c r="AH58" s="2" t="s">
        <v>7175</v>
      </c>
      <c r="AI58" s="1" t="s">
        <v>7176</v>
      </c>
      <c r="AJ58" s="1" t="s">
        <v>7177</v>
      </c>
      <c r="AK58" s="2" t="s">
        <v>7178</v>
      </c>
      <c r="AL58" s="1" t="s">
        <v>7179</v>
      </c>
      <c r="AM58" s="1" t="s">
        <v>6</v>
      </c>
      <c r="AN58" s="1" t="s">
        <v>6</v>
      </c>
      <c r="AO58" s="2" t="s">
        <v>7180</v>
      </c>
      <c r="AP58" s="1" t="s">
        <v>6</v>
      </c>
      <c r="AQ58" s="2" t="s">
        <v>7181</v>
      </c>
      <c r="AR58" s="2" t="s">
        <v>7182</v>
      </c>
      <c r="AS58" s="2" t="s">
        <v>7183</v>
      </c>
      <c r="AT58" s="1" t="s">
        <v>7184</v>
      </c>
      <c r="AU58" s="1" t="s">
        <v>7185</v>
      </c>
      <c r="AV58" s="1" t="s">
        <v>7186</v>
      </c>
      <c r="AW58" s="1" t="s">
        <v>7187</v>
      </c>
      <c r="AX58" s="1" t="s">
        <v>7188</v>
      </c>
      <c r="AY58" s="1" t="s">
        <v>7189</v>
      </c>
      <c r="AZ58" s="1" t="s">
        <v>7190</v>
      </c>
      <c r="BA58" s="1" t="s">
        <v>7191</v>
      </c>
      <c r="BB58" s="1" t="s">
        <v>7192</v>
      </c>
      <c r="BC58" s="1" t="s">
        <v>7193</v>
      </c>
      <c r="BD58" s="1" t="s">
        <v>7194</v>
      </c>
      <c r="BE58" s="2" t="s">
        <v>7195</v>
      </c>
      <c r="BF58" s="1" t="s">
        <v>7196</v>
      </c>
      <c r="BG58" s="2" t="s">
        <v>7197</v>
      </c>
      <c r="BH58" s="1" t="s">
        <v>6</v>
      </c>
      <c r="BI58" s="2" t="s">
        <v>7198</v>
      </c>
      <c r="BJ58" s="2" t="s">
        <v>7199</v>
      </c>
      <c r="BK58" s="1" t="s">
        <v>6</v>
      </c>
      <c r="BL58" s="1" t="s">
        <v>6</v>
      </c>
      <c r="BM58" s="1" t="s">
        <v>6</v>
      </c>
      <c r="BN58" s="1" t="s">
        <v>6</v>
      </c>
      <c r="BO58" s="1" t="s">
        <v>6</v>
      </c>
      <c r="BP58" s="1" t="s">
        <v>6</v>
      </c>
      <c r="BQ58" s="1" t="s">
        <v>6</v>
      </c>
      <c r="BR58" s="1" t="s">
        <v>7200</v>
      </c>
      <c r="BS58" s="1" t="s">
        <v>7201</v>
      </c>
      <c r="BT58" s="1" t="s">
        <v>7202</v>
      </c>
      <c r="BU58" s="1" t="s">
        <v>7203</v>
      </c>
      <c r="BV58" s="1" t="s">
        <v>7204</v>
      </c>
      <c r="BW58" s="1" t="s">
        <v>7205</v>
      </c>
      <c r="BX58" s="1" t="s">
        <v>7206</v>
      </c>
      <c r="BY58" s="2" t="s">
        <v>7207</v>
      </c>
      <c r="BZ58" s="1" t="s">
        <v>7208</v>
      </c>
      <c r="CA58" s="1" t="s">
        <v>7209</v>
      </c>
      <c r="CB58" s="1" t="s">
        <v>7210</v>
      </c>
      <c r="CC58" s="2" t="s">
        <v>7211</v>
      </c>
      <c r="CD58" s="1" t="s">
        <v>7212</v>
      </c>
      <c r="CE58" s="2" t="s">
        <v>7213</v>
      </c>
      <c r="CF58" s="1" t="s">
        <v>6</v>
      </c>
      <c r="CG58" s="2" t="s">
        <v>7214</v>
      </c>
      <c r="CH58" s="1" t="s">
        <v>7215</v>
      </c>
      <c r="CI58" s="1" t="s">
        <v>6</v>
      </c>
      <c r="CJ58" s="1" t="s">
        <v>6</v>
      </c>
      <c r="CK58" s="2" t="s">
        <v>7216</v>
      </c>
      <c r="CL58" s="1" t="s">
        <v>6</v>
      </c>
      <c r="CM58" s="1" t="s">
        <v>7217</v>
      </c>
      <c r="CN58" s="1" t="s">
        <v>7218</v>
      </c>
      <c r="CO58" s="2" t="s">
        <v>7219</v>
      </c>
      <c r="CP58" s="1" t="s">
        <v>7220</v>
      </c>
      <c r="CQ58" s="1" t="s">
        <v>7221</v>
      </c>
      <c r="CR58" s="1" t="s">
        <v>7222</v>
      </c>
      <c r="CS58" s="2" t="s">
        <v>7223</v>
      </c>
      <c r="CT58" s="1" t="s">
        <v>7224</v>
      </c>
      <c r="CU58" s="1" t="s">
        <v>7225</v>
      </c>
      <c r="CV58" s="1" t="s">
        <v>7226</v>
      </c>
      <c r="CW58" s="2" t="s">
        <v>7227</v>
      </c>
      <c r="CX58" s="1" t="s">
        <v>7228</v>
      </c>
      <c r="CY58" s="1" t="s">
        <v>7229</v>
      </c>
      <c r="CZ58" s="1" t="s">
        <v>7230</v>
      </c>
      <c r="DA58" s="1" t="s">
        <v>7231</v>
      </c>
      <c r="DB58" s="1" t="s">
        <v>7232</v>
      </c>
      <c r="DC58" s="2" t="s">
        <v>7233</v>
      </c>
      <c r="DD58" s="1" t="s">
        <v>6</v>
      </c>
      <c r="DE58" s="2" t="s">
        <v>7234</v>
      </c>
      <c r="DF58" s="2" t="s">
        <v>7235</v>
      </c>
      <c r="DG58" s="1" t="s">
        <v>6</v>
      </c>
      <c r="DH58" s="1" t="s">
        <v>6</v>
      </c>
      <c r="DI58" s="2" t="s">
        <v>7236</v>
      </c>
      <c r="DJ58" s="1" t="s">
        <v>6</v>
      </c>
      <c r="DK58" s="2" t="s">
        <v>7237</v>
      </c>
      <c r="DL58" s="1" t="s">
        <v>7238</v>
      </c>
      <c r="DM58" s="2" t="s">
        <v>7239</v>
      </c>
      <c r="DN58" s="1" t="s">
        <v>7240</v>
      </c>
      <c r="DO58" s="1" t="s">
        <v>7241</v>
      </c>
      <c r="DP58" s="1" t="s">
        <v>7242</v>
      </c>
      <c r="DQ58" s="1" t="s">
        <v>7243</v>
      </c>
      <c r="DR58" s="1" t="s">
        <v>7244</v>
      </c>
      <c r="DS58" s="1" t="s">
        <v>7245</v>
      </c>
      <c r="DT58" s="1" t="s">
        <v>7246</v>
      </c>
      <c r="DU58" s="1" t="s">
        <v>7247</v>
      </c>
      <c r="DV58" s="1" t="s">
        <v>7248</v>
      </c>
      <c r="DW58" s="1" t="s">
        <v>7249</v>
      </c>
      <c r="DX58" s="1" t="s">
        <v>7250</v>
      </c>
      <c r="DY58" s="1" t="s">
        <v>7251</v>
      </c>
      <c r="DZ58" s="1" t="s">
        <v>7252</v>
      </c>
      <c r="EA58" s="2" t="s">
        <v>7253</v>
      </c>
      <c r="EB58" s="1" t="s">
        <v>6</v>
      </c>
      <c r="EC58" s="2" t="s">
        <v>7254</v>
      </c>
      <c r="ED58" s="1" t="s">
        <v>7255</v>
      </c>
      <c r="EE58" s="1" t="s">
        <v>6</v>
      </c>
      <c r="EF58" s="1" t="s">
        <v>6</v>
      </c>
      <c r="EG58" s="2" t="s">
        <v>7256</v>
      </c>
      <c r="EH58" s="1" t="s">
        <v>6</v>
      </c>
      <c r="EI58" s="2" t="s">
        <v>7257</v>
      </c>
      <c r="EJ58" s="1" t="s">
        <v>6</v>
      </c>
      <c r="EK58" s="1" t="s">
        <v>7258</v>
      </c>
      <c r="EL58" s="1" t="s">
        <v>7259</v>
      </c>
      <c r="EM58" s="1" t="s">
        <v>7260</v>
      </c>
      <c r="EN58" s="1" t="s">
        <v>7261</v>
      </c>
      <c r="EO58" s="1" t="s">
        <v>7262</v>
      </c>
      <c r="EP58" s="1" t="s">
        <v>7263</v>
      </c>
      <c r="EQ58" s="1" t="s">
        <v>7264</v>
      </c>
      <c r="ER58" s="1" t="s">
        <v>7265</v>
      </c>
      <c r="ES58" s="1" t="s">
        <v>7266</v>
      </c>
      <c r="ET58" s="1" t="s">
        <v>7267</v>
      </c>
      <c r="EU58" s="1" t="s">
        <v>7268</v>
      </c>
      <c r="EV58" s="1" t="s">
        <v>7269</v>
      </c>
      <c r="EW58" s="1" t="s">
        <v>7270</v>
      </c>
      <c r="EX58" s="1" t="s">
        <v>7271</v>
      </c>
      <c r="EY58" s="2" t="s">
        <v>7272</v>
      </c>
      <c r="EZ58" s="1" t="s">
        <v>6</v>
      </c>
      <c r="FA58" s="2" t="s">
        <v>7273</v>
      </c>
      <c r="FB58" s="2" t="s">
        <v>7274</v>
      </c>
      <c r="FC58" s="1" t="s">
        <v>6</v>
      </c>
      <c r="FD58" s="1" t="s">
        <v>6</v>
      </c>
      <c r="FE58" s="1" t="s">
        <v>6</v>
      </c>
      <c r="FF58" s="1" t="s">
        <v>6</v>
      </c>
      <c r="FG58" s="1" t="s">
        <v>6</v>
      </c>
      <c r="FH58" s="1" t="s">
        <v>6</v>
      </c>
      <c r="FI58" s="2" t="s">
        <v>7275</v>
      </c>
      <c r="FJ58" s="1" t="s">
        <v>7276</v>
      </c>
      <c r="FK58" s="1" t="s">
        <v>7277</v>
      </c>
      <c r="FL58" s="1" t="s">
        <v>7278</v>
      </c>
      <c r="FM58" s="2" t="s">
        <v>7279</v>
      </c>
      <c r="FN58" s="1" t="s">
        <v>7280</v>
      </c>
      <c r="FO58" s="1" t="s">
        <v>7281</v>
      </c>
      <c r="FP58" s="1" t="s">
        <v>7282</v>
      </c>
      <c r="FQ58" s="2" t="s">
        <v>7283</v>
      </c>
      <c r="FR58" s="1" t="s">
        <v>7284</v>
      </c>
      <c r="FS58" s="1" t="s">
        <v>7285</v>
      </c>
      <c r="FT58" s="1" t="s">
        <v>7286</v>
      </c>
      <c r="FU58" s="1" t="s">
        <v>7287</v>
      </c>
      <c r="FV58" s="1" t="s">
        <v>7288</v>
      </c>
      <c r="FW58" s="2" t="s">
        <v>7289</v>
      </c>
      <c r="FX58" s="1" t="s">
        <v>6</v>
      </c>
      <c r="FY58" s="1" t="s">
        <v>6</v>
      </c>
      <c r="FZ58" s="1" t="s">
        <v>6</v>
      </c>
      <c r="GA58" s="1" t="s">
        <v>6</v>
      </c>
      <c r="GB58" s="1" t="s">
        <v>6</v>
      </c>
      <c r="GC58" s="1" t="s">
        <v>6</v>
      </c>
      <c r="GD58" s="1" t="s">
        <v>6</v>
      </c>
      <c r="GE58" s="1" t="s">
        <v>6</v>
      </c>
      <c r="GF58" s="1" t="s">
        <v>6</v>
      </c>
      <c r="GG58" s="1" t="s">
        <v>6</v>
      </c>
      <c r="GH58" s="1" t="s">
        <v>6</v>
      </c>
      <c r="GI58" s="1" t="s">
        <v>6</v>
      </c>
      <c r="GJ58" s="1" t="s">
        <v>6</v>
      </c>
      <c r="GK58" s="1" t="s">
        <v>6</v>
      </c>
      <c r="GL58" s="1" t="s">
        <v>6</v>
      </c>
      <c r="GM58" s="1" t="s">
        <v>6</v>
      </c>
      <c r="GN58" s="1" t="s">
        <v>6</v>
      </c>
      <c r="GO58" s="1" t="s">
        <v>6</v>
      </c>
      <c r="GP58" s="1" t="s">
        <v>6</v>
      </c>
    </row>
    <row r="59" spans="1:198" ht="12.75" customHeight="1" x14ac:dyDescent="0.2">
      <c r="A59">
        <v>58</v>
      </c>
      <c r="B59" s="1" t="s">
        <v>7290</v>
      </c>
      <c r="C59" s="1" t="s">
        <v>7291</v>
      </c>
      <c r="D59" s="1" t="s">
        <v>613</v>
      </c>
      <c r="E59" s="1" t="s">
        <v>613</v>
      </c>
      <c r="F59" s="2" t="s">
        <v>7292</v>
      </c>
      <c r="G59" s="2" t="s">
        <v>7293</v>
      </c>
      <c r="H59" s="2" t="s">
        <v>7294</v>
      </c>
      <c r="I59" s="2" t="s">
        <v>7295</v>
      </c>
      <c r="J59" s="2" t="s">
        <v>7296</v>
      </c>
      <c r="K59" s="1" t="s">
        <v>7297</v>
      </c>
      <c r="L59" s="1" t="s">
        <v>6</v>
      </c>
      <c r="M59" s="1" t="s">
        <v>6</v>
      </c>
      <c r="N59" s="1" t="s">
        <v>6</v>
      </c>
      <c r="O59" s="2" t="s">
        <v>7298</v>
      </c>
      <c r="P59" s="2" t="s">
        <v>7299</v>
      </c>
      <c r="Q59" s="1" t="s">
        <v>7300</v>
      </c>
      <c r="R59" s="1" t="s">
        <v>7301</v>
      </c>
      <c r="S59" s="2" t="s">
        <v>7302</v>
      </c>
      <c r="T59" s="2" t="s">
        <v>7303</v>
      </c>
      <c r="U59" s="2" t="s">
        <v>7304</v>
      </c>
      <c r="V59" s="2" t="s">
        <v>7305</v>
      </c>
      <c r="W59" s="2" t="s">
        <v>7306</v>
      </c>
      <c r="X59" s="2" t="s">
        <v>7307</v>
      </c>
      <c r="Y59" s="2" t="s">
        <v>7308</v>
      </c>
      <c r="Z59" s="2" t="s">
        <v>7309</v>
      </c>
      <c r="AA59" s="1" t="s">
        <v>7310</v>
      </c>
      <c r="AB59" s="1" t="s">
        <v>7311</v>
      </c>
      <c r="AC59" s="2" t="s">
        <v>7312</v>
      </c>
      <c r="AD59" s="1" t="s">
        <v>7313</v>
      </c>
      <c r="AE59" s="1" t="s">
        <v>6</v>
      </c>
      <c r="AF59" s="2" t="s">
        <v>7314</v>
      </c>
      <c r="AG59" s="1" t="s">
        <v>7315</v>
      </c>
      <c r="AH59" s="1" t="s">
        <v>7316</v>
      </c>
      <c r="AI59" s="1" t="s">
        <v>7317</v>
      </c>
      <c r="AJ59" s="1" t="s">
        <v>7318</v>
      </c>
      <c r="AK59" s="2" t="s">
        <v>7319</v>
      </c>
      <c r="AL59" s="2" t="s">
        <v>7320</v>
      </c>
      <c r="AM59" s="1" t="s">
        <v>6</v>
      </c>
      <c r="AN59" s="1" t="s">
        <v>6</v>
      </c>
      <c r="AO59" s="1" t="s">
        <v>6</v>
      </c>
      <c r="AP59" s="2" t="s">
        <v>7321</v>
      </c>
      <c r="AQ59" s="2" t="s">
        <v>7322</v>
      </c>
      <c r="AR59" s="1" t="s">
        <v>7323</v>
      </c>
      <c r="AS59" s="1" t="s">
        <v>7324</v>
      </c>
      <c r="AT59" s="1" t="s">
        <v>6</v>
      </c>
      <c r="AU59" s="1" t="s">
        <v>7325</v>
      </c>
      <c r="AV59" s="1" t="s">
        <v>7326</v>
      </c>
      <c r="AW59" s="2" t="s">
        <v>7327</v>
      </c>
      <c r="AX59" s="1" t="s">
        <v>7328</v>
      </c>
      <c r="AY59" s="1" t="s">
        <v>7329</v>
      </c>
      <c r="AZ59" s="1" t="s">
        <v>7330</v>
      </c>
      <c r="BA59" s="1" t="s">
        <v>7331</v>
      </c>
      <c r="BB59" s="1" t="s">
        <v>7332</v>
      </c>
      <c r="BC59" s="1" t="s">
        <v>7333</v>
      </c>
      <c r="BD59" s="1" t="s">
        <v>7334</v>
      </c>
      <c r="BE59" s="1" t="s">
        <v>7335</v>
      </c>
      <c r="BF59" s="1" t="s">
        <v>7336</v>
      </c>
      <c r="BG59" s="2" t="s">
        <v>7337</v>
      </c>
      <c r="BH59" s="1" t="s">
        <v>6</v>
      </c>
      <c r="BI59" s="2" t="s">
        <v>7338</v>
      </c>
      <c r="BJ59" s="2" t="s">
        <v>7339</v>
      </c>
      <c r="BK59" s="1" t="s">
        <v>6</v>
      </c>
      <c r="BL59" s="2" t="s">
        <v>7340</v>
      </c>
      <c r="BM59" s="1" t="s">
        <v>6</v>
      </c>
      <c r="BN59" s="1" t="s">
        <v>6</v>
      </c>
      <c r="BO59" s="2" t="s">
        <v>7341</v>
      </c>
      <c r="BP59" s="1" t="s">
        <v>7342</v>
      </c>
      <c r="BQ59" s="1" t="s">
        <v>7343</v>
      </c>
      <c r="BR59" s="1" t="s">
        <v>6</v>
      </c>
      <c r="BS59" s="1" t="s">
        <v>7344</v>
      </c>
      <c r="BT59" s="1" t="s">
        <v>7345</v>
      </c>
      <c r="BU59" s="2" t="s">
        <v>7346</v>
      </c>
      <c r="BV59" s="1" t="s">
        <v>7347</v>
      </c>
      <c r="BW59" s="1" t="s">
        <v>7348</v>
      </c>
      <c r="BX59" s="1" t="s">
        <v>7349</v>
      </c>
      <c r="BY59" s="2" t="s">
        <v>7350</v>
      </c>
      <c r="BZ59" s="1" t="s">
        <v>7351</v>
      </c>
      <c r="CA59" s="1" t="s">
        <v>7352</v>
      </c>
      <c r="CB59" s="1" t="s">
        <v>7353</v>
      </c>
      <c r="CC59" s="2" t="s">
        <v>7354</v>
      </c>
      <c r="CD59" s="1" t="s">
        <v>7355</v>
      </c>
      <c r="CE59" s="2" t="s">
        <v>7356</v>
      </c>
      <c r="CF59" s="1" t="s">
        <v>6</v>
      </c>
      <c r="CG59" s="2" t="s">
        <v>7357</v>
      </c>
      <c r="CH59" s="1" t="s">
        <v>7358</v>
      </c>
      <c r="CI59" s="1" t="s">
        <v>6</v>
      </c>
      <c r="CJ59" s="2" t="s">
        <v>7359</v>
      </c>
      <c r="CK59" s="1" t="s">
        <v>6</v>
      </c>
      <c r="CL59" s="1" t="s">
        <v>6</v>
      </c>
      <c r="CM59" s="2" t="s">
        <v>7360</v>
      </c>
      <c r="CN59" s="1" t="s">
        <v>7361</v>
      </c>
      <c r="CO59" s="2" t="s">
        <v>7362</v>
      </c>
      <c r="CP59" s="1" t="s">
        <v>6</v>
      </c>
      <c r="CQ59" s="1" t="s">
        <v>7363</v>
      </c>
      <c r="CR59" s="1" t="s">
        <v>7364</v>
      </c>
      <c r="CS59" s="2" t="s">
        <v>7365</v>
      </c>
      <c r="CT59" s="1" t="s">
        <v>7366</v>
      </c>
      <c r="CU59" s="1" t="s">
        <v>7367</v>
      </c>
      <c r="CV59" s="1" t="s">
        <v>7368</v>
      </c>
      <c r="CW59" s="1" t="s">
        <v>7369</v>
      </c>
      <c r="CX59" s="1" t="s">
        <v>7370</v>
      </c>
      <c r="CY59" s="1" t="s">
        <v>7371</v>
      </c>
      <c r="CZ59" s="1" t="s">
        <v>7372</v>
      </c>
      <c r="DA59" s="1" t="s">
        <v>7373</v>
      </c>
      <c r="DB59" s="1" t="s">
        <v>7374</v>
      </c>
      <c r="DC59" s="2" t="s">
        <v>7375</v>
      </c>
      <c r="DD59" s="1" t="s">
        <v>6</v>
      </c>
      <c r="DE59" s="2" t="s">
        <v>7376</v>
      </c>
      <c r="DF59" s="2" t="s">
        <v>7377</v>
      </c>
      <c r="DG59" s="1" t="s">
        <v>6</v>
      </c>
      <c r="DH59" s="2" t="s">
        <v>7378</v>
      </c>
      <c r="DI59" s="1" t="s">
        <v>6</v>
      </c>
      <c r="DJ59" s="1" t="s">
        <v>6</v>
      </c>
      <c r="DK59" s="2" t="s">
        <v>7379</v>
      </c>
      <c r="DL59" s="1" t="s">
        <v>7380</v>
      </c>
      <c r="DM59" s="1" t="s">
        <v>7381</v>
      </c>
      <c r="DN59" s="1" t="s">
        <v>6</v>
      </c>
      <c r="DO59" s="1" t="s">
        <v>7382</v>
      </c>
      <c r="DP59" s="1" t="s">
        <v>7383</v>
      </c>
      <c r="DQ59" s="2" t="s">
        <v>7384</v>
      </c>
      <c r="DR59" s="1" t="s">
        <v>7385</v>
      </c>
      <c r="DS59" s="1" t="s">
        <v>7386</v>
      </c>
      <c r="DT59" s="1" t="s">
        <v>7387</v>
      </c>
      <c r="DU59" s="1" t="s">
        <v>7388</v>
      </c>
      <c r="DV59" s="1" t="s">
        <v>7389</v>
      </c>
      <c r="DW59" s="1" t="s">
        <v>7390</v>
      </c>
      <c r="DX59" s="1" t="s">
        <v>7391</v>
      </c>
      <c r="DY59" s="1" t="s">
        <v>7392</v>
      </c>
      <c r="DZ59" s="1" t="s">
        <v>7393</v>
      </c>
      <c r="EA59" s="2" t="s">
        <v>7394</v>
      </c>
      <c r="EB59" s="1" t="s">
        <v>6</v>
      </c>
      <c r="EC59" s="2" t="s">
        <v>7395</v>
      </c>
      <c r="ED59" s="2" t="s">
        <v>7396</v>
      </c>
      <c r="EE59" s="1" t="s">
        <v>6</v>
      </c>
      <c r="EF59" s="1" t="s">
        <v>6</v>
      </c>
      <c r="EG59" s="1" t="s">
        <v>6</v>
      </c>
      <c r="EH59" s="1" t="s">
        <v>6</v>
      </c>
      <c r="EI59" s="1" t="s">
        <v>6</v>
      </c>
      <c r="EJ59" s="1" t="s">
        <v>6</v>
      </c>
      <c r="EK59" s="2" t="s">
        <v>7397</v>
      </c>
      <c r="EL59" s="1" t="s">
        <v>6</v>
      </c>
      <c r="EM59" s="1" t="s">
        <v>7398</v>
      </c>
      <c r="EN59" s="1" t="s">
        <v>7399</v>
      </c>
      <c r="EO59" s="2" t="s">
        <v>7400</v>
      </c>
      <c r="EP59" s="1" t="s">
        <v>7401</v>
      </c>
      <c r="EQ59" s="1" t="s">
        <v>7402</v>
      </c>
      <c r="ER59" s="1" t="s">
        <v>7403</v>
      </c>
      <c r="ES59" s="1" t="s">
        <v>7404</v>
      </c>
      <c r="ET59" s="1" t="s">
        <v>7405</v>
      </c>
      <c r="EU59" s="1" t="s">
        <v>7406</v>
      </c>
      <c r="EV59" s="1" t="s">
        <v>7407</v>
      </c>
      <c r="EW59" s="1" t="s">
        <v>7408</v>
      </c>
      <c r="EX59" s="1" t="s">
        <v>7409</v>
      </c>
      <c r="EY59" s="2" t="s">
        <v>7410</v>
      </c>
      <c r="EZ59" s="1" t="s">
        <v>6</v>
      </c>
      <c r="FA59" s="2" t="s">
        <v>7411</v>
      </c>
      <c r="FB59" s="1" t="s">
        <v>7412</v>
      </c>
      <c r="FC59" s="1" t="s">
        <v>6</v>
      </c>
      <c r="FD59" s="2" t="s">
        <v>7413</v>
      </c>
      <c r="FE59" s="1" t="s">
        <v>6</v>
      </c>
      <c r="FF59" s="1" t="s">
        <v>6</v>
      </c>
      <c r="FG59" s="2" t="s">
        <v>7414</v>
      </c>
      <c r="FH59" s="1" t="s">
        <v>7415</v>
      </c>
      <c r="FI59" s="1" t="s">
        <v>7416</v>
      </c>
      <c r="FJ59" s="1" t="s">
        <v>6</v>
      </c>
      <c r="FK59" s="1" t="s">
        <v>7417</v>
      </c>
      <c r="FL59" s="1" t="s">
        <v>7418</v>
      </c>
      <c r="FM59" s="2" t="s">
        <v>7419</v>
      </c>
      <c r="FN59" s="1" t="s">
        <v>7420</v>
      </c>
      <c r="FO59" s="1" t="s">
        <v>7421</v>
      </c>
      <c r="FP59" s="1" t="s">
        <v>7422</v>
      </c>
      <c r="FQ59" s="1" t="s">
        <v>7423</v>
      </c>
      <c r="FR59" s="1" t="s">
        <v>7424</v>
      </c>
      <c r="FS59" s="1" t="s">
        <v>7425</v>
      </c>
      <c r="FT59" s="1" t="s">
        <v>7426</v>
      </c>
      <c r="FU59" s="1" t="s">
        <v>7427</v>
      </c>
      <c r="FV59" s="1" t="s">
        <v>7428</v>
      </c>
      <c r="FW59" s="2" t="s">
        <v>7429</v>
      </c>
      <c r="FX59" s="1" t="s">
        <v>6</v>
      </c>
      <c r="FY59" s="1" t="s">
        <v>6</v>
      </c>
      <c r="FZ59" s="1" t="s">
        <v>6</v>
      </c>
      <c r="GA59" s="1" t="s">
        <v>6</v>
      </c>
      <c r="GB59" s="1" t="s">
        <v>6</v>
      </c>
      <c r="GC59" s="1" t="s">
        <v>6</v>
      </c>
      <c r="GD59" s="1" t="s">
        <v>6</v>
      </c>
      <c r="GE59" s="1" t="s">
        <v>6</v>
      </c>
      <c r="GF59" s="1" t="s">
        <v>6</v>
      </c>
      <c r="GG59" s="1" t="s">
        <v>6</v>
      </c>
      <c r="GH59" s="1" t="s">
        <v>6</v>
      </c>
      <c r="GI59" s="1" t="s">
        <v>6</v>
      </c>
      <c r="GJ59" s="1" t="s">
        <v>6</v>
      </c>
      <c r="GK59" s="1" t="s">
        <v>6</v>
      </c>
      <c r="GL59" s="1" t="s">
        <v>6</v>
      </c>
      <c r="GM59" s="1" t="s">
        <v>6</v>
      </c>
      <c r="GN59" s="1" t="s">
        <v>6</v>
      </c>
      <c r="GO59" s="1" t="s">
        <v>6</v>
      </c>
      <c r="GP59" s="1" t="s">
        <v>6</v>
      </c>
    </row>
    <row r="60" spans="1:198" ht="12.75" customHeight="1" x14ac:dyDescent="0.2">
      <c r="A60">
        <v>59</v>
      </c>
      <c r="B60" s="1" t="s">
        <v>7430</v>
      </c>
      <c r="C60" s="1" t="s">
        <v>7431</v>
      </c>
      <c r="D60" s="1" t="s">
        <v>186</v>
      </c>
      <c r="E60" s="1" t="s">
        <v>542</v>
      </c>
      <c r="F60" s="2" t="s">
        <v>7432</v>
      </c>
      <c r="G60" s="2" t="s">
        <v>7433</v>
      </c>
      <c r="H60" s="2" t="s">
        <v>7434</v>
      </c>
      <c r="I60" s="2" t="s">
        <v>7435</v>
      </c>
      <c r="J60" s="1" t="s">
        <v>7436</v>
      </c>
      <c r="K60" s="1" t="s">
        <v>7437</v>
      </c>
      <c r="L60" s="1" t="s">
        <v>6</v>
      </c>
      <c r="M60" s="1" t="s">
        <v>6</v>
      </c>
      <c r="N60" s="1" t="s">
        <v>6</v>
      </c>
      <c r="O60" s="2" t="s">
        <v>7438</v>
      </c>
      <c r="P60" s="2" t="s">
        <v>7439</v>
      </c>
      <c r="Q60" s="1" t="s">
        <v>7440</v>
      </c>
      <c r="R60" s="1" t="s">
        <v>7441</v>
      </c>
      <c r="S60" s="1" t="s">
        <v>7442</v>
      </c>
      <c r="T60" s="2" t="s">
        <v>7443</v>
      </c>
      <c r="U60" s="2" t="s">
        <v>7444</v>
      </c>
      <c r="V60" s="2" t="s">
        <v>7445</v>
      </c>
      <c r="W60" s="2" t="s">
        <v>7446</v>
      </c>
      <c r="X60" s="2" t="s">
        <v>7447</v>
      </c>
      <c r="Y60" s="2" t="s">
        <v>7448</v>
      </c>
      <c r="Z60" s="2" t="s">
        <v>7449</v>
      </c>
      <c r="AA60" s="1" t="s">
        <v>7450</v>
      </c>
      <c r="AB60" s="1" t="s">
        <v>7451</v>
      </c>
      <c r="AC60" s="2" t="s">
        <v>7452</v>
      </c>
      <c r="AD60" s="1" t="s">
        <v>7453</v>
      </c>
      <c r="AE60" s="1" t="s">
        <v>6</v>
      </c>
      <c r="AF60" s="2" t="s">
        <v>7454</v>
      </c>
      <c r="AG60" s="1" t="s">
        <v>7455</v>
      </c>
      <c r="AH60" s="1" t="s">
        <v>7456</v>
      </c>
      <c r="AI60" s="1" t="s">
        <v>7457</v>
      </c>
      <c r="AJ60" s="1" t="s">
        <v>7458</v>
      </c>
      <c r="AK60" s="2" t="s">
        <v>7459</v>
      </c>
      <c r="AL60" s="1" t="s">
        <v>7460</v>
      </c>
      <c r="AM60" s="1" t="s">
        <v>6</v>
      </c>
      <c r="AN60" s="1" t="s">
        <v>6</v>
      </c>
      <c r="AO60" s="1" t="s">
        <v>6</v>
      </c>
      <c r="AP60" s="2" t="s">
        <v>7461</v>
      </c>
      <c r="AQ60" s="2" t="s">
        <v>7462</v>
      </c>
      <c r="AR60" s="1" t="s">
        <v>7463</v>
      </c>
      <c r="AS60" s="1" t="s">
        <v>7464</v>
      </c>
      <c r="AT60" s="1" t="s">
        <v>7465</v>
      </c>
      <c r="AU60" s="1" t="s">
        <v>7466</v>
      </c>
      <c r="AV60" s="1" t="s">
        <v>7467</v>
      </c>
      <c r="AW60" s="1" t="s">
        <v>7468</v>
      </c>
      <c r="AX60" s="1" t="s">
        <v>7469</v>
      </c>
      <c r="AY60" s="1" t="s">
        <v>7470</v>
      </c>
      <c r="AZ60" s="1" t="s">
        <v>7471</v>
      </c>
      <c r="BA60" s="1" t="s">
        <v>7472</v>
      </c>
      <c r="BB60" s="1" t="s">
        <v>7473</v>
      </c>
      <c r="BC60" s="1" t="s">
        <v>7474</v>
      </c>
      <c r="BD60" s="1" t="s">
        <v>7475</v>
      </c>
      <c r="BE60" s="1" t="s">
        <v>7476</v>
      </c>
      <c r="BF60" s="1" t="s">
        <v>7477</v>
      </c>
      <c r="BG60" s="2" t="s">
        <v>7478</v>
      </c>
      <c r="BH60" s="1" t="s">
        <v>6</v>
      </c>
      <c r="BI60" s="2" t="s">
        <v>7479</v>
      </c>
      <c r="BJ60" s="1" t="s">
        <v>7480</v>
      </c>
      <c r="BK60" s="1" t="s">
        <v>6</v>
      </c>
      <c r="BL60" s="1" t="s">
        <v>6</v>
      </c>
      <c r="BM60" s="1" t="s">
        <v>6</v>
      </c>
      <c r="BN60" s="1" t="s">
        <v>6</v>
      </c>
      <c r="BO60" s="1" t="s">
        <v>7481</v>
      </c>
      <c r="BP60" s="2" t="s">
        <v>7482</v>
      </c>
      <c r="BQ60" s="1" t="s">
        <v>6</v>
      </c>
      <c r="BR60" s="1" t="s">
        <v>7483</v>
      </c>
      <c r="BS60" s="2" t="s">
        <v>7484</v>
      </c>
      <c r="BT60" s="1" t="s">
        <v>7485</v>
      </c>
      <c r="BU60" s="2" t="s">
        <v>7486</v>
      </c>
      <c r="BV60" s="1" t="s">
        <v>7487</v>
      </c>
      <c r="BW60" s="1" t="s">
        <v>7488</v>
      </c>
      <c r="BX60" s="1" t="s">
        <v>7489</v>
      </c>
      <c r="BY60" s="1" t="s">
        <v>7490</v>
      </c>
      <c r="BZ60" s="1" t="s">
        <v>7491</v>
      </c>
      <c r="CA60" s="1" t="s">
        <v>7492</v>
      </c>
      <c r="CB60" s="1" t="s">
        <v>7493</v>
      </c>
      <c r="CC60" s="1" t="s">
        <v>7494</v>
      </c>
      <c r="CD60" s="1" t="s">
        <v>7495</v>
      </c>
      <c r="CE60" s="2" t="s">
        <v>7496</v>
      </c>
      <c r="CF60" s="1" t="s">
        <v>6</v>
      </c>
      <c r="CG60" s="2" t="s">
        <v>7497</v>
      </c>
      <c r="CH60" s="2" t="s">
        <v>7498</v>
      </c>
      <c r="CI60" s="1" t="s">
        <v>6</v>
      </c>
      <c r="CJ60" s="1" t="s">
        <v>6</v>
      </c>
      <c r="CK60" s="1" t="s">
        <v>6</v>
      </c>
      <c r="CL60" s="1" t="s">
        <v>6</v>
      </c>
      <c r="CM60" s="1" t="s">
        <v>6</v>
      </c>
      <c r="CN60" s="1" t="s">
        <v>6</v>
      </c>
      <c r="CO60" s="2" t="s">
        <v>7499</v>
      </c>
      <c r="CP60" s="1" t="s">
        <v>7500</v>
      </c>
      <c r="CQ60" s="1" t="s">
        <v>7501</v>
      </c>
      <c r="CR60" s="1" t="s">
        <v>7502</v>
      </c>
      <c r="CS60" s="2" t="s">
        <v>7503</v>
      </c>
      <c r="CT60" s="1" t="s">
        <v>7504</v>
      </c>
      <c r="CU60" s="1" t="s">
        <v>7505</v>
      </c>
      <c r="CV60" s="1" t="s">
        <v>7506</v>
      </c>
      <c r="CW60" s="1" t="s">
        <v>7507</v>
      </c>
      <c r="CX60" s="1" t="s">
        <v>7508</v>
      </c>
      <c r="CY60" s="1" t="s">
        <v>7509</v>
      </c>
      <c r="CZ60" s="1" t="s">
        <v>7510</v>
      </c>
      <c r="DA60" s="1" t="s">
        <v>7511</v>
      </c>
      <c r="DB60" s="1" t="s">
        <v>7512</v>
      </c>
      <c r="DC60" s="2" t="s">
        <v>7513</v>
      </c>
      <c r="DD60" s="1" t="s">
        <v>6</v>
      </c>
      <c r="DE60" s="2" t="s">
        <v>7514</v>
      </c>
      <c r="DF60" s="2" t="s">
        <v>7515</v>
      </c>
      <c r="DG60" s="1" t="s">
        <v>6</v>
      </c>
      <c r="DH60" s="1" t="s">
        <v>6</v>
      </c>
      <c r="DI60" s="1" t="s">
        <v>6</v>
      </c>
      <c r="DJ60" s="1" t="s">
        <v>6</v>
      </c>
      <c r="DK60" s="2" t="s">
        <v>7516</v>
      </c>
      <c r="DL60" s="1" t="s">
        <v>6</v>
      </c>
      <c r="DM60" s="1" t="s">
        <v>6</v>
      </c>
      <c r="DN60" s="1" t="s">
        <v>7517</v>
      </c>
      <c r="DO60" s="1" t="s">
        <v>7518</v>
      </c>
      <c r="DP60" s="1" t="s">
        <v>7519</v>
      </c>
      <c r="DQ60" s="2" t="s">
        <v>7520</v>
      </c>
      <c r="DR60" s="1" t="s">
        <v>7521</v>
      </c>
      <c r="DS60" s="1" t="s">
        <v>7522</v>
      </c>
      <c r="DT60" s="1" t="s">
        <v>7523</v>
      </c>
      <c r="DU60" s="1" t="s">
        <v>7524</v>
      </c>
      <c r="DV60" s="1" t="s">
        <v>7525</v>
      </c>
      <c r="DW60" s="1" t="s">
        <v>7526</v>
      </c>
      <c r="DX60" s="1" t="s">
        <v>7527</v>
      </c>
      <c r="DY60" s="1" t="s">
        <v>7528</v>
      </c>
      <c r="DZ60" s="1" t="s">
        <v>7529</v>
      </c>
      <c r="EA60" s="2" t="s">
        <v>7530</v>
      </c>
      <c r="EB60" s="1" t="s">
        <v>6</v>
      </c>
      <c r="EC60" s="2" t="s">
        <v>7531</v>
      </c>
      <c r="ED60" s="1" t="s">
        <v>7532</v>
      </c>
      <c r="EE60" s="1" t="s">
        <v>6</v>
      </c>
      <c r="EF60" s="1" t="s">
        <v>7533</v>
      </c>
      <c r="EG60" s="1" t="s">
        <v>6</v>
      </c>
      <c r="EH60" s="1" t="s">
        <v>6</v>
      </c>
      <c r="EI60" s="2" t="s">
        <v>7534</v>
      </c>
      <c r="EJ60" s="1" t="s">
        <v>7535</v>
      </c>
      <c r="EK60" s="1" t="s">
        <v>7536</v>
      </c>
      <c r="EL60" s="1" t="s">
        <v>7537</v>
      </c>
      <c r="EM60" s="1" t="s">
        <v>7538</v>
      </c>
      <c r="EN60" s="1" t="s">
        <v>7539</v>
      </c>
      <c r="EO60" s="2" t="s">
        <v>7540</v>
      </c>
      <c r="EP60" s="1" t="s">
        <v>7541</v>
      </c>
      <c r="EQ60" s="1" t="s">
        <v>7542</v>
      </c>
      <c r="ER60" s="1" t="s">
        <v>7543</v>
      </c>
      <c r="ES60" s="1" t="s">
        <v>7544</v>
      </c>
      <c r="ET60" s="1" t="s">
        <v>7545</v>
      </c>
      <c r="EU60" s="1" t="s">
        <v>7546</v>
      </c>
      <c r="EV60" s="1" t="s">
        <v>7547</v>
      </c>
      <c r="EW60" s="1" t="s">
        <v>7548</v>
      </c>
      <c r="EX60" s="1" t="s">
        <v>7549</v>
      </c>
      <c r="EY60" s="2" t="s">
        <v>7550</v>
      </c>
      <c r="EZ60" s="1" t="s">
        <v>6</v>
      </c>
      <c r="FA60" s="2" t="s">
        <v>7551</v>
      </c>
      <c r="FB60" s="1" t="s">
        <v>7552</v>
      </c>
      <c r="FC60" s="1" t="s">
        <v>6</v>
      </c>
      <c r="FD60" s="2" t="s">
        <v>7553</v>
      </c>
      <c r="FE60" s="1" t="s">
        <v>6</v>
      </c>
      <c r="FF60" s="1" t="s">
        <v>6</v>
      </c>
      <c r="FG60" s="2" t="s">
        <v>7554</v>
      </c>
      <c r="FH60" s="1" t="s">
        <v>7555</v>
      </c>
      <c r="FI60" s="1" t="s">
        <v>7556</v>
      </c>
      <c r="FJ60" s="1" t="s">
        <v>7557</v>
      </c>
      <c r="FK60" s="1" t="s">
        <v>7558</v>
      </c>
      <c r="FL60" s="1" t="s">
        <v>7559</v>
      </c>
      <c r="FM60" s="2" t="s">
        <v>7560</v>
      </c>
      <c r="FN60" s="1" t="s">
        <v>7561</v>
      </c>
      <c r="FO60" s="1" t="s">
        <v>7562</v>
      </c>
      <c r="FP60" s="1" t="s">
        <v>7563</v>
      </c>
      <c r="FQ60" s="1" t="s">
        <v>7564</v>
      </c>
      <c r="FR60" s="1" t="s">
        <v>7565</v>
      </c>
      <c r="FS60" s="1" t="s">
        <v>7566</v>
      </c>
      <c r="FT60" s="1" t="s">
        <v>7567</v>
      </c>
      <c r="FU60" s="2" t="s">
        <v>7568</v>
      </c>
      <c r="FV60" s="1" t="s">
        <v>7569</v>
      </c>
      <c r="FW60" s="2" t="s">
        <v>7570</v>
      </c>
      <c r="FX60" s="1" t="s">
        <v>6</v>
      </c>
      <c r="FY60" s="1" t="s">
        <v>6</v>
      </c>
      <c r="FZ60" s="1" t="s">
        <v>6</v>
      </c>
      <c r="GA60" s="1" t="s">
        <v>6</v>
      </c>
      <c r="GB60" s="1" t="s">
        <v>6</v>
      </c>
      <c r="GC60" s="1" t="s">
        <v>6</v>
      </c>
      <c r="GD60" s="1" t="s">
        <v>6</v>
      </c>
      <c r="GE60" s="1" t="s">
        <v>6</v>
      </c>
      <c r="GF60" s="1" t="s">
        <v>6</v>
      </c>
      <c r="GG60" s="1" t="s">
        <v>6</v>
      </c>
      <c r="GH60" s="1" t="s">
        <v>6</v>
      </c>
      <c r="GI60" s="1" t="s">
        <v>6</v>
      </c>
      <c r="GJ60" s="1" t="s">
        <v>6</v>
      </c>
      <c r="GK60" s="1" t="s">
        <v>6</v>
      </c>
      <c r="GL60" s="1" t="s">
        <v>6</v>
      </c>
      <c r="GM60" s="1" t="s">
        <v>6</v>
      </c>
      <c r="GN60" s="1" t="s">
        <v>6</v>
      </c>
      <c r="GO60" s="1" t="s">
        <v>6</v>
      </c>
      <c r="GP60" s="1" t="s">
        <v>6</v>
      </c>
    </row>
    <row r="61" spans="1:198" ht="12.75" customHeight="1" x14ac:dyDescent="0.2">
      <c r="A61">
        <v>60</v>
      </c>
      <c r="B61" s="1" t="s">
        <v>7571</v>
      </c>
      <c r="C61" s="1" t="s">
        <v>7572</v>
      </c>
      <c r="D61" s="1" t="s">
        <v>613</v>
      </c>
      <c r="E61" s="1" t="s">
        <v>186</v>
      </c>
      <c r="F61" s="2" t="s">
        <v>7573</v>
      </c>
      <c r="G61" s="2" t="s">
        <v>7574</v>
      </c>
      <c r="H61" s="2" t="s">
        <v>7575</v>
      </c>
      <c r="I61" s="2" t="s">
        <v>7576</v>
      </c>
      <c r="J61" s="1" t="s">
        <v>6</v>
      </c>
      <c r="K61" s="1" t="s">
        <v>7577</v>
      </c>
      <c r="L61" s="1" t="s">
        <v>6</v>
      </c>
      <c r="M61" s="1" t="s">
        <v>6</v>
      </c>
      <c r="N61" s="1" t="s">
        <v>6</v>
      </c>
      <c r="O61" s="1" t="s">
        <v>6</v>
      </c>
      <c r="P61" s="2" t="s">
        <v>7578</v>
      </c>
      <c r="Q61" s="1" t="s">
        <v>7579</v>
      </c>
      <c r="R61" s="1" t="s">
        <v>7580</v>
      </c>
      <c r="S61" s="1" t="s">
        <v>7581</v>
      </c>
      <c r="T61" s="2" t="s">
        <v>7582</v>
      </c>
      <c r="U61" s="2" t="s">
        <v>7583</v>
      </c>
      <c r="V61" s="2" t="s">
        <v>7584</v>
      </c>
      <c r="W61" s="2" t="s">
        <v>7585</v>
      </c>
      <c r="X61" s="2" t="s">
        <v>7586</v>
      </c>
      <c r="Y61" s="2" t="s">
        <v>7587</v>
      </c>
      <c r="Z61" s="2" t="s">
        <v>7588</v>
      </c>
      <c r="AA61" s="1" t="s">
        <v>7589</v>
      </c>
      <c r="AB61" s="1" t="s">
        <v>7590</v>
      </c>
      <c r="AC61" s="2" t="s">
        <v>7591</v>
      </c>
      <c r="AD61" s="1" t="s">
        <v>7592</v>
      </c>
      <c r="AE61" s="1" t="s">
        <v>6</v>
      </c>
      <c r="AF61" s="2" t="s">
        <v>7593</v>
      </c>
      <c r="AG61" s="1" t="s">
        <v>7594</v>
      </c>
      <c r="AH61" s="1" t="s">
        <v>7595</v>
      </c>
      <c r="AI61" s="1" t="s">
        <v>7596</v>
      </c>
      <c r="AJ61" s="1" t="s">
        <v>7597</v>
      </c>
      <c r="AK61" s="2" t="s">
        <v>7598</v>
      </c>
      <c r="AL61" s="1" t="s">
        <v>7599</v>
      </c>
      <c r="AM61" s="1" t="s">
        <v>6</v>
      </c>
      <c r="AN61" s="1" t="s">
        <v>6</v>
      </c>
      <c r="AO61" s="1" t="s">
        <v>6</v>
      </c>
      <c r="AP61" s="1" t="s">
        <v>6</v>
      </c>
      <c r="AQ61" s="1" t="s">
        <v>6</v>
      </c>
      <c r="AR61" s="1" t="s">
        <v>6</v>
      </c>
      <c r="AS61" s="2" t="s">
        <v>7600</v>
      </c>
      <c r="AT61" s="1" t="s">
        <v>7601</v>
      </c>
      <c r="AU61" s="1" t="s">
        <v>7602</v>
      </c>
      <c r="AV61" s="1" t="s">
        <v>7603</v>
      </c>
      <c r="AW61" s="2" t="s">
        <v>7604</v>
      </c>
      <c r="AX61" s="1" t="s">
        <v>7605</v>
      </c>
      <c r="AY61" s="1" t="s">
        <v>7606</v>
      </c>
      <c r="AZ61" s="1" t="s">
        <v>7607</v>
      </c>
      <c r="BA61" s="1" t="s">
        <v>7608</v>
      </c>
      <c r="BB61" s="1" t="s">
        <v>7609</v>
      </c>
      <c r="BC61" s="1" t="s">
        <v>7610</v>
      </c>
      <c r="BD61" s="1" t="s">
        <v>7611</v>
      </c>
      <c r="BE61" s="1" t="s">
        <v>7612</v>
      </c>
      <c r="BF61" s="2" t="s">
        <v>7613</v>
      </c>
      <c r="BG61" s="2" t="s">
        <v>7614</v>
      </c>
      <c r="BH61" s="1" t="s">
        <v>6</v>
      </c>
      <c r="BI61" s="2" t="s">
        <v>7615</v>
      </c>
      <c r="BJ61" s="1" t="s">
        <v>7616</v>
      </c>
      <c r="BK61" s="1" t="s">
        <v>6</v>
      </c>
      <c r="BL61" s="1" t="s">
        <v>7617</v>
      </c>
      <c r="BM61" s="1" t="s">
        <v>6</v>
      </c>
      <c r="BN61" s="1" t="s">
        <v>6</v>
      </c>
      <c r="BO61" s="2" t="s">
        <v>7618</v>
      </c>
      <c r="BP61" s="1" t="s">
        <v>7619</v>
      </c>
      <c r="BQ61" s="1" t="s">
        <v>7620</v>
      </c>
      <c r="BR61" s="1" t="s">
        <v>7621</v>
      </c>
      <c r="BS61" s="1" t="s">
        <v>7622</v>
      </c>
      <c r="BT61" s="1" t="s">
        <v>7623</v>
      </c>
      <c r="BU61" s="1" t="s">
        <v>7624</v>
      </c>
      <c r="BV61" s="1" t="s">
        <v>7625</v>
      </c>
      <c r="BW61" s="1" t="s">
        <v>7626</v>
      </c>
      <c r="BX61" s="1" t="s">
        <v>7627</v>
      </c>
      <c r="BY61" s="1" t="s">
        <v>7628</v>
      </c>
      <c r="BZ61" s="1" t="s">
        <v>7629</v>
      </c>
      <c r="CA61" s="1" t="s">
        <v>7630</v>
      </c>
      <c r="CB61" s="1" t="s">
        <v>7631</v>
      </c>
      <c r="CC61" s="1" t="s">
        <v>7632</v>
      </c>
      <c r="CD61" s="1" t="s">
        <v>7633</v>
      </c>
      <c r="CE61" s="2" t="s">
        <v>7634</v>
      </c>
      <c r="CF61" s="1" t="s">
        <v>6</v>
      </c>
      <c r="CG61" s="2" t="s">
        <v>7635</v>
      </c>
      <c r="CH61" s="1" t="s">
        <v>7636</v>
      </c>
      <c r="CI61" s="1" t="s">
        <v>6</v>
      </c>
      <c r="CJ61" s="2" t="s">
        <v>7637</v>
      </c>
      <c r="CK61" s="1" t="s">
        <v>6</v>
      </c>
      <c r="CL61" s="1" t="s">
        <v>6</v>
      </c>
      <c r="CM61" s="2" t="s">
        <v>7638</v>
      </c>
      <c r="CN61" s="2" t="s">
        <v>7639</v>
      </c>
      <c r="CO61" s="1" t="s">
        <v>7640</v>
      </c>
      <c r="CP61" s="1" t="s">
        <v>7641</v>
      </c>
      <c r="CQ61" s="1" t="s">
        <v>7642</v>
      </c>
      <c r="CR61" s="1" t="s">
        <v>7643</v>
      </c>
      <c r="CS61" s="1" t="s">
        <v>7644</v>
      </c>
      <c r="CT61" s="1" t="s">
        <v>7645</v>
      </c>
      <c r="CU61" s="1" t="s">
        <v>9265</v>
      </c>
      <c r="CV61" s="1" t="s">
        <v>7646</v>
      </c>
      <c r="CW61" s="1" t="s">
        <v>7647</v>
      </c>
      <c r="CX61" s="1" t="s">
        <v>7648</v>
      </c>
      <c r="CY61" s="1" t="s">
        <v>7649</v>
      </c>
      <c r="CZ61" s="1" t="s">
        <v>7650</v>
      </c>
      <c r="DA61" s="1" t="s">
        <v>7651</v>
      </c>
      <c r="DB61" s="1" t="s">
        <v>7652</v>
      </c>
      <c r="DC61" s="2" t="s">
        <v>7653</v>
      </c>
      <c r="DD61" s="1" t="s">
        <v>6</v>
      </c>
      <c r="DE61" s="2" t="s">
        <v>7654</v>
      </c>
      <c r="DF61" s="2" t="s">
        <v>7655</v>
      </c>
      <c r="DG61" s="1" t="s">
        <v>6</v>
      </c>
      <c r="DH61" s="1" t="s">
        <v>6</v>
      </c>
      <c r="DI61" s="1" t="s">
        <v>6</v>
      </c>
      <c r="DJ61" s="1" t="s">
        <v>6</v>
      </c>
      <c r="DK61" s="1" t="s">
        <v>6</v>
      </c>
      <c r="DL61" s="2" t="s">
        <v>7656</v>
      </c>
      <c r="DM61" s="1" t="s">
        <v>6</v>
      </c>
      <c r="DN61" s="1" t="s">
        <v>7657</v>
      </c>
      <c r="DO61" s="1" t="s">
        <v>7658</v>
      </c>
      <c r="DP61" s="1" t="s">
        <v>7659</v>
      </c>
      <c r="DQ61" s="1" t="s">
        <v>7660</v>
      </c>
      <c r="DR61" s="1" t="s">
        <v>7661</v>
      </c>
      <c r="DS61" s="1" t="s">
        <v>7662</v>
      </c>
      <c r="DT61" s="1" t="s">
        <v>7663</v>
      </c>
      <c r="DU61" s="1" t="s">
        <v>7664</v>
      </c>
      <c r="DV61" s="1" t="s">
        <v>7665</v>
      </c>
      <c r="DW61" s="1" t="s">
        <v>7666</v>
      </c>
      <c r="DX61" s="1" t="s">
        <v>7667</v>
      </c>
      <c r="DY61" s="1" t="s">
        <v>7668</v>
      </c>
      <c r="DZ61" s="1" t="s">
        <v>7669</v>
      </c>
      <c r="EA61" s="2" t="s">
        <v>7670</v>
      </c>
      <c r="EB61" s="1" t="s">
        <v>6</v>
      </c>
      <c r="EC61" s="2" t="s">
        <v>7671</v>
      </c>
      <c r="ED61" s="1" t="s">
        <v>7672</v>
      </c>
      <c r="EE61" s="1" t="s">
        <v>6</v>
      </c>
      <c r="EF61" s="2" t="s">
        <v>7673</v>
      </c>
      <c r="EG61" s="1" t="s">
        <v>6</v>
      </c>
      <c r="EH61" s="1" t="s">
        <v>6</v>
      </c>
      <c r="EI61" s="2" t="s">
        <v>7674</v>
      </c>
      <c r="EJ61" s="1" t="s">
        <v>7675</v>
      </c>
      <c r="EK61" s="2" t="s">
        <v>7676</v>
      </c>
      <c r="EL61" s="1" t="s">
        <v>7677</v>
      </c>
      <c r="EM61" s="1" t="s">
        <v>7678</v>
      </c>
      <c r="EN61" s="1" t="s">
        <v>7679</v>
      </c>
      <c r="EO61" s="2" t="s">
        <v>7680</v>
      </c>
      <c r="EP61" s="1" t="s">
        <v>7681</v>
      </c>
      <c r="EQ61" s="1" t="s">
        <v>7682</v>
      </c>
      <c r="ER61" s="1" t="s">
        <v>7683</v>
      </c>
      <c r="ES61" s="1" t="s">
        <v>7684</v>
      </c>
      <c r="ET61" s="1" t="s">
        <v>7685</v>
      </c>
      <c r="EU61" s="1" t="s">
        <v>7686</v>
      </c>
      <c r="EV61" s="1" t="s">
        <v>7687</v>
      </c>
      <c r="EW61" s="1" t="s">
        <v>7688</v>
      </c>
      <c r="EX61" s="1" t="s">
        <v>7689</v>
      </c>
      <c r="EY61" s="2" t="s">
        <v>7690</v>
      </c>
      <c r="EZ61" s="1" t="s">
        <v>6</v>
      </c>
      <c r="FA61" s="2" t="s">
        <v>7691</v>
      </c>
      <c r="FB61" s="2" t="s">
        <v>7692</v>
      </c>
      <c r="FC61" s="1" t="s">
        <v>6</v>
      </c>
      <c r="FD61" s="1" t="s">
        <v>6</v>
      </c>
      <c r="FE61" s="1" t="s">
        <v>6</v>
      </c>
      <c r="FF61" s="1" t="s">
        <v>6</v>
      </c>
      <c r="FG61" s="1" t="s">
        <v>6</v>
      </c>
      <c r="FH61" s="1" t="s">
        <v>6</v>
      </c>
      <c r="FI61" s="2" t="s">
        <v>7693</v>
      </c>
      <c r="FJ61" s="1" t="s">
        <v>7694</v>
      </c>
      <c r="FK61" s="1" t="s">
        <v>7695</v>
      </c>
      <c r="FL61" s="1" t="s">
        <v>7696</v>
      </c>
      <c r="FM61" s="2" t="s">
        <v>7697</v>
      </c>
      <c r="FN61" s="1" t="s">
        <v>7698</v>
      </c>
      <c r="FO61" s="1" t="s">
        <v>7699</v>
      </c>
      <c r="FP61" s="1" t="s">
        <v>7700</v>
      </c>
      <c r="FQ61" s="2" t="s">
        <v>7701</v>
      </c>
      <c r="FR61" s="1" t="s">
        <v>7702</v>
      </c>
      <c r="FS61" s="1" t="s">
        <v>7703</v>
      </c>
      <c r="FT61" s="1" t="s">
        <v>7704</v>
      </c>
      <c r="FU61" s="1" t="s">
        <v>7705</v>
      </c>
      <c r="FV61" s="1" t="s">
        <v>7706</v>
      </c>
      <c r="FW61" s="2" t="s">
        <v>7707</v>
      </c>
      <c r="FX61" s="1" t="s">
        <v>6</v>
      </c>
      <c r="FY61" s="1" t="s">
        <v>6</v>
      </c>
      <c r="FZ61" s="1" t="s">
        <v>6</v>
      </c>
      <c r="GA61" s="1" t="s">
        <v>6</v>
      </c>
      <c r="GB61" s="1" t="s">
        <v>6</v>
      </c>
      <c r="GC61" s="1" t="s">
        <v>6</v>
      </c>
      <c r="GD61" s="1" t="s">
        <v>6</v>
      </c>
      <c r="GE61" s="1" t="s">
        <v>6</v>
      </c>
      <c r="GF61" s="1" t="s">
        <v>6</v>
      </c>
      <c r="GG61" s="1" t="s">
        <v>6</v>
      </c>
      <c r="GH61" s="1" t="s">
        <v>6</v>
      </c>
      <c r="GI61" s="1" t="s">
        <v>6</v>
      </c>
      <c r="GJ61" s="1" t="s">
        <v>6</v>
      </c>
      <c r="GK61" s="1" t="s">
        <v>6</v>
      </c>
      <c r="GL61" s="1" t="s">
        <v>6</v>
      </c>
      <c r="GM61" s="1" t="s">
        <v>6</v>
      </c>
      <c r="GN61" s="1" t="s">
        <v>6</v>
      </c>
      <c r="GO61" s="1" t="s">
        <v>6</v>
      </c>
      <c r="GP61" s="1" t="s">
        <v>6</v>
      </c>
    </row>
    <row r="62" spans="1:198" ht="12.75" customHeight="1" x14ac:dyDescent="0.2">
      <c r="A62">
        <v>61</v>
      </c>
      <c r="B62" s="1" t="s">
        <v>7708</v>
      </c>
      <c r="C62" s="1" t="s">
        <v>7709</v>
      </c>
      <c r="D62" s="1" t="s">
        <v>613</v>
      </c>
      <c r="E62" s="1" t="s">
        <v>7710</v>
      </c>
      <c r="F62" s="2" t="s">
        <v>7711</v>
      </c>
      <c r="G62" s="2" t="s">
        <v>9266</v>
      </c>
      <c r="H62" s="1" t="s">
        <v>7712</v>
      </c>
      <c r="I62" s="2" t="s">
        <v>7713</v>
      </c>
      <c r="J62" s="1" t="s">
        <v>7714</v>
      </c>
      <c r="K62" s="1" t="s">
        <v>7715</v>
      </c>
      <c r="L62" s="1" t="s">
        <v>6</v>
      </c>
      <c r="M62" s="1" t="s">
        <v>6</v>
      </c>
      <c r="N62" s="1" t="s">
        <v>6</v>
      </c>
      <c r="O62" s="2" t="s">
        <v>7716</v>
      </c>
      <c r="P62" s="2" t="s">
        <v>7717</v>
      </c>
      <c r="Q62" s="1" t="s">
        <v>7718</v>
      </c>
      <c r="R62" s="1" t="s">
        <v>7719</v>
      </c>
      <c r="S62" s="1" t="s">
        <v>7720</v>
      </c>
      <c r="T62" s="2" t="s">
        <v>7721</v>
      </c>
      <c r="U62" s="2" t="s">
        <v>9267</v>
      </c>
      <c r="V62" s="2" t="s">
        <v>7722</v>
      </c>
      <c r="W62" s="2" t="s">
        <v>7723</v>
      </c>
      <c r="X62" s="2" t="s">
        <v>7724</v>
      </c>
      <c r="Y62" s="2" t="s">
        <v>7725</v>
      </c>
      <c r="Z62" s="2" t="s">
        <v>7726</v>
      </c>
      <c r="AA62" s="1" t="s">
        <v>7727</v>
      </c>
      <c r="AB62" s="1" t="s">
        <v>7728</v>
      </c>
      <c r="AC62" s="2" t="s">
        <v>7729</v>
      </c>
      <c r="AD62" s="1" t="s">
        <v>7730</v>
      </c>
      <c r="AE62" s="1" t="s">
        <v>6</v>
      </c>
      <c r="AF62" s="2" t="s">
        <v>7731</v>
      </c>
      <c r="AG62" s="1" t="s">
        <v>7732</v>
      </c>
      <c r="AH62" s="1" t="s">
        <v>7733</v>
      </c>
      <c r="AI62" s="1" t="s">
        <v>7734</v>
      </c>
      <c r="AJ62" s="1" t="s">
        <v>7735</v>
      </c>
      <c r="AK62" s="2" t="s">
        <v>9268</v>
      </c>
      <c r="AL62" s="1" t="s">
        <v>7736</v>
      </c>
      <c r="AM62" s="1" t="s">
        <v>6</v>
      </c>
      <c r="AN62" s="1" t="s">
        <v>6</v>
      </c>
      <c r="AO62" s="1" t="s">
        <v>6</v>
      </c>
      <c r="AP62" s="1" t="s">
        <v>6</v>
      </c>
      <c r="AQ62" s="1" t="s">
        <v>7737</v>
      </c>
      <c r="AR62" s="1" t="s">
        <v>6</v>
      </c>
      <c r="AS62" s="1" t="s">
        <v>7738</v>
      </c>
      <c r="AT62" s="1" t="s">
        <v>7739</v>
      </c>
      <c r="AU62" s="1" t="s">
        <v>7740</v>
      </c>
      <c r="AV62" s="1" t="s">
        <v>7741</v>
      </c>
      <c r="AW62" s="2" t="s">
        <v>7742</v>
      </c>
      <c r="AX62" s="1" t="s">
        <v>7743</v>
      </c>
      <c r="AY62" s="1" t="s">
        <v>7744</v>
      </c>
      <c r="AZ62" s="1" t="s">
        <v>7745</v>
      </c>
      <c r="BA62" s="2" t="s">
        <v>7746</v>
      </c>
      <c r="BB62" s="1" t="s">
        <v>7747</v>
      </c>
      <c r="BC62" s="1" t="s">
        <v>7748</v>
      </c>
      <c r="BD62" s="1" t="s">
        <v>7749</v>
      </c>
      <c r="BE62" s="2" t="s">
        <v>7750</v>
      </c>
      <c r="BF62" s="1" t="s">
        <v>7751</v>
      </c>
      <c r="BG62" s="2" t="s">
        <v>7752</v>
      </c>
      <c r="BH62" s="1" t="s">
        <v>6</v>
      </c>
      <c r="BI62" s="2" t="s">
        <v>7753</v>
      </c>
      <c r="BJ62" s="1" t="s">
        <v>7754</v>
      </c>
      <c r="BK62" s="1" t="s">
        <v>6</v>
      </c>
      <c r="BL62" s="2" t="s">
        <v>7755</v>
      </c>
      <c r="BM62" s="1" t="s">
        <v>6</v>
      </c>
      <c r="BN62" s="1" t="s">
        <v>6</v>
      </c>
      <c r="BO62" s="2" t="s">
        <v>7756</v>
      </c>
      <c r="BP62" s="1" t="s">
        <v>7757</v>
      </c>
      <c r="BQ62" s="1" t="s">
        <v>7758</v>
      </c>
      <c r="BR62" s="1" t="s">
        <v>7759</v>
      </c>
      <c r="BS62" s="1" t="s">
        <v>7760</v>
      </c>
      <c r="BT62" s="1" t="s">
        <v>7761</v>
      </c>
      <c r="BU62" s="2" t="s">
        <v>7762</v>
      </c>
      <c r="BV62" s="1" t="s">
        <v>7763</v>
      </c>
      <c r="BW62" s="1" t="s">
        <v>7764</v>
      </c>
      <c r="BX62" s="1" t="s">
        <v>7765</v>
      </c>
      <c r="BY62" s="1" t="s">
        <v>7766</v>
      </c>
      <c r="BZ62" s="1" t="s">
        <v>7767</v>
      </c>
      <c r="CA62" s="1" t="s">
        <v>7768</v>
      </c>
      <c r="CB62" s="1" t="s">
        <v>7769</v>
      </c>
      <c r="CC62" s="2" t="s">
        <v>7770</v>
      </c>
      <c r="CD62" s="2" t="s">
        <v>7771</v>
      </c>
      <c r="CE62" s="2" t="s">
        <v>7772</v>
      </c>
      <c r="CF62" s="1" t="s">
        <v>6</v>
      </c>
      <c r="CG62" s="2" t="s">
        <v>7773</v>
      </c>
      <c r="CH62" s="2" t="s">
        <v>7774</v>
      </c>
      <c r="CI62" s="1" t="s">
        <v>6</v>
      </c>
      <c r="CJ62" s="1" t="s">
        <v>6</v>
      </c>
      <c r="CK62" s="1" t="s">
        <v>6</v>
      </c>
      <c r="CL62" s="1" t="s">
        <v>6</v>
      </c>
      <c r="CM62" s="1" t="s">
        <v>6</v>
      </c>
      <c r="CN62" s="1" t="s">
        <v>6</v>
      </c>
      <c r="CO62" s="2" t="s">
        <v>7775</v>
      </c>
      <c r="CP62" s="1" t="s">
        <v>7776</v>
      </c>
      <c r="CQ62" s="1" t="s">
        <v>7777</v>
      </c>
      <c r="CR62" s="1" t="s">
        <v>7778</v>
      </c>
      <c r="CS62" s="2" t="s">
        <v>7779</v>
      </c>
      <c r="CT62" s="1" t="s">
        <v>7780</v>
      </c>
      <c r="CU62" s="1" t="s">
        <v>7781</v>
      </c>
      <c r="CV62" s="1" t="s">
        <v>7782</v>
      </c>
      <c r="CW62" s="1" t="s">
        <v>7766</v>
      </c>
      <c r="CX62" s="1" t="s">
        <v>7783</v>
      </c>
      <c r="CY62" s="1" t="s">
        <v>7784</v>
      </c>
      <c r="CZ62" s="1" t="s">
        <v>7785</v>
      </c>
      <c r="DA62" s="1" t="s">
        <v>7786</v>
      </c>
      <c r="DB62" s="1" t="s">
        <v>7787</v>
      </c>
      <c r="DC62" s="2" t="s">
        <v>7788</v>
      </c>
      <c r="DD62" s="1" t="s">
        <v>6</v>
      </c>
      <c r="DE62" s="2" t="s">
        <v>7789</v>
      </c>
      <c r="DF62" s="1" t="s">
        <v>7790</v>
      </c>
      <c r="DG62" s="1" t="s">
        <v>6</v>
      </c>
      <c r="DH62" s="1" t="s">
        <v>7791</v>
      </c>
      <c r="DI62" s="1" t="s">
        <v>6</v>
      </c>
      <c r="DJ62" s="1" t="s">
        <v>6</v>
      </c>
      <c r="DK62" s="2" t="s">
        <v>7792</v>
      </c>
      <c r="DL62" s="1" t="s">
        <v>7793</v>
      </c>
      <c r="DM62" s="1" t="s">
        <v>7794</v>
      </c>
      <c r="DN62" s="1" t="s">
        <v>7795</v>
      </c>
      <c r="DO62" s="1" t="s">
        <v>7796</v>
      </c>
      <c r="DP62" s="1" t="s">
        <v>7797</v>
      </c>
      <c r="DQ62" s="1" t="s">
        <v>7798</v>
      </c>
      <c r="DR62" s="1" t="s">
        <v>7799</v>
      </c>
      <c r="DS62" s="1" t="s">
        <v>7800</v>
      </c>
      <c r="DT62" s="1" t="s">
        <v>7801</v>
      </c>
      <c r="DU62" s="2" t="s">
        <v>7802</v>
      </c>
      <c r="DV62" s="1" t="s">
        <v>7803</v>
      </c>
      <c r="DW62" s="1" t="s">
        <v>7804</v>
      </c>
      <c r="DX62" s="1" t="s">
        <v>7805</v>
      </c>
      <c r="DY62" s="1" t="s">
        <v>7806</v>
      </c>
      <c r="DZ62" s="1" t="s">
        <v>7807</v>
      </c>
      <c r="EA62" s="2" t="s">
        <v>7808</v>
      </c>
      <c r="EB62" s="1" t="s">
        <v>6</v>
      </c>
      <c r="EC62" s="2" t="s">
        <v>7809</v>
      </c>
      <c r="ED62" s="2" t="s">
        <v>7810</v>
      </c>
      <c r="EE62" s="1" t="s">
        <v>6</v>
      </c>
      <c r="EF62" s="1" t="s">
        <v>6</v>
      </c>
      <c r="EG62" s="1" t="s">
        <v>6</v>
      </c>
      <c r="EH62" s="1" t="s">
        <v>6</v>
      </c>
      <c r="EI62" s="2" t="s">
        <v>7811</v>
      </c>
      <c r="EJ62" s="1" t="s">
        <v>7812</v>
      </c>
      <c r="EK62" s="1" t="s">
        <v>7813</v>
      </c>
      <c r="EL62" s="1" t="s">
        <v>7814</v>
      </c>
      <c r="EM62" s="1" t="s">
        <v>7815</v>
      </c>
      <c r="EN62" s="1" t="s">
        <v>7816</v>
      </c>
      <c r="EO62" s="2" t="s">
        <v>7817</v>
      </c>
      <c r="EP62" s="1" t="s">
        <v>7818</v>
      </c>
      <c r="EQ62" s="1" t="s">
        <v>7819</v>
      </c>
      <c r="ER62" s="1" t="s">
        <v>7820</v>
      </c>
      <c r="ES62" s="1" t="s">
        <v>7821</v>
      </c>
      <c r="ET62" s="1" t="s">
        <v>7822</v>
      </c>
      <c r="EU62" s="1" t="s">
        <v>7823</v>
      </c>
      <c r="EV62" s="1" t="s">
        <v>7824</v>
      </c>
      <c r="EW62" s="2" t="s">
        <v>7825</v>
      </c>
      <c r="EX62" s="1" t="s">
        <v>7826</v>
      </c>
      <c r="EY62" s="2" t="s">
        <v>7827</v>
      </c>
      <c r="EZ62" s="1" t="s">
        <v>6</v>
      </c>
      <c r="FA62" s="2" t="s">
        <v>7828</v>
      </c>
      <c r="FB62" s="1" t="s">
        <v>7829</v>
      </c>
      <c r="FC62" s="1" t="s">
        <v>6</v>
      </c>
      <c r="FD62" s="1" t="s">
        <v>6</v>
      </c>
      <c r="FE62" s="1" t="s">
        <v>6</v>
      </c>
      <c r="FF62" s="1" t="s">
        <v>6</v>
      </c>
      <c r="FG62" s="1" t="s">
        <v>6</v>
      </c>
      <c r="FH62" s="1" t="s">
        <v>6</v>
      </c>
      <c r="FI62" s="2" t="s">
        <v>7830</v>
      </c>
      <c r="FJ62" s="1" t="s">
        <v>7831</v>
      </c>
      <c r="FK62" s="1" t="s">
        <v>7832</v>
      </c>
      <c r="FL62" s="1" t="s">
        <v>7833</v>
      </c>
      <c r="FM62" s="2" t="s">
        <v>7834</v>
      </c>
      <c r="FN62" s="1" t="s">
        <v>7835</v>
      </c>
      <c r="FO62" s="1" t="s">
        <v>7836</v>
      </c>
      <c r="FP62" s="1" t="s">
        <v>7837</v>
      </c>
      <c r="FQ62" s="2" t="s">
        <v>7838</v>
      </c>
      <c r="FR62" s="1" t="s">
        <v>7839</v>
      </c>
      <c r="FS62" s="1" t="s">
        <v>7840</v>
      </c>
      <c r="FT62" s="1" t="s">
        <v>7841</v>
      </c>
      <c r="FU62" s="1" t="s">
        <v>7842</v>
      </c>
      <c r="FV62" s="1" t="s">
        <v>7843</v>
      </c>
      <c r="FW62" s="2" t="s">
        <v>7844</v>
      </c>
      <c r="FX62" s="1" t="s">
        <v>6</v>
      </c>
      <c r="FY62" s="1" t="s">
        <v>6</v>
      </c>
      <c r="FZ62" s="1" t="s">
        <v>6</v>
      </c>
      <c r="GA62" s="1" t="s">
        <v>6</v>
      </c>
      <c r="GB62" s="1" t="s">
        <v>6</v>
      </c>
      <c r="GC62" s="1" t="s">
        <v>6</v>
      </c>
      <c r="GD62" s="1" t="s">
        <v>6</v>
      </c>
      <c r="GE62" s="1" t="s">
        <v>6</v>
      </c>
      <c r="GF62" s="1" t="s">
        <v>6</v>
      </c>
      <c r="GG62" s="1" t="s">
        <v>6</v>
      </c>
      <c r="GH62" s="1" t="s">
        <v>6</v>
      </c>
      <c r="GI62" s="1" t="s">
        <v>6</v>
      </c>
      <c r="GJ62" s="1" t="s">
        <v>6</v>
      </c>
      <c r="GK62" s="1" t="s">
        <v>6</v>
      </c>
      <c r="GL62" s="1" t="s">
        <v>6</v>
      </c>
      <c r="GM62" s="1" t="s">
        <v>6</v>
      </c>
      <c r="GN62" s="1" t="s">
        <v>6</v>
      </c>
      <c r="GO62" s="1" t="s">
        <v>6</v>
      </c>
      <c r="GP62" s="1" t="s">
        <v>6</v>
      </c>
    </row>
    <row r="63" spans="1:198" ht="12.75" customHeight="1" x14ac:dyDescent="0.2">
      <c r="A63">
        <v>62</v>
      </c>
      <c r="B63" s="1" t="s">
        <v>7845</v>
      </c>
      <c r="C63" s="1" t="s">
        <v>7846</v>
      </c>
      <c r="D63" s="1" t="s">
        <v>251</v>
      </c>
      <c r="E63" s="1" t="s">
        <v>185</v>
      </c>
      <c r="F63" s="2" t="s">
        <v>7847</v>
      </c>
      <c r="G63" s="2" t="s">
        <v>7848</v>
      </c>
      <c r="H63" s="2" t="s">
        <v>7849</v>
      </c>
      <c r="I63" s="2" t="s">
        <v>7850</v>
      </c>
      <c r="J63" s="1" t="s">
        <v>7851</v>
      </c>
      <c r="K63" s="1" t="s">
        <v>7852</v>
      </c>
      <c r="L63" s="1" t="s">
        <v>6</v>
      </c>
      <c r="M63" s="1" t="s">
        <v>6</v>
      </c>
      <c r="N63" s="1" t="s">
        <v>6</v>
      </c>
      <c r="O63" s="1" t="s">
        <v>6</v>
      </c>
      <c r="P63" s="1" t="s">
        <v>6</v>
      </c>
      <c r="Q63" s="1" t="s">
        <v>7853</v>
      </c>
      <c r="R63" s="2" t="s">
        <v>7854</v>
      </c>
      <c r="S63" s="1" t="s">
        <v>7855</v>
      </c>
      <c r="T63" s="2" t="s">
        <v>7856</v>
      </c>
      <c r="U63" s="2" t="s">
        <v>7857</v>
      </c>
      <c r="V63" s="2" t="s">
        <v>7858</v>
      </c>
      <c r="W63" s="2" t="s">
        <v>7859</v>
      </c>
      <c r="X63" s="2" t="s">
        <v>7860</v>
      </c>
      <c r="Y63" s="2" t="s">
        <v>7861</v>
      </c>
      <c r="Z63" s="2" t="s">
        <v>7862</v>
      </c>
      <c r="AA63" s="1" t="s">
        <v>7863</v>
      </c>
      <c r="AB63" s="1" t="s">
        <v>7864</v>
      </c>
      <c r="AC63" s="2" t="s">
        <v>7865</v>
      </c>
      <c r="AD63" s="1" t="s">
        <v>7866</v>
      </c>
      <c r="AE63" s="1" t="s">
        <v>6</v>
      </c>
      <c r="AF63" s="2" t="s">
        <v>7867</v>
      </c>
      <c r="AG63" s="1" t="s">
        <v>7868</v>
      </c>
      <c r="AH63" s="1" t="s">
        <v>7869</v>
      </c>
      <c r="AI63" s="1" t="s">
        <v>7870</v>
      </c>
      <c r="AJ63" s="1" t="s">
        <v>7871</v>
      </c>
      <c r="AK63" s="2" t="s">
        <v>7872</v>
      </c>
      <c r="AL63" s="1" t="s">
        <v>7873</v>
      </c>
      <c r="AM63" s="1" t="s">
        <v>6</v>
      </c>
      <c r="AN63" s="1" t="s">
        <v>6</v>
      </c>
      <c r="AO63" s="1" t="s">
        <v>6</v>
      </c>
      <c r="AP63" s="1" t="s">
        <v>6</v>
      </c>
      <c r="AQ63" s="1" t="s">
        <v>6</v>
      </c>
      <c r="AR63" s="1" t="s">
        <v>7874</v>
      </c>
      <c r="AS63" s="2" t="s">
        <v>7875</v>
      </c>
      <c r="AT63" s="1" t="s">
        <v>7876</v>
      </c>
      <c r="AU63" s="1" t="s">
        <v>7877</v>
      </c>
      <c r="AV63" s="1" t="s">
        <v>7878</v>
      </c>
      <c r="AW63" s="1" t="s">
        <v>7879</v>
      </c>
      <c r="AX63" s="1" t="s">
        <v>7880</v>
      </c>
      <c r="AY63" s="1" t="s">
        <v>7881</v>
      </c>
      <c r="AZ63" s="1" t="s">
        <v>7882</v>
      </c>
      <c r="BA63" s="1" t="s">
        <v>7883</v>
      </c>
      <c r="BB63" s="1" t="s">
        <v>7884</v>
      </c>
      <c r="BC63" s="1" t="s">
        <v>7885</v>
      </c>
      <c r="BD63" s="1" t="s">
        <v>7886</v>
      </c>
      <c r="BE63" s="1" t="s">
        <v>7887</v>
      </c>
      <c r="BF63" s="1" t="s">
        <v>7888</v>
      </c>
      <c r="BG63" s="2" t="s">
        <v>7889</v>
      </c>
      <c r="BH63" s="1" t="s">
        <v>6</v>
      </c>
      <c r="BI63" s="2" t="s">
        <v>7890</v>
      </c>
      <c r="BJ63" s="1" t="s">
        <v>7891</v>
      </c>
      <c r="BK63" s="1" t="s">
        <v>6</v>
      </c>
      <c r="BL63" s="1" t="s">
        <v>6</v>
      </c>
      <c r="BM63" s="1" t="s">
        <v>6</v>
      </c>
      <c r="BN63" s="1" t="s">
        <v>6</v>
      </c>
      <c r="BO63" s="1" t="s">
        <v>6</v>
      </c>
      <c r="BP63" s="1" t="s">
        <v>7892</v>
      </c>
      <c r="BQ63" s="2" t="s">
        <v>7893</v>
      </c>
      <c r="BR63" s="1" t="s">
        <v>7894</v>
      </c>
      <c r="BS63" s="1" t="s">
        <v>7895</v>
      </c>
      <c r="BT63" s="1" t="s">
        <v>7896</v>
      </c>
      <c r="BU63" s="1" t="s">
        <v>7897</v>
      </c>
      <c r="BV63" s="1" t="s">
        <v>7898</v>
      </c>
      <c r="BW63" s="1" t="s">
        <v>7899</v>
      </c>
      <c r="BX63" s="1" t="s">
        <v>7900</v>
      </c>
      <c r="BY63" s="2" t="s">
        <v>7901</v>
      </c>
      <c r="BZ63" s="1" t="s">
        <v>7902</v>
      </c>
      <c r="CA63" s="1" t="s">
        <v>7903</v>
      </c>
      <c r="CB63" s="1" t="s">
        <v>7904</v>
      </c>
      <c r="CC63" s="2" t="s">
        <v>7905</v>
      </c>
      <c r="CD63" s="2" t="s">
        <v>7906</v>
      </c>
      <c r="CE63" s="2" t="s">
        <v>7907</v>
      </c>
      <c r="CF63" s="1" t="s">
        <v>6</v>
      </c>
      <c r="CG63" s="2" t="s">
        <v>7908</v>
      </c>
      <c r="CH63" s="2" t="s">
        <v>7909</v>
      </c>
      <c r="CI63" s="1" t="s">
        <v>6</v>
      </c>
      <c r="CJ63" s="1" t="s">
        <v>6</v>
      </c>
      <c r="CK63" s="1" t="s">
        <v>6</v>
      </c>
      <c r="CL63" s="1" t="s">
        <v>6</v>
      </c>
      <c r="CM63" s="1" t="s">
        <v>6</v>
      </c>
      <c r="CN63" s="1" t="s">
        <v>6</v>
      </c>
      <c r="CO63" s="2" t="s">
        <v>7910</v>
      </c>
      <c r="CP63" s="1" t="s">
        <v>7911</v>
      </c>
      <c r="CQ63" s="1" t="s">
        <v>7912</v>
      </c>
      <c r="CR63" s="1" t="s">
        <v>7913</v>
      </c>
      <c r="CS63" s="2" t="s">
        <v>7914</v>
      </c>
      <c r="CT63" s="1" t="s">
        <v>7915</v>
      </c>
      <c r="CU63" s="1" t="s">
        <v>7916</v>
      </c>
      <c r="CV63" s="1" t="s">
        <v>7917</v>
      </c>
      <c r="CW63" s="1" t="s">
        <v>7918</v>
      </c>
      <c r="CX63" s="1" t="s">
        <v>7919</v>
      </c>
      <c r="CY63" s="1" t="s">
        <v>7920</v>
      </c>
      <c r="CZ63" s="1" t="s">
        <v>7921</v>
      </c>
      <c r="DA63" s="1" t="s">
        <v>7922</v>
      </c>
      <c r="DB63" s="2" t="s">
        <v>7923</v>
      </c>
      <c r="DC63" s="2" t="s">
        <v>7924</v>
      </c>
      <c r="DD63" s="1" t="s">
        <v>6</v>
      </c>
      <c r="DE63" s="2" t="s">
        <v>7925</v>
      </c>
      <c r="DF63" s="2" t="s">
        <v>7926</v>
      </c>
      <c r="DG63" s="1" t="s">
        <v>6</v>
      </c>
      <c r="DH63" s="1" t="s">
        <v>6</v>
      </c>
      <c r="DI63" s="1" t="s">
        <v>6</v>
      </c>
      <c r="DJ63" s="1" t="s">
        <v>6</v>
      </c>
      <c r="DK63" s="1" t="s">
        <v>6</v>
      </c>
      <c r="DL63" s="2" t="s">
        <v>7927</v>
      </c>
      <c r="DM63" s="1" t="s">
        <v>6</v>
      </c>
      <c r="DN63" s="1" t="s">
        <v>7928</v>
      </c>
      <c r="DO63" s="2" t="s">
        <v>7929</v>
      </c>
      <c r="DP63" s="1" t="s">
        <v>7930</v>
      </c>
      <c r="DQ63" s="1" t="s">
        <v>7931</v>
      </c>
      <c r="DR63" s="1" t="s">
        <v>7932</v>
      </c>
      <c r="DS63" s="1" t="s">
        <v>7933</v>
      </c>
      <c r="DT63" s="1" t="s">
        <v>7934</v>
      </c>
      <c r="DU63" s="1" t="s">
        <v>7935</v>
      </c>
      <c r="DV63" s="1" t="s">
        <v>7936</v>
      </c>
      <c r="DW63" s="1" t="s">
        <v>7937</v>
      </c>
      <c r="DX63" s="1" t="s">
        <v>7938</v>
      </c>
      <c r="DY63" s="1" t="s">
        <v>7939</v>
      </c>
      <c r="DZ63" s="1" t="s">
        <v>7940</v>
      </c>
      <c r="EA63" s="2" t="s">
        <v>7941</v>
      </c>
      <c r="EB63" s="1" t="s">
        <v>6</v>
      </c>
      <c r="EC63" s="2" t="s">
        <v>7942</v>
      </c>
      <c r="ED63" s="1" t="s">
        <v>7943</v>
      </c>
      <c r="EE63" s="1" t="s">
        <v>6</v>
      </c>
      <c r="EF63" s="1" t="s">
        <v>6</v>
      </c>
      <c r="EG63" s="1" t="s">
        <v>6</v>
      </c>
      <c r="EH63" s="1" t="s">
        <v>6</v>
      </c>
      <c r="EI63" s="1" t="s">
        <v>6</v>
      </c>
      <c r="EJ63" s="1" t="s">
        <v>6</v>
      </c>
      <c r="EK63" s="2" t="s">
        <v>7944</v>
      </c>
      <c r="EL63" s="1" t="s">
        <v>7945</v>
      </c>
      <c r="EM63" s="1" t="s">
        <v>7946</v>
      </c>
      <c r="EN63" s="1" t="s">
        <v>7947</v>
      </c>
      <c r="EO63" s="2" t="s">
        <v>7948</v>
      </c>
      <c r="EP63" s="1" t="s">
        <v>7949</v>
      </c>
      <c r="EQ63" s="1" t="s">
        <v>7950</v>
      </c>
      <c r="ER63" s="1" t="s">
        <v>7951</v>
      </c>
      <c r="ES63" s="1" t="s">
        <v>7952</v>
      </c>
      <c r="ET63" s="1" t="s">
        <v>7953</v>
      </c>
      <c r="EU63" s="1" t="s">
        <v>7954</v>
      </c>
      <c r="EV63" s="1" t="s">
        <v>7955</v>
      </c>
      <c r="EW63" s="1" t="s">
        <v>7956</v>
      </c>
      <c r="EX63" s="2" t="s">
        <v>7957</v>
      </c>
      <c r="EY63" s="2" t="s">
        <v>7958</v>
      </c>
      <c r="EZ63" s="1" t="s">
        <v>6</v>
      </c>
      <c r="FA63" s="2" t="s">
        <v>7959</v>
      </c>
      <c r="FB63" s="2" t="s">
        <v>7960</v>
      </c>
      <c r="FC63" s="1" t="s">
        <v>6</v>
      </c>
      <c r="FD63" s="1" t="s">
        <v>6</v>
      </c>
      <c r="FE63" s="1" t="s">
        <v>6</v>
      </c>
      <c r="FF63" s="1" t="s">
        <v>6</v>
      </c>
      <c r="FG63" s="1" t="s">
        <v>6</v>
      </c>
      <c r="FH63" s="1" t="s">
        <v>7961</v>
      </c>
      <c r="FI63" s="2" t="s">
        <v>7962</v>
      </c>
      <c r="FJ63" s="1" t="s">
        <v>7963</v>
      </c>
      <c r="FK63" s="1" t="s">
        <v>7964</v>
      </c>
      <c r="FL63" s="1" t="s">
        <v>7965</v>
      </c>
      <c r="FM63" s="1" t="s">
        <v>7966</v>
      </c>
      <c r="FN63" s="1" t="s">
        <v>7967</v>
      </c>
      <c r="FO63" s="1" t="s">
        <v>7968</v>
      </c>
      <c r="FP63" s="1" t="s">
        <v>7969</v>
      </c>
      <c r="FQ63" s="2" t="s">
        <v>7970</v>
      </c>
      <c r="FR63" s="1" t="s">
        <v>7971</v>
      </c>
      <c r="FS63" s="1" t="s">
        <v>7972</v>
      </c>
      <c r="FT63" s="1" t="s">
        <v>7973</v>
      </c>
      <c r="FU63" s="1" t="s">
        <v>7974</v>
      </c>
      <c r="FV63" s="2" t="s">
        <v>7975</v>
      </c>
      <c r="FW63" s="2" t="s">
        <v>7976</v>
      </c>
      <c r="FX63" s="1" t="s">
        <v>6</v>
      </c>
      <c r="FY63" s="1" t="s">
        <v>6</v>
      </c>
      <c r="FZ63" s="1" t="s">
        <v>6</v>
      </c>
      <c r="GA63" s="1" t="s">
        <v>6</v>
      </c>
      <c r="GB63" s="1" t="s">
        <v>6</v>
      </c>
      <c r="GC63" s="1" t="s">
        <v>6</v>
      </c>
      <c r="GD63" s="1" t="s">
        <v>6</v>
      </c>
      <c r="GE63" s="1" t="s">
        <v>6</v>
      </c>
      <c r="GF63" s="1" t="s">
        <v>6</v>
      </c>
      <c r="GG63" s="1" t="s">
        <v>6</v>
      </c>
      <c r="GH63" s="1" t="s">
        <v>6</v>
      </c>
      <c r="GI63" s="1" t="s">
        <v>6</v>
      </c>
      <c r="GJ63" s="1" t="s">
        <v>6</v>
      </c>
      <c r="GK63" s="1" t="s">
        <v>6</v>
      </c>
      <c r="GL63" s="1" t="s">
        <v>6</v>
      </c>
      <c r="GM63" s="1" t="s">
        <v>6</v>
      </c>
      <c r="GN63" s="1" t="s">
        <v>6</v>
      </c>
      <c r="GO63" s="1" t="s">
        <v>6</v>
      </c>
      <c r="GP63" s="1" t="s">
        <v>6</v>
      </c>
    </row>
    <row r="64" spans="1:198" ht="12.75" customHeight="1" x14ac:dyDescent="0.2">
      <c r="A64">
        <v>63</v>
      </c>
      <c r="B64" s="1" t="s">
        <v>7977</v>
      </c>
      <c r="C64" s="1" t="s">
        <v>7978</v>
      </c>
      <c r="D64" s="1" t="s">
        <v>1069</v>
      </c>
      <c r="E64" s="1" t="s">
        <v>186</v>
      </c>
      <c r="F64" s="2" t="s">
        <v>7979</v>
      </c>
      <c r="G64" s="2" t="s">
        <v>7980</v>
      </c>
      <c r="H64" s="2" t="s">
        <v>7981</v>
      </c>
      <c r="I64" s="2" t="s">
        <v>7982</v>
      </c>
      <c r="J64" s="1" t="s">
        <v>7983</v>
      </c>
      <c r="K64" s="1" t="s">
        <v>7984</v>
      </c>
      <c r="L64" s="1" t="s">
        <v>6</v>
      </c>
      <c r="M64" s="1" t="s">
        <v>6</v>
      </c>
      <c r="N64" s="1" t="s">
        <v>6</v>
      </c>
      <c r="O64" s="2" t="s">
        <v>7985</v>
      </c>
      <c r="P64" s="2" t="s">
        <v>7986</v>
      </c>
      <c r="Q64" s="1" t="s">
        <v>7987</v>
      </c>
      <c r="R64" s="1" t="s">
        <v>7988</v>
      </c>
      <c r="S64" s="1" t="s">
        <v>7989</v>
      </c>
      <c r="T64" s="2" t="s">
        <v>7990</v>
      </c>
      <c r="U64" s="2" t="s">
        <v>7991</v>
      </c>
      <c r="V64" s="2" t="s">
        <v>7992</v>
      </c>
      <c r="W64" s="2" t="s">
        <v>7993</v>
      </c>
      <c r="X64" s="2" t="s">
        <v>7994</v>
      </c>
      <c r="Y64" s="2" t="s">
        <v>7995</v>
      </c>
      <c r="Z64" s="2" t="s">
        <v>7996</v>
      </c>
      <c r="AA64" s="1" t="s">
        <v>7997</v>
      </c>
      <c r="AB64" s="1" t="s">
        <v>7998</v>
      </c>
      <c r="AC64" s="2" t="s">
        <v>7999</v>
      </c>
      <c r="AD64" s="1" t="s">
        <v>8000</v>
      </c>
      <c r="AE64" s="1" t="s">
        <v>6</v>
      </c>
      <c r="AF64" s="2" t="s">
        <v>8001</v>
      </c>
      <c r="AG64" s="1" t="s">
        <v>8002</v>
      </c>
      <c r="AH64" s="2" t="s">
        <v>8003</v>
      </c>
      <c r="AI64" s="2" t="s">
        <v>8004</v>
      </c>
      <c r="AJ64" s="1" t="s">
        <v>8005</v>
      </c>
      <c r="AK64" s="2" t="s">
        <v>8006</v>
      </c>
      <c r="AL64" s="2" t="s">
        <v>8007</v>
      </c>
      <c r="AM64" s="1" t="s">
        <v>6</v>
      </c>
      <c r="AN64" s="1" t="s">
        <v>6</v>
      </c>
      <c r="AO64" s="1" t="s">
        <v>6</v>
      </c>
      <c r="AP64" s="2" t="s">
        <v>8008</v>
      </c>
      <c r="AQ64" s="2" t="s">
        <v>8009</v>
      </c>
      <c r="AR64" s="1" t="s">
        <v>8010</v>
      </c>
      <c r="AS64" s="1" t="s">
        <v>8011</v>
      </c>
      <c r="AT64" s="1" t="s">
        <v>8012</v>
      </c>
      <c r="AU64" s="1" t="s">
        <v>8013</v>
      </c>
      <c r="AV64" s="1" t="s">
        <v>8014</v>
      </c>
      <c r="AW64" s="2" t="s">
        <v>8015</v>
      </c>
      <c r="AX64" s="1" t="s">
        <v>8016</v>
      </c>
      <c r="AY64" s="1" t="s">
        <v>8017</v>
      </c>
      <c r="AZ64" s="1" t="s">
        <v>8018</v>
      </c>
      <c r="BA64" s="1" t="s">
        <v>8019</v>
      </c>
      <c r="BB64" s="1" t="s">
        <v>8020</v>
      </c>
      <c r="BC64" s="1" t="s">
        <v>8021</v>
      </c>
      <c r="BD64" s="1" t="s">
        <v>8022</v>
      </c>
      <c r="BE64" s="1" t="s">
        <v>8023</v>
      </c>
      <c r="BF64" s="1" t="s">
        <v>9269</v>
      </c>
      <c r="BG64" s="2" t="s">
        <v>8024</v>
      </c>
      <c r="BH64" s="1" t="s">
        <v>6175</v>
      </c>
      <c r="BI64" s="2" t="s">
        <v>8025</v>
      </c>
      <c r="BJ64" s="1" t="s">
        <v>8026</v>
      </c>
      <c r="BK64" s="1" t="s">
        <v>6</v>
      </c>
      <c r="BL64" s="2" t="s">
        <v>8027</v>
      </c>
      <c r="BM64" s="1" t="s">
        <v>6</v>
      </c>
      <c r="BN64" s="1" t="s">
        <v>6</v>
      </c>
      <c r="BO64" s="2" t="s">
        <v>8028</v>
      </c>
      <c r="BP64" s="1" t="s">
        <v>6</v>
      </c>
      <c r="BQ64" s="1" t="s">
        <v>8029</v>
      </c>
      <c r="BR64" s="1" t="s">
        <v>8030</v>
      </c>
      <c r="BS64" s="1" t="s">
        <v>8031</v>
      </c>
      <c r="BT64" s="1" t="s">
        <v>8032</v>
      </c>
      <c r="BU64" s="2" t="s">
        <v>8033</v>
      </c>
      <c r="BV64" s="1" t="s">
        <v>8034</v>
      </c>
      <c r="BW64" s="1" t="s">
        <v>8035</v>
      </c>
      <c r="BX64" s="1" t="s">
        <v>8036</v>
      </c>
      <c r="BY64" s="1" t="s">
        <v>8037</v>
      </c>
      <c r="BZ64" s="1" t="s">
        <v>8038</v>
      </c>
      <c r="CA64" s="1" t="s">
        <v>8039</v>
      </c>
      <c r="CB64" s="1" t="s">
        <v>8040</v>
      </c>
      <c r="CC64" s="1" t="s">
        <v>8041</v>
      </c>
      <c r="CD64" s="2" t="s">
        <v>8042</v>
      </c>
      <c r="CE64" s="2" t="s">
        <v>8043</v>
      </c>
      <c r="CF64" s="1" t="s">
        <v>6</v>
      </c>
      <c r="CG64" s="2" t="s">
        <v>8044</v>
      </c>
      <c r="CH64" s="1" t="s">
        <v>8045</v>
      </c>
      <c r="CI64" s="1" t="s">
        <v>6</v>
      </c>
      <c r="CJ64" s="1" t="s">
        <v>6</v>
      </c>
      <c r="CK64" s="1" t="s">
        <v>6</v>
      </c>
      <c r="CL64" s="2" t="s">
        <v>8046</v>
      </c>
      <c r="CM64" s="2" t="s">
        <v>8047</v>
      </c>
      <c r="CN64" s="1" t="s">
        <v>8048</v>
      </c>
      <c r="CO64" s="2" t="s">
        <v>8049</v>
      </c>
      <c r="CP64" s="1" t="s">
        <v>8050</v>
      </c>
      <c r="CQ64" s="2" t="s">
        <v>8051</v>
      </c>
      <c r="CR64" s="1" t="s">
        <v>8052</v>
      </c>
      <c r="CS64" s="2" t="s">
        <v>8053</v>
      </c>
      <c r="CT64" s="1" t="s">
        <v>8054</v>
      </c>
      <c r="CU64" s="1" t="s">
        <v>8055</v>
      </c>
      <c r="CV64" s="1" t="s">
        <v>8056</v>
      </c>
      <c r="CW64" s="2" t="s">
        <v>8057</v>
      </c>
      <c r="CX64" s="1" t="s">
        <v>8058</v>
      </c>
      <c r="CY64" s="1" t="s">
        <v>8039</v>
      </c>
      <c r="CZ64" s="1" t="s">
        <v>8059</v>
      </c>
      <c r="DA64" s="2" t="s">
        <v>8060</v>
      </c>
      <c r="DB64" s="1" t="s">
        <v>8061</v>
      </c>
      <c r="DC64" s="2" t="s">
        <v>8062</v>
      </c>
      <c r="DD64" s="1" t="s">
        <v>6</v>
      </c>
      <c r="DE64" s="2" t="s">
        <v>8063</v>
      </c>
      <c r="DF64" s="1" t="s">
        <v>8064</v>
      </c>
      <c r="DG64" s="1" t="s">
        <v>6</v>
      </c>
      <c r="DH64" s="1" t="s">
        <v>6</v>
      </c>
      <c r="DI64" s="1" t="s">
        <v>6</v>
      </c>
      <c r="DJ64" s="2" t="s">
        <v>8065</v>
      </c>
      <c r="DK64" s="2" t="s">
        <v>8066</v>
      </c>
      <c r="DL64" s="1" t="s">
        <v>6</v>
      </c>
      <c r="DM64" s="1" t="s">
        <v>8067</v>
      </c>
      <c r="DN64" s="1" t="s">
        <v>8068</v>
      </c>
      <c r="DO64" s="1" t="s">
        <v>8069</v>
      </c>
      <c r="DP64" s="1" t="s">
        <v>8070</v>
      </c>
      <c r="DQ64" s="2" t="s">
        <v>8071</v>
      </c>
      <c r="DR64" s="1" t="s">
        <v>8072</v>
      </c>
      <c r="DS64" s="1" t="s">
        <v>8073</v>
      </c>
      <c r="DT64" s="1" t="s">
        <v>8074</v>
      </c>
      <c r="DU64" s="1" t="s">
        <v>9270</v>
      </c>
      <c r="DV64" s="1" t="s">
        <v>8075</v>
      </c>
      <c r="DW64" s="1" t="s">
        <v>8076</v>
      </c>
      <c r="DX64" s="1" t="s">
        <v>8077</v>
      </c>
      <c r="DY64" s="1" t="s">
        <v>8078</v>
      </c>
      <c r="DZ64" s="1" t="s">
        <v>8079</v>
      </c>
      <c r="EA64" s="2" t="s">
        <v>8080</v>
      </c>
      <c r="EB64" s="1" t="s">
        <v>6</v>
      </c>
      <c r="EC64" s="2" t="s">
        <v>8081</v>
      </c>
      <c r="ED64" s="2" t="s">
        <v>8082</v>
      </c>
      <c r="EE64" s="1" t="s">
        <v>6</v>
      </c>
      <c r="EF64" s="2" t="s">
        <v>8083</v>
      </c>
      <c r="EG64" s="1" t="s">
        <v>6</v>
      </c>
      <c r="EH64" s="1" t="s">
        <v>6</v>
      </c>
      <c r="EI64" s="2" t="s">
        <v>8084</v>
      </c>
      <c r="EJ64" s="1" t="s">
        <v>8085</v>
      </c>
      <c r="EK64" s="1" t="s">
        <v>8086</v>
      </c>
      <c r="EL64" s="1" t="s">
        <v>8087</v>
      </c>
      <c r="EM64" s="2" t="s">
        <v>8088</v>
      </c>
      <c r="EN64" s="1" t="s">
        <v>8089</v>
      </c>
      <c r="EO64" s="2" t="s">
        <v>8090</v>
      </c>
      <c r="EP64" s="1" t="s">
        <v>8091</v>
      </c>
      <c r="EQ64" s="1" t="s">
        <v>8092</v>
      </c>
      <c r="ER64" s="1" t="s">
        <v>8093</v>
      </c>
      <c r="ES64" s="2" t="s">
        <v>8094</v>
      </c>
      <c r="ET64" s="1" t="s">
        <v>8095</v>
      </c>
      <c r="EU64" s="1" t="s">
        <v>8096</v>
      </c>
      <c r="EV64" s="1" t="s">
        <v>8097</v>
      </c>
      <c r="EW64" s="1" t="s">
        <v>8098</v>
      </c>
      <c r="EX64" s="1" t="s">
        <v>8099</v>
      </c>
      <c r="EY64" s="2" t="s">
        <v>8100</v>
      </c>
      <c r="EZ64" s="1" t="s">
        <v>6</v>
      </c>
      <c r="FA64" s="2" t="s">
        <v>8101</v>
      </c>
      <c r="FB64" s="2" t="s">
        <v>8102</v>
      </c>
      <c r="FC64" s="1" t="s">
        <v>6</v>
      </c>
      <c r="FD64" s="2" t="s">
        <v>8103</v>
      </c>
      <c r="FE64" s="1" t="s">
        <v>6</v>
      </c>
      <c r="FF64" s="1" t="s">
        <v>6</v>
      </c>
      <c r="FG64" s="2" t="s">
        <v>8104</v>
      </c>
      <c r="FH64" s="2" t="s">
        <v>8105</v>
      </c>
      <c r="FI64" s="2" t="s">
        <v>8106</v>
      </c>
      <c r="FJ64" s="1" t="s">
        <v>8107</v>
      </c>
      <c r="FK64" s="1" t="s">
        <v>8108</v>
      </c>
      <c r="FL64" s="1" t="s">
        <v>8109</v>
      </c>
      <c r="FM64" s="2" t="s">
        <v>8110</v>
      </c>
      <c r="FN64" s="1" t="s">
        <v>8111</v>
      </c>
      <c r="FO64" s="1" t="s">
        <v>8112</v>
      </c>
      <c r="FP64" s="1" t="s">
        <v>8113</v>
      </c>
      <c r="FQ64" s="1" t="s">
        <v>8114</v>
      </c>
      <c r="FR64" s="1" t="s">
        <v>8115</v>
      </c>
      <c r="FS64" s="1" t="s">
        <v>8116</v>
      </c>
      <c r="FT64" s="1" t="s">
        <v>8117</v>
      </c>
      <c r="FU64" s="2" t="s">
        <v>8118</v>
      </c>
      <c r="FV64" s="1" t="s">
        <v>8119</v>
      </c>
      <c r="FW64" s="2" t="s">
        <v>8120</v>
      </c>
      <c r="FX64" s="1" t="s">
        <v>6</v>
      </c>
      <c r="FY64" s="1" t="s">
        <v>6</v>
      </c>
      <c r="FZ64" s="1" t="s">
        <v>6</v>
      </c>
      <c r="GA64" s="1" t="s">
        <v>6</v>
      </c>
      <c r="GB64" s="1" t="s">
        <v>6</v>
      </c>
      <c r="GC64" s="1" t="s">
        <v>6</v>
      </c>
      <c r="GD64" s="1" t="s">
        <v>6</v>
      </c>
      <c r="GE64" s="1" t="s">
        <v>6</v>
      </c>
      <c r="GF64" s="1" t="s">
        <v>6</v>
      </c>
      <c r="GG64" s="1" t="s">
        <v>6</v>
      </c>
      <c r="GH64" s="1" t="s">
        <v>6</v>
      </c>
      <c r="GI64" s="1" t="s">
        <v>6</v>
      </c>
      <c r="GJ64" s="1" t="s">
        <v>6</v>
      </c>
      <c r="GK64" s="1" t="s">
        <v>6</v>
      </c>
      <c r="GL64" s="1" t="s">
        <v>6</v>
      </c>
      <c r="GM64" s="1" t="s">
        <v>6</v>
      </c>
      <c r="GN64" s="1" t="s">
        <v>6</v>
      </c>
      <c r="GO64" s="1" t="s">
        <v>6</v>
      </c>
      <c r="GP64" s="1" t="s">
        <v>6</v>
      </c>
    </row>
    <row r="65" spans="1:198" ht="12.75" customHeight="1" x14ac:dyDescent="0.2">
      <c r="A65">
        <v>64</v>
      </c>
      <c r="B65" s="1" t="s">
        <v>8121</v>
      </c>
      <c r="C65" s="1" t="s">
        <v>8122</v>
      </c>
      <c r="D65" s="1" t="s">
        <v>186</v>
      </c>
      <c r="E65" s="1" t="s">
        <v>1069</v>
      </c>
      <c r="F65" s="2" t="s">
        <v>8123</v>
      </c>
      <c r="G65" s="2" t="s">
        <v>8124</v>
      </c>
      <c r="H65" s="2" t="s">
        <v>8125</v>
      </c>
      <c r="I65" s="2" t="s">
        <v>8126</v>
      </c>
      <c r="J65" s="2" t="s">
        <v>8127</v>
      </c>
      <c r="K65" s="2" t="s">
        <v>8128</v>
      </c>
      <c r="L65" s="1" t="s">
        <v>6</v>
      </c>
      <c r="M65" s="1" t="s">
        <v>6</v>
      </c>
      <c r="N65" s="1" t="s">
        <v>6</v>
      </c>
      <c r="O65" s="2" t="s">
        <v>8129</v>
      </c>
      <c r="P65" s="2" t="s">
        <v>8130</v>
      </c>
      <c r="Q65" s="1" t="s">
        <v>8131</v>
      </c>
      <c r="R65" s="1" t="s">
        <v>8132</v>
      </c>
      <c r="S65" s="1" t="s">
        <v>8133</v>
      </c>
      <c r="T65" s="2" t="s">
        <v>8134</v>
      </c>
      <c r="U65" s="2" t="s">
        <v>9271</v>
      </c>
      <c r="V65" s="2" t="s">
        <v>8135</v>
      </c>
      <c r="W65" s="2" t="s">
        <v>8136</v>
      </c>
      <c r="X65" s="2" t="s">
        <v>8137</v>
      </c>
      <c r="Y65" s="2" t="s">
        <v>8138</v>
      </c>
      <c r="Z65" s="2" t="s">
        <v>8139</v>
      </c>
      <c r="AA65" s="1" t="s">
        <v>8140</v>
      </c>
      <c r="AB65" s="1" t="s">
        <v>8141</v>
      </c>
      <c r="AC65" s="2" t="s">
        <v>8142</v>
      </c>
      <c r="AD65" s="1" t="s">
        <v>8143</v>
      </c>
      <c r="AE65" s="1" t="s">
        <v>6</v>
      </c>
      <c r="AF65" s="2" t="s">
        <v>8144</v>
      </c>
      <c r="AG65" s="1" t="s">
        <v>8145</v>
      </c>
      <c r="AH65" s="1" t="s">
        <v>8146</v>
      </c>
      <c r="AI65" s="1" t="s">
        <v>8147</v>
      </c>
      <c r="AJ65" s="1" t="s">
        <v>8148</v>
      </c>
      <c r="AK65" s="2" t="s">
        <v>8149</v>
      </c>
      <c r="AL65" s="1" t="s">
        <v>8150</v>
      </c>
      <c r="AM65" s="1" t="s">
        <v>6</v>
      </c>
      <c r="AN65" s="1" t="s">
        <v>6</v>
      </c>
      <c r="AO65" s="1" t="s">
        <v>6</v>
      </c>
      <c r="AP65" s="2" t="s">
        <v>8151</v>
      </c>
      <c r="AQ65" s="2" t="s">
        <v>8152</v>
      </c>
      <c r="AR65" s="1" t="s">
        <v>8153</v>
      </c>
      <c r="AS65" s="1" t="s">
        <v>8154</v>
      </c>
      <c r="AT65" s="1" t="s">
        <v>8155</v>
      </c>
      <c r="AU65" s="1" t="s">
        <v>8156</v>
      </c>
      <c r="AV65" s="1" t="s">
        <v>8157</v>
      </c>
      <c r="AW65" s="1" t="s">
        <v>8158</v>
      </c>
      <c r="AX65" s="1" t="s">
        <v>8159</v>
      </c>
      <c r="AY65" s="1" t="s">
        <v>8160</v>
      </c>
      <c r="AZ65" s="1" t="s">
        <v>8161</v>
      </c>
      <c r="BA65" s="1" t="s">
        <v>8162</v>
      </c>
      <c r="BB65" s="1" t="s">
        <v>8163</v>
      </c>
      <c r="BC65" s="1" t="s">
        <v>8164</v>
      </c>
      <c r="BD65" s="1" t="s">
        <v>8165</v>
      </c>
      <c r="BE65" s="1" t="s">
        <v>8166</v>
      </c>
      <c r="BF65" s="1" t="s">
        <v>8167</v>
      </c>
      <c r="BG65" s="2" t="s">
        <v>8168</v>
      </c>
      <c r="BH65" s="1" t="s">
        <v>6</v>
      </c>
      <c r="BI65" s="2" t="s">
        <v>8169</v>
      </c>
      <c r="BJ65" s="1" t="s">
        <v>8170</v>
      </c>
      <c r="BK65" s="1" t="s">
        <v>6</v>
      </c>
      <c r="BL65" s="1" t="s">
        <v>6</v>
      </c>
      <c r="BM65" s="1" t="s">
        <v>6</v>
      </c>
      <c r="BN65" s="1" t="s">
        <v>6</v>
      </c>
      <c r="BO65" s="1" t="s">
        <v>6</v>
      </c>
      <c r="BP65" s="2" t="s">
        <v>8171</v>
      </c>
      <c r="BQ65" s="1" t="s">
        <v>6</v>
      </c>
      <c r="BR65" s="1" t="s">
        <v>8172</v>
      </c>
      <c r="BS65" s="1" t="s">
        <v>8173</v>
      </c>
      <c r="BT65" s="1" t="s">
        <v>8174</v>
      </c>
      <c r="BU65" s="1" t="s">
        <v>8175</v>
      </c>
      <c r="BV65" s="1" t="s">
        <v>8176</v>
      </c>
      <c r="BW65" s="1" t="s">
        <v>8177</v>
      </c>
      <c r="BX65" s="1" t="s">
        <v>8178</v>
      </c>
      <c r="BY65" s="1" t="s">
        <v>8179</v>
      </c>
      <c r="BZ65" s="1" t="s">
        <v>8180</v>
      </c>
      <c r="CA65" s="1" t="s">
        <v>8181</v>
      </c>
      <c r="CB65" s="1" t="s">
        <v>8182</v>
      </c>
      <c r="CC65" s="1" t="s">
        <v>8183</v>
      </c>
      <c r="CD65" s="1" t="s">
        <v>8184</v>
      </c>
      <c r="CE65" s="2" t="s">
        <v>8185</v>
      </c>
      <c r="CF65" s="1" t="s">
        <v>6</v>
      </c>
      <c r="CG65" s="2" t="s">
        <v>8186</v>
      </c>
      <c r="CH65" s="1" t="s">
        <v>8187</v>
      </c>
      <c r="CI65" s="1" t="s">
        <v>6</v>
      </c>
      <c r="CJ65" s="1" t="s">
        <v>6</v>
      </c>
      <c r="CK65" s="1" t="s">
        <v>6</v>
      </c>
      <c r="CL65" s="1" t="s">
        <v>6</v>
      </c>
      <c r="CM65" s="1" t="s">
        <v>6</v>
      </c>
      <c r="CN65" s="1" t="s">
        <v>6</v>
      </c>
      <c r="CO65" s="2" t="s">
        <v>8188</v>
      </c>
      <c r="CP65" s="1" t="s">
        <v>8189</v>
      </c>
      <c r="CQ65" s="1" t="s">
        <v>8190</v>
      </c>
      <c r="CR65" s="1" t="s">
        <v>8191</v>
      </c>
      <c r="CS65" s="1" t="s">
        <v>8192</v>
      </c>
      <c r="CT65" s="1" t="s">
        <v>8193</v>
      </c>
      <c r="CU65" s="1" t="s">
        <v>8194</v>
      </c>
      <c r="CV65" s="1" t="s">
        <v>8195</v>
      </c>
      <c r="CW65" s="1" t="s">
        <v>8196</v>
      </c>
      <c r="CX65" s="1" t="s">
        <v>8197</v>
      </c>
      <c r="CY65" s="1" t="s">
        <v>8198</v>
      </c>
      <c r="CZ65" s="1" t="s">
        <v>8199</v>
      </c>
      <c r="DA65" s="1" t="s">
        <v>8200</v>
      </c>
      <c r="DB65" s="1" t="s">
        <v>8201</v>
      </c>
      <c r="DC65" s="2" t="s">
        <v>8202</v>
      </c>
      <c r="DD65" s="1" t="s">
        <v>6</v>
      </c>
      <c r="DE65" s="2" t="s">
        <v>8203</v>
      </c>
      <c r="DF65" s="1" t="s">
        <v>8204</v>
      </c>
      <c r="DG65" s="1" t="s">
        <v>6</v>
      </c>
      <c r="DH65" s="2" t="s">
        <v>8205</v>
      </c>
      <c r="DI65" s="1" t="s">
        <v>6</v>
      </c>
      <c r="DJ65" s="1" t="s">
        <v>6</v>
      </c>
      <c r="DK65" s="2" t="s">
        <v>8206</v>
      </c>
      <c r="DL65" s="1" t="s">
        <v>8207</v>
      </c>
      <c r="DM65" s="1" t="s">
        <v>8208</v>
      </c>
      <c r="DN65" s="1" t="s">
        <v>8209</v>
      </c>
      <c r="DO65" s="1" t="s">
        <v>8210</v>
      </c>
      <c r="DP65" s="1" t="s">
        <v>8211</v>
      </c>
      <c r="DQ65" s="1" t="s">
        <v>8212</v>
      </c>
      <c r="DR65" s="1" t="s">
        <v>8213</v>
      </c>
      <c r="DS65" s="1" t="s">
        <v>8214</v>
      </c>
      <c r="DT65" s="1" t="s">
        <v>8215</v>
      </c>
      <c r="DU65" s="2" t="s">
        <v>8216</v>
      </c>
      <c r="DV65" s="1" t="s">
        <v>8217</v>
      </c>
      <c r="DW65" s="1" t="s">
        <v>8218</v>
      </c>
      <c r="DX65" s="1" t="s">
        <v>8219</v>
      </c>
      <c r="DY65" s="1" t="s">
        <v>8220</v>
      </c>
      <c r="DZ65" s="1" t="s">
        <v>8221</v>
      </c>
      <c r="EA65" s="2" t="s">
        <v>8222</v>
      </c>
      <c r="EB65" s="1" t="s">
        <v>6</v>
      </c>
      <c r="EC65" s="2" t="s">
        <v>8223</v>
      </c>
      <c r="ED65" s="1" t="s">
        <v>8224</v>
      </c>
      <c r="EE65" s="1" t="s">
        <v>6</v>
      </c>
      <c r="EF65" s="2" t="s">
        <v>8225</v>
      </c>
      <c r="EG65" s="1" t="s">
        <v>6</v>
      </c>
      <c r="EH65" s="1" t="s">
        <v>6</v>
      </c>
      <c r="EI65" s="2" t="s">
        <v>8226</v>
      </c>
      <c r="EJ65" s="1" t="s">
        <v>8227</v>
      </c>
      <c r="EK65" s="1" t="s">
        <v>8228</v>
      </c>
      <c r="EL65" s="1" t="s">
        <v>8229</v>
      </c>
      <c r="EM65" s="1" t="s">
        <v>8230</v>
      </c>
      <c r="EN65" s="1" t="s">
        <v>8231</v>
      </c>
      <c r="EO65" s="1" t="s">
        <v>8232</v>
      </c>
      <c r="EP65" s="1" t="s">
        <v>8233</v>
      </c>
      <c r="EQ65" s="1" t="s">
        <v>8234</v>
      </c>
      <c r="ER65" s="1" t="s">
        <v>8235</v>
      </c>
      <c r="ES65" s="1" t="s">
        <v>8236</v>
      </c>
      <c r="ET65" s="1" t="s">
        <v>8237</v>
      </c>
      <c r="EU65" s="1" t="s">
        <v>8238</v>
      </c>
      <c r="EV65" s="1" t="s">
        <v>8239</v>
      </c>
      <c r="EW65" s="1" t="s">
        <v>8240</v>
      </c>
      <c r="EX65" s="1" t="s">
        <v>8241</v>
      </c>
      <c r="EY65" s="2" t="s">
        <v>8242</v>
      </c>
      <c r="EZ65" s="1" t="s">
        <v>6</v>
      </c>
      <c r="FA65" s="2" t="s">
        <v>8243</v>
      </c>
      <c r="FB65" s="2" t="s">
        <v>8244</v>
      </c>
      <c r="FC65" s="1" t="s">
        <v>6</v>
      </c>
      <c r="FD65" s="1" t="s">
        <v>6</v>
      </c>
      <c r="FE65" s="1" t="s">
        <v>6</v>
      </c>
      <c r="FF65" s="1" t="s">
        <v>6</v>
      </c>
      <c r="FG65" s="2" t="s">
        <v>8245</v>
      </c>
      <c r="FH65" s="1" t="s">
        <v>8246</v>
      </c>
      <c r="FI65" s="2" t="s">
        <v>8247</v>
      </c>
      <c r="FJ65" s="1" t="s">
        <v>8248</v>
      </c>
      <c r="FK65" s="1" t="s">
        <v>8249</v>
      </c>
      <c r="FL65" s="1" t="s">
        <v>8250</v>
      </c>
      <c r="FM65" s="2" t="s">
        <v>8251</v>
      </c>
      <c r="FN65" s="1" t="s">
        <v>8252</v>
      </c>
      <c r="FO65" s="1" t="s">
        <v>8253</v>
      </c>
      <c r="FP65" s="1" t="s">
        <v>8254</v>
      </c>
      <c r="FQ65" s="2" t="s">
        <v>8255</v>
      </c>
      <c r="FR65" s="1" t="s">
        <v>8256</v>
      </c>
      <c r="FS65" s="1" t="s">
        <v>8257</v>
      </c>
      <c r="FT65" s="1" t="s">
        <v>8258</v>
      </c>
      <c r="FU65" s="1" t="s">
        <v>8259</v>
      </c>
      <c r="FV65" s="1" t="s">
        <v>8260</v>
      </c>
      <c r="FW65" s="2" t="s">
        <v>8261</v>
      </c>
      <c r="FX65" s="1" t="s">
        <v>6</v>
      </c>
      <c r="FY65" s="1" t="s">
        <v>6</v>
      </c>
      <c r="FZ65" s="1" t="s">
        <v>6</v>
      </c>
      <c r="GA65" s="1" t="s">
        <v>6</v>
      </c>
      <c r="GB65" s="1" t="s">
        <v>6</v>
      </c>
      <c r="GC65" s="1" t="s">
        <v>6</v>
      </c>
      <c r="GD65" s="1" t="s">
        <v>6</v>
      </c>
      <c r="GE65" s="1" t="s">
        <v>6</v>
      </c>
      <c r="GF65" s="1" t="s">
        <v>6</v>
      </c>
      <c r="GG65" s="1" t="s">
        <v>6</v>
      </c>
      <c r="GH65" s="1" t="s">
        <v>6</v>
      </c>
      <c r="GI65" s="1" t="s">
        <v>6</v>
      </c>
      <c r="GJ65" s="1" t="s">
        <v>6</v>
      </c>
      <c r="GK65" s="1" t="s">
        <v>6</v>
      </c>
      <c r="GL65" s="1" t="s">
        <v>6</v>
      </c>
      <c r="GM65" s="1" t="s">
        <v>6</v>
      </c>
      <c r="GN65" s="1" t="s">
        <v>6</v>
      </c>
      <c r="GO65" s="1" t="s">
        <v>6</v>
      </c>
      <c r="GP65" s="1" t="s">
        <v>6</v>
      </c>
    </row>
  </sheetData>
  <sheetProtection password="D463" sheet="1" objects="1" scenarios="1" selectLockedCells="1" selectUnlockedCells="1"/>
  <conditionalFormatting sqref="A2:GP65">
    <cfRule type="expression" dxfId="0" priority="1">
      <formula>($A2=NumHex)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33</vt:i4>
      </vt:variant>
    </vt:vector>
  </HeadingPairs>
  <TitlesOfParts>
    <vt:vector size="37" baseType="lpstr">
      <vt:lpstr>Interpretacion</vt:lpstr>
      <vt:lpstr>MetodosCalculo</vt:lpstr>
      <vt:lpstr>Datos</vt:lpstr>
      <vt:lpstr>IChing</vt:lpstr>
      <vt:lpstr>BuscaLineas</vt:lpstr>
      <vt:lpstr>codIching</vt:lpstr>
      <vt:lpstr>FontIching</vt:lpstr>
      <vt:lpstr>IChing</vt:lpstr>
      <vt:lpstr>Items</vt:lpstr>
      <vt:lpstr>ItemsNums</vt:lpstr>
      <vt:lpstr>ItemsOrden</vt:lpstr>
      <vt:lpstr>LasLineas</vt:lpstr>
      <vt:lpstr>linBase</vt:lpstr>
      <vt:lpstr>linCuarta</vt:lpstr>
      <vt:lpstr>LineasSolo</vt:lpstr>
      <vt:lpstr>linQuinta</vt:lpstr>
      <vt:lpstr>linSegunda</vt:lpstr>
      <vt:lpstr>linSexta</vt:lpstr>
      <vt:lpstr>linTercera</vt:lpstr>
      <vt:lpstr>nHexa</vt:lpstr>
      <vt:lpstr>nLineas</vt:lpstr>
      <vt:lpstr>NombNum</vt:lpstr>
      <vt:lpstr>nomIching</vt:lpstr>
      <vt:lpstr>NumHex</vt:lpstr>
      <vt:lpstr>NumsLineas</vt:lpstr>
      <vt:lpstr>NumsLins</vt:lpstr>
      <vt:lpstr>NumsLinsNormalizado</vt:lpstr>
      <vt:lpstr>NumsRestoTraslado</vt:lpstr>
      <vt:lpstr>ReyWen</vt:lpstr>
      <vt:lpstr>SerieBin</vt:lpstr>
      <vt:lpstr>sLineas</vt:lpstr>
      <vt:lpstr>sViejoYang</vt:lpstr>
      <vt:lpstr>sViejoYin</vt:lpstr>
      <vt:lpstr>sYang</vt:lpstr>
      <vt:lpstr>sYin</vt:lpstr>
      <vt:lpstr>ValMax</vt:lpstr>
      <vt:lpstr>ValMin</vt:lpstr>
    </vt:vector>
  </TitlesOfParts>
  <Company>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Full name</dc:creator>
  <cp:lastModifiedBy>Full name</cp:lastModifiedBy>
  <dcterms:created xsi:type="dcterms:W3CDTF">2023-06-01T21:01:19Z</dcterms:created>
  <dcterms:modified xsi:type="dcterms:W3CDTF">2023-06-13T21:04:00Z</dcterms:modified>
</cp:coreProperties>
</file>