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 activeTab="2"/>
  </bookViews>
  <sheets>
    <sheet name="Cronograma General" sheetId="1" r:id="rId1"/>
    <sheet name="Cuarta Semana" sheetId="3" r:id="rId2"/>
    <sheet name="Quinta Semana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K4" i="1"/>
  <c r="L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<sst xmlns="http://schemas.openxmlformats.org/spreadsheetml/2006/main" count="178" uniqueCount="72">
  <si>
    <t>Tarea</t>
  </si>
  <si>
    <t>Horas planeadas</t>
  </si>
  <si>
    <t>Horas Acumuladas</t>
  </si>
  <si>
    <t>Valor Planeado</t>
  </si>
  <si>
    <t>VP Acumulado</t>
  </si>
  <si>
    <t>Semana</t>
  </si>
  <si>
    <t>VG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</si>
  <si>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</si>
  <si>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</si>
  <si>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</si>
  <si>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</si>
  <si>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</si>
  <si>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</si>
  <si>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</si>
  <si>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</si>
  <si>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</si>
  <si>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</si>
  <si>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</si>
  <si>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</si>
  <si>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</si>
  <si>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</si>
  <si>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</si>
  <si>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</si>
  <si>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</si>
  <si>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</si>
  <si>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</si>
  <si>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</si>
  <si>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</si>
  <si>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</si>
  <si>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</si>
  <si>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</si>
  <si>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</si>
  <si>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</si>
  <si>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Creación y configuración de instaladores</t>
  </si>
  <si>
    <t>Prueba Alpha - Priemera version</t>
  </si>
  <si>
    <t>Contratos de métodos - Primera Semana</t>
  </si>
  <si>
    <t>Codificación - Primera Semana</t>
  </si>
  <si>
    <t>Junit - Primera Semana</t>
  </si>
  <si>
    <t>Listas de chequeo II - ECU Segunda Semana</t>
  </si>
  <si>
    <t>Diseño de clases - Primera Semana</t>
  </si>
  <si>
    <t>Integración de codificación</t>
  </si>
  <si>
    <t>Actualización Base de Datos</t>
  </si>
  <si>
    <t>Diseño de Pruebas - Primera Semana</t>
  </si>
  <si>
    <t>Diseño de clases - Tercera Semana</t>
  </si>
  <si>
    <t>Contratos de métodos - Tercera Semana</t>
  </si>
  <si>
    <t>Codificación - Tercera Semana</t>
  </si>
  <si>
    <t>Diseño de pruebas - Cuarta/Quinta Semana</t>
  </si>
  <si>
    <t>Listas de chequeo - ECU Cuarta/Quinta Semana</t>
  </si>
  <si>
    <t>Diseño de clases - Cuarta/Quinta Semana</t>
  </si>
  <si>
    <t>Junit - Cuarta/Quinta Semana</t>
  </si>
  <si>
    <t>Implementación en Servidor</t>
  </si>
  <si>
    <t>Manual de Usuario</t>
  </si>
  <si>
    <t>Julian</t>
  </si>
  <si>
    <t>NN</t>
  </si>
  <si>
    <t>Completado</t>
  </si>
  <si>
    <t>Faltante</t>
  </si>
  <si>
    <t>-</t>
  </si>
  <si>
    <t>Juan Esteban</t>
  </si>
  <si>
    <t>Jenny y Julián</t>
  </si>
  <si>
    <t>Junit - Tercera semana</t>
  </si>
  <si>
    <t>Contrato - Modificar propietario</t>
  </si>
  <si>
    <t>Contrato - Modificar paciente</t>
  </si>
  <si>
    <t>Contrato - Modificar MVZ's</t>
  </si>
  <si>
    <t>Codificación - Modificar propietario</t>
  </si>
  <si>
    <t>Codificación - Modificar paciente</t>
  </si>
  <si>
    <t>Codificación - Modificar MVZ's</t>
  </si>
  <si>
    <t>Junit - Modificar propietario</t>
  </si>
  <si>
    <t>Junit - Modificar paciente</t>
  </si>
  <si>
    <t>Junit - Modificar MVZ's</t>
  </si>
  <si>
    <t>Juan Camilo</t>
  </si>
  <si>
    <t>Diseño de clases - Historial médico</t>
  </si>
  <si>
    <t>Diseño de clases - Autentificación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</si>
</sst>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/>
    <xf numFmtId="0" fontId="6" fillId="6" borderId="2" xfId="0" applyFont="1" applyFill="1" applyBorder="1"/>
    <xf numFmtId="0" fontId="7" fillId="7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Ruler="0" topLeftCell="A5" workbookViewId="0">
      <selection activeCell="C28" sqref="C28:C34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9" max="9" width="18" style="1" customWidth="1"/>
    <col min="11" max="11" width="11.1640625" bestFit="1" customWidth="1"/>
    <col min="12" max="12" width="11.5" bestFit="1" customWidth="1"/>
  </cols>
  <sheetData>
    <row r="1" spans="1:12">
      <c r="B1" s="2"/>
    </row>
    <row r="2" spans="1:1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18</v>
      </c>
    </row>
    <row r="3" spans="1:12">
      <c r="B3" s="8" t="s">
        <v>7</v>
      </c>
      <c r="C3" s="5">
        <v>2</v>
      </c>
      <c r="D3" s="5">
        <f>C3</f>
        <v>2</v>
      </c>
      <c r="E3" s="5">
        <f>C3*100/$D$44</f>
        <v>1.6260162601626016</v>
      </c>
      <c r="F3" s="5">
        <f>E3</f>
        <v>1.6260162601626016</v>
      </c>
      <c r="G3" s="18">
        <v>1</v>
      </c>
      <c r="H3" s="5" t="s">
        <v>11</v>
      </c>
      <c r="I3" s="5" t="s">
        <v>19</v>
      </c>
      <c r="K3" s="12" t="s">
        <v>54</v>
      </c>
      <c r="L3" s="12" t="s">
        <v>55</v>
      </c>
    </row>
    <row r="4" spans="1:12">
      <c r="B4" s="8" t="s">
        <v>8</v>
      </c>
      <c r="C4" s="5">
        <v>4</v>
      </c>
      <c r="D4" s="5">
        <f>D3+C4</f>
        <v>6</v>
      </c>
      <c r="E4" s="5">
        <f>C4*100/$D$44</f>
        <v>3.2520325203252032</v>
      </c>
      <c r="F4" s="5">
        <f>E4+F3</f>
        <v>4.8780487804878048</v>
      </c>
      <c r="G4" s="18"/>
      <c r="H4" s="5" t="s">
        <v>11</v>
      </c>
      <c r="I4" s="5" t="s">
        <v>20</v>
      </c>
      <c r="K4" s="10">
        <f>SUMIF(H3:H44,"LISTO",E3:E44)</f>
        <v>42.276422764227625</v>
      </c>
      <c r="L4" s="11">
        <f>100-K4</f>
        <v>57.723577235772375</v>
      </c>
    </row>
    <row r="5" spans="1:12">
      <c r="B5" s="8" t="s">
        <v>9</v>
      </c>
      <c r="C5" s="5">
        <v>4</v>
      </c>
      <c r="D5" s="5">
        <f t="shared" ref="D5:D44" si="0">D4+C5</f>
        <v>10</v>
      </c>
      <c r="E5" s="5">
        <f t="shared" ref="E5:E44" si="1">C5*100/$D$44</f>
        <v>3.2520325203252032</v>
      </c>
      <c r="F5" s="5">
        <f t="shared" ref="F5:F44" si="2">E5+F4</f>
        <v>8.1300813008130071</v>
      </c>
      <c r="G5" s="18"/>
      <c r="H5" s="5" t="s">
        <v>11</v>
      </c>
      <c r="I5" s="5" t="s">
        <v>20</v>
      </c>
    </row>
    <row r="6" spans="1:12">
      <c r="B6" s="8" t="s">
        <v>10</v>
      </c>
      <c r="C6" s="5">
        <v>1</v>
      </c>
      <c r="D6" s="5">
        <f t="shared" si="0"/>
        <v>11</v>
      </c>
      <c r="E6" s="5">
        <f t="shared" si="1"/>
        <v>0.81300813008130079</v>
      </c>
      <c r="F6" s="5">
        <f t="shared" si="2"/>
        <v>8.9430894308943074</v>
      </c>
      <c r="G6" s="18"/>
      <c r="H6" s="5" t="s">
        <v>11</v>
      </c>
      <c r="I6" s="5" t="s">
        <v>20</v>
      </c>
    </row>
    <row r="7" spans="1:12">
      <c r="B7" s="8" t="s">
        <v>23</v>
      </c>
      <c r="C7" s="5">
        <v>1</v>
      </c>
      <c r="D7" s="5">
        <f t="shared" si="0"/>
        <v>12</v>
      </c>
      <c r="E7" s="5">
        <f t="shared" si="1"/>
        <v>0.81300813008130079</v>
      </c>
      <c r="F7" s="5">
        <f t="shared" si="2"/>
        <v>9.7560975609756078</v>
      </c>
      <c r="G7" s="18"/>
      <c r="H7" s="5" t="s">
        <v>11</v>
      </c>
      <c r="I7" s="5" t="s">
        <v>21</v>
      </c>
    </row>
    <row r="8" spans="1:12">
      <c r="B8" s="8" t="s">
        <v>24</v>
      </c>
      <c r="C8" s="5">
        <v>1</v>
      </c>
      <c r="D8" s="5">
        <f t="shared" si="0"/>
        <v>13</v>
      </c>
      <c r="E8" s="5">
        <f t="shared" si="1"/>
        <v>0.81300813008130079</v>
      </c>
      <c r="F8" s="5">
        <f t="shared" si="2"/>
        <v>10.569105691056908</v>
      </c>
      <c r="G8" s="18"/>
      <c r="H8" s="5" t="s">
        <v>11</v>
      </c>
      <c r="I8" s="5" t="s">
        <v>21</v>
      </c>
    </row>
    <row r="9" spans="1:12">
      <c r="B9" s="8" t="s">
        <v>25</v>
      </c>
      <c r="C9" s="5">
        <v>1</v>
      </c>
      <c r="D9" s="5">
        <f t="shared" si="0"/>
        <v>14</v>
      </c>
      <c r="E9" s="5">
        <f t="shared" si="1"/>
        <v>0.81300813008130079</v>
      </c>
      <c r="F9" s="5">
        <f t="shared" si="2"/>
        <v>11.382113821138208</v>
      </c>
      <c r="G9" s="18"/>
      <c r="H9" s="5" t="s">
        <v>11</v>
      </c>
      <c r="I9" s="5" t="s">
        <v>52</v>
      </c>
    </row>
    <row r="10" spans="1:12">
      <c r="B10" s="8" t="s">
        <v>28</v>
      </c>
      <c r="C10" s="5">
        <v>1</v>
      </c>
      <c r="D10" s="5">
        <f t="shared" si="0"/>
        <v>15</v>
      </c>
      <c r="E10" s="5">
        <f t="shared" si="1"/>
        <v>0.81300813008130079</v>
      </c>
      <c r="F10" s="5">
        <f t="shared" si="2"/>
        <v>12.195121951219509</v>
      </c>
      <c r="G10" s="18"/>
      <c r="H10" s="5" t="s">
        <v>11</v>
      </c>
      <c r="I10" s="5" t="s">
        <v>20</v>
      </c>
    </row>
    <row r="11" spans="1:12">
      <c r="B11" s="8" t="s">
        <v>39</v>
      </c>
      <c r="C11" s="5">
        <v>2</v>
      </c>
      <c r="D11" s="5">
        <f t="shared" si="0"/>
        <v>17</v>
      </c>
      <c r="E11" s="5">
        <f t="shared" si="1"/>
        <v>1.6260162601626016</v>
      </c>
      <c r="F11" s="5">
        <f t="shared" si="2"/>
        <v>13.82113821138211</v>
      </c>
      <c r="G11" s="18">
        <v>2</v>
      </c>
      <c r="H11" s="5" t="s">
        <v>11</v>
      </c>
      <c r="I11" s="5" t="s">
        <v>20</v>
      </c>
    </row>
    <row r="12" spans="1:12">
      <c r="B12" s="8" t="s">
        <v>41</v>
      </c>
      <c r="C12" s="5">
        <v>3</v>
      </c>
      <c r="D12" s="5">
        <f t="shared" si="0"/>
        <v>20</v>
      </c>
      <c r="E12" s="5">
        <f t="shared" si="1"/>
        <v>2.4390243902439024</v>
      </c>
      <c r="F12" s="5">
        <f t="shared" si="2"/>
        <v>16.260162601626011</v>
      </c>
      <c r="G12" s="18"/>
      <c r="H12" s="5" t="s">
        <v>11</v>
      </c>
      <c r="I12" s="5" t="s">
        <v>22</v>
      </c>
    </row>
    <row r="13" spans="1:12">
      <c r="B13" s="8" t="s">
        <v>42</v>
      </c>
      <c r="C13" s="5">
        <v>1</v>
      </c>
      <c r="D13" s="5">
        <f t="shared" si="0"/>
        <v>21</v>
      </c>
      <c r="E13" s="5">
        <f t="shared" si="1"/>
        <v>0.81300813008130079</v>
      </c>
      <c r="F13" s="5">
        <f t="shared" si="2"/>
        <v>17.073170731707311</v>
      </c>
      <c r="G13" s="18"/>
      <c r="H13" s="5" t="s">
        <v>11</v>
      </c>
      <c r="I13" s="5" t="s">
        <v>21</v>
      </c>
    </row>
    <row r="14" spans="1:12">
      <c r="B14" s="8" t="s">
        <v>35</v>
      </c>
      <c r="C14" s="5">
        <v>1</v>
      </c>
      <c r="D14" s="5">
        <f t="shared" si="0"/>
        <v>22</v>
      </c>
      <c r="E14" s="5">
        <f t="shared" si="1"/>
        <v>0.81300813008130079</v>
      </c>
      <c r="F14" s="5">
        <f t="shared" si="2"/>
        <v>17.886178861788611</v>
      </c>
      <c r="G14" s="18"/>
      <c r="H14" s="5" t="s">
        <v>11</v>
      </c>
      <c r="I14" s="5" t="s">
        <v>19</v>
      </c>
    </row>
    <row r="15" spans="1:12">
      <c r="B15" s="8" t="s">
        <v>36</v>
      </c>
      <c r="C15" s="5">
        <v>8</v>
      </c>
      <c r="D15" s="5">
        <f t="shared" si="0"/>
        <v>30</v>
      </c>
      <c r="E15" s="5">
        <f t="shared" si="1"/>
        <v>6.5040650406504064</v>
      </c>
      <c r="F15" s="5">
        <f t="shared" si="2"/>
        <v>24.390243902439018</v>
      </c>
      <c r="G15" s="18"/>
      <c r="H15" s="5" t="s">
        <v>11</v>
      </c>
      <c r="I15" s="5" t="s">
        <v>19</v>
      </c>
    </row>
    <row r="16" spans="1:12">
      <c r="A16" s="2"/>
      <c r="B16" s="9" t="s">
        <v>37</v>
      </c>
      <c r="C16" s="13">
        <v>3</v>
      </c>
      <c r="D16" s="13">
        <f t="shared" si="0"/>
        <v>33</v>
      </c>
      <c r="E16" s="13">
        <f t="shared" si="1"/>
        <v>2.4390243902439024</v>
      </c>
      <c r="F16" s="13">
        <f t="shared" si="2"/>
        <v>26.829268292682919</v>
      </c>
      <c r="G16" s="18">
        <v>3</v>
      </c>
      <c r="H16" s="13" t="s">
        <v>56</v>
      </c>
      <c r="I16" s="13" t="s">
        <v>58</v>
      </c>
    </row>
    <row r="17" spans="2:9">
      <c r="B17" s="8" t="s">
        <v>13</v>
      </c>
      <c r="C17" s="5">
        <v>1</v>
      </c>
      <c r="D17" s="5">
        <f t="shared" si="0"/>
        <v>34</v>
      </c>
      <c r="E17" s="5">
        <f t="shared" si="1"/>
        <v>0.81300813008130079</v>
      </c>
      <c r="F17" s="5">
        <f t="shared" si="2"/>
        <v>27.642276422764219</v>
      </c>
      <c r="G17" s="18"/>
      <c r="H17" s="5" t="s">
        <v>11</v>
      </c>
      <c r="I17" s="5" t="s">
        <v>21</v>
      </c>
    </row>
    <row r="18" spans="2:9">
      <c r="B18" s="8" t="s">
        <v>14</v>
      </c>
      <c r="C18" s="5">
        <v>1</v>
      </c>
      <c r="D18" s="5">
        <f t="shared" si="0"/>
        <v>35</v>
      </c>
      <c r="E18" s="5">
        <f t="shared" si="1"/>
        <v>0.81300813008130079</v>
      </c>
      <c r="F18" s="5">
        <f t="shared" si="2"/>
        <v>28.455284552845519</v>
      </c>
      <c r="G18" s="18"/>
      <c r="H18" s="5" t="s">
        <v>11</v>
      </c>
      <c r="I18" s="5" t="s">
        <v>21</v>
      </c>
    </row>
    <row r="19" spans="2:9">
      <c r="B19" s="8" t="s">
        <v>12</v>
      </c>
      <c r="C19" s="5">
        <v>1</v>
      </c>
      <c r="D19" s="5">
        <f t="shared" si="0"/>
        <v>36</v>
      </c>
      <c r="E19" s="5">
        <f t="shared" si="1"/>
        <v>0.81300813008130079</v>
      </c>
      <c r="F19" s="5">
        <f t="shared" si="2"/>
        <v>29.26829268292682</v>
      </c>
      <c r="G19" s="18"/>
      <c r="H19" s="5" t="s">
        <v>11</v>
      </c>
      <c r="I19" s="5" t="s">
        <v>20</v>
      </c>
    </row>
    <row r="20" spans="2:9">
      <c r="B20" s="8" t="s">
        <v>29</v>
      </c>
      <c r="C20" s="5">
        <v>1</v>
      </c>
      <c r="D20" s="5">
        <f t="shared" si="0"/>
        <v>37</v>
      </c>
      <c r="E20" s="5">
        <f t="shared" si="1"/>
        <v>0.81300813008130079</v>
      </c>
      <c r="F20" s="5">
        <f t="shared" si="2"/>
        <v>30.08130081300812</v>
      </c>
      <c r="G20" s="18"/>
      <c r="H20" s="5" t="s">
        <v>11</v>
      </c>
      <c r="I20" s="5" t="s">
        <v>20</v>
      </c>
    </row>
    <row r="21" spans="2:9">
      <c r="B21" s="8" t="s">
        <v>43</v>
      </c>
      <c r="C21" s="5">
        <v>1</v>
      </c>
      <c r="D21" s="5">
        <f t="shared" si="0"/>
        <v>38</v>
      </c>
      <c r="E21" s="5">
        <f t="shared" si="1"/>
        <v>0.81300813008130079</v>
      </c>
      <c r="F21" s="5">
        <f t="shared" si="2"/>
        <v>30.89430894308942</v>
      </c>
      <c r="G21" s="18"/>
      <c r="H21" s="5" t="s">
        <v>11</v>
      </c>
      <c r="I21" s="5" t="s">
        <v>20</v>
      </c>
    </row>
    <row r="22" spans="2:9">
      <c r="B22" s="8" t="s">
        <v>41</v>
      </c>
      <c r="C22" s="5">
        <v>4</v>
      </c>
      <c r="D22" s="5">
        <f t="shared" si="0"/>
        <v>42</v>
      </c>
      <c r="E22" s="5">
        <f t="shared" si="1"/>
        <v>3.2520325203252032</v>
      </c>
      <c r="F22" s="5">
        <f t="shared" si="2"/>
        <v>34.146341463414622</v>
      </c>
      <c r="G22" s="18"/>
      <c r="H22" s="5" t="s">
        <v>11</v>
      </c>
      <c r="I22" s="5" t="s">
        <v>22</v>
      </c>
    </row>
    <row r="23" spans="2:9">
      <c r="B23" s="8" t="s">
        <v>32</v>
      </c>
      <c r="C23" s="5">
        <v>3</v>
      </c>
      <c r="D23" s="5">
        <f t="shared" si="0"/>
        <v>45</v>
      </c>
      <c r="E23" s="5">
        <f t="shared" si="1"/>
        <v>2.4390243902439024</v>
      </c>
      <c r="F23" s="5">
        <f t="shared" si="2"/>
        <v>36.585365853658523</v>
      </c>
      <c r="G23" s="18"/>
      <c r="H23" s="5" t="s">
        <v>11</v>
      </c>
      <c r="I23" s="5" t="s">
        <v>19</v>
      </c>
    </row>
    <row r="24" spans="2:9">
      <c r="B24" s="8" t="s">
        <v>44</v>
      </c>
      <c r="C24" s="4">
        <v>3</v>
      </c>
      <c r="D24" s="4">
        <f t="shared" si="0"/>
        <v>48</v>
      </c>
      <c r="E24" s="5">
        <f t="shared" si="1"/>
        <v>2.4390243902439024</v>
      </c>
      <c r="F24" s="4">
        <f t="shared" si="2"/>
        <v>39.024390243902424</v>
      </c>
      <c r="G24" s="17">
        <v>4</v>
      </c>
      <c r="H24" s="4" t="s">
        <v>56</v>
      </c>
      <c r="I24" s="4" t="s">
        <v>19</v>
      </c>
    </row>
    <row r="25" spans="2:9">
      <c r="B25" s="8" t="s">
        <v>45</v>
      </c>
      <c r="C25" s="4">
        <v>8</v>
      </c>
      <c r="D25" s="4">
        <f t="shared" si="0"/>
        <v>56</v>
      </c>
      <c r="E25" s="5">
        <f t="shared" si="1"/>
        <v>6.5040650406504064</v>
      </c>
      <c r="F25" s="4">
        <f t="shared" si="2"/>
        <v>45.528455284552834</v>
      </c>
      <c r="G25" s="17"/>
      <c r="H25" s="4" t="s">
        <v>56</v>
      </c>
      <c r="I25" s="4" t="s">
        <v>19</v>
      </c>
    </row>
    <row r="26" spans="2:9">
      <c r="B26" s="9" t="s">
        <v>59</v>
      </c>
      <c r="C26" s="4">
        <v>3</v>
      </c>
      <c r="D26" s="4">
        <f t="shared" si="0"/>
        <v>59</v>
      </c>
      <c r="E26" s="5">
        <f t="shared" si="1"/>
        <v>2.4390243902439024</v>
      </c>
      <c r="F26" s="4">
        <f t="shared" si="2"/>
        <v>47.967479674796735</v>
      </c>
      <c r="G26" s="17"/>
      <c r="H26" s="4" t="s">
        <v>56</v>
      </c>
      <c r="I26" s="4" t="s">
        <v>21</v>
      </c>
    </row>
    <row r="27" spans="2:9">
      <c r="B27" s="8" t="s">
        <v>30</v>
      </c>
      <c r="C27" s="5">
        <v>2</v>
      </c>
      <c r="D27" s="5">
        <f t="shared" si="0"/>
        <v>61</v>
      </c>
      <c r="E27" s="5">
        <f t="shared" si="1"/>
        <v>1.6260162601626016</v>
      </c>
      <c r="F27" s="5">
        <f t="shared" si="2"/>
        <v>49.593495934959336</v>
      </c>
      <c r="G27" s="17"/>
      <c r="H27" s="5" t="s">
        <v>11</v>
      </c>
      <c r="I27" s="5" t="s">
        <v>57</v>
      </c>
    </row>
    <row r="28" spans="2:9">
      <c r="B28" s="8" t="s">
        <v>26</v>
      </c>
      <c r="C28" s="5">
        <v>2</v>
      </c>
      <c r="D28" s="5">
        <f t="shared" si="0"/>
        <v>63</v>
      </c>
      <c r="E28" s="5">
        <f t="shared" si="1"/>
        <v>1.6260162601626016</v>
      </c>
      <c r="F28" s="5">
        <f t="shared" si="2"/>
        <v>51.219512195121936</v>
      </c>
      <c r="G28" s="17">
        <v>5</v>
      </c>
      <c r="H28" s="5" t="s">
        <v>11</v>
      </c>
      <c r="I28" s="5" t="s">
        <v>57</v>
      </c>
    </row>
    <row r="29" spans="2:9">
      <c r="B29" s="8" t="s">
        <v>27</v>
      </c>
      <c r="C29" s="5">
        <v>2</v>
      </c>
      <c r="D29" s="5">
        <f t="shared" si="0"/>
        <v>65</v>
      </c>
      <c r="E29" s="5">
        <f t="shared" si="1"/>
        <v>1.6260162601626016</v>
      </c>
      <c r="F29" s="5">
        <f t="shared" si="2"/>
        <v>52.845528455284537</v>
      </c>
      <c r="G29" s="17"/>
      <c r="H29" s="5" t="s">
        <v>11</v>
      </c>
      <c r="I29" s="5" t="s">
        <v>57</v>
      </c>
    </row>
    <row r="30" spans="2:9">
      <c r="B30" s="8" t="s">
        <v>38</v>
      </c>
      <c r="C30" s="4">
        <v>1</v>
      </c>
      <c r="D30" s="4">
        <f t="shared" si="0"/>
        <v>66</v>
      </c>
      <c r="E30" s="5">
        <f t="shared" si="1"/>
        <v>0.81300813008130079</v>
      </c>
      <c r="F30" s="4">
        <f t="shared" si="2"/>
        <v>53.658536585365837</v>
      </c>
      <c r="G30" s="17"/>
      <c r="H30" s="4" t="s">
        <v>56</v>
      </c>
      <c r="I30" s="4" t="s">
        <v>20</v>
      </c>
    </row>
    <row r="31" spans="2:9">
      <c r="B31" s="8" t="s">
        <v>15</v>
      </c>
      <c r="C31" s="4">
        <v>2</v>
      </c>
      <c r="D31" s="4">
        <f t="shared" si="0"/>
        <v>68</v>
      </c>
      <c r="E31" s="5">
        <f t="shared" si="1"/>
        <v>1.6260162601626016</v>
      </c>
      <c r="F31" s="4">
        <f t="shared" si="2"/>
        <v>55.284552845528438</v>
      </c>
      <c r="G31" s="17"/>
      <c r="H31" s="4" t="s">
        <v>56</v>
      </c>
      <c r="I31" s="4" t="s">
        <v>22</v>
      </c>
    </row>
    <row r="32" spans="2:9">
      <c r="B32" s="8" t="s">
        <v>16</v>
      </c>
      <c r="C32" s="4">
        <v>2</v>
      </c>
      <c r="D32" s="4">
        <f t="shared" si="0"/>
        <v>70</v>
      </c>
      <c r="E32" s="5">
        <f t="shared" si="1"/>
        <v>1.6260162601626016</v>
      </c>
      <c r="F32" s="4">
        <f t="shared" si="2"/>
        <v>56.910569105691039</v>
      </c>
      <c r="G32" s="17"/>
      <c r="H32" s="4" t="s">
        <v>56</v>
      </c>
      <c r="I32" s="4" t="s">
        <v>22</v>
      </c>
    </row>
    <row r="33" spans="2:9">
      <c r="B33" s="8" t="s">
        <v>17</v>
      </c>
      <c r="C33" s="4">
        <v>2</v>
      </c>
      <c r="D33" s="4">
        <f t="shared" si="0"/>
        <v>72</v>
      </c>
      <c r="E33" s="5">
        <f t="shared" si="1"/>
        <v>1.6260162601626016</v>
      </c>
      <c r="F33" s="4">
        <f t="shared" si="2"/>
        <v>58.536585365853639</v>
      </c>
      <c r="G33" s="17"/>
      <c r="H33" s="4" t="s">
        <v>56</v>
      </c>
      <c r="I33" s="4" t="s">
        <v>22</v>
      </c>
    </row>
    <row r="34" spans="2:9">
      <c r="B34" s="8" t="s">
        <v>48</v>
      </c>
      <c r="C34" s="5">
        <v>4</v>
      </c>
      <c r="D34" s="5">
        <f t="shared" si="0"/>
        <v>76</v>
      </c>
      <c r="E34" s="5">
        <f t="shared" si="1"/>
        <v>3.2520325203252032</v>
      </c>
      <c r="F34" s="5">
        <f t="shared" si="2"/>
        <v>61.788617886178841</v>
      </c>
      <c r="G34" s="17"/>
      <c r="H34" s="5" t="s">
        <v>11</v>
      </c>
      <c r="I34" s="5" t="s">
        <v>20</v>
      </c>
    </row>
    <row r="35" spans="2:9">
      <c r="B35" s="8" t="s">
        <v>41</v>
      </c>
      <c r="C35" s="4">
        <v>6</v>
      </c>
      <c r="D35" s="4">
        <f t="shared" si="0"/>
        <v>82</v>
      </c>
      <c r="E35" s="5">
        <f t="shared" si="1"/>
        <v>4.8780487804878048</v>
      </c>
      <c r="F35" s="4">
        <f t="shared" si="2"/>
        <v>66.666666666666643</v>
      </c>
      <c r="G35" s="17">
        <v>6</v>
      </c>
      <c r="H35" s="4" t="s">
        <v>56</v>
      </c>
      <c r="I35" s="6" t="s">
        <v>22</v>
      </c>
    </row>
    <row r="36" spans="2:9">
      <c r="B36" s="8" t="s">
        <v>47</v>
      </c>
      <c r="C36" s="4">
        <v>1</v>
      </c>
      <c r="D36" s="4">
        <f t="shared" si="0"/>
        <v>83</v>
      </c>
      <c r="E36" s="5">
        <f t="shared" si="1"/>
        <v>0.81300813008130079</v>
      </c>
      <c r="F36" s="4">
        <f t="shared" si="2"/>
        <v>67.479674796747943</v>
      </c>
      <c r="G36" s="17"/>
      <c r="H36" s="4" t="s">
        <v>56</v>
      </c>
      <c r="I36" s="6" t="s">
        <v>53</v>
      </c>
    </row>
    <row r="37" spans="2:9">
      <c r="B37" s="8" t="s">
        <v>46</v>
      </c>
      <c r="C37" s="4">
        <v>2</v>
      </c>
      <c r="D37" s="4">
        <f t="shared" si="0"/>
        <v>85</v>
      </c>
      <c r="E37" s="5">
        <f t="shared" si="1"/>
        <v>1.6260162601626016</v>
      </c>
      <c r="F37" s="4">
        <f t="shared" si="2"/>
        <v>69.105691056910544</v>
      </c>
      <c r="G37" s="17"/>
      <c r="H37" s="4" t="s">
        <v>56</v>
      </c>
      <c r="I37" s="6" t="s">
        <v>53</v>
      </c>
    </row>
    <row r="38" spans="2:9">
      <c r="B38" s="8" t="s">
        <v>31</v>
      </c>
      <c r="C38" s="4">
        <v>3</v>
      </c>
      <c r="D38" s="4">
        <f t="shared" si="0"/>
        <v>88</v>
      </c>
      <c r="E38" s="5">
        <f t="shared" si="1"/>
        <v>2.4390243902439024</v>
      </c>
      <c r="F38" s="4">
        <f t="shared" si="2"/>
        <v>71.544715447154445</v>
      </c>
      <c r="G38" s="17"/>
      <c r="H38" s="4" t="s">
        <v>56</v>
      </c>
      <c r="I38" s="6" t="s">
        <v>53</v>
      </c>
    </row>
    <row r="39" spans="2:9">
      <c r="B39" s="9" t="s">
        <v>49</v>
      </c>
      <c r="C39" s="4">
        <v>3</v>
      </c>
      <c r="D39" s="4">
        <f t="shared" si="0"/>
        <v>91</v>
      </c>
      <c r="E39" s="5">
        <f t="shared" si="1"/>
        <v>2.4390243902439024</v>
      </c>
      <c r="F39" s="4">
        <f t="shared" si="2"/>
        <v>73.983739837398346</v>
      </c>
      <c r="G39" s="17"/>
      <c r="H39" s="4" t="s">
        <v>56</v>
      </c>
      <c r="I39" s="6" t="s">
        <v>53</v>
      </c>
    </row>
    <row r="40" spans="2:9">
      <c r="B40" s="9" t="s">
        <v>40</v>
      </c>
      <c r="C40" s="4">
        <v>10</v>
      </c>
      <c r="D40" s="4">
        <f t="shared" si="0"/>
        <v>101</v>
      </c>
      <c r="E40" s="5">
        <f t="shared" si="1"/>
        <v>8.1300813008130088</v>
      </c>
      <c r="F40" s="4">
        <f t="shared" si="2"/>
        <v>82.11382113821135</v>
      </c>
      <c r="G40" s="17">
        <v>7</v>
      </c>
      <c r="H40" s="4" t="s">
        <v>56</v>
      </c>
      <c r="I40" s="6" t="s">
        <v>53</v>
      </c>
    </row>
    <row r="41" spans="2:9">
      <c r="B41" s="9" t="s">
        <v>34</v>
      </c>
      <c r="C41" s="4">
        <v>6</v>
      </c>
      <c r="D41" s="4">
        <f t="shared" si="0"/>
        <v>107</v>
      </c>
      <c r="E41" s="5">
        <f t="shared" si="1"/>
        <v>4.8780487804878048</v>
      </c>
      <c r="F41" s="4">
        <f t="shared" si="2"/>
        <v>86.991869918699152</v>
      </c>
      <c r="G41" s="17"/>
      <c r="H41" s="4" t="s">
        <v>56</v>
      </c>
      <c r="I41" s="6" t="s">
        <v>53</v>
      </c>
    </row>
    <row r="42" spans="2:9">
      <c r="B42" s="9" t="s">
        <v>33</v>
      </c>
      <c r="C42" s="4">
        <v>4</v>
      </c>
      <c r="D42" s="4">
        <f t="shared" si="0"/>
        <v>111</v>
      </c>
      <c r="E42" s="5">
        <f t="shared" si="1"/>
        <v>3.2520325203252032</v>
      </c>
      <c r="F42" s="4">
        <f t="shared" si="2"/>
        <v>90.243902439024353</v>
      </c>
      <c r="G42" s="17">
        <v>8</v>
      </c>
      <c r="H42" s="4" t="s">
        <v>56</v>
      </c>
      <c r="I42" s="6" t="s">
        <v>53</v>
      </c>
    </row>
    <row r="43" spans="2:9">
      <c r="B43" s="8" t="s">
        <v>50</v>
      </c>
      <c r="C43" s="4">
        <v>6</v>
      </c>
      <c r="D43" s="4">
        <f t="shared" si="0"/>
        <v>117</v>
      </c>
      <c r="E43" s="5">
        <f t="shared" si="1"/>
        <v>4.8780487804878048</v>
      </c>
      <c r="F43" s="4">
        <f t="shared" si="2"/>
        <v>95.121951219512155</v>
      </c>
      <c r="G43" s="17"/>
      <c r="H43" s="4" t="s">
        <v>56</v>
      </c>
      <c r="I43" s="6" t="s">
        <v>53</v>
      </c>
    </row>
    <row r="44" spans="2:9">
      <c r="B44" s="8" t="s">
        <v>51</v>
      </c>
      <c r="C44" s="4">
        <v>6</v>
      </c>
      <c r="D44" s="4">
        <f t="shared" si="0"/>
        <v>123</v>
      </c>
      <c r="E44" s="5">
        <f t="shared" si="1"/>
        <v>4.8780487804878048</v>
      </c>
      <c r="F44" s="4">
        <f t="shared" si="2"/>
        <v>99.999999999999957</v>
      </c>
      <c r="G44" s="17"/>
      <c r="H44" s="4" t="s">
        <v>56</v>
      </c>
      <c r="I44" s="6" t="s">
        <v>53</v>
      </c>
    </row>
    <row r="45" spans="2:9">
      <c r="C45" s="3"/>
      <c r="D45" s="3"/>
      <c r="E45" s="3"/>
      <c r="F45" s="3"/>
      <c r="G45" s="3"/>
      <c r="H45" s="2"/>
    </row>
    <row r="46" spans="2:9">
      <c r="C46" s="3"/>
      <c r="D46" s="3"/>
      <c r="E46" s="3"/>
      <c r="F46" s="3"/>
      <c r="G46" s="3"/>
      <c r="H46" s="2"/>
    </row>
    <row r="47" spans="2:9">
      <c r="H47" s="1"/>
      <c r="I47"/>
    </row>
  </sheetData>
  <mergeCells count="8">
    <mergeCell ref="G35:G39"/>
    <mergeCell ref="G40:G41"/>
    <mergeCell ref="G42:G44"/>
    <mergeCell ref="G3:G10"/>
    <mergeCell ref="G11:G15"/>
    <mergeCell ref="G16:G23"/>
    <mergeCell ref="G24:G27"/>
    <mergeCell ref="G28:G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showRuler="0" workbookViewId="0">
      <selection activeCell="C11" sqref="C11"/>
    </sheetView>
  </sheetViews>
  <sheetFormatPr baseColWidth="10" defaultRowHeight="15" x14ac:dyDescent="0"/>
  <cols>
    <col min="2" max="2" width="42.5" customWidth="1"/>
    <col min="3" max="3" width="15" bestFit="1" customWidth="1"/>
  </cols>
  <sheetData>
    <row r="4" spans="2:4">
      <c r="B4" s="7" t="s">
        <v>0</v>
      </c>
      <c r="C4" s="7" t="s">
        <v>1</v>
      </c>
      <c r="D4" s="7" t="s">
        <v>18</v>
      </c>
    </row>
    <row r="5" spans="2:4">
      <c r="B5" s="14" t="s">
        <v>60</v>
      </c>
      <c r="C5" s="16">
        <v>1</v>
      </c>
      <c r="D5" s="16" t="s">
        <v>21</v>
      </c>
    </row>
    <row r="6" spans="2:4">
      <c r="B6" s="15" t="s">
        <v>61</v>
      </c>
      <c r="C6" s="16">
        <v>1</v>
      </c>
      <c r="D6" s="16" t="s">
        <v>69</v>
      </c>
    </row>
    <row r="7" spans="2:4">
      <c r="B7" s="15" t="s">
        <v>62</v>
      </c>
      <c r="C7" s="16">
        <v>1</v>
      </c>
      <c r="D7" s="16" t="s">
        <v>20</v>
      </c>
    </row>
    <row r="8" spans="2:4">
      <c r="B8" s="15" t="s">
        <v>63</v>
      </c>
      <c r="C8" s="16">
        <v>2</v>
      </c>
      <c r="D8" s="16" t="s">
        <v>21</v>
      </c>
    </row>
    <row r="9" spans="2:4">
      <c r="B9" s="15" t="s">
        <v>64</v>
      </c>
      <c r="C9" s="16">
        <v>3</v>
      </c>
      <c r="D9" s="16" t="s">
        <v>69</v>
      </c>
    </row>
    <row r="10" spans="2:4">
      <c r="B10" s="15" t="s">
        <v>65</v>
      </c>
      <c r="C10" s="16">
        <v>2</v>
      </c>
      <c r="D10" s="16" t="s">
        <v>20</v>
      </c>
    </row>
    <row r="11" spans="2:4">
      <c r="B11" s="15" t="s">
        <v>66</v>
      </c>
      <c r="C11" s="16">
        <v>1</v>
      </c>
      <c r="D11" s="16" t="s">
        <v>21</v>
      </c>
    </row>
    <row r="12" spans="2:4">
      <c r="B12" s="15" t="s">
        <v>67</v>
      </c>
      <c r="C12" s="16">
        <v>1</v>
      </c>
      <c r="D12" s="16" t="s">
        <v>69</v>
      </c>
    </row>
    <row r="13" spans="2:4">
      <c r="B13" s="15" t="s">
        <v>68</v>
      </c>
      <c r="C13" s="16">
        <v>1</v>
      </c>
      <c r="D13" s="16" t="s">
        <v>20</v>
      </c>
    </row>
    <row r="14" spans="2:4">
      <c r="B14" s="15" t="s">
        <v>30</v>
      </c>
      <c r="C14" s="16">
        <v>3</v>
      </c>
      <c r="D14" s="16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tabSelected="1" showRuler="0" workbookViewId="0">
      <selection activeCell="B7" sqref="B7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1" bestFit="1" customWidth="1"/>
  </cols>
  <sheetData>
    <row r="4" spans="2:4">
      <c r="B4" s="7" t="s">
        <v>0</v>
      </c>
      <c r="C4" s="7" t="s">
        <v>1</v>
      </c>
      <c r="D4" s="7" t="s">
        <v>18</v>
      </c>
    </row>
    <row r="5" spans="2:4">
      <c r="B5" s="8" t="s">
        <v>26</v>
      </c>
      <c r="C5" s="5">
        <v>2</v>
      </c>
      <c r="D5" s="5" t="s">
        <v>20</v>
      </c>
    </row>
    <row r="6" spans="2:4">
      <c r="B6" s="8" t="s">
        <v>27</v>
      </c>
      <c r="C6" s="5">
        <v>2</v>
      </c>
      <c r="D6" s="5" t="s">
        <v>21</v>
      </c>
    </row>
    <row r="7" spans="2:4">
      <c r="B7" s="8" t="s">
        <v>38</v>
      </c>
      <c r="C7" s="5">
        <v>2</v>
      </c>
      <c r="D7" s="5" t="s">
        <v>69</v>
      </c>
    </row>
    <row r="8" spans="2:4">
      <c r="B8" s="8" t="s">
        <v>15</v>
      </c>
      <c r="C8" s="5">
        <v>2</v>
      </c>
      <c r="D8" s="5" t="s">
        <v>20</v>
      </c>
    </row>
    <row r="9" spans="2:4">
      <c r="B9" s="8" t="s">
        <v>16</v>
      </c>
      <c r="C9" s="5">
        <v>2</v>
      </c>
      <c r="D9" s="5" t="s">
        <v>21</v>
      </c>
    </row>
    <row r="10" spans="2:4">
      <c r="B10" s="8" t="s">
        <v>17</v>
      </c>
      <c r="C10" s="5">
        <v>2</v>
      </c>
      <c r="D10" s="5" t="s">
        <v>69</v>
      </c>
    </row>
    <row r="11" spans="2:4">
      <c r="B11" s="8" t="s">
        <v>70</v>
      </c>
      <c r="C11" s="5">
        <v>2</v>
      </c>
      <c r="D11" s="5" t="s">
        <v>19</v>
      </c>
    </row>
    <row r="12" spans="2:4">
      <c r="B12" s="8" t="s">
        <v>71</v>
      </c>
      <c r="C12" s="5">
        <v>2</v>
      </c>
      <c r="D12" s="5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General</vt:lpstr>
      <vt:lpstr>Cuarta Semana</vt:lpstr>
      <vt:lpstr>Quinta Semana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Julián Alberto Gaitán Arias</cp:lastModifiedBy>
  <dcterms:created xsi:type="dcterms:W3CDTF">2014-05-30T12:58:36Z</dcterms:created>
  <dcterms:modified xsi:type="dcterms:W3CDTF">2014-07-08T04:28:27Z</dcterms:modified>
</cp:coreProperties>
</file>