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C764F15A-A2C0-4668-98E0-6C58104B3194}" xr6:coauthVersionLast="47" xr6:coauthVersionMax="47" xr10:uidLastSave="{00000000-0000-0000-0000-000000000000}"/>
  <bookViews>
    <workbookView xWindow="-120" yWindow="-120" windowWidth="29040" windowHeight="15720" xr2:uid="{E7BCC947-1515-412E-876B-4510C27535D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24" i="1"/>
  <c r="C12" i="1" l="1"/>
</calcChain>
</file>

<file path=xl/sharedStrings.xml><?xml version="1.0" encoding="utf-8"?>
<sst xmlns="http://schemas.openxmlformats.org/spreadsheetml/2006/main" count="25" uniqueCount="25">
  <si>
    <t>Unoptimized Solution</t>
  </si>
  <si>
    <t>Loop Fission Solution</t>
  </si>
  <si>
    <t>Code Hoisting Solution</t>
  </si>
  <si>
    <t>Power Analysis</t>
  </si>
  <si>
    <t>Utilization Analysis</t>
  </si>
  <si>
    <t>Timing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</si>
  <si>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</si>
  <si>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</si>
  <si>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</si>
  <si>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</si>
  <si>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</si>
  <si>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</si>
  <si>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</si>
  <si>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</si>
  <si>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</si>
  <si>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</si>
  <si>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</si>
  <si>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</si>
  <si>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</si>
  <si>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</si>
  <si>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</si>
  <si>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</si>
  <si>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Frequency Analysis</t>
  </si>
  <si>
    <t>Maximum Clock Frequency [MHz]</t>
  </si>
  <si>
    <t>Total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</si>
</sst>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dimension ref="B2:E24"/>
  <sheetViews>
    <sheetView tabSelected="1" workbookViewId="0">
      <selection activeCell="G21" sqref="G21"/>
    </sheetView>
  </sheetViews>
  <sheetFormatPr defaultRowHeight="15" x14ac:dyDescent="0.25"/>
  <cols>
    <col min="1" max="1" width="9.140625" style="1"/>
    <col min="2" max="2" width="30.42578125" style="1" bestFit="1" customWidth="1"/>
    <col min="3" max="3" width="26.140625" style="1" bestFit="1" customWidth="1"/>
    <col min="4" max="4" width="27.5703125" style="1" bestFit="1" customWidth="1"/>
    <col min="5" max="5" width="25.85546875" style="1" bestFit="1" customWidth="1"/>
    <col min="6" max="16384" width="9.140625" style="1"/>
  </cols>
  <sheetData>
    <row r="2" spans="2:5" ht="18.75" x14ac:dyDescent="0.25">
      <c r="C2" s="2" t="s">
        <v>0</v>
      </c>
      <c r="D2" s="2" t="s">
        <v>2</v>
      </c>
      <c r="E2" s="2" t="s">
        <v>1</v>
      </c>
    </row>
    <row r="3" spans="2:5" ht="15.75" x14ac:dyDescent="0.25">
      <c r="B3" s="14" t="s">
        <v>3</v>
      </c>
      <c r="C3" s="14"/>
      <c r="D3" s="14"/>
      <c r="E3" s="14"/>
    </row>
    <row r="4" spans="2:5" x14ac:dyDescent="0.25">
      <c r="B4" s="11" t="s">
        <v>14</v>
      </c>
      <c r="C4" s="4">
        <f>1000*0.000454227469163015</f>
        <v>0.45422746916301499</v>
      </c>
      <c r="D4" s="11"/>
      <c r="E4" s="5"/>
    </row>
    <row r="5" spans="2:5" x14ac:dyDescent="0.25">
      <c r="B5" s="12" t="s">
        <v>15</v>
      </c>
      <c r="C5" s="6">
        <f>1000*0.00121548492461443</f>
        <v>1.2154849246144299</v>
      </c>
      <c r="D5" s="12"/>
      <c r="E5" s="7"/>
    </row>
    <row r="6" spans="2:5" x14ac:dyDescent="0.25">
      <c r="B6" s="12" t="s">
        <v>16</v>
      </c>
      <c r="C6" s="6">
        <f>1000*0.000335011805873364</f>
        <v>0.33501180587336399</v>
      </c>
      <c r="D6" s="12"/>
      <c r="E6" s="7"/>
    </row>
    <row r="7" spans="2:5" x14ac:dyDescent="0.25">
      <c r="B7" s="12" t="s">
        <v>17</v>
      </c>
      <c r="C7" s="6">
        <f>1000*0.00750076537951827</f>
        <v>7.5007653795182696</v>
      </c>
      <c r="D7" s="12"/>
      <c r="E7" s="7"/>
    </row>
    <row r="8" spans="2:5" x14ac:dyDescent="0.25">
      <c r="B8" s="12" t="s">
        <v>18</v>
      </c>
      <c r="C8" s="6">
        <f>1000*0.00356393656693399</f>
        <v>3.56393656693399</v>
      </c>
      <c r="D8" s="12"/>
      <c r="E8" s="7"/>
    </row>
    <row r="9" spans="2:5" x14ac:dyDescent="0.25">
      <c r="B9" s="12" t="s">
        <v>19</v>
      </c>
      <c r="C9" s="6">
        <f>1000*0.000921480532269925</f>
        <v>0.92148053226992499</v>
      </c>
      <c r="D9" s="12"/>
      <c r="E9" s="7"/>
    </row>
    <row r="10" spans="2:5" x14ac:dyDescent="0.25">
      <c r="B10" s="12" t="s">
        <v>20</v>
      </c>
      <c r="C10" s="17">
        <f>1000*3.56509622179146E-06</f>
        <v>3.56509622179146E-3</v>
      </c>
      <c r="D10" s="12"/>
      <c r="E10" s="7"/>
    </row>
    <row r="11" spans="2:5" x14ac:dyDescent="0.25">
      <c r="B11" s="12" t="s">
        <v>21</v>
      </c>
      <c r="C11" s="6">
        <f>1000*0.00100705958902836</f>
        <v>1.00705958902836</v>
      </c>
      <c r="D11" s="12"/>
      <c r="E11" s="7"/>
    </row>
    <row r="12" spans="2:5" x14ac:dyDescent="0.25">
      <c r="B12" s="13" t="s">
        <v>24</v>
      </c>
      <c r="C12" s="9">
        <f>SUM(C4:C11)</f>
        <v>15.001531363623146</v>
      </c>
      <c r="D12" s="8"/>
      <c r="E12" s="13"/>
    </row>
    <row r="13" spans="2:5" ht="15.75" x14ac:dyDescent="0.25">
      <c r="B13" s="14" t="s">
        <v>4</v>
      </c>
      <c r="C13" s="14"/>
      <c r="D13" s="14"/>
      <c r="E13" s="14"/>
    </row>
    <row r="14" spans="2:5" x14ac:dyDescent="0.25">
      <c r="B14" s="11" t="s">
        <v>8</v>
      </c>
      <c r="C14" s="4">
        <v>275</v>
      </c>
      <c r="D14" s="11"/>
      <c r="E14" s="5"/>
    </row>
    <row r="15" spans="2:5" x14ac:dyDescent="0.25">
      <c r="B15" s="12" t="s">
        <v>9</v>
      </c>
      <c r="C15" s="6">
        <v>32</v>
      </c>
      <c r="D15" s="12"/>
      <c r="E15" s="7"/>
    </row>
    <row r="16" spans="2:5" x14ac:dyDescent="0.25">
      <c r="B16" s="12" t="s">
        <v>10</v>
      </c>
      <c r="C16" s="6">
        <v>160</v>
      </c>
      <c r="D16" s="12"/>
      <c r="E16" s="7"/>
    </row>
    <row r="17" spans="2:5" x14ac:dyDescent="0.25">
      <c r="B17" s="12" t="s">
        <v>11</v>
      </c>
      <c r="C17" s="6">
        <v>2</v>
      </c>
      <c r="D17" s="12"/>
      <c r="E17" s="7"/>
    </row>
    <row r="18" spans="2:5" x14ac:dyDescent="0.25">
      <c r="B18" s="12" t="s">
        <v>12</v>
      </c>
      <c r="C18" s="6">
        <v>71</v>
      </c>
      <c r="D18" s="12"/>
      <c r="E18" s="7"/>
    </row>
    <row r="19" spans="2:5" x14ac:dyDescent="0.25">
      <c r="B19" s="13" t="s">
        <v>13</v>
      </c>
      <c r="C19" s="9">
        <v>1</v>
      </c>
      <c r="D19" s="13"/>
      <c r="E19" s="10"/>
    </row>
    <row r="20" spans="2:5" ht="15.75" x14ac:dyDescent="0.25">
      <c r="B20" s="18" t="s">
        <v>5</v>
      </c>
      <c r="C20" s="18"/>
      <c r="D20" s="18"/>
      <c r="E20" s="18"/>
    </row>
    <row r="21" spans="2:5" x14ac:dyDescent="0.25">
      <c r="B21" s="11" t="s">
        <v>7</v>
      </c>
      <c r="C21" s="4">
        <v>10</v>
      </c>
      <c r="D21" s="11"/>
      <c r="E21" s="5"/>
    </row>
    <row r="22" spans="2:5" x14ac:dyDescent="0.25">
      <c r="B22" s="13" t="s">
        <v>6</v>
      </c>
      <c r="C22" s="9">
        <v>3.6539999999999999</v>
      </c>
      <c r="D22" s="13"/>
      <c r="E22" s="10"/>
    </row>
    <row r="23" spans="2:5" ht="15.75" x14ac:dyDescent="0.25">
      <c r="B23" s="19" t="s">
        <v>22</v>
      </c>
      <c r="C23" s="4"/>
      <c r="D23" s="4"/>
      <c r="E23" s="4"/>
    </row>
    <row r="24" spans="2:5" x14ac:dyDescent="0.25">
      <c r="B24" s="15" t="s">
        <v>23</v>
      </c>
      <c r="C24" s="3">
        <f>1000*1/(C21-C22)</f>
        <v>157.5795776867318</v>
      </c>
      <c r="D24" s="3"/>
      <c r="E24" s="16"/>
    </row>
  </sheetData>
  <mergeCells count="2">
    <mergeCell ref="B3:E3"/>
    <mergeCell ref="B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2024-04-30T21:28:54Z</dcterms:created>
  <dcterms:modified xsi:type="dcterms:W3CDTF">2024-04-30T21:51:25Z</dcterms:modified>
</cp:coreProperties>
</file>