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検品時必要資料" sheetId="1" r:id="rId4"/>
    <sheet state="visible" name="①スケジュール" sheetId="2" r:id="rId5"/>
    <sheet state="visible" name="②提出書類" sheetId="3" r:id="rId6"/>
    <sheet state="visible" name="フェーズ別一覧" sheetId="4" r:id="rId7"/>
    <sheet state="visible" name="実施報告提出の流れ" sheetId="5" r:id="rId8"/>
    <sheet state="visible" name="差戻一覧" sheetId="6" r:id="rId9"/>
    <sheet state="visible" name="差戻メール本文" sheetId="7" r:id="rId10"/>
    <sheet state="visible" name="請求明細一覧" sheetId="8" r:id="rId11"/>
    <sheet state="visible" name="請求明細ピボット" sheetId="9" r:id="rId12"/>
    <sheet state="visible" name="見積項目一覧_請求明愛項目差分" sheetId="10" r:id="rId13"/>
    <sheet state="hidden" name="ガントチャート" sheetId="11" r:id="rId14"/>
  </sheets>
  <definedNames>
    <definedName hidden="1" localSheetId="7" name="_xlnm._FilterDatabase">'請求明細一覧'!$A$1:$G$43</definedName>
  </definedNames>
  <calcPr/>
  <pivotCaches>
    <pivotCache cacheId="0" r:id="rId15"/>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W14">
      <text>
        <t xml:space="preserve">処理漏れ？
7月分AWS（期日：8月31日）：13,200円
8月分AWS（期日：9月30日）：69,300円
合算で振込</t>
      </text>
    </comment>
  </commentList>
</comments>
</file>

<file path=xl/sharedStrings.xml><?xml version="1.0" encoding="utf-8"?>
<sst xmlns="http://schemas.openxmlformats.org/spreadsheetml/2006/main" count="667" uniqueCount="396">
  <si>
    <t>①スケジュール</t>
  </si>
  <si>
    <t>下記URLの「第8回」をクリックください。</t>
  </si>
  <si>
    <t>https://jigyou-saikouchiku.go.jp/schedule.html</t>
  </si>
  <si>
    <t>②提出書類</t>
  </si>
  <si>
    <t>https://jigyou-saikouchiku.go.jp/jisseki/jisseki008.html</t>
  </si>
  <si>
    <t>③マニュアル</t>
  </si>
  <si>
    <t>下記PDFの、15ページ・17ページを参照ください。</t>
  </si>
  <si>
    <t>https://jigyou-saikouchiku.go.jp/pdf/documents/jissekihokoku_manual.pdf</t>
  </si>
  <si>
    <t>・見積依頼書（仕様書）※相見積書がある場合は相見積書の見積依頼書も提出</t>
  </si>
  <si>
    <t>・見積書</t>
  </si>
  <si>
    <t>・相見積書（1者のみの場合は業者選定理由書）</t>
  </si>
  <si>
    <t>※交付決定(計画変更)時と内容に変更がない場合、本見積書のみの提出で可</t>
  </si>
  <si>
    <t>・契約書(発注書または注文書と、請書または注文確認書でも代用可)</t>
  </si>
  <si>
    <t>・納品書または引渡書または完了報告書</t>
  </si>
  <si>
    <t>・検収書（その代替として、納品書等のコピーに「検収」「検収年月日」「立会者名」を追記したものでも可。）</t>
  </si>
  <si>
    <t>・設置後の写真。及び、製造番号の記載があるものは、製造番号が明示されている部分の写真。</t>
  </si>
  <si>
    <t>システム構築の場合は、システム等のトップ画面のスクリーンショット画像</t>
  </si>
  <si>
    <t>（画像データ用台紙＜参考様式17＞に貼りつけてPDF化したもの）</t>
  </si>
  <si>
    <t>※様式第7取得財産管理台帳に記載する単価50万円以上（税抜き）の物件等(財産)について写真を提出して下さい。</t>
  </si>
  <si>
    <t>・請求書</t>
  </si>
  <si>
    <t>・代金支払済みを示す証票（１６ページの★印参照）</t>
  </si>
  <si>
    <t>・領収書（存在する場合）</t>
  </si>
  <si>
    <t>カテゴリ</t>
  </si>
  <si>
    <t>書類</t>
  </si>
  <si>
    <t>補足</t>
  </si>
  <si>
    <t>必須</t>
  </si>
  <si>
    <t>区分</t>
  </si>
  <si>
    <t>用意書類</t>
  </si>
  <si>
    <t>取得先</t>
  </si>
  <si>
    <t>メモ</t>
  </si>
  <si>
    <t>作業進捗・メモ</t>
  </si>
  <si>
    <t>Check</t>
  </si>
  <si>
    <t>格納日</t>
  </si>
  <si>
    <t>参照先</t>
  </si>
  <si>
    <t>最終様式</t>
  </si>
  <si>
    <t>補助対象経費の区分にかかわらず必要な証拠書類</t>
  </si>
  <si>
    <t>・A. 出納帳のコピー</t>
  </si>
  <si>
    <r>
      <rPr/>
      <t>補助事業に要した経費の出納状況が記載されている部分。〈</t>
    </r>
    <r>
      <rPr>
        <color rgb="FF1155CC"/>
        <u/>
      </rPr>
      <t>参考様式19</t>
    </r>
    <r>
      <rPr/>
      <t>〉</t>
    </r>
  </si>
  <si>
    <t>※</t>
  </si>
  <si>
    <t>新規用意</t>
  </si>
  <si>
    <t>出納帳（コピー）</t>
  </si>
  <si>
    <t>原口作成</t>
  </si>
  <si>
    <r>
      <rPr/>
      <t>・管理部確認
┗</t>
    </r>
    <r>
      <rPr>
        <color rgb="FF1155CC"/>
        <u/>
      </rPr>
      <t>出納帳様式</t>
    </r>
    <r>
      <rPr/>
      <t>・</t>
    </r>
    <r>
      <rPr>
        <color rgb="FF1155CC"/>
        <u/>
      </rPr>
      <t>サンプル</t>
    </r>
  </si>
  <si>
    <t>★残高を教えてもらう（残高が通帳から消えている）
★5月分請求書記入</t>
  </si>
  <si>
    <t>https://docs.google.com/spreadsheets/d/19m1oI-UrNbq4ZZTQ6tOdUtnH8o23cBhS/edit?usp=drive_link&amp;ouid=111863040728288757718&amp;rtpof=true&amp;sd=true</t>
  </si>
  <si>
    <t>・B. 通帳のコピー</t>
  </si>
  <si>
    <t>補助事業に要した経費の出金が確認できる部分と、金融機関名、支店名、種別、口座番号、口座名義がわかる部分</t>
  </si>
  <si>
    <t>通帳（コピー）</t>
  </si>
  <si>
    <t>管理部</t>
  </si>
  <si>
    <t>・管理部確認
┗過去分のGIGへの支払いがわかるもの
補助事業に要した経費の出金が確認できる部分と、</t>
  </si>
  <si>
    <r>
      <rPr>
        <rFont val="Arial"/>
        <strike/>
        <color theme="1"/>
      </rPr>
      <t>・不要なものは黒塗り</t>
    </r>
    <r>
      <rPr>
        <rFont val="Arial"/>
        <color theme="1"/>
      </rPr>
      <t xml:space="preserve">
</t>
    </r>
    <r>
      <rPr>
        <rFont val="Arial"/>
        <strike/>
        <color theme="1"/>
      </rPr>
      <t xml:space="preserve">・4月30日のものまで記帳をしてもらう
</t>
    </r>
    <r>
      <rPr>
        <rFont val="Arial"/>
        <color rgb="FFFF0000"/>
      </rPr>
      <t xml:space="preserve">・5月31日分記帳
</t>
    </r>
    <r>
      <rPr>
        <rFont val="Arial"/>
        <color theme="1"/>
      </rPr>
      <t xml:space="preserve">
</t>
    </r>
    <r>
      <rPr>
        <rFont val="Arial"/>
        <color rgb="FFFF0000"/>
      </rPr>
      <t>★金融機関名、支店名、種別、口座番号、口座名義がわかる部分</t>
    </r>
  </si>
  <si>
    <t>https://drive.google.com/drive/u/0/folders/13ctJXE1KZADTYzyrFYKHGeZ5tEDvoTaf</t>
  </si>
  <si>
    <t>補助対象経費の区分ごとに必要な証拠書類</t>
  </si>
  <si>
    <t>・見積依頼書（仕様書）</t>
  </si>
  <si>
    <t>※相見積書がある場合は相見積書の見積依頼書も提出</t>
  </si>
  <si>
    <t>交付申請時書類</t>
  </si>
  <si>
    <t>GoogleDrive</t>
  </si>
  <si>
    <t>過去分のものでOK</t>
  </si>
  <si>
    <t>過去分のものを提出</t>
  </si>
  <si>
    <t>https://docs.google.com/document/d/1A6sxQ-ztW4qILWm6R2gDEye8xkvcrZf1/edit?usp=drive_link&amp;ouid=111863040728288757718&amp;rtpof=true&amp;sd=true</t>
  </si>
  <si>
    <t>最新分の見積書を用意</t>
  </si>
  <si>
    <t>過去分のものを提出
★最新が必要であれば最新のものを提出（念のため丹後さん確認）</t>
  </si>
  <si>
    <t>https://drive.google.com/file/d/19tq8u1bShz2XKcJpKzZqayvj09DonHqL/view?usp=drive_link</t>
  </si>
  <si>
    <t>・相見積書</t>
  </si>
  <si>
    <t>（1者のみの場合は業者選定理由書）
※交付決定(計画変更)時と内容に変更がない場合、本見積書のみの提出で可</t>
  </si>
  <si>
    <t>一応用意</t>
  </si>
  <si>
    <t>https://drive.google.com/file/d/19v7FLSxwNDslrxbGBEmcaGF9tGLizHO6/view?usp=drive_link</t>
  </si>
  <si>
    <t>・契約書</t>
  </si>
  <si>
    <t>※発注書または注文書と、請書または注文確認書でも代用可</t>
  </si>
  <si>
    <t>契約書？発注書？注文書？</t>
  </si>
  <si>
    <t>過去書類整理</t>
  </si>
  <si>
    <r>
      <rPr>
        <rFont val="Arial"/>
        <color theme="1"/>
      </rPr>
      <t xml:space="preserve">契約書用意
</t>
    </r>
    <r>
      <rPr>
        <rFont val="Arial"/>
        <color rgb="FFFF0000"/>
      </rPr>
      <t>注文書を様式により用意</t>
    </r>
  </si>
  <si>
    <t>https://drive.google.com/file/d/17Bt_hjWxYJTPvgTiSm7T0mdDuoIPZm5V/view?usp=drive_link</t>
  </si>
  <si>
    <t>納品書？引渡書？完了報告書？</t>
  </si>
  <si>
    <t>GIG</t>
  </si>
  <si>
    <t>・形式確認
・過去分含めて確認
・最終納品のものについてスケジュール確認</t>
  </si>
  <si>
    <t>GIGからもらったシンプルなもの</t>
  </si>
  <si>
    <t>https://drive.google.com/file/d/1A9mHtUDhSlSrm8GI6YC3tNcyXxeMRvK9/view?usp=drive_link</t>
  </si>
  <si>
    <t>・検収書</t>
  </si>
  <si>
    <t>※その代替として、納品書等のコピーに「検収」「検収年月日」「立会者名」を追記したものでも可。</t>
  </si>
  <si>
    <t>検収書</t>
  </si>
  <si>
    <t>https://drive.google.com/file/d/1AAtJ2AQwQuJlET7oB9c5SOfBk3iuSIq3/view?usp=drive_link</t>
  </si>
  <si>
    <t>※システム構築の場合は、システム等のトップ画面のスクリーンショット画像
（画像データ用台紙＜参考様式17＞に貼りつけてPDF化したもの）
※様式第7取得財産管理台帳に記載する単価50万円以上（税抜き）の物件等(財産)について写真を提出して下さい。</t>
  </si>
  <si>
    <t>HP</t>
  </si>
  <si>
    <t>HPのフッタに「事業再構築」と記載</t>
  </si>
  <si>
    <r>
      <rPr>
        <rFont val="Arial"/>
        <strike/>
        <color theme="1"/>
      </rPr>
      <t>・GIGに依頼済み（池田経由）
→確認済み</t>
    </r>
    <r>
      <rPr>
        <rFont val="Arial"/>
        <color theme="1"/>
      </rPr>
      <t xml:space="preserve">
</t>
    </r>
    <r>
      <rPr>
        <rFont val="Arial"/>
        <color rgb="FFFF0000"/>
      </rPr>
      <t xml:space="preserve">・リリース後のキャプチャ添付
</t>
    </r>
    <r>
      <rPr>
        <rFont val="Arial"/>
        <color theme="1"/>
      </rPr>
      <t>・画像データ用台紙＜参考様式17＞に貼り付けてPDF化</t>
    </r>
  </si>
  <si>
    <t>請求書</t>
  </si>
  <si>
    <t>・過去分含めて確認
・最終納品のものについてスケジュール確認</t>
  </si>
  <si>
    <t>・5月分請求書は30日にもらう</t>
  </si>
  <si>
    <t>https://drive.google.com/drive/u/0/folders/1CTgHkyuYfRRuA517rzD3MYoBWcubqWBv</t>
  </si>
  <si>
    <t>・代金支払済みを示す証票</t>
  </si>
  <si>
    <t>銀行の振込金受領書または支払証明書等。
ネット銀行の場合は、代金支払済みを示す取引記録等の画面のコピー</t>
  </si>
  <si>
    <r>
      <rPr>
        <rFont val="Arial"/>
        <color theme="1"/>
      </rPr>
      <t xml:space="preserve">・管理部からもらう。型式確認
・過去分含めて確認
・最終納品のものについてスケジュール確認
</t>
    </r>
    <r>
      <rPr>
        <rFont val="Arial"/>
        <color rgb="FFFF0000"/>
      </rPr>
      <t>・社長に確認依頼</t>
    </r>
  </si>
  <si>
    <r>
      <rPr>
        <rFont val="Arial"/>
        <strike/>
        <color theme="1"/>
      </rPr>
      <t xml:space="preserve">・銀行から取引明細みたいなものがある
┗事務局に連絡（原口）
・同時並行で、銀行に過去分のBizステーション確認
┗担当確認
</t>
    </r>
    <r>
      <rPr>
        <rFont val="Arial"/>
        <color rgb="FFFF0000"/>
      </rPr>
      <t>★5月28日にまとめてもらう</t>
    </r>
  </si>
  <si>
    <t xml:space="preserve">＊日付の整合がとれている例
見積依頼日 ➤ 見積発行日 ➤ 発注日 ➤ 契約日 ➤ 納品日（検収日）➤ 請求日 ➤ 支払日
</t>
  </si>
  <si>
    <t>６．Jグランツに添付が必要な証拠書類</t>
  </si>
  <si>
    <r>
      <rPr/>
      <t>A. 出納帳のコピー（補助事業に要した経費の出納状況が記載されている部分。〈</t>
    </r>
    <r>
      <rPr>
        <color rgb="FF1155CC"/>
        <u/>
      </rPr>
      <t>参考様式19</t>
    </r>
    <r>
      <rPr/>
      <t>〉</t>
    </r>
  </si>
  <si>
    <t>を使用しても可）</t>
  </si>
  <si>
    <t>B. 通帳のコピー（補助事業に要した経費の出金が確認できる部分と、金融機関名、支店名、種別、口座番号、口座名義がわかる部分）</t>
  </si>
  <si>
    <t>※証拠書類に不備があり差戻しを行った場合、再申請の際は不備書類のほかに様式第6の別紙1 及び別紙4、様式第6の別紙2及び別紙3、様式第7をご提出ください。</t>
  </si>
  <si>
    <t>様式第6の別紙1及び別紙4</t>
  </si>
  <si>
    <t>様式第6の別紙2及び別紙3</t>
  </si>
  <si>
    <t>様式第7</t>
  </si>
  <si>
    <t>フェーズ</t>
  </si>
  <si>
    <t>契約書</t>
  </si>
  <si>
    <t>管理部記載</t>
  </si>
  <si>
    <t>契約形態</t>
  </si>
  <si>
    <t>締結日</t>
  </si>
  <si>
    <t>請求予定月</t>
  </si>
  <si>
    <t>金額（税別）</t>
  </si>
  <si>
    <t>確定金額（税別）</t>
  </si>
  <si>
    <t>確定金額（税込）</t>
  </si>
  <si>
    <t>検収日</t>
  </si>
  <si>
    <t>金額（税込）</t>
  </si>
  <si>
    <t>締日</t>
  </si>
  <si>
    <t>出金日</t>
  </si>
  <si>
    <t>契約金額-請求金額</t>
  </si>
  <si>
    <t>支払申請</t>
  </si>
  <si>
    <t>支払日(通帳)</t>
  </si>
  <si>
    <t>振込額(通帳)</t>
  </si>
  <si>
    <t>備考</t>
  </si>
  <si>
    <t>基本契約書</t>
  </si>
  <si>
    <t>システム開発基本契約書.pdf</t>
  </si>
  <si>
    <t>要件定義</t>
  </si>
  <si>
    <t>個別契約書_要件定義.pdf</t>
  </si>
  <si>
    <t>準委任契約</t>
  </si>
  <si>
    <t>覚書_要件定義フェーズ_期間・金額変更.pdf</t>
  </si>
  <si>
    <t>202301_要件定義フェーズ.pdf</t>
  </si>
  <si>
    <t>202302_要件定義フェーズ.pdf</t>
  </si>
  <si>
    <t>202303_要件定義フェーズ.pdf</t>
  </si>
  <si>
    <t>202304_要件定義フェーズ.pdf</t>
  </si>
  <si>
    <t>202305_要件定義フェーズ.pdf</t>
  </si>
  <si>
    <t>覚書_要件定義フェーズ_期間・金額変更（6,7月分）.pdf</t>
  </si>
  <si>
    <t>202306_要件定義フェーズ.pdf</t>
  </si>
  <si>
    <t>202307_要件定義フェーズ.pdf</t>
  </si>
  <si>
    <t>8月分AWS</t>
  </si>
  <si>
    <t>7月分AWS</t>
  </si>
  <si>
    <t>デザイン</t>
  </si>
  <si>
    <t>個別契約書_デザイン制作.pdf</t>
  </si>
  <si>
    <t>請負契約</t>
  </si>
  <si>
    <t>検収書 - デザイン制作①.pdf</t>
  </si>
  <si>
    <t>202308_デザインフェーズ①.pdf</t>
  </si>
  <si>
    <t>※1775と合算？</t>
  </si>
  <si>
    <t>https://secure.freee.co.jp/payment_requests/3387534/edit?applicantId&amp;approvalFlowRouteId&amp;code=&amp;currentPage=1&amp;description=&amp;documentCode=&amp;endApplicationDate=&amp;endIssueDate=&amp;endPaymentDate=&amp;limit=20&amp;maxAmount=&amp;minAmount=&amp;observing=ignore_observing&amp;orderBy%5Bcolumn%5D=&amp;orderBy%5Bdirection%5D=&amp;partnerId=&amp;partnerName=%E6%A0%AA%E5%BC%8F%E4%BC%9A%E7%A4%BEGIG&amp;paymentMethod=&amp;presetKey=custom&amp;routeId&amp;sectionId=&amp;sectionName=&amp;startApplicationDate=&amp;startIssueDate=&amp;startPaymentDate=&amp;status=&amp;title=</t>
  </si>
  <si>
    <t>https://secure.freee.co.jp/payment_requests/3387573/edit?applicantId&amp;approvalFlowRouteId&amp;approverId&amp;code=&amp;currentPage=1&amp;description=&amp;documentCode=&amp;endApplicationDate=&amp;endIssueDate=&amp;endPaymentDate=&amp;limit=20&amp;maxAmount=&amp;minAmount=&amp;observing=ignore_observing&amp;orderBy%5Bcolumn%5D=payment_date&amp;orderBy%5Bdirection%5D=asc&amp;partnerId=&amp;partnerName=%E6%A0%AA%E5%BC%8F%E4%BC%9A%E7%A4%BEGIG&amp;paymentMethod=&amp;presetKey=custom&amp;routeId&amp;sectionId=&amp;sectionName=&amp;startApplicationDate=&amp;startIssueDate=&amp;startPaymentDate=&amp;status=&amp;title=</t>
  </si>
  <si>
    <t>検収書 - デザイン制作②.pdf</t>
  </si>
  <si>
    <t>202311_デザインフェーズ②.pdf</t>
  </si>
  <si>
    <t>※合算</t>
  </si>
  <si>
    <t>フェーズ1</t>
  </si>
  <si>
    <t>個別契約書_開発フェーズ1.pdf</t>
  </si>
  <si>
    <t>検収書 - 開発フェーズ１.pdf</t>
  </si>
  <si>
    <t>202310_開発フェーズ①.pdf</t>
  </si>
  <si>
    <t>フェーズ2</t>
  </si>
  <si>
    <t>個別契約書_開発フェーズ2.pdf</t>
  </si>
  <si>
    <t>検収書 - 開発フェーズ２.pdf</t>
  </si>
  <si>
    <t>202311_開発フェーズ②.pdf</t>
  </si>
  <si>
    <t>※上記3201と合算
※3493と合算？</t>
  </si>
  <si>
    <t>https://secure.freee.co.jp/payment_requests/3960729/edit?applicantId&amp;approvalFlowRouteId&amp;approverId&amp;code=&amp;currentPage=1&amp;description=&amp;documentCode=&amp;endApplicationDate=&amp;endIssueDate=&amp;endPaymentDate=&amp;limit=20&amp;maxAmount=&amp;minAmount=&amp;observing=ignore_observing&amp;orderBy%5Bcolumn%5D=payment_date&amp;orderBy%5Bdirection%5D=asc&amp;partnerId=&amp;partnerName=%E6%A0%AA%E5%BC%8F%E4%BC%9A%E7%A4%BEGIG&amp;paymentMethod=&amp;presetKey=custom&amp;routeId&amp;sectionId=&amp;sectionName=&amp;startApplicationDate=&amp;startIssueDate=&amp;startPaymentDate=&amp;status=&amp;title=</t>
  </si>
  <si>
    <t>フェーズ3</t>
  </si>
  <si>
    <t>個別契約書_開発フェーズ3.pdf</t>
  </si>
  <si>
    <t>覚書_開発フェーズ3内容変更.pdf</t>
  </si>
  <si>
    <t>検収書 - 開発フェーズ３.pdf</t>
  </si>
  <si>
    <t>202403_開発フェーズ③.pdf</t>
  </si>
  <si>
    <t>※5837と合算？</t>
  </si>
  <si>
    <t>https://secure.freee.co.jp/payment_requests/5063469/edit?applicantId&amp;approvalFlowRouteId&amp;approverId&amp;code=&amp;currentPage=1&amp;description=&amp;documentCode=&amp;endApplicationDate=&amp;endIssueDate=&amp;endPaymentDate=&amp;limit=20&amp;maxAmount=&amp;minAmount=&amp;observing=ignore_observing&amp;orderBy%5Bcolumn%5D=payment_date&amp;orderBy%5Bdirection%5D=asc&amp;partnerId=&amp;partnerName=%E6%A0%AA%E5%BC%8F%E4%BC%9A%E7%A4%BEGIG&amp;paymentMethod=&amp;presetKey=custom&amp;routeId&amp;sectionId=&amp;sectionName=&amp;startApplicationDate=&amp;startIssueDate=&amp;startPaymentDate=&amp;status=&amp;title=</t>
  </si>
  <si>
    <t>フェーズ4</t>
  </si>
  <si>
    <t>個別契約書_開発フェーズ4.pdf</t>
  </si>
  <si>
    <t>202405_開発フェーズ④.pdf</t>
  </si>
  <si>
    <t>合計</t>
  </si>
  <si>
    <t>開発</t>
  </si>
  <si>
    <t>日時</t>
  </si>
  <si>
    <t>項目</t>
  </si>
  <si>
    <t>トモノカイ</t>
  </si>
  <si>
    <t>備考・メモ</t>
  </si>
  <si>
    <t>日</t>
  </si>
  <si>
    <t>時間</t>
  </si>
  <si>
    <t>事業部</t>
  </si>
  <si>
    <t>実施事項</t>
  </si>
  <si>
    <t>担当者</t>
  </si>
  <si>
    <t>前提</t>
  </si>
  <si>
    <r>
      <rPr/>
      <t>・6月5日までに実施報告書類の提出が必要
・提出書類の中にGIGへの入金の</t>
    </r>
    <r>
      <rPr>
        <color rgb="FF1155CC"/>
        <u/>
      </rPr>
      <t>証明証拠</t>
    </r>
    <r>
      <rPr/>
      <t>が必要
・6月3日にサイトリリースで納品だが前もってもらっておく</t>
    </r>
  </si>
  <si>
    <t>請求書発行・受領</t>
  </si>
  <si>
    <t>請求書発行</t>
  </si>
  <si>
    <t>請求書受領</t>
  </si>
  <si>
    <t>原口</t>
  </si>
  <si>
    <t>・前日にもらえたらもらっておく
・5月31日締め・5月31日支払・入金</t>
  </si>
  <si>
    <t>最終納品書受領</t>
  </si>
  <si>
    <t>最終納品書発行</t>
  </si>
  <si>
    <t>納品書受領</t>
  </si>
  <si>
    <t>※参考</t>
  </si>
  <si>
    <t>支払依頼</t>
  </si>
  <si>
    <t>請求書を元に支払い依頼</t>
  </si>
  <si>
    <t>freeeの登録確認</t>
  </si>
  <si>
    <t>立花・森田</t>
  </si>
  <si>
    <t>・freeeで原口が登録</t>
  </si>
  <si>
    <t>銀行振込登録</t>
  </si>
  <si>
    <t>徳岡</t>
  </si>
  <si>
    <t>・振込金額：46,331,500円
※社長の出社が必要</t>
  </si>
  <si>
    <t>記帳</t>
  </si>
  <si>
    <t>徳岡・森田</t>
  </si>
  <si>
    <t>※通帳持っている社長の出社が必要</t>
  </si>
  <si>
    <t>Bizステーション（手振込）の画面キャプチャ</t>
  </si>
  <si>
    <t>画面キャプチャ</t>
  </si>
  <si>
    <r>
      <rPr>
        <color rgb="FF1155CC"/>
        <u/>
      </rPr>
      <t xml:space="preserve">※参考
</t>
    </r>
    <r>
      <rPr/>
      <t>★過去分含めて必要なので、確認（過去分のBizステーション見れる？銀行に依頼必要？社長に確認）</t>
    </r>
  </si>
  <si>
    <t>提出書類の用意</t>
  </si>
  <si>
    <t>提出資料準備</t>
  </si>
  <si>
    <t>準備した書類と上記、通帳のコピー・Bizステーションの画面キャプチャ含めて用意</t>
  </si>
  <si>
    <t>補助金実施報告申請</t>
  </si>
  <si>
    <t>提出書類を用意して社長に依頼</t>
  </si>
  <si>
    <t>管理画面から提出</t>
  </si>
  <si>
    <t>締め切りは、6月5日
不備があっても提出することがとにかく大事</t>
  </si>
  <si>
    <t>実地調査・補助金受領等後処理あり</t>
  </si>
  <si>
    <t>#</t>
  </si>
  <si>
    <t>差戻内容</t>
  </si>
  <si>
    <t>丹後さんコメント</t>
  </si>
  <si>
    <t>疑問</t>
  </si>
  <si>
    <t>対応方針</t>
  </si>
  <si>
    <t>事務局メモ</t>
  </si>
  <si>
    <t>修正ドキュメント</t>
  </si>
  <si>
    <t>ドキュメントタイプ</t>
  </si>
  <si>
    <t>原口＞丹後さん相談事項</t>
  </si>
  <si>
    <t>機械装置・システム構築費_見積書</t>
  </si>
  <si>
    <r>
      <rPr>
        <rFont val="Arial"/>
        <color theme="1"/>
      </rPr>
      <t>①交付時にやり取りした値上がり分は計画変更なしとして実績時に審査しております。但し、金額変更の</t>
    </r>
    <r>
      <rPr>
        <rFont val="Arial"/>
        <b/>
        <color rgb="FFFF0000"/>
      </rPr>
      <t>理由書</t>
    </r>
    <r>
      <rPr>
        <rFont val="Arial"/>
        <color theme="1"/>
      </rPr>
      <t>が必要ですので、ご提出をお願い致します。
【理由書の書き方例】
独立行政法人中小企業基盤整備機構　理事長　殿
Rから始まる受付番号・日付
申請者住所・企業名・代表者名・捺印
「〇〇の理由書」
①どう変更したのか(変更内容)・付番(機-1、建-1など)・金額変更（見積時￥〇〇→請求時￥〇〇）
②変更した理由
③事業計画への影響</t>
    </r>
  </si>
  <si>
    <t>金額変更に関しては、もともと事務局と話をしながら進めていた部分なので、担当者に記載方法を確認して、その通りに進めるのが良いかと思います。
・工数が増えたので、で大丈夫</t>
  </si>
  <si>
    <t>・事務局からは単純に「計画変更なし」の金額変更は特に何もいらない、と言われていた
①金額は問題ないが、変更内容はどう書くのが無難か（概算見積もりから本見積の際の差額ではあるが、そう書いていいものか・・）
②変更理由も上記の通りだが、そのまま書いていいものか
③事業計画への影響は、特に無しでいいか？</t>
  </si>
  <si>
    <t>左記疑問解消の上、理由書作成</t>
  </si>
  <si>
    <t>形式上のもの</t>
  </si>
  <si>
    <t>R2138U00509_金額変更理由書.docx</t>
  </si>
  <si>
    <t>新規</t>
  </si>
  <si>
    <t>内容・形式を一通りご確認いただけますと幸いです。</t>
  </si>
  <si>
    <t>②差額について記載いただいていますが、44,829,180円は対象外の追記をお願い致します。</t>
  </si>
  <si>
    <t>＞44,829,180円は対象外の追記
＞
この部分はもともと補助金対象外ということでお互いに了承済みであれば、事務局の指示に沿って進めるのが良いかと思います。</t>
  </si>
  <si>
    <t>「金額が増えても、補助金の金額は満額なので変わらない」という点についてはお互い了承済みだが、対象外とは言われていない。</t>
  </si>
  <si>
    <t>44,829,180円は対象外の追記</t>
  </si>
  <si>
    <t>R2138U00509_機-1_本見積.pdf</t>
  </si>
  <si>
    <t>修正</t>
  </si>
  <si>
    <t>特に無し</t>
  </si>
  <si>
    <t>機械装置・システム構築費_要件定義書、ガントチャート(工程表)</t>
  </si>
  <si>
    <t>_上記証憑のご提出をお願い致します。</t>
  </si>
  <si>
    <t xml:space="preserve">要件定義書については、おそらく、交付申請時に提出したもので良いかと思いますが、一応、担当者に確認いただくと良いです。
ガントチャートは、第7回では不要でした。第8回から提出を求めるようになったものと思われます。
ポイントは、「見積書に記載の内容と項目を合わせる」「見積書外(補助金対象外)の作業が含まれている場合、それが別であることがわかる」という点になります。
おそらく、審査で気にするのは、「見積書に記載どおりに作業をしたか(＝他の作業を含めていないか)」なので、その点にご注意ください。
（例えば、見積書で「●●に3人月」となっていたら、ガントチャート上も「●●に3人月」となっている、など）
</t>
  </si>
  <si>
    <r>
      <rPr/>
      <t>・交付申請時の「</t>
    </r>
    <r>
      <rPr>
        <color rgb="FF1155CC"/>
        <u/>
      </rPr>
      <t>見積依頼書</t>
    </r>
    <r>
      <rPr/>
      <t xml:space="preserve">」の仕様・要件＝要件定義書？
・ガントチャート：フェーズ別（要件定義フェーズ・設計フェーズ等）で作成でいいか
┗マニュアルやネットで調べたりしたが、ガントチャートはどこにもない・・・
・ガントチャートは、補助金対象外（値上がり分も記入？→事務局に聞く）
下記ネットで出てきましたが危ないですね。。
</t>
    </r>
    <r>
      <rPr>
        <color rgb="FF1155CC"/>
        <u/>
      </rPr>
      <t>https://x.com/oedRb4EyqhZTFrQ/status/1730396187000524876</t>
    </r>
    <r>
      <rPr/>
      <t xml:space="preserve">
</t>
    </r>
    <r>
      <rPr>
        <color rgb="FF1155CC"/>
        <u/>
      </rPr>
      <t>https://akanesasu.co.jp/blog/%E5%86%8D%E6%A7%8B%E7%AF%89%E8%A3%9C%E5%8A%A9%E9%87%91%E3%80%81%E6%8E%A1%E6%8A%9E%E5%BE%8C%E3%81%AE%E6%89%8B%E7%B6%9A%E3%81%8D%E3%81%A7%E3%81%8A%E5%9B%B0%E3%82%8A%E3%81%AE%E6%96%B9%E3%81%B8/</t>
    </r>
  </si>
  <si>
    <t>左記疑問解消の上、
・要件定義書（仕様・要件）
・ガントチャート（フェーズ別）
作成</t>
  </si>
  <si>
    <t>・今年の6月から必要になった
・要件定義書・ガントチャートの審査は専門のチームが内容を精査して問い合わせが来る可能性あり</t>
  </si>
  <si>
    <t>要件定義書_v0.1.docx
gantchart.xlsx</t>
  </si>
  <si>
    <r>
      <rPr/>
      <t>・要件定義書
開発会社に作成をしてもらっていますが、計画時から大きく変更されている点と、全てを共有すると、当初懸念をしていたリニューアルに該当してしまうのではないかと思われるため、何を共有すればいいか相談をさせてください。
・ガントチャート
当初計画と差分（</t>
    </r>
    <r>
      <rPr>
        <color rgb="FF1155CC"/>
        <u/>
      </rPr>
      <t>見積ベースのものと請求ベースのものの一覧</t>
    </r>
    <r>
      <rPr/>
      <t>）を元に実績ベースのものを金額とフェーズごとに作成をしています。
これで問題ないのか、プロジェクトのガントチャートにするのか（その場合、見積・請求等、項目差分が出てきてしまう）ご相談をさせてください。
※リニューアルが実はうまくいっておらず、今もリリース予定のものを瑕疵対応・フェーズ切って後対応しているものも多数あり、そのまま共有するのも懸念があるものと思われます</t>
    </r>
  </si>
  <si>
    <t>書類取り直す、という表現は藪蛇になるかも</t>
  </si>
  <si>
    <t>■機械装置・システム構築費_請求書</t>
  </si>
  <si>
    <t>①注文書と請求書の日付の矛盾があるため、日付の整合性のとれる証憑か理由書のご提出をお願い致します。</t>
  </si>
  <si>
    <t>日付の矛盾については、単純な記載ミスであれば、担当者に電話して、記載ミスの旨をお伝えいただくのが良いかと思います。
第7回のとき、「2023年5月」と書くべきところを「2024年5月」と書いて指摘を受けましたが、担当者に電話して当該書類を再提出しました。証憑や理由書の提出は不要でした。</t>
  </si>
  <si>
    <t>1-1と同内容</t>
  </si>
  <si>
    <t>理由書作成</t>
  </si>
  <si>
    <t>R2138U00509_注文書と請求書日付の差異に関する理由書.docx</t>
  </si>
  <si>
    <t>請求書１ページ目の余白に値上がり分対象外44,829,180円(税込)の記載をお願い致します。</t>
  </si>
  <si>
    <t>請求書１ページ目の余白に値上がり分対象外44,829,180円(税込)の記載</t>
  </si>
  <si>
    <t>R2138U00509_機-1_請求書.pdf</t>
  </si>
  <si>
    <t>様式第6の別紙1</t>
  </si>
  <si>
    <t>塾講師ステーションの内容を「機械装置等名称」「活用方法」に記載をお願い致します。</t>
  </si>
  <si>
    <t>プロジェクトの目的とほぼ同じ</t>
  </si>
  <si>
    <t>(3)購入した機械装置等に記入
藪蛇にならない注意点あるか</t>
  </si>
  <si>
    <t>様式第６の別紙１及び別紙４.xlsx</t>
  </si>
  <si>
    <t>様式第６別紙３機械装置・システム構築費_費目別明細書</t>
  </si>
  <si>
    <t>①管理No.10、11の「支払年月日」が通帳のコピーと不一致であるため、修正をお願い致します。</t>
  </si>
  <si>
    <t xml:space="preserve">日付修正（単純な記載ミス）
2024/12/28 → 2024/12/25
</t>
  </si>
  <si>
    <t>様式第６の別紙２及び別紙３.xlsx</t>
  </si>
  <si>
    <t>②補助事業に要した経費＜支払額＞は税込金額、補助対象経費には税抜金額の記載をお願い致します。</t>
  </si>
  <si>
    <t>金額変更（単純な記載ミス）
税抜きと税込みが逆</t>
  </si>
  <si>
    <t>③管理No.14最後の項目の所の内容および仕様等詳細に値上がり分対象外▲44,829,180円（税込）とその内容を右側一通りに記載をお願い致します。</t>
  </si>
  <si>
    <t>▲44,829,180円（税込）と内訳を記入</t>
  </si>
  <si>
    <r>
      <rPr>
        <rFont val="Arial"/>
        <color theme="1"/>
      </rPr>
      <t>値上がり分対象外▲44,829,180円（税込）と</t>
    </r>
    <r>
      <rPr>
        <rFont val="Arial"/>
        <b/>
        <color rgb="FFFF0000"/>
      </rPr>
      <t>その内容</t>
    </r>
    <r>
      <rPr>
        <rFont val="Arial"/>
        <color theme="1"/>
      </rPr>
      <t>を右側一通りに記載
→内容とは？（フェーズ別の金額？）</t>
    </r>
    <r>
      <rPr>
        <rFont val="Arial"/>
        <color rgb="FFFF0000"/>
      </rPr>
      <t xml:space="preserve">
</t>
    </r>
    <r>
      <rPr>
        <rFont val="Arial"/>
        <color theme="1"/>
      </rPr>
      <t>→右側一通りとは？</t>
    </r>
  </si>
  <si>
    <t>管理No.14最後の項目の所の内容および仕様等詳細に記載</t>
  </si>
  <si>
    <t>Jグランツ、様式第６別紙２経費明細表</t>
  </si>
  <si>
    <t>①上記修正により、様式第６別紙２経費明細表の合計金額が変更しますので、Jグランツ「補助対象経費(実績)」「(C)補助金の額」の修正をお願い致します。</t>
  </si>
  <si>
    <t>金額を交付時の金額に変更</t>
  </si>
  <si>
    <t>提出時</t>
  </si>
  <si>
    <t>②様式第６別紙２経費明細表「(C)補助金の額」の記載をお願い致します。</t>
  </si>
  <si>
    <t>様式第7 取得財産等管理台帳(無体財産権)</t>
  </si>
  <si>
    <t>_単価、金額は上記修正した税抜金額の記載をお願い致します。</t>
  </si>
  <si>
    <t>様式第７.xlsx</t>
  </si>
  <si>
    <t>期日はない</t>
  </si>
  <si>
    <t>下記の申請が「差戻し対応中」になりました。</t>
  </si>
  <si>
    <t>--------------------</t>
  </si>
  <si>
    <t>補助金名：［第八回］事業再構築補助金（交付申請等）</t>
  </si>
  <si>
    <t>事業名称：学習塾のアフターコロナに対応する求人マッチングサービスの新分野への拡張</t>
  </si>
  <si>
    <t>提出申請：［第八回］事業再構築補助金_実績報告</t>
  </si>
  <si>
    <t>差戻し/棄却コメント：ご担当者様</t>
  </si>
  <si>
    <t>【不備事項一覧(クリックして全内容表示)】</t>
  </si>
  <si>
    <t>先ほどはお時間をいただきまして、ありがとうございました。</t>
  </si>
  <si>
    <t>お電話にてお伝えしました通り、本件、差戻し致します。</t>
  </si>
  <si>
    <t>書類の追加・修正などの内容についてご確認頂き、ご対応下さいますよう、宜しくお願いいたします。</t>
  </si>
  <si>
    <t>■機械装置・システム構築費_見積書</t>
  </si>
  <si>
    <t>①交付時にやり取りした値上がり分は計画変更なしとして実績時に審査しております。但し、金額変更の理由書が必要ですので、ご提出をお願い致します。</t>
  </si>
  <si>
    <t>■機械装置・システム構築費_要件定義書、ガントチャート(工程表)</t>
  </si>
  <si>
    <t>②請求書１ページ目の余白に値上がり分対象外44,829,180円(税込)の記載をお願い致します。</t>
  </si>
  <si>
    <t>■様式第6の別紙1</t>
  </si>
  <si>
    <t>_塾講師ステーションの内容を「機械装置等名称」「活用方法」に記載をお願い致します。</t>
  </si>
  <si>
    <t>■様式第６別紙３機械装置・システム構築費_費目別明細書</t>
  </si>
  <si>
    <t>■Jグランツ、様式第６別紙２経費明細表</t>
  </si>
  <si>
    <t>■様式第7 取得財産等管理台帳(無体財産権)</t>
  </si>
  <si>
    <t>【理由書の書き方例】</t>
  </si>
  <si>
    <t>独立行政法人中小企業基盤整備機構　理事長　殿</t>
  </si>
  <si>
    <t>Rから始まる受付番号・日付</t>
  </si>
  <si>
    <t>申請者住所・企業名・代表者名・捺印</t>
  </si>
  <si>
    <t>「〇〇の理由書」</t>
  </si>
  <si>
    <t>①どう変更したのか(変更内容)・付番(機-1、建-1など)・金額変更（見積時￥〇〇→請求時￥〇〇）</t>
  </si>
  <si>
    <t>②変更した理由</t>
  </si>
  <si>
    <t>③事業計画への影響</t>
  </si>
  <si>
    <t>以上について大変恐縮ではありますが、書類の修正・再提出頂きたく存じます。</t>
  </si>
  <si>
    <t>※様式第7への取得財産の計上は事務局からご提案させていただくことがありますが、補助金額確定通知書の交付後は様式第7の変更は認められませんので、必要があれば税理士等にご相談の上、事業者様のご判断で計上いただくようお願いします。</t>
  </si>
  <si>
    <t>※様式第7に計上した取得財産は財産処分の対象となり、処分制限期間内に財産処分する場合は財産処分承認申請を行っていただく必要があります。</t>
  </si>
  <si>
    <t>※個別管理可能な財産（機械等）の一式計上は原則認めておりません。一式計上された場合、財産処分承認申請の際に、計上された取得財産の価格に応じて、残存簿価相当額等を基にした計算式により算出した補助金の全部又は一部に相当する金額を納付（返還）していただくことになります。</t>
  </si>
  <si>
    <t>※様式第6別紙2及び別紙3/様式第6別紙1及び別紙4/様式第7に関しましては、こちらのシステム上毎回提出いただく必要がございます。お手数をおかけしますが、ご提出をお願いいたします。その際にファイル名は変更しないで提出お願いします。①様式第6別紙2及び別紙3②様式第6別紙1及び別紙4③様式第7</t>
  </si>
  <si>
    <t>上記（3ファイル/毎回アップデート）+修正・追加したデータのみアップロードお願いします。</t>
  </si>
  <si>
    <t>＝jGrants再申請方法＝</t>
  </si>
  <si>
    <t>① 事務局から届くメールに記載のあるURLからjGrantsのマイページにログイン</t>
  </si>
  <si>
    <t>② 「申請履歴」の事業名をクリック</t>
  </si>
  <si>
    <t>③ 「作成済みの申請」から事業名をクリック</t>
  </si>
  <si>
    <t>＊この方法で再申請いただかないと、申請が新たに作成され二重申請になってしまいます。ご注意ください。</t>
  </si>
  <si>
    <t>＝その他資料一覧＝</t>
  </si>
  <si>
    <t>①実績報告等作成マニュアル</t>
  </si>
  <si>
    <t>②補助事業の手引き</t>
  </si>
  <si>
    <t>事業再構築補助金HP ＞ 採択事業者向け資料 ＞補助事業の手引き 第１回～第５回公募用(PDF)</t>
  </si>
  <si>
    <t>③参考様式集</t>
  </si>
  <si>
    <t>事業再構築補助金HP ＞ 採択事業者向け資料 ＞ 参考様式集 第1回～第5回公募用zip</t>
  </si>
  <si>
    <t>また、ご提出書類が整ったうえで、事務局から書類の中身・内容に関してご質問させて頂く可能性がございます。</t>
  </si>
  <si>
    <t>その際は、お時間を頂戴する事になり誠に恐縮ではありますが、ご対応頂けますと幸いです。</t>
  </si>
  <si>
    <t>ご不明点のご連絡は下記連絡先にお問い合わせください。折り返し電話いたします。</t>
  </si>
  <si>
    <t>TEL：03-6701-2531（受付：平日9：30～17：00）</t>
  </si>
  <si>
    <t>事業再構築補助金事務局　小林　7月11日</t>
  </si>
  <si>
    <t>https://www.jgrants-portal.go.jp/request-form/a0R2x00000A1sA4EAJ/a0QJ2000000m3vLMAQ</t>
  </si>
  <si>
    <t>上記URLをクリックし、修正等の操作を実施ください。</t>
  </si>
  <si>
    <t>請求年月</t>
  </si>
  <si>
    <t>詳細</t>
  </si>
  <si>
    <t>数量</t>
  </si>
  <si>
    <t>単価</t>
  </si>
  <si>
    <t>金額</t>
  </si>
  <si>
    <t>税込</t>
  </si>
  <si>
    <t>要件定義フェーズ</t>
  </si>
  <si>
    <t>PM</t>
  </si>
  <si>
    <t>0.6人月</t>
  </si>
  <si>
    <t>UX Designer</t>
  </si>
  <si>
    <t>1.0人月</t>
  </si>
  <si>
    <t>SE</t>
  </si>
  <si>
    <t>0.7人月</t>
  </si>
  <si>
    <t>1.5人月</t>
  </si>
  <si>
    <t>1.2人月</t>
  </si>
  <si>
    <t>HT-SE</t>
  </si>
  <si>
    <t>1.7人月</t>
  </si>
  <si>
    <t>1.8人月</t>
  </si>
  <si>
    <t>1.9人月</t>
  </si>
  <si>
    <t>1.3人月</t>
  </si>
  <si>
    <t>2.0人月</t>
  </si>
  <si>
    <t>0.8人月</t>
  </si>
  <si>
    <t>1.6人月</t>
  </si>
  <si>
    <t>デザインフェーズ</t>
  </si>
  <si>
    <t>デザインコンセプト設計</t>
  </si>
  <si>
    <t>1式</t>
  </si>
  <si>
    <t>グランドデザイン</t>
  </si>
  <si>
    <t>ページデザイン(TOP)</t>
  </si>
  <si>
    <t>ページデザイン(下層ページの一部)</t>
  </si>
  <si>
    <t>ページデザイン(下層ページの全部)</t>
  </si>
  <si>
    <t>デザインパーツ ・ イラスト ・ アニメーション</t>
  </si>
  <si>
    <t>開発フェーズ</t>
  </si>
  <si>
    <t>プロジェクトマネジメント</t>
  </si>
  <si>
    <t>設計</t>
  </si>
  <si>
    <t>インフラ環境構築</t>
  </si>
  <si>
    <t>実装</t>
  </si>
  <si>
    <t>金額 の SUM</t>
  </si>
  <si>
    <t>総計</t>
  </si>
  <si>
    <t>デザインフェーズ の合計</t>
  </si>
  <si>
    <t>開発フェーズ の合計</t>
  </si>
  <si>
    <t>要件定義フェーズ の合計</t>
  </si>
  <si>
    <t>新</t>
  </si>
  <si>
    <t>旧</t>
  </si>
  <si>
    <t>単位</t>
  </si>
  <si>
    <t>価格</t>
  </si>
  <si>
    <t>差分</t>
  </si>
  <si>
    <t>設計フェーズ</t>
  </si>
  <si>
    <t>プロジェクトマネジメント業務</t>
  </si>
  <si>
    <t>式</t>
  </si>
  <si>
    <t>UXデザイン及びディレクション / 画面設計業務</t>
  </si>
  <si>
    <t>システム設計業務</t>
  </si>
  <si>
    <t>実装フェーズ / システム開発及びデザイン制作</t>
  </si>
  <si>
    <t>デザイン制作 / アートディレクション業務</t>
  </si>
  <si>
    <t>インフラ構築</t>
  </si>
  <si>
    <t>バックエンド実装 / 個別テスト</t>
  </si>
  <si>
    <t>フロントエンド実装 / 個別テスト</t>
  </si>
  <si>
    <t>HTML / CSSコーディング</t>
  </si>
  <si>
    <t>結合テスト・デバッグ</t>
  </si>
  <si>
    <t>GIG提案書</t>
  </si>
  <si>
    <t>設計フェーズ（要件定義フェーズ）※準委任契約</t>
  </si>
  <si>
    <t>当初スケジュール</t>
  </si>
  <si>
    <t>初期見積</t>
  </si>
  <si>
    <t>変更見積</t>
  </si>
  <si>
    <t>実際工数</t>
  </si>
  <si>
    <t>実装フェーズ / システム開発及びデザイン制作　※請負契約</t>
  </si>
  <si>
    <t>デザイン製作</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</si>
</sst>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yyyy/m/d"/>
    <numFmt numFmtId="165" formatCode="[$¥-411]#,##0"/>
    <numFmt numFmtId="166" formatCode="yyyy/m"/>
    <numFmt numFmtId="167" formatCode="yyyy/mm/dd"/>
    <numFmt numFmtId="168" formatCode="m/d"/>
    <numFmt numFmtId="169" formatCode="m-d"/>
    <numFmt numFmtId="170" formatCode="yyyy年m月"/>
    <numFmt numFmtId="171" formatCode="yyyy-mm-dd"/>
    <numFmt numFmtId="172" formatCode="mm月"/>
  </numFmts>
  <fonts count="20">
    <font>
      <sz val="10.0"/>
      <color rgb="FF000000"/>
      <name val="Arial"/>
      <scheme val="minor"/>
    </font>
    <font>
      <color theme="1"/>
      <name val="Arial"/>
      <scheme val="minor"/>
    </font>
    <font>
      <u/>
      <color rgb="FF0000FF"/>
    </font>
    <font>
      <color rgb="FFFFFFFF"/>
      <name val="Arial"/>
      <scheme val="minor"/>
    </font>
    <font>
      <u/>
      <color rgb="FF0000FF"/>
    </font>
    <font>
      <color rgb="FFFF0000"/>
      <name val="Arial"/>
      <scheme val="minor"/>
    </font>
    <font>
      <u/>
      <color rgb="FF0000FF"/>
    </font>
    <font>
      <u/>
      <color rgb="FF0000FF"/>
    </font>
    <font/>
    <font>
      <color rgb="FFFF0000"/>
      <name val="Arial"/>
    </font>
    <font>
      <u/>
      <color rgb="FF0000FF"/>
    </font>
    <font>
      <u/>
      <color rgb="FF0000FF"/>
    </font>
    <font>
      <u/>
      <color rgb="FF0000FF"/>
    </font>
    <font>
      <u/>
      <sz val="10.0"/>
      <color rgb="FF0563C1"/>
    </font>
    <font>
      <u/>
      <sz val="10.0"/>
      <color rgb="FF0563C1"/>
    </font>
    <font>
      <b/>
      <color theme="1"/>
      <name val="Arial"/>
      <scheme val="minor"/>
    </font>
    <font>
      <u/>
      <color rgb="FF0000FF"/>
    </font>
    <font>
      <u/>
      <color rgb="FF0000FF"/>
    </font>
    <font>
      <u/>
      <color rgb="FF0000FF"/>
    </font>
    <font>
      <u/>
      <color rgb="FF1155CC"/>
    </font>
  </fonts>
  <fills count="12">
    <fill>
      <patternFill patternType="none"/>
    </fill>
    <fill>
      <patternFill patternType="lightGray"/>
    </fill>
    <fill>
      <patternFill patternType="solid">
        <fgColor rgb="FF000000"/>
        <bgColor rgb="FF000000"/>
      </patternFill>
    </fill>
    <fill>
      <patternFill patternType="solid">
        <fgColor rgb="FFFFFF00"/>
        <bgColor rgb="FFFFFF00"/>
      </patternFill>
    </fill>
    <fill>
      <patternFill patternType="solid">
        <fgColor rgb="FFFFFFFF"/>
        <bgColor rgb="FFFFFFFF"/>
      </patternFill>
    </fill>
    <fill>
      <patternFill patternType="solid">
        <fgColor rgb="FFF4CCCC"/>
        <bgColor rgb="FFF4CCCC"/>
      </patternFill>
    </fill>
    <fill>
      <patternFill patternType="solid">
        <fgColor rgb="FFEFEFEF"/>
        <bgColor rgb="FFEFEFEF"/>
      </patternFill>
    </fill>
    <fill>
      <patternFill patternType="solid">
        <fgColor rgb="FFFF0000"/>
        <bgColor rgb="FFFF0000"/>
      </patternFill>
    </fill>
    <fill>
      <patternFill patternType="solid">
        <fgColor rgb="FFD9D9D9"/>
        <bgColor rgb="FFD9D9D9"/>
      </patternFill>
    </fill>
    <fill>
      <patternFill patternType="solid">
        <fgColor rgb="FFCFE2F3"/>
        <bgColor rgb="FFCFE2F3"/>
      </patternFill>
    </fill>
    <fill>
      <patternFill patternType="solid">
        <fgColor rgb="FFEAD1DC"/>
        <bgColor rgb="FFEAD1DC"/>
      </patternFill>
    </fill>
    <fill>
      <patternFill patternType="solid">
        <fgColor rgb="FFFF00FF"/>
        <bgColor rgb="FFFF00FF"/>
      </patternFill>
    </fill>
  </fills>
  <borders count="6">
    <border/>
    <border>
      <left style="thin">
        <color rgb="FFCCCCCC"/>
      </left>
      <right style="thin">
        <color rgb="FFCCCCCC"/>
      </right>
      <top style="thin">
        <color rgb="FFCCCCCC"/>
      </top>
    </border>
    <border>
      <left style="thin">
        <color rgb="FFCCCCCC"/>
      </left>
      <right style="thin">
        <color rgb="FFCCCCCC"/>
      </right>
      <top style="thin">
        <color rgb="FFCCCCCC"/>
      </top>
      <bottom style="thin">
        <color rgb="FFCCCCCC"/>
      </bottom>
    </border>
    <border>
      <left style="thin">
        <color rgb="FFCCCCCC"/>
      </left>
      <right style="thin">
        <color rgb="FFCCCCCC"/>
      </right>
      <bottom style="thin">
        <color rgb="FFCCCCCC"/>
      </bottom>
    </border>
    <border>
      <left style="thin">
        <color rgb="FFCCCCCC"/>
      </left>
      <right style="thin">
        <color rgb="FFCCCCCC"/>
      </right>
    </border>
    <border>
      <left style="thin">
        <color rgb="FFD9D9D9"/>
      </left>
      <right style="thin">
        <color rgb="FFD9D9D9"/>
      </right>
      <top style="thin">
        <color rgb="FFD9D9D9"/>
      </top>
      <bottom style="thin">
        <color rgb="FFD9D9D9"/>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shrinkToFit="0" wrapText="1"/>
    </xf>
    <xf borderId="0" fillId="0" fontId="1" numFmtId="0" xfId="0" applyAlignment="1" applyFont="1">
      <alignment horizontal="left" vertical="center"/>
    </xf>
    <xf borderId="0" fillId="2" fontId="3" numFmtId="0" xfId="0" applyAlignment="1" applyFill="1" applyFont="1">
      <alignment readingOrder="0"/>
    </xf>
    <xf borderId="0" fillId="2" fontId="3" numFmtId="0" xfId="0" applyAlignment="1" applyFont="1">
      <alignment readingOrder="0" shrinkToFit="0" wrapText="1"/>
    </xf>
    <xf borderId="0" fillId="2" fontId="3" numFmtId="0" xfId="0" applyAlignment="1" applyFont="1">
      <alignment horizontal="left" readingOrder="0" vertical="center"/>
    </xf>
    <xf borderId="1" fillId="0" fontId="1" numFmtId="0" xfId="0" applyAlignment="1" applyBorder="1" applyFont="1">
      <alignment readingOrder="0" shrinkToFit="0" vertical="top" wrapText="1"/>
    </xf>
    <xf borderId="2" fillId="0" fontId="1" numFmtId="0" xfId="0" applyAlignment="1" applyBorder="1" applyFont="1">
      <alignment readingOrder="0" shrinkToFit="0" vertical="top" wrapText="1"/>
    </xf>
    <xf borderId="2" fillId="0" fontId="4" numFmtId="0" xfId="0" applyAlignment="1" applyBorder="1" applyFont="1">
      <alignment readingOrder="0" shrinkToFit="0" vertical="top" wrapText="1"/>
    </xf>
    <xf borderId="2" fillId="0" fontId="5" numFmtId="0" xfId="0" applyAlignment="1" applyBorder="1" applyFont="1">
      <alignment horizontal="center" readingOrder="0" vertical="top"/>
    </xf>
    <xf borderId="2" fillId="0" fontId="1" numFmtId="0" xfId="0" applyAlignment="1" applyBorder="1" applyFont="1">
      <alignment readingOrder="0" vertical="top"/>
    </xf>
    <xf borderId="2" fillId="0" fontId="6" numFmtId="0" xfId="0" applyAlignment="1" applyBorder="1" applyFont="1">
      <alignment readingOrder="0" vertical="top"/>
    </xf>
    <xf borderId="2" fillId="0" fontId="5" numFmtId="0" xfId="0" applyAlignment="1" applyBorder="1" applyFont="1">
      <alignment readingOrder="0" shrinkToFit="0" vertical="top" wrapText="1"/>
    </xf>
    <xf borderId="2" fillId="0" fontId="1" numFmtId="0" xfId="0" applyAlignment="1" applyBorder="1" applyFont="1">
      <alignment readingOrder="0"/>
    </xf>
    <xf borderId="2" fillId="0" fontId="1" numFmtId="14" xfId="0" applyAlignment="1" applyBorder="1" applyFont="1" applyNumberFormat="1">
      <alignment horizontal="left" readingOrder="0" vertical="center"/>
    </xf>
    <xf borderId="2" fillId="0" fontId="7" numFmtId="0" xfId="0" applyAlignment="1" applyBorder="1" applyFont="1">
      <alignment horizontal="left" readingOrder="0" vertical="center"/>
    </xf>
    <xf borderId="2" fillId="0" fontId="1" numFmtId="0" xfId="0" applyBorder="1" applyFont="1"/>
    <xf borderId="3" fillId="0" fontId="8" numFmtId="0" xfId="0" applyBorder="1" applyFont="1"/>
    <xf borderId="2" fillId="3" fontId="1" numFmtId="0" xfId="0" applyAlignment="1" applyBorder="1" applyFill="1" applyFont="1">
      <alignment readingOrder="0" vertical="top"/>
    </xf>
    <xf borderId="2" fillId="0" fontId="1" numFmtId="0" xfId="0" applyAlignment="1" applyBorder="1" applyFont="1">
      <alignment readingOrder="0" shrinkToFit="0" vertical="top" wrapText="1"/>
    </xf>
    <xf borderId="1" fillId="0" fontId="1" numFmtId="0" xfId="0" applyAlignment="1" applyBorder="1" applyFont="1">
      <alignment readingOrder="0" shrinkToFit="0" vertical="top" wrapText="1"/>
    </xf>
    <xf borderId="2" fillId="0" fontId="1" numFmtId="0" xfId="0" applyAlignment="1" applyBorder="1" applyFont="1">
      <alignment vertical="top"/>
    </xf>
    <xf borderId="0" fillId="4" fontId="9" numFmtId="0" xfId="0" applyAlignment="1" applyFill="1" applyFont="1">
      <alignment horizontal="left" readingOrder="0" shrinkToFit="0" vertical="top" wrapText="1"/>
    </xf>
    <xf borderId="2" fillId="0" fontId="10" numFmtId="0" xfId="0" applyAlignment="1" applyBorder="1" applyFont="1">
      <alignment horizontal="left" readingOrder="0" vertical="center"/>
    </xf>
    <xf borderId="4" fillId="0" fontId="8" numFmtId="0" xfId="0" applyBorder="1" applyFont="1"/>
    <xf borderId="2" fillId="0" fontId="1" numFmtId="0" xfId="0" applyAlignment="1" applyBorder="1" applyFont="1">
      <alignment shrinkToFit="0" vertical="top" wrapText="1"/>
    </xf>
    <xf borderId="2" fillId="0" fontId="5" numFmtId="0" xfId="0" applyAlignment="1" applyBorder="1" applyFont="1">
      <alignment horizontal="center" vertical="top"/>
    </xf>
    <xf borderId="2" fillId="0" fontId="1" numFmtId="0" xfId="0" applyAlignment="1" applyBorder="1" applyFont="1">
      <alignment horizontal="left" vertical="center"/>
    </xf>
    <xf borderId="0" fillId="0" fontId="11" numFmtId="0" xfId="0" applyAlignment="1" applyFont="1">
      <alignment readingOrder="0"/>
    </xf>
    <xf borderId="0" fillId="0" fontId="12" numFmtId="0" xfId="0" applyAlignment="1" applyFont="1">
      <alignment readingOrder="0" shrinkToFit="0" wrapText="0"/>
    </xf>
    <xf borderId="0" fillId="0" fontId="1" numFmtId="0" xfId="0" applyAlignment="1" applyFont="1">
      <alignment shrinkToFit="0" wrapText="0"/>
    </xf>
    <xf borderId="0" fillId="5" fontId="1" numFmtId="0" xfId="0" applyAlignment="1" applyFill="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6" fontId="1" numFmtId="0" xfId="0" applyAlignment="1" applyFill="1" applyFont="1">
      <alignment readingOrder="0"/>
    </xf>
    <xf borderId="0" fillId="6" fontId="1" numFmtId="164" xfId="0" applyAlignment="1" applyFont="1" applyNumberFormat="1">
      <alignment readingOrder="0"/>
    </xf>
    <xf borderId="0" fillId="6" fontId="1" numFmtId="166" xfId="0" applyAlignment="1" applyFont="1" applyNumberFormat="1">
      <alignment readingOrder="0"/>
    </xf>
    <xf borderId="0" fillId="6" fontId="1" numFmtId="165" xfId="0" applyAlignment="1" applyFont="1" applyNumberFormat="1">
      <alignment readingOrder="0"/>
    </xf>
    <xf borderId="0" fillId="6" fontId="1" numFmtId="0" xfId="0" applyFont="1"/>
    <xf borderId="0" fillId="0" fontId="1" numFmtId="166" xfId="0" applyAlignment="1" applyFont="1" applyNumberFormat="1">
      <alignment readingOrder="0"/>
    </xf>
    <xf borderId="0" fillId="0" fontId="1" numFmtId="165" xfId="0" applyFont="1" applyNumberFormat="1"/>
    <xf borderId="0" fillId="0" fontId="1" numFmtId="14" xfId="0" applyAlignment="1" applyFont="1" applyNumberFormat="1">
      <alignment readingOrder="0"/>
    </xf>
    <xf borderId="0" fillId="0" fontId="13" numFmtId="0" xfId="0" applyAlignment="1" applyFont="1">
      <alignment horizontal="right" readingOrder="0" shrinkToFit="0" wrapText="0"/>
    </xf>
    <xf borderId="0" fillId="0" fontId="1" numFmtId="3" xfId="0" applyAlignment="1" applyFont="1" applyNumberFormat="1">
      <alignment readingOrder="0"/>
    </xf>
    <xf borderId="0" fillId="0" fontId="1" numFmtId="0" xfId="0" applyAlignment="1" applyFont="1">
      <alignment readingOrder="0"/>
    </xf>
    <xf borderId="0" fillId="0" fontId="1" numFmtId="167" xfId="0" applyAlignment="1" applyFont="1" applyNumberFormat="1">
      <alignment readingOrder="0"/>
    </xf>
    <xf borderId="0" fillId="0" fontId="14" numFmtId="0" xfId="0" applyAlignment="1" applyFont="1">
      <alignment horizontal="right" readingOrder="0"/>
    </xf>
    <xf borderId="0" fillId="0" fontId="1" numFmtId="165" xfId="0" applyAlignment="1" applyFont="1" applyNumberFormat="1">
      <alignment readingOrder="0"/>
    </xf>
    <xf borderId="0" fillId="7" fontId="1" numFmtId="3" xfId="0" applyAlignment="1" applyFill="1" applyFont="1" applyNumberFormat="1">
      <alignment readingOrder="0"/>
    </xf>
    <xf borderId="0" fillId="0" fontId="1" numFmtId="3" xfId="0" applyFont="1" applyNumberFormat="1"/>
    <xf borderId="0" fillId="0" fontId="1" numFmtId="0" xfId="0" applyFont="1"/>
    <xf borderId="0" fillId="0" fontId="15" numFmtId="0" xfId="0" applyAlignment="1" applyFont="1">
      <alignment readingOrder="0"/>
    </xf>
    <xf borderId="0" fillId="0" fontId="15" numFmtId="0" xfId="0" applyFont="1"/>
    <xf borderId="0" fillId="0" fontId="15" numFmtId="165" xfId="0" applyFont="1" applyNumberFormat="1"/>
    <xf borderId="0" fillId="0" fontId="1" numFmtId="166" xfId="0" applyFont="1" applyNumberFormat="1"/>
    <xf borderId="0" fillId="0" fontId="15" numFmtId="166" xfId="0" applyFont="1" applyNumberFormat="1"/>
    <xf borderId="0" fillId="8" fontId="1" numFmtId="0" xfId="0" applyAlignment="1" applyFill="1" applyFont="1">
      <alignment readingOrder="0"/>
    </xf>
    <xf borderId="0" fillId="8" fontId="1" numFmtId="0" xfId="0" applyFont="1"/>
    <xf borderId="0" fillId="8" fontId="1" numFmtId="168" xfId="0" applyAlignment="1" applyFont="1" applyNumberFormat="1">
      <alignment readingOrder="0"/>
    </xf>
    <xf borderId="0" fillId="8" fontId="1" numFmtId="20" xfId="0" applyAlignment="1" applyFont="1" applyNumberFormat="1">
      <alignment readingOrder="0"/>
    </xf>
    <xf borderId="5" fillId="0" fontId="1" numFmtId="168" xfId="0" applyAlignment="1" applyBorder="1" applyFont="1" applyNumberFormat="1">
      <alignment readingOrder="0" shrinkToFit="0" vertical="top" wrapText="1"/>
    </xf>
    <xf borderId="5" fillId="0" fontId="1" numFmtId="20" xfId="0" applyAlignment="1" applyBorder="1" applyFont="1" applyNumberFormat="1">
      <alignment readingOrder="0" shrinkToFit="0" vertical="top" wrapText="1"/>
    </xf>
    <xf borderId="5" fillId="0" fontId="1" numFmtId="0" xfId="0" applyAlignment="1" applyBorder="1" applyFont="1">
      <alignment readingOrder="0" shrinkToFit="0" vertical="top" wrapText="1"/>
    </xf>
    <xf borderId="5" fillId="0" fontId="1" numFmtId="0" xfId="0" applyAlignment="1" applyBorder="1" applyFont="1">
      <alignment shrinkToFit="0" vertical="top" wrapText="1"/>
    </xf>
    <xf borderId="5" fillId="0" fontId="16" numFmtId="0" xfId="0" applyAlignment="1" applyBorder="1" applyFont="1">
      <alignment readingOrder="0" shrinkToFit="0" vertical="top" wrapText="1"/>
    </xf>
    <xf borderId="5" fillId="0" fontId="1" numFmtId="165" xfId="0" applyAlignment="1" applyBorder="1" applyFont="1" applyNumberFormat="1">
      <alignment readingOrder="0" shrinkToFit="0" vertical="top" wrapText="1"/>
    </xf>
    <xf borderId="5" fillId="0" fontId="1" numFmtId="0" xfId="0" applyBorder="1" applyFont="1"/>
    <xf borderId="5" fillId="0" fontId="1" numFmtId="0" xfId="0" applyAlignment="1" applyBorder="1" applyFont="1">
      <alignment readingOrder="0"/>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169" xfId="0" applyAlignment="1" applyFont="1" applyNumberFormat="1">
      <alignment readingOrder="0" shrinkToFit="0" vertical="top" wrapText="1"/>
    </xf>
    <xf borderId="0" fillId="3" fontId="17" numFmtId="0" xfId="0" applyAlignment="1" applyFont="1">
      <alignment readingOrder="0" shrinkToFit="0" vertical="top" wrapText="1"/>
    </xf>
    <xf borderId="0" fillId="3" fontId="1" numFmtId="0" xfId="0" applyAlignment="1" applyFont="1">
      <alignment readingOrder="0" shrinkToFit="0" vertical="top" wrapText="1"/>
    </xf>
    <xf borderId="0" fillId="0" fontId="18" numFmtId="0" xfId="0" applyAlignment="1" applyFont="1">
      <alignment readingOrder="0" shrinkToFit="0" vertical="top" wrapText="1"/>
    </xf>
    <xf borderId="0" fillId="3" fontId="19" numFmtId="0" xfId="0" applyAlignment="1" applyFont="1">
      <alignment readingOrder="0" shrinkToFit="0" vertical="top" wrapText="1"/>
    </xf>
    <xf quotePrefix="1" borderId="0" fillId="0" fontId="1" numFmtId="0" xfId="0" applyAlignment="1" applyFont="1">
      <alignment readingOrder="0" shrinkToFit="0" vertical="top" wrapText="1"/>
    </xf>
    <xf borderId="0" fillId="0" fontId="1" numFmtId="3" xfId="0" applyAlignment="1" applyFont="1" applyNumberFormat="1">
      <alignment readingOrder="0" shrinkToFit="0" vertical="top" wrapText="1"/>
    </xf>
    <xf borderId="0" fillId="6" fontId="1" numFmtId="3" xfId="0" applyAlignment="1" applyFont="1" applyNumberFormat="1">
      <alignment readingOrder="0"/>
    </xf>
    <xf borderId="0" fillId="0" fontId="1" numFmtId="170" xfId="0" applyAlignment="1" applyFont="1" applyNumberFormat="1">
      <alignment readingOrder="0"/>
    </xf>
    <xf borderId="0" fillId="0" fontId="1" numFmtId="171" xfId="0" applyAlignment="1" applyFont="1" applyNumberFormat="1">
      <alignment readingOrder="0"/>
    </xf>
    <xf borderId="0" fillId="0" fontId="1" numFmtId="170" xfId="0" applyFont="1" applyNumberFormat="1"/>
    <xf borderId="0" fillId="9" fontId="15" numFmtId="0" xfId="0" applyAlignment="1" applyFill="1" applyFont="1">
      <alignment readingOrder="0"/>
    </xf>
    <xf borderId="0" fillId="9" fontId="15" numFmtId="3" xfId="0" applyAlignment="1" applyFont="1" applyNumberFormat="1">
      <alignment readingOrder="0"/>
    </xf>
    <xf borderId="0" fillId="9" fontId="15" numFmtId="3" xfId="0" applyFont="1" applyNumberFormat="1"/>
    <xf borderId="0" fillId="9" fontId="15" numFmtId="0" xfId="0" applyFont="1"/>
    <xf borderId="0" fillId="0" fontId="15" numFmtId="3" xfId="0" applyFont="1" applyNumberFormat="1"/>
    <xf borderId="0" fillId="0" fontId="15" numFmtId="3" xfId="0" applyAlignment="1" applyFont="1" applyNumberFormat="1">
      <alignment readingOrder="0"/>
    </xf>
    <xf borderId="0" fillId="0" fontId="1" numFmtId="172" xfId="0" applyAlignment="1" applyFont="1" applyNumberFormat="1">
      <alignment readingOrder="0"/>
    </xf>
    <xf borderId="0" fillId="10" fontId="1" numFmtId="0" xfId="0" applyFill="1" applyFont="1"/>
    <xf borderId="0" fillId="11" fontId="1" numFmtId="0" xfId="0" applyFill="1" applyFont="1"/>
    <xf borderId="0" fillId="0" fontId="1" numFmtId="0" xfId="0" applyAlignment="1" applyFont="1">
      <alignment horizontal="right" readingOrder="0"/>
    </xf>
    <xf borderId="0" fillId="0" fontId="1" numFmtId="0" xfId="0" applyAlignment="1" applyFont="1">
      <alignment horizontal="left" readingOrder="0"/>
    </xf>
    <xf borderId="0" fillId="0" fontId="1"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pivotCacheDefinition" Target="pivotCache/pivotCacheDefinition1.xml"/><Relationship Id="rId14" Type="http://schemas.openxmlformats.org/officeDocument/2006/relationships/worksheet" Target="worksheets/sheet11.xml"/></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2.png"/><Relationship Id="rId3" Type="http://schemas.openxmlformats.org/officeDocument/2006/relationships/image" Target="../media/image5.pn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2</xdr:row>
      <xdr:rowOff>152400</xdr:rowOff>
    </xdr:from>
    <xdr:ext cx="6915150" cy="2352675"/>
    <xdr:pic>
      <xdr:nvPicPr>
        <xdr:cNvPr id="0" name="image4.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590550</xdr:colOff>
      <xdr:row>18</xdr:row>
      <xdr:rowOff>171450</xdr:rowOff>
    </xdr:from>
    <xdr:ext cx="5353050" cy="4657725"/>
    <xdr:pic>
      <xdr:nvPicPr>
        <xdr:cNvPr id="0" name="image2.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209550</xdr:colOff>
      <xdr:row>18</xdr:row>
      <xdr:rowOff>180975</xdr:rowOff>
    </xdr:from>
    <xdr:ext cx="5743575" cy="4848225"/>
    <xdr:pic>
      <xdr:nvPicPr>
        <xdr:cNvPr id="0" name="image5.png" title="画像"/>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209550</xdr:colOff>
      <xdr:row>43</xdr:row>
      <xdr:rowOff>9525</xdr:rowOff>
    </xdr:from>
    <xdr:ext cx="5695950" cy="2305050"/>
    <xdr:pic>
      <xdr:nvPicPr>
        <xdr:cNvPr id="0" name="image1.png" title="画像"/>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190500</xdr:colOff>
      <xdr:row>18</xdr:row>
      <xdr:rowOff>95250</xdr:rowOff>
    </xdr:from>
    <xdr:ext cx="5572125" cy="5705475"/>
    <xdr:pic>
      <xdr:nvPicPr>
        <xdr:cNvPr id="0" name="image3.png" title="画像"/>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G43" sheet="請求明細一覧"/>
  </cacheSource>
  <cacheFields>
    <cacheField name="請求年月" numFmtId="170">
      <sharedItems containsSemiMixedTypes="0" containsDate="1" containsString="0">
        <d v="2023-01-01T00:00:00Z"/>
        <d v="2023-02-01T00:00:00Z"/>
        <d v="2023-03-01T00:00:00Z"/>
        <d v="2023-04-01T00:00:00Z"/>
        <d v="2023-05-01T00:00:00Z"/>
        <d v="2023-06-01T00:00:00Z"/>
        <d v="2023-07-01T00:00:00Z"/>
        <d v="2023-08-01T00:00:00Z"/>
        <d v="2023-11-01T00:00:00Z"/>
        <d v="2023-10-01T00:00:00Z"/>
        <d v="2024-03-01T00:00:00Z"/>
        <d v="2024-05-01T00:00:00Z"/>
      </sharedItems>
    </cacheField>
    <cacheField name="フェーズ" numFmtId="0">
      <sharedItems>
        <s v="要件定義フェーズ"/>
        <s v="デザインフェーズ"/>
        <s v="開発フェーズ"/>
      </sharedItems>
    </cacheField>
    <cacheField name="詳細" numFmtId="0">
      <sharedItems>
        <s v="PM"/>
        <s v="UX Designer"/>
        <s v="SE"/>
        <s v="HT-SE"/>
        <s v="デザインコンセプト設計"/>
        <s v="グランドデザイン"/>
        <s v="ページデザイン(TOP)"/>
        <s v="ページデザイン(下層ページの一部)"/>
        <s v="ページデザイン(下層ページの全部)"/>
        <s v="デザインパーツ ・ イラスト ・ アニメーション"/>
        <s v="プロジェクトマネジメント"/>
        <s v="設計"/>
        <s v="インフラ環境構築"/>
        <s v="実装"/>
      </sharedItems>
    </cacheField>
    <cacheField name="数量" numFmtId="0">
      <sharedItems>
        <s v="0.6人月"/>
        <s v="1.0人月"/>
        <s v="0.7人月"/>
        <s v="1.5人月"/>
        <s v="1.2人月"/>
        <s v="1.7人月"/>
        <s v="1.8人月"/>
        <s v="1.9人月"/>
        <s v="1.3人月"/>
        <s v="2.0人月"/>
        <s v="0.8人月"/>
        <s v="1.6人月"/>
        <s v="1式"/>
      </sharedItems>
    </cacheField>
    <cacheField name="単価" numFmtId="3">
      <sharedItems containsSemiMixedTypes="0" containsString="0" containsNumber="1" containsInteger="1">
        <n v="1170000.0"/>
        <n v="860000.0"/>
        <n v="350000.0"/>
        <n v="168000.0"/>
        <n v="392000.0"/>
        <n v="1764000.0"/>
        <n v="352800.0"/>
        <n v="1680000.0"/>
        <n v="3240000.0"/>
        <n v="360000.0"/>
        <n v="1.0402E7"/>
        <n v="1.57795E7"/>
        <n v="3600000.0"/>
        <n v="5440000.0"/>
        <n v="5.3965E7"/>
        <n v="2880000.0"/>
        <n v="5160000.0"/>
        <n v="3.82915E7"/>
      </sharedItems>
    </cacheField>
    <cacheField name="金額" numFmtId="3">
      <sharedItems containsSemiMixedTypes="0" containsString="0" containsNumber="1" containsInteger="1">
        <n v="702000.0"/>
        <n v="1170000.0"/>
        <n v="860000.0"/>
        <n v="819000.0"/>
        <n v="1755000.0"/>
        <n v="1032000.0"/>
        <n v="1989000.0"/>
        <n v="2106000.0"/>
        <n v="2223000.0"/>
        <n v="1118000.0"/>
        <n v="2340000.0"/>
        <n v="936000.0"/>
        <n v="688000.0"/>
        <n v="1872000.0"/>
        <n v="350000.0"/>
        <n v="168000.0"/>
        <n v="392000.0"/>
        <n v="1764000.0"/>
        <n v="352800.0"/>
        <n v="1680000.0"/>
        <n v="3240000.0"/>
        <n v="360000.0"/>
        <n v="1.0402E7"/>
        <n v="1.57795E7"/>
        <n v="3600000.0"/>
        <n v="5440000.0"/>
        <n v="5.3965E7"/>
        <n v="2880000.0"/>
        <n v="5160000.0"/>
        <n v="3.82915E7"/>
      </sharedItems>
    </cacheField>
    <cacheField name="税込" numFmtId="3">
      <sharedItems containsSemiMixedTypes="0" containsString="0" containsNumber="1">
        <n v="772200.0000000001"/>
        <n v="1287000.0"/>
        <n v="946000.0000000001"/>
        <n v="900900.0000000001"/>
        <n v="1930500.0000000002"/>
        <n v="1135200.0"/>
        <n v="2187900.0"/>
        <n v="2316600.0"/>
        <n v="2445300.0"/>
        <n v="1229800.0"/>
        <n v="2574000.0"/>
        <n v="1029600.0000000001"/>
        <n v="756800.0000000001"/>
        <n v="2059200.0000000002"/>
        <n v="385000.00000000006"/>
        <n v="184800.00000000003"/>
        <n v="431200.00000000006"/>
        <n v="1940400.0000000002"/>
        <n v="388080.00000000006"/>
        <n v="1848000.0000000002"/>
        <n v="3564000.0000000005"/>
        <n v="396000.00000000006"/>
        <n v="1.14422E7"/>
        <n v="1.735745E7"/>
        <n v="3960000.0000000005"/>
        <n v="5984000.000000001"/>
        <n v="5.936150000000001E7"/>
        <n v="3168000.0000000005"/>
        <n v="5676000.0"/>
        <n v="4.212065E7"/>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請求明細ピボット" cacheId="0" dataCaption="" compact="0" compactData="0">
  <location ref="A1:O20" firstHeaderRow="0" firstDataRow="2" firstDataCol="1"/>
  <pivotFields>
    <pivotField name="請求年月" axis="axisCol" compact="0" numFmtId="170" outline="0" multipleItemSelectionAllowed="1" showAll="0" sortType="ascending">
      <items>
        <item x="0"/>
        <item x="1"/>
        <item x="2"/>
        <item x="3"/>
        <item x="4"/>
        <item x="5"/>
        <item x="6"/>
        <item x="7"/>
        <item x="9"/>
        <item x="8"/>
        <item x="10"/>
        <item x="11"/>
        <item t="default"/>
      </items>
    </pivotField>
    <pivotField name="フェーズ" axis="axisRow" compact="0" outline="0" multipleItemSelectionAllowed="1" showAll="0" sortType="ascending">
      <items>
        <item x="1"/>
        <item x="2"/>
        <item x="0"/>
        <item t="default"/>
      </items>
    </pivotField>
    <pivotField name="詳細" axis="axisRow" compact="0" outline="0" multipleItemSelectionAllowed="1" showAll="0" sortType="ascending">
      <items>
        <item x="3"/>
        <item x="0"/>
        <item x="2"/>
        <item x="1"/>
        <item x="12"/>
        <item x="5"/>
        <item x="4"/>
        <item x="9"/>
        <item x="10"/>
        <item x="6"/>
        <item x="7"/>
        <item x="8"/>
        <item x="13"/>
        <item x="11"/>
        <item t="default"/>
      </items>
    </pivotField>
    <pivotField name="数量" compact="0" outline="0" multipleItemSelectionAllowed="1" showAll="0">
      <items>
        <item x="0"/>
        <item x="1"/>
        <item x="2"/>
        <item x="3"/>
        <item x="4"/>
        <item x="5"/>
        <item x="6"/>
        <item x="7"/>
        <item x="8"/>
        <item x="9"/>
        <item x="10"/>
        <item x="11"/>
        <item x="12"/>
        <item t="default"/>
      </items>
    </pivotField>
    <pivotField name="単価" compact="0" numFmtId="3" outline="0" multipleItemSelectionAllowed="1" showAll="0">
      <items>
        <item x="0"/>
        <item x="1"/>
        <item x="2"/>
        <item x="3"/>
        <item x="4"/>
        <item x="5"/>
        <item x="6"/>
        <item x="7"/>
        <item x="8"/>
        <item x="9"/>
        <item x="10"/>
        <item x="11"/>
        <item x="12"/>
        <item x="13"/>
        <item x="14"/>
        <item x="15"/>
        <item x="16"/>
        <item x="17"/>
        <item t="default"/>
      </items>
    </pivotField>
    <pivotField name="金額" dataField="1"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税込"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s>
  <rowFields>
    <field x="1"/>
    <field x="2"/>
  </rowFields>
  <colFields>
    <field x="0"/>
  </colFields>
  <dataFields>
    <dataField name="SUM of 金額" fld="5"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igyou-saikouchiku.go.jp/schedule.html" TargetMode="External"/><Relationship Id="rId2" Type="http://schemas.openxmlformats.org/officeDocument/2006/relationships/hyperlink" Target="https://jigyou-saikouchiku.go.jp/jisseki/jisseki008.html" TargetMode="External"/><Relationship Id="rId3" Type="http://schemas.openxmlformats.org/officeDocument/2006/relationships/hyperlink" Target="https://jigyou-saikouchiku.go.jp/pdf/documents/jissekihokoku_manual.pdf"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rive.google.com/file/d/1nkn75Itcd5lMGTO8EFKqiwHYjKwanBCX/view?usp=sharing"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jigyou-saikouchiku.go.jp/schedule.html"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drive.google.com/file/d/1AAtJ2AQwQuJlET7oB9c5SOfBk3iuSIq3/view?usp=drive_link" TargetMode="External"/><Relationship Id="rId10" Type="http://schemas.openxmlformats.org/officeDocument/2006/relationships/hyperlink" Target="https://drive.google.com/file/d/1A9mHtUDhSlSrm8GI6YC3tNcyXxeMRvK9/view?usp=drive_link" TargetMode="External"/><Relationship Id="rId13" Type="http://schemas.openxmlformats.org/officeDocument/2006/relationships/hyperlink" Target="https://docs.google.com/spreadsheets/d/106M_lQfzGMTC_y-9v61HzD1RreejmOvN/edit?usp=drive_link&amp;ouid=111863040728288757718&amp;rtpof=true&amp;sd=true" TargetMode="External"/><Relationship Id="rId12" Type="http://schemas.openxmlformats.org/officeDocument/2006/relationships/hyperlink" Target="https://drive.google.com/drive/u/0/folders/1CTgHkyuYfRRuA517rzD3MYoBWcubqWBv" TargetMode="External"/><Relationship Id="rId1" Type="http://schemas.openxmlformats.org/officeDocument/2006/relationships/hyperlink" Target="https://jigyou-saikouchiku.go.jp/jisseki/jisseki008.html" TargetMode="External"/><Relationship Id="rId2" Type="http://schemas.openxmlformats.org/officeDocument/2006/relationships/hyperlink" Target="https://docs.google.com/spreadsheets/d/106M_lQfzGMTC_y-9v61HzD1RreejmOvN/edit?usp=drive_link&amp;ouid=111863040728288757718&amp;rtpof=true&amp;sd=true" TargetMode="External"/><Relationship Id="rId3" Type="http://schemas.openxmlformats.org/officeDocument/2006/relationships/hyperlink" Target="https://docs.google.com/spreadsheets/d/106M_lQfzGMTC_y-9v61HzD1RreejmOvN/edit?usp=drive_link&amp;ouid=111863040728288757718&amp;rtpof=true&amp;sd=true" TargetMode="External"/><Relationship Id="rId4" Type="http://schemas.openxmlformats.org/officeDocument/2006/relationships/hyperlink" Target="https://docs.google.com/spreadsheets/d/19m1oI-UrNbq4ZZTQ6tOdUtnH8o23cBhS/edit?usp=drive_link&amp;ouid=111863040728288757718&amp;rtpof=true&amp;sd=true" TargetMode="External"/><Relationship Id="rId9" Type="http://schemas.openxmlformats.org/officeDocument/2006/relationships/hyperlink" Target="https://drive.google.com/file/d/17Bt_hjWxYJTPvgTiSm7T0mdDuoIPZm5V/view?usp=drive_link" TargetMode="External"/><Relationship Id="rId15" Type="http://schemas.openxmlformats.org/officeDocument/2006/relationships/hyperlink" Target="https://drive.google.com/file/d/100yVGRGMrLPC-GwqK2e2Bbz1Z1KTHPaD/view?usp=drive_link" TargetMode="External"/><Relationship Id="rId14" Type="http://schemas.openxmlformats.org/officeDocument/2006/relationships/hyperlink" Target="https://drive.google.com/file/d/104s_xCcj1mbZjZ6swEYlOktbGqluWJwV/view?usp=drive_link" TargetMode="External"/><Relationship Id="rId17" Type="http://schemas.openxmlformats.org/officeDocument/2006/relationships/drawing" Target="../drawings/drawing3.xml"/><Relationship Id="rId16" Type="http://schemas.openxmlformats.org/officeDocument/2006/relationships/hyperlink" Target="https://drive.google.com/file/d/10-6b-fWVF6BAbRimAP58Cy5EyoGAeDkV/view?usp=drive_link" TargetMode="External"/><Relationship Id="rId5" Type="http://schemas.openxmlformats.org/officeDocument/2006/relationships/hyperlink" Target="https://drive.google.com/drive/u/0/folders/13ctJXE1KZADTYzyrFYKHGeZ5tEDvoTaf" TargetMode="External"/><Relationship Id="rId6" Type="http://schemas.openxmlformats.org/officeDocument/2006/relationships/hyperlink" Target="https://docs.google.com/document/d/1A6sxQ-ztW4qILWm6R2gDEye8xkvcrZf1/edit?usp=drive_link&amp;ouid=111863040728288757718&amp;rtpof=true&amp;sd=true" TargetMode="External"/><Relationship Id="rId7" Type="http://schemas.openxmlformats.org/officeDocument/2006/relationships/hyperlink" Target="https://drive.google.com/file/d/19tq8u1bShz2XKcJpKzZqayvj09DonHqL/view?usp=drive_link" TargetMode="External"/><Relationship Id="rId8" Type="http://schemas.openxmlformats.org/officeDocument/2006/relationships/hyperlink" Target="https://drive.google.com/file/d/19v7FLSxwNDslrxbGBEmcaGF9tGLizHO6/view?usp=drive_link"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drive.google.com/file/d/11jwq1QpMWwSYU7cuMFXHcbz_qBJQeHO1/view?usp=drive_link" TargetMode="External"/><Relationship Id="rId20" Type="http://schemas.openxmlformats.org/officeDocument/2006/relationships/hyperlink" Target="https://drive.google.com/file/d/12K5lJtEQ_vQT9rD2V3roG8yL7p7J_jvj/view?usp=drive_link" TargetMode="External"/><Relationship Id="rId42" Type="http://schemas.openxmlformats.org/officeDocument/2006/relationships/hyperlink" Target="https://secure.freee.co.jp/payment_requests/4835484/edit?applicantId&amp;approvalFlowRouteId&amp;approverId&amp;code=&amp;currentPage=1&amp;description=&amp;documentCode=&amp;endApplicationDate=&amp;endIssueDate=&amp;endPaymentDate=&amp;limit=20&amp;maxAmount=&amp;minAmount=&amp;observing=ignore_observing&amp;orderBy%5Bcolumn%5D=&amp;orderBy%5Bdirection%5D=&amp;partnerId=&amp;partnerName=%E6%A0%AA%E5%BC%8F%E4%BC%9A%E7%A4%BEGIG&amp;paymentMethod=&amp;presetKey=custom&amp;routeId&amp;sectionId=&amp;sectionName=&amp;startApplicationDate=&amp;startIssueDate=&amp;startPaymentDate=&amp;status=&amp;title=" TargetMode="External"/><Relationship Id="rId41" Type="http://schemas.openxmlformats.org/officeDocument/2006/relationships/hyperlink" Target="https://drive.google.com/file/d/11T232g1NZfDvrDeY81Flqq2wtmervnze/view?usp=drive_link" TargetMode="External"/><Relationship Id="rId22" Type="http://schemas.openxmlformats.org/officeDocument/2006/relationships/hyperlink" Target="https://drive.google.com/file/d/127ZExd8wl4sHMwk6jDaxgaPWIais1suZ/view?usp=drive_link" TargetMode="External"/><Relationship Id="rId44" Type="http://schemas.openxmlformats.org/officeDocument/2006/relationships/hyperlink" Target="https://drive.google.com/file/d/1t6xz2wYDk4nE8UJcqeQXcPj3x6BRG9RM/view?usp=drive_link" TargetMode="External"/><Relationship Id="rId21" Type="http://schemas.openxmlformats.org/officeDocument/2006/relationships/hyperlink" Target="https://drive.google.com/file/d/11V445oIHi0YsTeafxyuRG7Jh04F42BGh/view?usp=drive_link" TargetMode="External"/><Relationship Id="rId43" Type="http://schemas.openxmlformats.org/officeDocument/2006/relationships/hyperlink" Target="https://secure.freee.co.jp/payment_requests/5063469/edit?applicantId&amp;approvalFlowRouteId&amp;approverId&amp;code=&amp;currentPage=1&amp;description=&amp;documentCode=&amp;endApplicationDate=&amp;endIssueDate=&amp;endPaymentDate=&amp;limit=20&amp;maxAmount=&amp;minAmount=&amp;observing=ignore_observing&amp;orderBy%5Bcolumn%5D=payment_date&amp;orderBy%5Bdirection%5D=asc&amp;partnerId=&amp;partnerName=%E6%A0%AA%E5%BC%8F%E4%BC%9A%E7%A4%BEGIG&amp;paymentMethod=&amp;presetKey=custom&amp;routeId&amp;sectionId=&amp;sectionName=&amp;startApplicationDate=&amp;startIssueDate=&amp;startPaymentDate=&amp;status=&amp;title=" TargetMode="External"/><Relationship Id="rId24" Type="http://schemas.openxmlformats.org/officeDocument/2006/relationships/hyperlink" Target="https://secure.freee.co.jp/payment_requests/3387534/edit?applicantId&amp;approvalFlowRouteId&amp;code=&amp;currentPage=1&amp;description=&amp;documentCode=&amp;endApplicationDate=&amp;endIssueDate=&amp;endPaymentDate=&amp;limit=20&amp;maxAmount=&amp;minAmount=&amp;observing=ignore_observing&amp;orderBy%5Bcolumn%5D=&amp;orderBy%5Bdirection%5D=&amp;partnerId=&amp;partnerName=%E6%A0%AA%E5%BC%8F%E4%BC%9A%E7%A4%BEGIG&amp;paymentMethod=&amp;presetKey=custom&amp;routeId&amp;sectionId=&amp;sectionName=&amp;startApplicationDate=&amp;startIssueDate=&amp;startPaymentDate=&amp;status=&amp;title=" TargetMode="External"/><Relationship Id="rId46" Type="http://schemas.openxmlformats.org/officeDocument/2006/relationships/drawing" Target="../drawings/drawing4.xml"/><Relationship Id="rId23" Type="http://schemas.openxmlformats.org/officeDocument/2006/relationships/hyperlink" Target="https://secure.freee.co.jp/payment_requests/3416752/edit?currentPage=1&amp;limit=200&amp;observing=ignore_observing&amp;partnerName=%E6%A0%AA%E5%BC%8F%E4%BC%9A%E7%A4%BEGIG&amp;presetKey=custom" TargetMode="External"/><Relationship Id="rId45" Type="http://schemas.openxmlformats.org/officeDocument/2006/relationships/hyperlink" Target="https://drive.google.com/file/d/15o5d6Xby0u46lzd_vYyTQEZcBZtfCc4N/view?usp=drive_link" TargetMode="External"/><Relationship Id="rId1" Type="http://schemas.openxmlformats.org/officeDocument/2006/relationships/comments" Target="../comments1.xml"/><Relationship Id="rId2" Type="http://schemas.openxmlformats.org/officeDocument/2006/relationships/hyperlink" Target="https://drive.google.com/file/d/19eQY3VAbpMec-V5T7jxhbkk0JUD4pO94/view?usp=drive_link" TargetMode="External"/><Relationship Id="rId3" Type="http://schemas.openxmlformats.org/officeDocument/2006/relationships/hyperlink" Target="https://drive.google.com/file/d/17r1enF7gLifKKSjlciNoStoesUVLO_wE/view?usp=drive_link" TargetMode="External"/><Relationship Id="rId4" Type="http://schemas.openxmlformats.org/officeDocument/2006/relationships/hyperlink" Target="https://drive.google.com/file/d/12JCywllX4iYA8sQ3m_DMBZ34oB-mSjTV/view?usp=drive_link" TargetMode="External"/><Relationship Id="rId9" Type="http://schemas.openxmlformats.org/officeDocument/2006/relationships/hyperlink" Target="https://drive.google.com/file/d/18fNnUM3qWxp-3g7eipKeS4JwZXAY4cjP/view?usp=drive_link" TargetMode="External"/><Relationship Id="rId26" Type="http://schemas.openxmlformats.org/officeDocument/2006/relationships/hyperlink" Target="https://drive.google.com/file/d/11b4sXn06-pSxcWF_5ouJ6GsEEq9yIHHe/view?usp=drive_link" TargetMode="External"/><Relationship Id="rId25" Type="http://schemas.openxmlformats.org/officeDocument/2006/relationships/hyperlink" Target="https://secure.freee.co.jp/payment_requests/3387573/edit?applicantId&amp;approvalFlowRouteId&amp;approverId&amp;code=&amp;currentPage=1&amp;description=&amp;documentCode=&amp;endApplicationDate=&amp;endIssueDate=&amp;endPaymentDate=&amp;limit=20&amp;maxAmount=&amp;minAmount=&amp;observing=ignore_observing&amp;orderBy%5Bcolumn%5D=payment_date&amp;orderBy%5Bdirection%5D=asc&amp;partnerId=&amp;partnerName=%E6%A0%AA%E5%BC%8F%E4%BC%9A%E7%A4%BEGIG&amp;paymentMethod=&amp;presetKey=custom&amp;routeId&amp;sectionId=&amp;sectionName=&amp;startApplicationDate=&amp;startIssueDate=&amp;startPaymentDate=&amp;status=&amp;title=" TargetMode="External"/><Relationship Id="rId47" Type="http://schemas.openxmlformats.org/officeDocument/2006/relationships/vmlDrawing" Target="../drawings/vmlDrawing1.vml"/><Relationship Id="rId28" Type="http://schemas.openxmlformats.org/officeDocument/2006/relationships/hyperlink" Target="https://secure.freee.co.jp/payment_requests/3842400/edit?applicantId&amp;approvalFlowRouteId&amp;approverId&amp;code=&amp;currentPage=1&amp;description=&amp;documentCode=&amp;endApplicationDate=&amp;endIssueDate=&amp;endPaymentDate=&amp;limit=20&amp;maxAmount=&amp;minAmount=&amp;observing=ignore_observing&amp;orderBy%5Bcolumn%5D=&amp;orderBy%5Bdirection%5D=&amp;partnerId=&amp;partnerName=%E6%A0%AA%E5%BC%8F%E4%BC%9A%E7%A4%BEGIG&amp;paymentMethod=&amp;presetKey=custom&amp;routeId&amp;sectionId=&amp;sectionName=&amp;startApplicationDate=&amp;startIssueDate=&amp;startPaymentDate=&amp;status=&amp;title=" TargetMode="External"/><Relationship Id="rId27" Type="http://schemas.openxmlformats.org/officeDocument/2006/relationships/hyperlink" Target="https://drive.google.com/file/d/19FKUlDb3petqkoMkpf1xwTBDColwe4La/view?usp=drive_link" TargetMode="External"/><Relationship Id="rId5" Type="http://schemas.openxmlformats.org/officeDocument/2006/relationships/hyperlink" Target="https://drive.google.com/file/d/19ERDvqk0nqKAtBSfwy2w6XXWd1IoyI7c/view?usp=drive_link" TargetMode="External"/><Relationship Id="rId6" Type="http://schemas.openxmlformats.org/officeDocument/2006/relationships/hyperlink" Target="https://ssl.wf.jobcan.jp/" TargetMode="External"/><Relationship Id="rId29" Type="http://schemas.openxmlformats.org/officeDocument/2006/relationships/hyperlink" Target="https://drive.google.com/file/d/1U8NZDIDPkWZC1hTMODZKRzeMi-DJxWnQ/view?usp=drive_link" TargetMode="External"/><Relationship Id="rId7" Type="http://schemas.openxmlformats.org/officeDocument/2006/relationships/hyperlink" Target="https://drive.google.com/file/d/18dqwX4o9kqMTha0WO_PHXlkovA-M-ac6/view?usp=drive_link" TargetMode="External"/><Relationship Id="rId8" Type="http://schemas.openxmlformats.org/officeDocument/2006/relationships/hyperlink" Target="https://ssl.wf.jobcan.jp/" TargetMode="External"/><Relationship Id="rId31" Type="http://schemas.openxmlformats.org/officeDocument/2006/relationships/hyperlink" Target="https://drive.google.com/file/d/19Pr3Wn7ZBGTDoo4BfCr_UBpsFMoSYIye/view?usp=drive_link" TargetMode="External"/><Relationship Id="rId30" Type="http://schemas.openxmlformats.org/officeDocument/2006/relationships/hyperlink" Target="https://drive.google.com/file/d/11ayUCNzXuPdyHksd8EbPqUFyc9rbg6eB/view?usp=drive_link" TargetMode="External"/><Relationship Id="rId11" Type="http://schemas.openxmlformats.org/officeDocument/2006/relationships/hyperlink" Target="https://drive.google.com/file/d/18mgHJq2AuhZ6vp50cSoRhmmXUScgmt_E/view?usp=drive_link" TargetMode="External"/><Relationship Id="rId33" Type="http://schemas.openxmlformats.org/officeDocument/2006/relationships/hyperlink" Target="https://drive.google.com/file/d/1fiZSqxYqKAqGbhIjkSHPXLSZY2FvM0UN/view?usp=drive_link" TargetMode="External"/><Relationship Id="rId10" Type="http://schemas.openxmlformats.org/officeDocument/2006/relationships/hyperlink" Target="https://ssl.wf.jobcan.jp/" TargetMode="External"/><Relationship Id="rId32" Type="http://schemas.openxmlformats.org/officeDocument/2006/relationships/hyperlink" Target="https://secure.freee.co.jp/payment_requests/3960658/edit?applicantId&amp;approvalFlowRouteId&amp;approverId&amp;code=&amp;currentPage=1&amp;description=&amp;documentCode=&amp;endApplicationDate=&amp;endIssueDate=&amp;endPaymentDate=&amp;limit=20&amp;maxAmount=&amp;minAmount=&amp;observing=ignore_observing&amp;orderBy%5Bcolumn%5D=&amp;orderBy%5Bdirection%5D=&amp;partnerId=&amp;partnerName=%E6%A0%AA%E5%BC%8F%E4%BC%9A%E7%A4%BEGIG&amp;paymentMethod=&amp;presetKey=custom&amp;routeId&amp;sectionId=&amp;sectionName=&amp;startApplicationDate=&amp;startIssueDate=&amp;startPaymentDate=&amp;status=&amp;title=" TargetMode="External"/><Relationship Id="rId13" Type="http://schemas.openxmlformats.org/officeDocument/2006/relationships/hyperlink" Target="https://drive.google.com/file/d/18q1zcMlLtvEZa0N0bgJAm-jW6jfhZ_Me/view?usp=drive_link" TargetMode="External"/><Relationship Id="rId35" Type="http://schemas.openxmlformats.org/officeDocument/2006/relationships/hyperlink" Target="https://drive.google.com/file/d/19Oky-DmN2K8pvSxjK0uwt1nD2EpdBo_Z/view?usp=drive_link" TargetMode="External"/><Relationship Id="rId12" Type="http://schemas.openxmlformats.org/officeDocument/2006/relationships/hyperlink" Target="https://secure.freee.co.jp/payment_requests/2821438/edit?currentPage=1&amp;limit=200&amp;observing=ignore_observing&amp;partnerName=%E6%A0%AA%E5%BC%8F%E4%BC%9A%E7%A4%BEGIG&amp;presetKey=custom" TargetMode="External"/><Relationship Id="rId34" Type="http://schemas.openxmlformats.org/officeDocument/2006/relationships/hyperlink" Target="https://drive.google.com/file/d/11od2t9ACzwTEcmSVCYTZL1hQ_gaQFfq4/view?usp=drive_link" TargetMode="External"/><Relationship Id="rId15" Type="http://schemas.openxmlformats.org/officeDocument/2006/relationships/hyperlink" Target="https://drive.google.com/file/d/12N9u6E3fuNq9hEGrRvF1c6Jphi3Js3O4/view?usp=drive_link" TargetMode="External"/><Relationship Id="rId37" Type="http://schemas.openxmlformats.org/officeDocument/2006/relationships/hyperlink" Target="https://secure.freee.co.jp/payment_requests/3960729/edit?applicantId&amp;approvalFlowRouteId&amp;approverId&amp;code=&amp;currentPage=1&amp;description=&amp;documentCode=&amp;endApplicationDate=&amp;endIssueDate=&amp;endPaymentDate=&amp;limit=20&amp;maxAmount=&amp;minAmount=&amp;observing=ignore_observing&amp;orderBy%5Bcolumn%5D=payment_date&amp;orderBy%5Bdirection%5D=asc&amp;partnerId=&amp;partnerName=%E6%A0%AA%E5%BC%8F%E4%BC%9A%E7%A4%BEGIG&amp;paymentMethod=&amp;presetKey=custom&amp;routeId&amp;sectionId=&amp;sectionName=&amp;startApplicationDate=&amp;startIssueDate=&amp;startPaymentDate=&amp;status=&amp;title=" TargetMode="External"/><Relationship Id="rId14" Type="http://schemas.openxmlformats.org/officeDocument/2006/relationships/hyperlink" Target="https://secure.freee.co.jp/payment_requests/2967876/edit?applicantId&amp;approvalFlowRouteId&amp;approverId&amp;code=&amp;currentPage=1&amp;description=&amp;documentCode=&amp;endApplicationDate=&amp;endIssueDate=&amp;endPaymentDate=&amp;limit=20&amp;maxAmount=&amp;minAmount=&amp;observing=ignore_observing&amp;orderBy%5Bcolumn%5D=&amp;orderBy%5Bdirection%5D=&amp;partnerId=&amp;partnerName=%E6%A0%AA%E5%BC%8F%E4%BC%9A%E7%A4%BEGIG&amp;paymentMethod=&amp;presetKey=custom&amp;routeId&amp;sectionId=&amp;sectionName=&amp;startApplicationDate=&amp;startIssueDate=&amp;startPaymentDate=&amp;status=&amp;title=" TargetMode="External"/><Relationship Id="rId36" Type="http://schemas.openxmlformats.org/officeDocument/2006/relationships/hyperlink" Target="https://secure.freee.co.jp/payment_requests/3960699/edit?applicantId&amp;approvalFlowRouteId&amp;approverId&amp;code=&amp;currentPage=1&amp;description=&amp;documentCode=&amp;endApplicationDate=&amp;endIssueDate=&amp;endPaymentDate=&amp;limit=20&amp;maxAmount=&amp;minAmount=&amp;observing=ignore_observing&amp;orderBy%5Bcolumn%5D=&amp;orderBy%5Bdirection%5D=&amp;partnerId=&amp;partnerName=%E6%A0%AA%E5%BC%8F%E4%BC%9A%E7%A4%BEGIG&amp;paymentMethod=&amp;presetKey=custom&amp;routeId&amp;sectionId=&amp;sectionName=&amp;startApplicationDate=&amp;startIssueDate=&amp;startPaymentDate=&amp;status=&amp;title=" TargetMode="External"/><Relationship Id="rId17" Type="http://schemas.openxmlformats.org/officeDocument/2006/relationships/hyperlink" Target="https://secure.freee.co.jp/payment_requests/3076911/edit?applicantId&amp;approvalFlowRouteId&amp;approverId&amp;code=&amp;currentPage=1&amp;description=&amp;documentCode=&amp;endApplicationDate=&amp;endIssueDate=&amp;endPaymentDate=&amp;limit=20&amp;maxAmount=&amp;minAmount=&amp;observing=ignore_observing&amp;orderBy%5Bcolumn%5D=&amp;orderBy%5Bdirection%5D=&amp;partnerId=&amp;partnerName=%E6%A0%AA%E5%BC%8F%E4%BC%9A%E7%A4%BEGIG&amp;paymentMethod=&amp;presetKey=custom&amp;routeId&amp;sectionId=&amp;sectionName=&amp;startApplicationDate=&amp;startIssueDate=&amp;startPaymentDate=&amp;status=&amp;title=" TargetMode="External"/><Relationship Id="rId39" Type="http://schemas.openxmlformats.org/officeDocument/2006/relationships/hyperlink" Target="https://drive.google.com/file/d/1lZHmQsWAv4To7QL5AyqwAg26OeS6qlXg/view?usp=drive_link" TargetMode="External"/><Relationship Id="rId16" Type="http://schemas.openxmlformats.org/officeDocument/2006/relationships/hyperlink" Target="https://drive.google.com/file/d/11oorw6sxNzNDwH6WL75rRVj9yuCOguEY/view?usp=drive_link" TargetMode="External"/><Relationship Id="rId38" Type="http://schemas.openxmlformats.org/officeDocument/2006/relationships/hyperlink" Target="https://drive.google.com/file/d/1Y0ZdPTlpR53CJ2v68Tw6MPFCV38TnO8i/view?usp=drive_link" TargetMode="External"/><Relationship Id="rId19" Type="http://schemas.openxmlformats.org/officeDocument/2006/relationships/hyperlink" Target="https://secure.freee.co.jp/payment_requests/3268962/edit?applicantId&amp;approvalFlowRouteId&amp;approverId&amp;code=&amp;currentPage=1&amp;description=&amp;documentCode=&amp;endApplicationDate=&amp;endIssueDate=&amp;endPaymentDate=&amp;limit=20&amp;maxAmount=&amp;minAmount=&amp;observing=ignore_observing&amp;orderBy%5Bcolumn%5D=&amp;orderBy%5Bdirection%5D=&amp;partnerId=&amp;partnerName=%E6%A0%AA%E5%BC%8F%E4%BC%9A%E7%A4%BEGIG&amp;paymentMethod=&amp;presetKey=custom&amp;routeId&amp;sectionId=&amp;sectionName=&amp;startApplicationDate=&amp;startIssueDate=&amp;startPaymentDate=&amp;status=&amp;title=" TargetMode="External"/><Relationship Id="rId18" Type="http://schemas.openxmlformats.org/officeDocument/2006/relationships/hyperlink" Target="https://drive.google.com/file/d/1dbfp7F9WSXQPknVqvquHnf77L5NtQtZt/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document/d/1CVvor09Z7oZ0Za3ifrs8vKRyeEPzet2P/edit?usp=drive_link&amp;ouid=111863040728288757718&amp;rtpof=true&amp;sd=true" TargetMode="External"/><Relationship Id="rId2" Type="http://schemas.openxmlformats.org/officeDocument/2006/relationships/hyperlink" Target="https://drive.google.com/file/d/1BkMrpWFyeAhJ0Tz_EvgYA85ichMHq8xn/view?usp=drive_link" TargetMode="External"/><Relationship Id="rId3" Type="http://schemas.openxmlformats.org/officeDocument/2006/relationships/hyperlink" Target="https://docs.google.com/document/d/1IaO9makPhn4KBDjHVl9BuGZG7Qxrxhjy/edit" TargetMode="External"/><Relationship Id="rId4" Type="http://schemas.openxmlformats.org/officeDocument/2006/relationships/hyperlink" Target="https://docs.google.com/document/d/1CmkKwBt-77-7QN1aZOH4WTYb6nyqiLDq/edit?usp=drive_link&amp;ouid=111863040728288757718&amp;rtpof=true&amp;sd=true" TargetMode="External"/><Relationship Id="rId9" Type="http://schemas.openxmlformats.org/officeDocument/2006/relationships/hyperlink" Target="https://docs.google.com/spreadsheets/d/1BONqLDoZBbcLNOlhcc0ggUCCL6Ncif0A/edit?usp=drive_link&amp;ouid=111863040728288757718&amp;rtpof=true&amp;sd=true" TargetMode="External"/><Relationship Id="rId5" Type="http://schemas.openxmlformats.org/officeDocument/2006/relationships/hyperlink" Target="https://docs.google.com/document/d/1ChDEbe013CE8ZZu8luIkvniQHz3vKRSL/edit?usp=drive_link&amp;ouid=111863040728288757718&amp;rtpof=true&amp;sd=true" TargetMode="External"/><Relationship Id="rId6" Type="http://schemas.openxmlformats.org/officeDocument/2006/relationships/hyperlink" Target="https://drive.google.com/file/d/1C0Ad-8GOD1f4EL2jEqgdoJ7UnFui83rE/view?usp=drive_link" TargetMode="External"/><Relationship Id="rId7" Type="http://schemas.openxmlformats.org/officeDocument/2006/relationships/hyperlink" Target="https://docs.google.com/spreadsheets/d/1BR_WlSo69j7tMDmmzluemLaAmwensu_1/edit?usp=drive_link&amp;ouid=111863040728288757718&amp;rtpof=true&amp;sd=true" TargetMode="External"/><Relationship Id="rId8" Type="http://schemas.openxmlformats.org/officeDocument/2006/relationships/hyperlink" Target="https://docs.google.com/spreadsheets/d/1BQzv31IlQEyFI-7hdKTOew04X67PSEsd/edit?usp=drive_link&amp;ouid=111863040728288757718&amp;rtpof=true&amp;sd=true" TargetMode="External"/><Relationship Id="rId10"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jigyou-saikouchiku.go.jp/pdf/documents/jissekihokoku_manual.pdf" TargetMode="External"/><Relationship Id="rId2" Type="http://schemas.openxmlformats.org/officeDocument/2006/relationships/hyperlink" Target="https://www.jgrants-portal.go.jp/request-form/a0R2x00000A1sA4EAJ/a0QJ2000000m3vLMAQ"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1" t="s">
        <v>1</v>
      </c>
    </row>
    <row r="3">
      <c r="A3" s="2" t="s">
        <v>2</v>
      </c>
    </row>
    <row r="6">
      <c r="A6" s="1" t="s">
        <v>3</v>
      </c>
    </row>
    <row r="7">
      <c r="A7" s="1" t="s">
        <v>1</v>
      </c>
    </row>
    <row r="8">
      <c r="A8" s="2" t="s">
        <v>4</v>
      </c>
    </row>
    <row r="11">
      <c r="A11" s="1" t="s">
        <v>5</v>
      </c>
    </row>
    <row r="12">
      <c r="A12" s="1" t="s">
        <v>6</v>
      </c>
    </row>
    <row r="13">
      <c r="A13" s="2" t="s">
        <v>7</v>
      </c>
    </row>
    <row r="15">
      <c r="A15" s="1" t="s">
        <v>8</v>
      </c>
    </row>
    <row r="16">
      <c r="A16" s="1" t="s">
        <v>9</v>
      </c>
    </row>
    <row r="17">
      <c r="A17" s="1" t="s">
        <v>10</v>
      </c>
    </row>
    <row r="18">
      <c r="A18" s="1" t="s">
        <v>11</v>
      </c>
    </row>
    <row r="20">
      <c r="A20" s="1" t="s">
        <v>12</v>
      </c>
    </row>
    <row r="21">
      <c r="A21" s="1" t="s">
        <v>13</v>
      </c>
    </row>
    <row r="22">
      <c r="A22" s="1" t="s">
        <v>14</v>
      </c>
    </row>
    <row r="23">
      <c r="A23" s="1" t="s">
        <v>15</v>
      </c>
    </row>
    <row r="24">
      <c r="A24" s="1" t="s">
        <v>16</v>
      </c>
    </row>
    <row r="25">
      <c r="A25" s="1" t="s">
        <v>17</v>
      </c>
    </row>
    <row r="26">
      <c r="A26" s="1" t="s">
        <v>18</v>
      </c>
    </row>
    <row r="27">
      <c r="A27" s="1" t="s">
        <v>19</v>
      </c>
    </row>
    <row r="28">
      <c r="A28" s="1" t="s">
        <v>20</v>
      </c>
    </row>
    <row r="29">
      <c r="A29" s="1" t="s">
        <v>21</v>
      </c>
    </row>
  </sheetData>
  <hyperlinks>
    <hyperlink r:id="rId1" ref="A3"/>
    <hyperlink r:id="rId2" ref="A8"/>
    <hyperlink r:id="rId3" ref="A13"/>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5"/>
    <col customWidth="1" min="2" max="2" width="7.38"/>
    <col customWidth="1" min="3" max="3" width="5.13"/>
    <col customWidth="1" min="7" max="7" width="5.0"/>
    <col customWidth="1" min="11" max="11" width="4.13"/>
    <col customWidth="1" min="13" max="13" width="3.63"/>
    <col customWidth="1" min="14" max="14" width="21.75"/>
  </cols>
  <sheetData>
    <row r="1">
      <c r="A1" s="1"/>
      <c r="B1" s="1"/>
      <c r="C1" s="1"/>
      <c r="D1" s="1" t="s">
        <v>371</v>
      </c>
      <c r="E1" s="1"/>
      <c r="F1" s="1"/>
      <c r="G1" s="1"/>
      <c r="H1" s="1" t="s">
        <v>372</v>
      </c>
      <c r="N1" s="1" t="s">
        <v>86</v>
      </c>
    </row>
    <row r="2">
      <c r="A2" s="1" t="s">
        <v>331</v>
      </c>
      <c r="B2" s="1" t="s">
        <v>332</v>
      </c>
      <c r="C2" s="1" t="s">
        <v>373</v>
      </c>
      <c r="D2" s="1" t="s">
        <v>333</v>
      </c>
      <c r="E2" s="1" t="s">
        <v>374</v>
      </c>
      <c r="F2" s="1" t="s">
        <v>335</v>
      </c>
      <c r="G2" s="1"/>
      <c r="H2" s="1" t="s">
        <v>333</v>
      </c>
      <c r="I2" s="1" t="s">
        <v>374</v>
      </c>
      <c r="J2" s="1" t="s">
        <v>335</v>
      </c>
      <c r="L2" s="1" t="s">
        <v>375</v>
      </c>
      <c r="N2" s="1" t="s">
        <v>171</v>
      </c>
      <c r="O2" s="1" t="s">
        <v>333</v>
      </c>
      <c r="P2" s="1" t="s">
        <v>374</v>
      </c>
      <c r="Q2" s="1" t="s">
        <v>335</v>
      </c>
      <c r="R2" s="1" t="s">
        <v>168</v>
      </c>
      <c r="S2" s="1" t="s">
        <v>375</v>
      </c>
    </row>
    <row r="3">
      <c r="A3" s="83" t="s">
        <v>376</v>
      </c>
      <c r="B3" s="83"/>
      <c r="C3" s="83"/>
      <c r="D3" s="84"/>
      <c r="E3" s="84">
        <f t="shared" ref="E3:F3" si="1">sum(E4:E6)</f>
        <v>36600000</v>
      </c>
      <c r="F3" s="84">
        <f t="shared" si="1"/>
        <v>40260000</v>
      </c>
      <c r="G3" s="84"/>
      <c r="H3" s="84"/>
      <c r="I3" s="84">
        <f t="shared" ref="I3:J3" si="2">sum(I4:I6)</f>
        <v>23800000</v>
      </c>
      <c r="J3" s="84">
        <f t="shared" si="2"/>
        <v>26180000</v>
      </c>
      <c r="K3" s="85"/>
      <c r="L3" s="84">
        <f>sum(L4:L6)</f>
        <v>14080000</v>
      </c>
      <c r="M3" s="86"/>
      <c r="N3" s="86"/>
      <c r="O3" s="86"/>
      <c r="P3" s="84">
        <f t="shared" ref="P3:R3" si="3">sum(P4:P6)</f>
        <v>26442000</v>
      </c>
      <c r="Q3" s="84">
        <f t="shared" si="3"/>
        <v>29086200</v>
      </c>
      <c r="R3" s="84">
        <f t="shared" si="3"/>
        <v>35519000</v>
      </c>
      <c r="S3" s="85">
        <f t="shared" ref="S3:S6" si="4">R3-F3</f>
        <v>-4741000</v>
      </c>
      <c r="T3" s="54"/>
      <c r="U3" s="54"/>
      <c r="V3" s="54"/>
      <c r="W3" s="54"/>
      <c r="X3" s="54"/>
      <c r="Y3" s="54"/>
      <c r="Z3" s="54"/>
      <c r="AA3" s="54"/>
    </row>
    <row r="4">
      <c r="A4" s="1" t="s">
        <v>377</v>
      </c>
      <c r="B4" s="1">
        <v>1.0</v>
      </c>
      <c r="C4" s="1" t="s">
        <v>378</v>
      </c>
      <c r="D4" s="45">
        <v>6100000.0</v>
      </c>
      <c r="E4" s="45">
        <v>6100000.0</v>
      </c>
      <c r="F4" s="45">
        <f t="shared" ref="F4:F6" si="5">E4*1.1</f>
        <v>6710000</v>
      </c>
      <c r="G4" s="45"/>
      <c r="H4" s="45">
        <v>3570000.0</v>
      </c>
      <c r="I4" s="45">
        <v>3570000.0</v>
      </c>
      <c r="J4" s="45">
        <f t="shared" ref="J4:J6" si="6">I4*1.1</f>
        <v>3927000</v>
      </c>
      <c r="K4" s="51"/>
      <c r="L4" s="51">
        <f t="shared" ref="L4:L6" si="7">F4-J4</f>
        <v>2783000</v>
      </c>
      <c r="N4" s="1" t="s">
        <v>337</v>
      </c>
      <c r="P4" s="51">
        <v>4914000.0</v>
      </c>
      <c r="Q4" s="51">
        <v>5405400.000000001</v>
      </c>
      <c r="R4" s="51">
        <f t="shared" ref="R4:R5" si="8">Q4</f>
        <v>5405400</v>
      </c>
      <c r="S4" s="51">
        <f t="shared" si="4"/>
        <v>-1304600</v>
      </c>
    </row>
    <row r="5">
      <c r="A5" s="1" t="s">
        <v>379</v>
      </c>
      <c r="B5" s="1">
        <v>1.0</v>
      </c>
      <c r="C5" s="1" t="s">
        <v>378</v>
      </c>
      <c r="D5" s="45">
        <v>1.15E7</v>
      </c>
      <c r="E5" s="45">
        <v>1.15E7</v>
      </c>
      <c r="F5" s="45">
        <f t="shared" si="5"/>
        <v>12650000</v>
      </c>
      <c r="G5" s="51"/>
      <c r="H5" s="45">
        <v>8330000.0</v>
      </c>
      <c r="I5" s="45">
        <v>8330000.0</v>
      </c>
      <c r="J5" s="45">
        <f t="shared" si="6"/>
        <v>9163000</v>
      </c>
      <c r="K5" s="51"/>
      <c r="L5" s="51">
        <f t="shared" si="7"/>
        <v>3487000</v>
      </c>
      <c r="N5" s="52" t="s">
        <v>339</v>
      </c>
      <c r="P5" s="51">
        <v>1.3572E7</v>
      </c>
      <c r="Q5" s="51">
        <v>1.49292E7</v>
      </c>
      <c r="R5" s="51">
        <f t="shared" si="8"/>
        <v>14929200</v>
      </c>
      <c r="S5" s="51">
        <f t="shared" si="4"/>
        <v>2279200</v>
      </c>
    </row>
    <row r="6">
      <c r="A6" s="1" t="s">
        <v>380</v>
      </c>
      <c r="B6" s="1">
        <v>1.0</v>
      </c>
      <c r="C6" s="1" t="s">
        <v>378</v>
      </c>
      <c r="D6" s="45">
        <v>1.9E7</v>
      </c>
      <c r="E6" s="45">
        <v>1.9E7</v>
      </c>
      <c r="F6" s="45">
        <f t="shared" si="5"/>
        <v>20900000</v>
      </c>
      <c r="G6" s="45"/>
      <c r="H6" s="45">
        <v>1.19E7</v>
      </c>
      <c r="I6" s="45">
        <v>1.19E7</v>
      </c>
      <c r="J6" s="45">
        <f t="shared" si="6"/>
        <v>13090000</v>
      </c>
      <c r="K6" s="51"/>
      <c r="L6" s="51">
        <f t="shared" si="7"/>
        <v>7810000</v>
      </c>
      <c r="N6" s="52" t="s">
        <v>345</v>
      </c>
      <c r="P6" s="51">
        <v>7956000.0</v>
      </c>
      <c r="Q6" s="51">
        <v>8751600.0</v>
      </c>
      <c r="R6" s="51">
        <f>sum(Q6:Q7)</f>
        <v>15184400</v>
      </c>
      <c r="S6" s="51">
        <f t="shared" si="4"/>
        <v>-5715600</v>
      </c>
    </row>
    <row r="7">
      <c r="A7" s="1"/>
      <c r="D7" s="45"/>
      <c r="E7" s="45"/>
      <c r="F7" s="51"/>
      <c r="G7" s="45"/>
      <c r="H7" s="51"/>
      <c r="I7" s="51"/>
      <c r="J7" s="51"/>
      <c r="K7" s="51"/>
      <c r="L7" s="51"/>
      <c r="N7" s="52" t="s">
        <v>341</v>
      </c>
      <c r="P7" s="51">
        <v>5848000.0</v>
      </c>
      <c r="Q7" s="51">
        <v>6432800.0</v>
      </c>
    </row>
    <row r="8">
      <c r="A8" s="83" t="s">
        <v>381</v>
      </c>
      <c r="B8" s="86"/>
      <c r="C8" s="86"/>
      <c r="D8" s="84"/>
      <c r="E8" s="85">
        <f t="shared" ref="E8:F8" si="9">sum(E9:E20)</f>
        <v>146198800</v>
      </c>
      <c r="F8" s="85">
        <f t="shared" si="9"/>
        <v>160818680</v>
      </c>
      <c r="G8" s="84"/>
      <c r="H8" s="85"/>
      <c r="I8" s="85">
        <f t="shared" ref="I8:J8" si="10">sum(I9:I20)</f>
        <v>118245000</v>
      </c>
      <c r="J8" s="85">
        <f t="shared" si="10"/>
        <v>130069500</v>
      </c>
      <c r="K8" s="85"/>
      <c r="L8" s="85">
        <f>sum(L9:L20)</f>
        <v>30749180</v>
      </c>
      <c r="M8" s="86"/>
      <c r="N8" s="86"/>
      <c r="O8" s="86"/>
      <c r="P8" s="86"/>
      <c r="Q8" s="86"/>
      <c r="R8" s="85">
        <f>sum(R9:R20)</f>
        <v>165559680</v>
      </c>
      <c r="S8" s="85">
        <f t="shared" ref="S8:S10" si="11">R8-F8</f>
        <v>4741000</v>
      </c>
    </row>
    <row r="9">
      <c r="A9" s="1" t="s">
        <v>377</v>
      </c>
      <c r="B9" s="1">
        <v>1.0</v>
      </c>
      <c r="C9" s="1" t="s">
        <v>378</v>
      </c>
      <c r="D9" s="45">
        <v>2.3713E7</v>
      </c>
      <c r="E9" s="45">
        <v>2.3713E7</v>
      </c>
      <c r="F9" s="45">
        <f t="shared" ref="F9:F10" si="12">E9*1.1</f>
        <v>26084300</v>
      </c>
      <c r="G9" s="45"/>
      <c r="H9" s="45">
        <v>2.3649E7</v>
      </c>
      <c r="I9" s="45">
        <v>2.3649E7</v>
      </c>
      <c r="J9" s="45">
        <f t="shared" ref="J9:J10" si="13">I9*1.1</f>
        <v>26013900</v>
      </c>
      <c r="K9" s="51"/>
      <c r="L9" s="51">
        <f t="shared" ref="L9:L10" si="14">F9-J9</f>
        <v>70400</v>
      </c>
      <c r="N9" s="52" t="s">
        <v>362</v>
      </c>
      <c r="P9" s="51">
        <v>9840000.0</v>
      </c>
      <c r="Q9" s="51">
        <v>1.0824000000000002E7</v>
      </c>
      <c r="R9" s="51">
        <f>Q9</f>
        <v>10824000</v>
      </c>
      <c r="S9" s="51">
        <f t="shared" si="11"/>
        <v>-15260300</v>
      </c>
    </row>
    <row r="10">
      <c r="A10" s="1" t="s">
        <v>382</v>
      </c>
      <c r="B10" s="1">
        <v>1.0</v>
      </c>
      <c r="C10" s="1" t="s">
        <v>378</v>
      </c>
      <c r="D10" s="45">
        <v>1.3E7</v>
      </c>
      <c r="E10" s="45">
        <v>1.3E7</v>
      </c>
      <c r="F10" s="45">
        <f t="shared" si="12"/>
        <v>14300000</v>
      </c>
      <c r="G10" s="51"/>
      <c r="H10" s="45">
        <v>1.18245E7</v>
      </c>
      <c r="I10" s="45">
        <v>1.18245E7</v>
      </c>
      <c r="J10" s="45">
        <f t="shared" si="13"/>
        <v>13006950</v>
      </c>
      <c r="K10" s="51"/>
      <c r="L10" s="51">
        <f t="shared" si="14"/>
        <v>1293050</v>
      </c>
      <c r="N10" s="52" t="s">
        <v>356</v>
      </c>
      <c r="P10" s="51">
        <v>168000.0</v>
      </c>
      <c r="Q10" s="51">
        <v>184800.00000000003</v>
      </c>
      <c r="R10" s="51">
        <f>sum(Q10:Q15)</f>
        <v>5269880</v>
      </c>
      <c r="S10" s="51">
        <f t="shared" si="11"/>
        <v>-9030120</v>
      </c>
    </row>
    <row r="11">
      <c r="A11" s="1"/>
      <c r="B11" s="1"/>
      <c r="C11" s="1"/>
      <c r="D11" s="45"/>
      <c r="E11" s="45"/>
      <c r="F11" s="45"/>
      <c r="G11" s="45"/>
      <c r="H11" s="45"/>
      <c r="I11" s="45"/>
      <c r="J11" s="45"/>
      <c r="K11" s="51"/>
      <c r="L11" s="51"/>
      <c r="N11" s="52" t="s">
        <v>354</v>
      </c>
      <c r="P11" s="51">
        <v>350000.0</v>
      </c>
      <c r="Q11" s="51">
        <v>385000.00000000006</v>
      </c>
    </row>
    <row r="12">
      <c r="A12" s="1"/>
      <c r="B12" s="1"/>
      <c r="C12" s="1"/>
      <c r="D12" s="45"/>
      <c r="E12" s="45"/>
      <c r="F12" s="45"/>
      <c r="G12" s="45"/>
      <c r="H12" s="45"/>
      <c r="I12" s="45"/>
      <c r="J12" s="45"/>
      <c r="K12" s="51"/>
      <c r="L12" s="51"/>
      <c r="N12" s="52" t="s">
        <v>360</v>
      </c>
      <c r="P12" s="51">
        <v>352800.0</v>
      </c>
      <c r="Q12" s="51">
        <v>388080.00000000006</v>
      </c>
    </row>
    <row r="13">
      <c r="A13" s="1"/>
      <c r="B13" s="1"/>
      <c r="C13" s="1"/>
      <c r="D13" s="45"/>
      <c r="E13" s="45"/>
      <c r="F13" s="45"/>
      <c r="G13" s="45"/>
      <c r="H13" s="45"/>
      <c r="I13" s="45"/>
      <c r="J13" s="45"/>
      <c r="K13" s="51"/>
      <c r="L13" s="51"/>
      <c r="N13" s="52" t="s">
        <v>357</v>
      </c>
      <c r="P13" s="51">
        <v>392000.0</v>
      </c>
      <c r="Q13" s="51">
        <v>431200.00000000006</v>
      </c>
    </row>
    <row r="14">
      <c r="A14" s="1"/>
      <c r="B14" s="1"/>
      <c r="C14" s="1"/>
      <c r="D14" s="45"/>
      <c r="E14" s="45"/>
      <c r="F14" s="45"/>
      <c r="G14" s="45"/>
      <c r="H14" s="45"/>
      <c r="I14" s="45"/>
      <c r="J14" s="45"/>
      <c r="K14" s="51"/>
      <c r="L14" s="51"/>
      <c r="N14" s="52" t="s">
        <v>358</v>
      </c>
      <c r="P14" s="51">
        <v>1764000.0</v>
      </c>
      <c r="Q14" s="51">
        <v>1940400.0000000002</v>
      </c>
    </row>
    <row r="15">
      <c r="A15" s="1"/>
      <c r="B15" s="1"/>
      <c r="C15" s="1"/>
      <c r="D15" s="45"/>
      <c r="E15" s="45"/>
      <c r="F15" s="45"/>
      <c r="G15" s="45"/>
      <c r="H15" s="45"/>
      <c r="I15" s="45"/>
      <c r="J15" s="45"/>
      <c r="K15" s="51"/>
      <c r="L15" s="51"/>
      <c r="N15" s="52" t="s">
        <v>359</v>
      </c>
      <c r="P15" s="51">
        <v>1764000.0</v>
      </c>
      <c r="Q15" s="51">
        <v>1940400.0000000002</v>
      </c>
    </row>
    <row r="16">
      <c r="A16" s="1" t="s">
        <v>383</v>
      </c>
      <c r="B16" s="1">
        <v>1.0</v>
      </c>
      <c r="C16" s="1" t="s">
        <v>378</v>
      </c>
      <c r="D16" s="45">
        <v>3920800.0</v>
      </c>
      <c r="E16" s="45">
        <v>3920800.0</v>
      </c>
      <c r="F16" s="45">
        <f t="shared" ref="F16:F21" si="15">E16*1.1</f>
        <v>4312880</v>
      </c>
      <c r="G16" s="45"/>
      <c r="H16" s="45">
        <v>3547350.0</v>
      </c>
      <c r="I16" s="45">
        <v>3547350.0</v>
      </c>
      <c r="J16" s="45">
        <f t="shared" ref="J16:J21" si="16">I16*1.1</f>
        <v>3902085</v>
      </c>
      <c r="K16" s="51"/>
      <c r="L16" s="51">
        <f t="shared" ref="L16:L21" si="17">F16-J16</f>
        <v>410795</v>
      </c>
      <c r="N16" s="52" t="s">
        <v>364</v>
      </c>
      <c r="P16" s="51">
        <v>360000.0</v>
      </c>
      <c r="Q16" s="51">
        <v>396000.00000000006</v>
      </c>
      <c r="R16" s="51">
        <f>Q16</f>
        <v>396000</v>
      </c>
      <c r="S16" s="51">
        <f>R16-F16</f>
        <v>-3916880</v>
      </c>
    </row>
    <row r="17">
      <c r="A17" s="1" t="s">
        <v>384</v>
      </c>
      <c r="B17" s="1">
        <v>1.0</v>
      </c>
      <c r="C17" s="1" t="s">
        <v>378</v>
      </c>
      <c r="D17" s="45">
        <v>4.71E7</v>
      </c>
      <c r="E17" s="45">
        <v>4.71E7</v>
      </c>
      <c r="F17" s="45">
        <f t="shared" si="15"/>
        <v>51810000</v>
      </c>
      <c r="G17" s="51"/>
      <c r="H17" s="45">
        <v>3.8429625E7</v>
      </c>
      <c r="I17" s="45">
        <v>3.8429625E7</v>
      </c>
      <c r="J17" s="45">
        <f t="shared" si="16"/>
        <v>42272587.5</v>
      </c>
      <c r="K17" s="51"/>
      <c r="L17" s="51">
        <f t="shared" si="17"/>
        <v>9537412.5</v>
      </c>
      <c r="N17" s="52" t="s">
        <v>365</v>
      </c>
      <c r="P17" s="51">
        <v>1.18438E8</v>
      </c>
      <c r="Q17" s="51">
        <v>1.302818E8</v>
      </c>
      <c r="R17" s="51">
        <f>sum(Q17:Q18)</f>
        <v>149069800</v>
      </c>
      <c r="S17" s="51">
        <f>R17-sum(F17:F20)</f>
        <v>32948300</v>
      </c>
    </row>
    <row r="18">
      <c r="A18" s="1" t="s">
        <v>385</v>
      </c>
      <c r="B18" s="1">
        <v>1.0</v>
      </c>
      <c r="C18" s="1" t="s">
        <v>378</v>
      </c>
      <c r="D18" s="45">
        <v>3.1E7</v>
      </c>
      <c r="E18" s="45">
        <v>3.1E7</v>
      </c>
      <c r="F18" s="45">
        <f t="shared" si="15"/>
        <v>34100000</v>
      </c>
      <c r="G18" s="51"/>
      <c r="H18" s="45">
        <v>2.0692875E7</v>
      </c>
      <c r="I18" s="45">
        <v>2.0692875E7</v>
      </c>
      <c r="J18" s="45">
        <f t="shared" si="16"/>
        <v>22762162.5</v>
      </c>
      <c r="K18" s="51"/>
      <c r="L18" s="51">
        <f t="shared" si="17"/>
        <v>11337837.5</v>
      </c>
      <c r="N18" s="52" t="s">
        <v>363</v>
      </c>
      <c r="P18" s="51">
        <v>1.708E7</v>
      </c>
      <c r="Q18" s="51">
        <v>1.8788E7</v>
      </c>
    </row>
    <row r="19">
      <c r="A19" s="1" t="s">
        <v>386</v>
      </c>
      <c r="B19" s="1">
        <v>1.0</v>
      </c>
      <c r="C19" s="1" t="s">
        <v>378</v>
      </c>
      <c r="D19" s="45">
        <v>1.2E7</v>
      </c>
      <c r="E19" s="45">
        <v>1.2E7</v>
      </c>
      <c r="F19" s="45">
        <f t="shared" si="15"/>
        <v>13200000</v>
      </c>
      <c r="G19" s="51"/>
      <c r="H19" s="45">
        <v>8277150.0</v>
      </c>
      <c r="I19" s="45">
        <v>8277150.0</v>
      </c>
      <c r="J19" s="45">
        <f t="shared" si="16"/>
        <v>9104865</v>
      </c>
      <c r="K19" s="51"/>
      <c r="L19" s="51">
        <f t="shared" si="17"/>
        <v>4095135</v>
      </c>
    </row>
    <row r="20">
      <c r="A20" s="1" t="s">
        <v>387</v>
      </c>
      <c r="B20" s="1">
        <v>1.0</v>
      </c>
      <c r="C20" s="1" t="s">
        <v>378</v>
      </c>
      <c r="D20" s="45">
        <v>1.5465E7</v>
      </c>
      <c r="E20" s="45">
        <v>1.5465E7</v>
      </c>
      <c r="F20" s="45">
        <f t="shared" si="15"/>
        <v>17011500</v>
      </c>
      <c r="G20" s="45"/>
      <c r="H20" s="45">
        <v>1.18245E7</v>
      </c>
      <c r="I20" s="45">
        <v>1.18245E7</v>
      </c>
      <c r="J20" s="45">
        <f t="shared" si="16"/>
        <v>13006950</v>
      </c>
      <c r="K20" s="51"/>
      <c r="L20" s="51">
        <f t="shared" si="17"/>
        <v>4004550</v>
      </c>
    </row>
    <row r="21">
      <c r="A21" s="53" t="s">
        <v>168</v>
      </c>
      <c r="B21" s="54"/>
      <c r="C21" s="54"/>
      <c r="D21" s="87">
        <f t="shared" ref="D21:E21" si="18">sum(D3:D20)</f>
        <v>182798800</v>
      </c>
      <c r="E21" s="87">
        <f t="shared" si="18"/>
        <v>365597600</v>
      </c>
      <c r="F21" s="88">
        <f t="shared" si="15"/>
        <v>402157360</v>
      </c>
      <c r="G21" s="87"/>
      <c r="H21" s="87">
        <f t="shared" ref="H21:I21" si="19">sum(H3:H20)</f>
        <v>142045000</v>
      </c>
      <c r="I21" s="87">
        <f t="shared" si="19"/>
        <v>284090000</v>
      </c>
      <c r="J21" s="88">
        <f t="shared" si="16"/>
        <v>312499000</v>
      </c>
      <c r="K21" s="87"/>
      <c r="L21" s="51">
        <f t="shared" si="17"/>
        <v>89658360</v>
      </c>
      <c r="M21" s="54"/>
      <c r="N21" s="54"/>
      <c r="O21" s="54"/>
      <c r="P21" s="87">
        <f t="shared" ref="P21:Q21" si="20">sum(P4:P18)</f>
        <v>182798800</v>
      </c>
      <c r="Q21" s="87">
        <f t="shared" si="20"/>
        <v>201078680</v>
      </c>
      <c r="R21" s="87">
        <f t="shared" ref="R21:S21" si="21">sum(R3,R8)</f>
        <v>201078680</v>
      </c>
      <c r="S21" s="87">
        <f t="shared" si="21"/>
        <v>-0.00000002980232239</v>
      </c>
      <c r="T21" s="54"/>
      <c r="U21" s="54"/>
      <c r="V21" s="54"/>
      <c r="W21" s="54"/>
      <c r="X21" s="54"/>
      <c r="Y21" s="54"/>
      <c r="Z21" s="54"/>
      <c r="AA21" s="54"/>
    </row>
    <row r="24">
      <c r="A24" s="30" t="s">
        <v>388</v>
      </c>
    </row>
    <row r="26">
      <c r="C26" s="45"/>
      <c r="D26" s="45"/>
    </row>
    <row r="27">
      <c r="C27" s="45"/>
      <c r="D27" s="45"/>
    </row>
    <row r="28">
      <c r="C28" s="45"/>
      <c r="D28" s="45"/>
    </row>
    <row r="30">
      <c r="C30" s="45"/>
      <c r="D30" s="45"/>
    </row>
    <row r="31">
      <c r="C31" s="45"/>
      <c r="D31" s="45"/>
    </row>
    <row r="32">
      <c r="C32" s="45"/>
      <c r="D32" s="45"/>
    </row>
    <row r="33">
      <c r="C33" s="45"/>
      <c r="D33" s="45"/>
    </row>
    <row r="34">
      <c r="C34" s="45"/>
      <c r="D34" s="45"/>
    </row>
    <row r="35">
      <c r="C35" s="45"/>
      <c r="D35" s="45"/>
    </row>
    <row r="36">
      <c r="C36" s="45"/>
      <c r="D36" s="45"/>
    </row>
  </sheetData>
  <hyperlinks>
    <hyperlink r:id="rId1" ref="A24"/>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8"/>
    <col customWidth="1" min="2" max="4" width="10.5"/>
    <col customWidth="1" min="5" max="21" width="9.25"/>
  </cols>
  <sheetData>
    <row r="1">
      <c r="E1" s="52" t="str">
        <f>year(E2)&amp;"年"</f>
        <v>2023年</v>
      </c>
      <c r="Q1" s="52" t="str">
        <f>year(Q2)&amp;"年"</f>
        <v>2024年</v>
      </c>
    </row>
    <row r="2">
      <c r="B2" s="89"/>
      <c r="D2" s="1" t="s">
        <v>334</v>
      </c>
      <c r="E2" s="89">
        <v>44927.0</v>
      </c>
      <c r="F2" s="89">
        <f t="shared" ref="F2:U2" si="1">edate(E2,1)</f>
        <v>44958</v>
      </c>
      <c r="G2" s="89">
        <f t="shared" si="1"/>
        <v>44986</v>
      </c>
      <c r="H2" s="89">
        <f t="shared" si="1"/>
        <v>45017</v>
      </c>
      <c r="I2" s="89">
        <f t="shared" si="1"/>
        <v>45047</v>
      </c>
      <c r="J2" s="89">
        <f t="shared" si="1"/>
        <v>45078</v>
      </c>
      <c r="K2" s="89">
        <f t="shared" si="1"/>
        <v>45108</v>
      </c>
      <c r="L2" s="89">
        <f t="shared" si="1"/>
        <v>45139</v>
      </c>
      <c r="M2" s="89">
        <f t="shared" si="1"/>
        <v>45170</v>
      </c>
      <c r="N2" s="89">
        <f t="shared" si="1"/>
        <v>45200</v>
      </c>
      <c r="O2" s="89">
        <f t="shared" si="1"/>
        <v>45231</v>
      </c>
      <c r="P2" s="89">
        <f t="shared" si="1"/>
        <v>45261</v>
      </c>
      <c r="Q2" s="89">
        <f t="shared" si="1"/>
        <v>45292</v>
      </c>
      <c r="R2" s="89">
        <f t="shared" si="1"/>
        <v>45323</v>
      </c>
      <c r="S2" s="89">
        <f t="shared" si="1"/>
        <v>45352</v>
      </c>
      <c r="T2" s="89">
        <f t="shared" si="1"/>
        <v>45383</v>
      </c>
      <c r="U2" s="89">
        <f t="shared" si="1"/>
        <v>45413</v>
      </c>
    </row>
    <row r="3">
      <c r="A3" s="1" t="s">
        <v>389</v>
      </c>
    </row>
    <row r="4">
      <c r="A4" s="1" t="s">
        <v>390</v>
      </c>
      <c r="B4" s="1" t="s">
        <v>391</v>
      </c>
      <c r="D4" s="45">
        <v>2.38E7</v>
      </c>
      <c r="E4" s="90"/>
      <c r="F4" s="90"/>
      <c r="G4" s="90"/>
      <c r="H4" s="90"/>
      <c r="I4" s="90"/>
    </row>
    <row r="5">
      <c r="B5" s="1" t="s">
        <v>392</v>
      </c>
      <c r="D5" s="45">
        <v>3.66E7</v>
      </c>
      <c r="E5" s="91"/>
      <c r="F5" s="91"/>
      <c r="G5" s="91"/>
      <c r="H5" s="91"/>
      <c r="I5" s="91"/>
      <c r="J5" s="91"/>
      <c r="K5" s="91"/>
    </row>
    <row r="6">
      <c r="A6" s="92"/>
      <c r="B6" s="1"/>
      <c r="C6" s="1" t="s">
        <v>333</v>
      </c>
      <c r="D6" s="45"/>
      <c r="E6" s="45"/>
    </row>
    <row r="7">
      <c r="A7" s="92" t="s">
        <v>393</v>
      </c>
      <c r="B7" s="1" t="s">
        <v>337</v>
      </c>
      <c r="C7" s="45">
        <v>1170000.0</v>
      </c>
      <c r="D7" s="45">
        <f t="shared" ref="D7:D10" si="2">sum(E7:AA7)</f>
        <v>4914000</v>
      </c>
      <c r="E7" s="45">
        <v>702000.0</v>
      </c>
      <c r="F7" s="45">
        <v>819000.0</v>
      </c>
      <c r="G7" s="45">
        <v>819000.0</v>
      </c>
      <c r="H7" s="45">
        <v>819000.0</v>
      </c>
      <c r="I7" s="45">
        <v>936000.0</v>
      </c>
      <c r="J7" s="45">
        <v>819000.0</v>
      </c>
    </row>
    <row r="8">
      <c r="B8" s="52" t="s">
        <v>339</v>
      </c>
      <c r="C8" s="45">
        <v>1170000.0</v>
      </c>
      <c r="D8" s="45">
        <f t="shared" si="2"/>
        <v>13572000</v>
      </c>
      <c r="E8" s="51">
        <v>1170000.0</v>
      </c>
      <c r="F8" s="51">
        <v>1755000.0</v>
      </c>
      <c r="G8" s="51">
        <v>1989000.0</v>
      </c>
      <c r="H8" s="51">
        <v>2223000.0</v>
      </c>
      <c r="I8" s="51">
        <v>2223000.0</v>
      </c>
      <c r="J8" s="51">
        <v>2340000.0</v>
      </c>
      <c r="K8" s="51">
        <v>1872000.0</v>
      </c>
    </row>
    <row r="9">
      <c r="B9" s="52" t="s">
        <v>345</v>
      </c>
      <c r="C9" s="45">
        <v>1170000.0</v>
      </c>
      <c r="D9" s="45">
        <f t="shared" si="2"/>
        <v>7956000</v>
      </c>
      <c r="E9" s="45"/>
      <c r="F9" s="51">
        <v>1170000.0</v>
      </c>
      <c r="G9" s="51">
        <v>2106000.0</v>
      </c>
      <c r="H9" s="51">
        <v>2340000.0</v>
      </c>
      <c r="I9" s="51">
        <v>2340000.0</v>
      </c>
    </row>
    <row r="10">
      <c r="B10" s="52" t="s">
        <v>341</v>
      </c>
      <c r="C10" s="45">
        <v>1170000.0</v>
      </c>
      <c r="D10" s="45">
        <f t="shared" si="2"/>
        <v>5848000</v>
      </c>
      <c r="E10" s="45">
        <v>860000.0</v>
      </c>
      <c r="F10" s="51">
        <v>1032000.0</v>
      </c>
      <c r="G10" s="51">
        <v>1032000.0</v>
      </c>
      <c r="H10" s="51">
        <v>1118000.0</v>
      </c>
      <c r="I10" s="51">
        <v>1118000.0</v>
      </c>
      <c r="J10" s="51">
        <v>688000.0</v>
      </c>
    </row>
    <row r="11">
      <c r="B11" s="1" t="s">
        <v>168</v>
      </c>
      <c r="D11" s="51">
        <f t="shared" ref="D11:K11" si="3">sum(D7:D10)</f>
        <v>32290000</v>
      </c>
      <c r="E11" s="51">
        <f t="shared" si="3"/>
        <v>2732000</v>
      </c>
      <c r="F11" s="51">
        <f t="shared" si="3"/>
        <v>4776000</v>
      </c>
      <c r="G11" s="51">
        <f t="shared" si="3"/>
        <v>5946000</v>
      </c>
      <c r="H11" s="51">
        <f t="shared" si="3"/>
        <v>6500000</v>
      </c>
      <c r="I11" s="51">
        <f t="shared" si="3"/>
        <v>6617000</v>
      </c>
      <c r="J11" s="51">
        <f t="shared" si="3"/>
        <v>3847000</v>
      </c>
      <c r="K11" s="51">
        <f t="shared" si="3"/>
        <v>1872000</v>
      </c>
    </row>
    <row r="12">
      <c r="E12" s="45"/>
    </row>
    <row r="13">
      <c r="A13" s="1" t="s">
        <v>394</v>
      </c>
      <c r="B13" s="1"/>
      <c r="E13" s="45"/>
    </row>
    <row r="14">
      <c r="A14" s="1" t="s">
        <v>390</v>
      </c>
      <c r="B14" s="1" t="s">
        <v>391</v>
      </c>
      <c r="D14" s="51">
        <v>1.18245E8</v>
      </c>
      <c r="E14" s="45"/>
      <c r="J14" s="90"/>
      <c r="K14" s="90"/>
      <c r="L14" s="90"/>
      <c r="M14" s="90"/>
      <c r="N14" s="90"/>
      <c r="O14" s="90"/>
      <c r="P14" s="90"/>
      <c r="Q14" s="90"/>
      <c r="R14" s="90"/>
    </row>
    <row r="15">
      <c r="B15" s="1" t="s">
        <v>392</v>
      </c>
      <c r="D15" s="51">
        <v>1.461988E8</v>
      </c>
      <c r="E15" s="45"/>
      <c r="L15" s="91"/>
      <c r="M15" s="91"/>
      <c r="N15" s="91"/>
      <c r="O15" s="91"/>
      <c r="P15" s="91"/>
      <c r="Q15" s="91"/>
      <c r="R15" s="91"/>
      <c r="S15" s="91"/>
      <c r="T15" s="91"/>
      <c r="U15" s="91"/>
    </row>
    <row r="16">
      <c r="A16" s="93" t="s">
        <v>395</v>
      </c>
      <c r="B16" s="1"/>
      <c r="D16" s="45"/>
      <c r="E16" s="45"/>
    </row>
    <row r="17">
      <c r="A17" s="94" t="s">
        <v>356</v>
      </c>
      <c r="C17" s="45"/>
      <c r="D17" s="45">
        <f t="shared" ref="D17:D22" si="4">sum(E17:AA17)</f>
        <v>168000</v>
      </c>
      <c r="E17" s="45"/>
      <c r="F17" s="45"/>
      <c r="G17" s="45"/>
      <c r="H17" s="45"/>
      <c r="I17" s="45"/>
      <c r="J17" s="45"/>
      <c r="L17" s="51">
        <v>168000.0</v>
      </c>
    </row>
    <row r="18">
      <c r="A18" s="94" t="s">
        <v>354</v>
      </c>
      <c r="C18" s="45"/>
      <c r="D18" s="45">
        <f t="shared" si="4"/>
        <v>350000</v>
      </c>
      <c r="E18" s="51"/>
      <c r="F18" s="51"/>
      <c r="G18" s="51"/>
      <c r="H18" s="51"/>
      <c r="I18" s="51"/>
      <c r="J18" s="51"/>
      <c r="K18" s="51"/>
      <c r="L18" s="51">
        <v>350000.0</v>
      </c>
    </row>
    <row r="19">
      <c r="A19" s="94" t="s">
        <v>360</v>
      </c>
      <c r="C19" s="45"/>
      <c r="D19" s="45">
        <f t="shared" si="4"/>
        <v>352800</v>
      </c>
      <c r="E19" s="45"/>
      <c r="F19" s="51"/>
      <c r="G19" s="51"/>
      <c r="H19" s="51"/>
      <c r="I19" s="51"/>
      <c r="O19" s="51">
        <v>352800.0</v>
      </c>
    </row>
    <row r="20">
      <c r="A20" s="94" t="s">
        <v>357</v>
      </c>
      <c r="C20" s="45"/>
      <c r="D20" s="45">
        <f t="shared" si="4"/>
        <v>392000</v>
      </c>
      <c r="E20" s="45"/>
      <c r="F20" s="51"/>
      <c r="G20" s="51"/>
      <c r="H20" s="51"/>
      <c r="I20" s="51"/>
      <c r="J20" s="51"/>
      <c r="L20" s="51">
        <v>392000.0</v>
      </c>
    </row>
    <row r="21">
      <c r="A21" s="94" t="s">
        <v>358</v>
      </c>
      <c r="D21" s="45">
        <f t="shared" si="4"/>
        <v>1764000</v>
      </c>
      <c r="L21" s="51">
        <v>1764000.0</v>
      </c>
    </row>
    <row r="22">
      <c r="A22" s="94" t="s">
        <v>359</v>
      </c>
      <c r="D22" s="45">
        <f t="shared" si="4"/>
        <v>1764000</v>
      </c>
      <c r="O22" s="51">
        <v>1764000.0</v>
      </c>
    </row>
    <row r="23">
      <c r="A23" s="52" t="s">
        <v>361</v>
      </c>
    </row>
    <row r="24">
      <c r="A24" s="94" t="s">
        <v>364</v>
      </c>
      <c r="D24" s="45">
        <f t="shared" ref="D24:D27" si="5">sum(E24:AA24)</f>
        <v>360000</v>
      </c>
      <c r="N24" s="51">
        <v>360000.0</v>
      </c>
    </row>
    <row r="25">
      <c r="A25" s="94" t="s">
        <v>362</v>
      </c>
      <c r="D25" s="45">
        <f t="shared" si="5"/>
        <v>9840000</v>
      </c>
      <c r="N25" s="51">
        <v>1680000.0</v>
      </c>
      <c r="O25" s="51">
        <v>1680000.0</v>
      </c>
      <c r="S25" s="51">
        <v>3600000.0</v>
      </c>
      <c r="U25" s="51">
        <v>2880000.0</v>
      </c>
    </row>
    <row r="26">
      <c r="A26" s="94" t="s">
        <v>363</v>
      </c>
      <c r="D26" s="45">
        <f t="shared" si="5"/>
        <v>17080000</v>
      </c>
      <c r="N26" s="51">
        <v>3240000.0</v>
      </c>
      <c r="O26" s="51">
        <v>3240000.0</v>
      </c>
      <c r="S26" s="51">
        <v>5440000.0</v>
      </c>
      <c r="U26" s="51">
        <v>5160000.0</v>
      </c>
    </row>
    <row r="27">
      <c r="A27" s="94" t="s">
        <v>365</v>
      </c>
      <c r="D27" s="45">
        <f t="shared" si="5"/>
        <v>118438000</v>
      </c>
      <c r="N27" s="51">
        <v>1.0402E7</v>
      </c>
      <c r="O27" s="51">
        <v>1.57795E7</v>
      </c>
      <c r="S27" s="51">
        <v>5.3965E7</v>
      </c>
      <c r="U27" s="51">
        <v>3.82915E7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2</v>
      </c>
    </row>
  </sheetData>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5.13"/>
    <col customWidth="1" min="2" max="2" width="28.0"/>
    <col customWidth="1" min="3" max="3" width="30.75"/>
    <col customWidth="1" min="4" max="4" width="5.5"/>
    <col customWidth="1" min="8" max="8" width="40.13"/>
    <col customWidth="1" min="9" max="9" width="43.13"/>
    <col customWidth="1" min="12" max="12" width="40.0"/>
    <col customWidth="1" min="13" max="13" width="9.0"/>
    <col customWidth="1" min="14" max="14" width="43.13"/>
  </cols>
  <sheetData>
    <row r="1">
      <c r="A1" s="2" t="s">
        <v>4</v>
      </c>
      <c r="I1" s="3"/>
      <c r="K1" s="4"/>
      <c r="L1" s="4"/>
    </row>
    <row r="2">
      <c r="I2" s="3"/>
      <c r="K2" s="4"/>
      <c r="L2" s="4"/>
    </row>
    <row r="3">
      <c r="A3" s="5" t="s">
        <v>22</v>
      </c>
      <c r="B3" s="5" t="s">
        <v>23</v>
      </c>
      <c r="C3" s="5" t="s">
        <v>24</v>
      </c>
      <c r="D3" s="5" t="s">
        <v>25</v>
      </c>
      <c r="E3" s="5" t="s">
        <v>26</v>
      </c>
      <c r="F3" s="5" t="s">
        <v>27</v>
      </c>
      <c r="G3" s="5" t="s">
        <v>28</v>
      </c>
      <c r="H3" s="5" t="s">
        <v>29</v>
      </c>
      <c r="I3" s="6" t="s">
        <v>30</v>
      </c>
      <c r="J3" s="5" t="s">
        <v>31</v>
      </c>
      <c r="K3" s="7" t="s">
        <v>32</v>
      </c>
      <c r="L3" s="7" t="s">
        <v>33</v>
      </c>
      <c r="M3" s="5" t="s">
        <v>34</v>
      </c>
      <c r="N3" s="5" t="s">
        <v>30</v>
      </c>
    </row>
    <row r="4">
      <c r="A4" s="8" t="s">
        <v>35</v>
      </c>
      <c r="B4" s="9" t="s">
        <v>36</v>
      </c>
      <c r="C4" s="10" t="s">
        <v>37</v>
      </c>
      <c r="D4" s="11" t="s">
        <v>38</v>
      </c>
      <c r="E4" s="12" t="s">
        <v>39</v>
      </c>
      <c r="F4" s="12" t="s">
        <v>40</v>
      </c>
      <c r="G4" s="12" t="s">
        <v>41</v>
      </c>
      <c r="H4" s="13" t="s">
        <v>42</v>
      </c>
      <c r="I4" s="14" t="s">
        <v>43</v>
      </c>
      <c r="J4" s="15" t="b">
        <v>1</v>
      </c>
      <c r="K4" s="16">
        <v>45438.0</v>
      </c>
      <c r="L4" s="17" t="s">
        <v>44</v>
      </c>
      <c r="M4" s="18" t="b">
        <v>0</v>
      </c>
      <c r="N4" s="12"/>
    </row>
    <row r="5">
      <c r="A5" s="19"/>
      <c r="B5" s="9" t="s">
        <v>45</v>
      </c>
      <c r="C5" s="9" t="s">
        <v>46</v>
      </c>
      <c r="D5" s="11" t="s">
        <v>38</v>
      </c>
      <c r="E5" s="12" t="s">
        <v>39</v>
      </c>
      <c r="F5" s="12" t="s">
        <v>47</v>
      </c>
      <c r="G5" s="20" t="s">
        <v>48</v>
      </c>
      <c r="H5" s="21" t="s">
        <v>49</v>
      </c>
      <c r="I5" s="9" t="s">
        <v>50</v>
      </c>
      <c r="J5" s="15" t="b">
        <v>1</v>
      </c>
      <c r="K5" s="16">
        <v>45438.0</v>
      </c>
      <c r="L5" s="17" t="s">
        <v>51</v>
      </c>
      <c r="M5" s="18" t="b">
        <v>0</v>
      </c>
      <c r="N5" s="12"/>
    </row>
    <row r="6">
      <c r="A6" s="22" t="s">
        <v>52</v>
      </c>
      <c r="B6" s="9" t="s">
        <v>53</v>
      </c>
      <c r="C6" s="9" t="s">
        <v>54</v>
      </c>
      <c r="D6" s="11" t="s">
        <v>38</v>
      </c>
      <c r="E6" s="12" t="s">
        <v>55</v>
      </c>
      <c r="F6" s="23"/>
      <c r="G6" s="12" t="s">
        <v>56</v>
      </c>
      <c r="H6" s="12" t="s">
        <v>57</v>
      </c>
      <c r="I6" s="24" t="s">
        <v>58</v>
      </c>
      <c r="J6" s="15" t="b">
        <v>1</v>
      </c>
      <c r="K6" s="16">
        <v>45438.0</v>
      </c>
      <c r="L6" s="25" t="s">
        <v>59</v>
      </c>
      <c r="M6" s="18" t="b">
        <v>0</v>
      </c>
      <c r="N6" s="12"/>
    </row>
    <row r="7">
      <c r="A7" s="26"/>
      <c r="B7" s="9" t="s">
        <v>9</v>
      </c>
      <c r="C7" s="27"/>
      <c r="D7" s="11" t="s">
        <v>38</v>
      </c>
      <c r="E7" s="12" t="s">
        <v>55</v>
      </c>
      <c r="F7" s="23"/>
      <c r="G7" s="12" t="s">
        <v>56</v>
      </c>
      <c r="H7" s="12" t="s">
        <v>60</v>
      </c>
      <c r="I7" s="14" t="s">
        <v>61</v>
      </c>
      <c r="J7" s="15" t="b">
        <v>1</v>
      </c>
      <c r="K7" s="16">
        <v>45438.0</v>
      </c>
      <c r="L7" s="25" t="s">
        <v>62</v>
      </c>
      <c r="M7" s="18" t="b">
        <v>0</v>
      </c>
      <c r="N7" s="12"/>
    </row>
    <row r="8">
      <c r="A8" s="26"/>
      <c r="B8" s="9" t="s">
        <v>63</v>
      </c>
      <c r="C8" s="9" t="s">
        <v>64</v>
      </c>
      <c r="D8" s="28"/>
      <c r="E8" s="12" t="s">
        <v>55</v>
      </c>
      <c r="F8" s="23"/>
      <c r="G8" s="12" t="s">
        <v>56</v>
      </c>
      <c r="H8" s="12" t="s">
        <v>65</v>
      </c>
      <c r="I8" s="24" t="s">
        <v>58</v>
      </c>
      <c r="J8" s="15" t="b">
        <v>1</v>
      </c>
      <c r="K8" s="16">
        <v>45438.0</v>
      </c>
      <c r="L8" s="25" t="s">
        <v>66</v>
      </c>
      <c r="M8" s="18" t="b">
        <v>0</v>
      </c>
      <c r="N8" s="12"/>
    </row>
    <row r="9">
      <c r="A9" s="26"/>
      <c r="B9" s="9" t="s">
        <v>67</v>
      </c>
      <c r="C9" s="9" t="s">
        <v>68</v>
      </c>
      <c r="D9" s="11" t="s">
        <v>38</v>
      </c>
      <c r="E9" s="12" t="s">
        <v>39</v>
      </c>
      <c r="F9" s="12" t="s">
        <v>69</v>
      </c>
      <c r="G9" s="12" t="s">
        <v>70</v>
      </c>
      <c r="H9" s="12" t="s">
        <v>69</v>
      </c>
      <c r="I9" s="9" t="s">
        <v>71</v>
      </c>
      <c r="J9" s="15" t="b">
        <v>1</v>
      </c>
      <c r="K9" s="16">
        <v>45441.0</v>
      </c>
      <c r="L9" s="17" t="s">
        <v>72</v>
      </c>
      <c r="M9" s="18" t="b">
        <v>0</v>
      </c>
      <c r="N9" s="12"/>
    </row>
    <row r="10">
      <c r="A10" s="26"/>
      <c r="B10" s="9" t="s">
        <v>13</v>
      </c>
      <c r="C10" s="27"/>
      <c r="D10" s="11" t="s">
        <v>38</v>
      </c>
      <c r="E10" s="12" t="s">
        <v>39</v>
      </c>
      <c r="F10" s="12" t="s">
        <v>73</v>
      </c>
      <c r="G10" s="12" t="s">
        <v>74</v>
      </c>
      <c r="H10" s="12" t="s">
        <v>75</v>
      </c>
      <c r="I10" s="9" t="s">
        <v>76</v>
      </c>
      <c r="J10" s="15" t="b">
        <v>1</v>
      </c>
      <c r="K10" s="16">
        <v>45438.0</v>
      </c>
      <c r="L10" s="17" t="s">
        <v>77</v>
      </c>
      <c r="M10" s="18" t="b">
        <v>0</v>
      </c>
      <c r="N10" s="12"/>
    </row>
    <row r="11">
      <c r="A11" s="26"/>
      <c r="B11" s="9" t="s">
        <v>78</v>
      </c>
      <c r="C11" s="9" t="s">
        <v>79</v>
      </c>
      <c r="D11" s="11" t="s">
        <v>38</v>
      </c>
      <c r="E11" s="12" t="s">
        <v>39</v>
      </c>
      <c r="F11" s="12" t="s">
        <v>80</v>
      </c>
      <c r="G11" s="12" t="s">
        <v>74</v>
      </c>
      <c r="H11" s="23"/>
      <c r="I11" s="9" t="s">
        <v>76</v>
      </c>
      <c r="J11" s="15" t="b">
        <v>1</v>
      </c>
      <c r="K11" s="16">
        <v>45438.0</v>
      </c>
      <c r="L11" s="17" t="s">
        <v>81</v>
      </c>
      <c r="M11" s="18" t="b">
        <v>0</v>
      </c>
      <c r="N11" s="12"/>
    </row>
    <row r="12">
      <c r="A12" s="26"/>
      <c r="B12" s="9" t="s">
        <v>15</v>
      </c>
      <c r="C12" s="9" t="s">
        <v>82</v>
      </c>
      <c r="D12" s="11" t="s">
        <v>38</v>
      </c>
      <c r="E12" s="12" t="s">
        <v>39</v>
      </c>
      <c r="F12" s="23"/>
      <c r="G12" s="12" t="s">
        <v>83</v>
      </c>
      <c r="H12" s="12" t="s">
        <v>84</v>
      </c>
      <c r="I12" s="9" t="s">
        <v>85</v>
      </c>
      <c r="J12" s="15" t="b">
        <v>1</v>
      </c>
      <c r="K12" s="16">
        <v>45438.0</v>
      </c>
      <c r="L12" s="29"/>
      <c r="M12" s="18" t="b">
        <v>0</v>
      </c>
      <c r="N12" s="12"/>
    </row>
    <row r="13">
      <c r="A13" s="26"/>
      <c r="B13" s="9" t="s">
        <v>19</v>
      </c>
      <c r="C13" s="27"/>
      <c r="D13" s="11" t="s">
        <v>38</v>
      </c>
      <c r="E13" s="12" t="s">
        <v>39</v>
      </c>
      <c r="F13" s="12" t="s">
        <v>86</v>
      </c>
      <c r="G13" s="12" t="s">
        <v>74</v>
      </c>
      <c r="H13" s="12" t="s">
        <v>87</v>
      </c>
      <c r="I13" s="14" t="s">
        <v>88</v>
      </c>
      <c r="J13" s="15" t="b">
        <v>1</v>
      </c>
      <c r="K13" s="16">
        <v>45438.0</v>
      </c>
      <c r="L13" s="17" t="s">
        <v>89</v>
      </c>
      <c r="M13" s="18" t="b">
        <v>0</v>
      </c>
      <c r="N13" s="12"/>
    </row>
    <row r="14">
      <c r="A14" s="19"/>
      <c r="B14" s="9" t="s">
        <v>90</v>
      </c>
      <c r="C14" s="9" t="s">
        <v>91</v>
      </c>
      <c r="D14" s="11" t="s">
        <v>38</v>
      </c>
      <c r="E14" s="12" t="s">
        <v>39</v>
      </c>
      <c r="F14" s="23"/>
      <c r="G14" s="20" t="s">
        <v>48</v>
      </c>
      <c r="H14" s="12" t="s">
        <v>92</v>
      </c>
      <c r="I14" s="9" t="s">
        <v>93</v>
      </c>
      <c r="J14" s="15" t="b">
        <v>1</v>
      </c>
      <c r="K14" s="29"/>
      <c r="L14" s="29"/>
      <c r="M14" s="18" t="b">
        <v>0</v>
      </c>
      <c r="N14" s="12"/>
    </row>
    <row r="15">
      <c r="I15" s="3"/>
      <c r="K15" s="4"/>
      <c r="L15" s="4"/>
    </row>
    <row r="16">
      <c r="A16" s="1"/>
      <c r="B16" s="1" t="s">
        <v>94</v>
      </c>
      <c r="I16" s="3"/>
      <c r="K16" s="4"/>
      <c r="L16" s="4"/>
    </row>
    <row r="17">
      <c r="G17" s="1" t="s">
        <v>95</v>
      </c>
      <c r="I17" s="3"/>
      <c r="K17" s="4"/>
      <c r="L17" s="4"/>
    </row>
    <row r="18">
      <c r="G18" s="1" t="s">
        <v>35</v>
      </c>
      <c r="I18" s="3"/>
      <c r="K18" s="4"/>
      <c r="L18" s="4"/>
    </row>
    <row r="19">
      <c r="G19" s="30" t="s">
        <v>96</v>
      </c>
      <c r="I19" s="3"/>
      <c r="K19" s="4"/>
      <c r="L19" s="4"/>
    </row>
    <row r="20">
      <c r="G20" s="1" t="s">
        <v>97</v>
      </c>
      <c r="I20" s="3"/>
      <c r="K20" s="4"/>
      <c r="L20" s="4"/>
    </row>
    <row r="21">
      <c r="G21" s="1" t="s">
        <v>98</v>
      </c>
      <c r="I21" s="3"/>
      <c r="K21" s="4"/>
      <c r="L21" s="4"/>
    </row>
    <row r="22">
      <c r="G22" s="1"/>
      <c r="I22" s="3"/>
      <c r="K22" s="4"/>
      <c r="L22" s="4"/>
    </row>
    <row r="23">
      <c r="I23" s="3"/>
      <c r="K23" s="4"/>
      <c r="L23" s="4"/>
    </row>
    <row r="24">
      <c r="G24" s="1" t="s">
        <v>99</v>
      </c>
      <c r="I24" s="3"/>
      <c r="K24" s="4"/>
      <c r="L24" s="4"/>
    </row>
    <row r="25">
      <c r="I25" s="3"/>
      <c r="K25" s="4"/>
      <c r="L25" s="4"/>
    </row>
    <row r="26">
      <c r="G26" s="31" t="s">
        <v>100</v>
      </c>
      <c r="H26" s="32"/>
      <c r="I26" s="3"/>
      <c r="K26" s="4"/>
      <c r="L26" s="4"/>
      <c r="N26" s="32"/>
    </row>
    <row r="27">
      <c r="G27" s="30" t="s">
        <v>101</v>
      </c>
      <c r="I27" s="3"/>
      <c r="K27" s="4"/>
      <c r="L27" s="4"/>
    </row>
    <row r="28">
      <c r="G28" s="30" t="s">
        <v>102</v>
      </c>
      <c r="I28" s="3"/>
      <c r="K28" s="4"/>
      <c r="L28" s="4"/>
    </row>
    <row r="29">
      <c r="I29" s="3"/>
      <c r="K29" s="4"/>
      <c r="L29" s="4"/>
    </row>
    <row r="30">
      <c r="I30" s="3"/>
      <c r="K30" s="4"/>
      <c r="L30" s="4"/>
    </row>
    <row r="31">
      <c r="I31" s="3"/>
      <c r="K31" s="4"/>
      <c r="L31" s="4"/>
    </row>
    <row r="32">
      <c r="I32" s="3"/>
      <c r="K32" s="4"/>
      <c r="L32" s="4"/>
    </row>
    <row r="33">
      <c r="I33" s="3"/>
      <c r="K33" s="4"/>
      <c r="L33" s="4"/>
    </row>
    <row r="34">
      <c r="I34" s="3"/>
      <c r="K34" s="4"/>
      <c r="L34" s="4"/>
    </row>
    <row r="35">
      <c r="I35" s="3"/>
      <c r="K35" s="4"/>
      <c r="L35" s="4"/>
    </row>
    <row r="36">
      <c r="I36" s="3"/>
      <c r="K36" s="4"/>
      <c r="L36" s="4"/>
    </row>
    <row r="37">
      <c r="I37" s="3"/>
      <c r="K37" s="4"/>
      <c r="L37" s="4"/>
    </row>
    <row r="38">
      <c r="I38" s="3"/>
      <c r="K38" s="4"/>
      <c r="L38" s="4"/>
    </row>
    <row r="39">
      <c r="I39" s="3"/>
      <c r="K39" s="4"/>
      <c r="L39" s="4"/>
    </row>
    <row r="40">
      <c r="I40" s="3"/>
      <c r="K40" s="4"/>
      <c r="L40" s="4"/>
    </row>
    <row r="41">
      <c r="I41" s="3"/>
      <c r="K41" s="4"/>
      <c r="L41" s="4"/>
    </row>
    <row r="42">
      <c r="I42" s="3"/>
      <c r="K42" s="4"/>
      <c r="L42" s="4"/>
    </row>
    <row r="43">
      <c r="I43" s="3"/>
      <c r="K43" s="4"/>
      <c r="L43" s="4"/>
    </row>
    <row r="44">
      <c r="I44" s="3"/>
      <c r="K44" s="4"/>
      <c r="L44" s="4"/>
    </row>
    <row r="45">
      <c r="I45" s="3"/>
      <c r="K45" s="4"/>
      <c r="L45" s="4"/>
    </row>
    <row r="46">
      <c r="I46" s="3"/>
      <c r="K46" s="4"/>
      <c r="L46" s="4"/>
    </row>
    <row r="47">
      <c r="I47" s="3"/>
      <c r="K47" s="4"/>
      <c r="L47" s="4"/>
    </row>
    <row r="48">
      <c r="I48" s="3"/>
      <c r="K48" s="4"/>
      <c r="L48" s="4"/>
    </row>
    <row r="49">
      <c r="I49" s="3"/>
      <c r="K49" s="4"/>
      <c r="L49" s="4"/>
    </row>
    <row r="50">
      <c r="I50" s="3"/>
      <c r="K50" s="4"/>
      <c r="L50" s="4"/>
    </row>
    <row r="51">
      <c r="I51" s="3"/>
      <c r="K51" s="4"/>
      <c r="L51" s="4"/>
    </row>
    <row r="52">
      <c r="I52" s="3"/>
      <c r="K52" s="4"/>
      <c r="L52" s="4"/>
    </row>
    <row r="53">
      <c r="I53" s="3"/>
      <c r="K53" s="4"/>
      <c r="L53" s="4"/>
    </row>
    <row r="54">
      <c r="I54" s="3"/>
      <c r="K54" s="4"/>
      <c r="L54" s="4"/>
    </row>
    <row r="55">
      <c r="I55" s="3"/>
      <c r="K55" s="4"/>
      <c r="L55" s="4"/>
    </row>
    <row r="56">
      <c r="I56" s="3"/>
      <c r="K56" s="4"/>
      <c r="L56" s="4"/>
    </row>
    <row r="57">
      <c r="I57" s="3"/>
      <c r="K57" s="4"/>
      <c r="L57" s="4"/>
    </row>
    <row r="58">
      <c r="I58" s="3"/>
      <c r="K58" s="4"/>
      <c r="L58" s="4"/>
    </row>
    <row r="59">
      <c r="I59" s="3"/>
      <c r="K59" s="4"/>
      <c r="L59" s="4"/>
    </row>
    <row r="60">
      <c r="I60" s="3"/>
      <c r="K60" s="4"/>
      <c r="L60" s="4"/>
    </row>
    <row r="61">
      <c r="I61" s="3"/>
      <c r="K61" s="4"/>
      <c r="L61" s="4"/>
    </row>
    <row r="62">
      <c r="I62" s="3"/>
      <c r="K62" s="4"/>
      <c r="L62" s="4"/>
    </row>
    <row r="63">
      <c r="I63" s="3"/>
      <c r="K63" s="4"/>
      <c r="L63" s="4"/>
    </row>
    <row r="64">
      <c r="I64" s="3"/>
      <c r="K64" s="4"/>
      <c r="L64" s="4"/>
    </row>
    <row r="65">
      <c r="I65" s="3"/>
      <c r="K65" s="4"/>
      <c r="L65" s="4"/>
    </row>
    <row r="66">
      <c r="I66" s="3"/>
      <c r="K66" s="4"/>
      <c r="L66" s="4"/>
    </row>
    <row r="67">
      <c r="I67" s="3"/>
      <c r="K67" s="4"/>
      <c r="L67" s="4"/>
    </row>
    <row r="68">
      <c r="I68" s="3"/>
      <c r="K68" s="4"/>
      <c r="L68" s="4"/>
    </row>
    <row r="69">
      <c r="I69" s="3"/>
      <c r="K69" s="4"/>
      <c r="L69" s="4"/>
    </row>
    <row r="70">
      <c r="I70" s="3"/>
      <c r="K70" s="4"/>
      <c r="L70" s="4"/>
    </row>
    <row r="71">
      <c r="I71" s="3"/>
      <c r="K71" s="4"/>
      <c r="L71" s="4"/>
    </row>
    <row r="72">
      <c r="I72" s="3"/>
      <c r="K72" s="4"/>
      <c r="L72" s="4"/>
    </row>
    <row r="73">
      <c r="I73" s="3"/>
      <c r="K73" s="4"/>
      <c r="L73" s="4"/>
    </row>
    <row r="74">
      <c r="I74" s="3"/>
      <c r="K74" s="4"/>
      <c r="L74" s="4"/>
    </row>
    <row r="75">
      <c r="I75" s="3"/>
      <c r="K75" s="4"/>
      <c r="L75" s="4"/>
    </row>
    <row r="76">
      <c r="I76" s="3"/>
      <c r="K76" s="4"/>
      <c r="L76" s="4"/>
    </row>
    <row r="77">
      <c r="I77" s="3"/>
      <c r="K77" s="4"/>
      <c r="L77" s="4"/>
    </row>
    <row r="78">
      <c r="I78" s="3"/>
      <c r="K78" s="4"/>
      <c r="L78" s="4"/>
    </row>
    <row r="79">
      <c r="I79" s="3"/>
      <c r="K79" s="4"/>
      <c r="L79" s="4"/>
    </row>
    <row r="80">
      <c r="I80" s="3"/>
      <c r="K80" s="4"/>
      <c r="L80" s="4"/>
    </row>
    <row r="81">
      <c r="I81" s="3"/>
      <c r="K81" s="4"/>
      <c r="L81" s="4"/>
    </row>
    <row r="82">
      <c r="I82" s="3"/>
      <c r="K82" s="4"/>
      <c r="L82" s="4"/>
    </row>
    <row r="83">
      <c r="I83" s="3"/>
      <c r="K83" s="4"/>
      <c r="L83" s="4"/>
    </row>
    <row r="84">
      <c r="I84" s="3"/>
      <c r="K84" s="4"/>
      <c r="L84" s="4"/>
    </row>
    <row r="85">
      <c r="I85" s="3"/>
      <c r="K85" s="4"/>
      <c r="L85" s="4"/>
    </row>
    <row r="86">
      <c r="I86" s="3"/>
      <c r="K86" s="4"/>
      <c r="L86" s="4"/>
    </row>
    <row r="87">
      <c r="I87" s="3"/>
      <c r="K87" s="4"/>
      <c r="L87" s="4"/>
    </row>
    <row r="88">
      <c r="I88" s="3"/>
      <c r="K88" s="4"/>
      <c r="L88" s="4"/>
    </row>
    <row r="89">
      <c r="I89" s="3"/>
      <c r="K89" s="4"/>
      <c r="L89" s="4"/>
    </row>
    <row r="90">
      <c r="I90" s="3"/>
      <c r="K90" s="4"/>
      <c r="L90" s="4"/>
    </row>
    <row r="91">
      <c r="I91" s="3"/>
      <c r="K91" s="4"/>
      <c r="L91" s="4"/>
    </row>
    <row r="92">
      <c r="I92" s="3"/>
      <c r="K92" s="4"/>
      <c r="L92" s="4"/>
    </row>
    <row r="93">
      <c r="I93" s="3"/>
      <c r="K93" s="4"/>
      <c r="L93" s="4"/>
    </row>
    <row r="94">
      <c r="I94" s="3"/>
      <c r="K94" s="4"/>
      <c r="L94" s="4"/>
    </row>
    <row r="95">
      <c r="I95" s="3"/>
      <c r="K95" s="4"/>
      <c r="L95" s="4"/>
    </row>
    <row r="96">
      <c r="I96" s="3"/>
      <c r="K96" s="4"/>
      <c r="L96" s="4"/>
    </row>
    <row r="97">
      <c r="I97" s="3"/>
      <c r="K97" s="4"/>
      <c r="L97" s="4"/>
    </row>
    <row r="98">
      <c r="I98" s="3"/>
      <c r="K98" s="4"/>
      <c r="L98" s="4"/>
    </row>
    <row r="99">
      <c r="I99" s="3"/>
      <c r="K99" s="4"/>
      <c r="L99" s="4"/>
    </row>
    <row r="100">
      <c r="I100" s="3"/>
      <c r="K100" s="4"/>
      <c r="L100" s="4"/>
    </row>
    <row r="101">
      <c r="I101" s="3"/>
      <c r="K101" s="4"/>
      <c r="L101" s="4"/>
    </row>
    <row r="102">
      <c r="I102" s="3"/>
      <c r="K102" s="4"/>
      <c r="L102" s="4"/>
    </row>
    <row r="103">
      <c r="I103" s="3"/>
      <c r="K103" s="4"/>
      <c r="L103" s="4"/>
    </row>
    <row r="104">
      <c r="I104" s="3"/>
      <c r="K104" s="4"/>
      <c r="L104" s="4"/>
    </row>
    <row r="105">
      <c r="I105" s="3"/>
      <c r="K105" s="4"/>
      <c r="L105" s="4"/>
    </row>
    <row r="106">
      <c r="I106" s="3"/>
      <c r="K106" s="4"/>
      <c r="L106" s="4"/>
    </row>
    <row r="107">
      <c r="I107" s="3"/>
      <c r="K107" s="4"/>
      <c r="L107" s="4"/>
    </row>
    <row r="108">
      <c r="I108" s="3"/>
      <c r="K108" s="4"/>
      <c r="L108" s="4"/>
    </row>
    <row r="109">
      <c r="I109" s="3"/>
      <c r="K109" s="4"/>
      <c r="L109" s="4"/>
    </row>
    <row r="110">
      <c r="I110" s="3"/>
      <c r="K110" s="4"/>
      <c r="L110" s="4"/>
    </row>
    <row r="111">
      <c r="I111" s="3"/>
      <c r="K111" s="4"/>
      <c r="L111" s="4"/>
    </row>
    <row r="112">
      <c r="I112" s="3"/>
      <c r="K112" s="4"/>
      <c r="L112" s="4"/>
    </row>
    <row r="113">
      <c r="I113" s="3"/>
      <c r="K113" s="4"/>
      <c r="L113" s="4"/>
    </row>
    <row r="114">
      <c r="I114" s="3"/>
      <c r="K114" s="4"/>
      <c r="L114" s="4"/>
    </row>
    <row r="115">
      <c r="I115" s="3"/>
      <c r="K115" s="4"/>
      <c r="L115" s="4"/>
    </row>
    <row r="116">
      <c r="I116" s="3"/>
      <c r="K116" s="4"/>
      <c r="L116" s="4"/>
    </row>
    <row r="117">
      <c r="I117" s="3"/>
      <c r="K117" s="4"/>
      <c r="L117" s="4"/>
    </row>
    <row r="118">
      <c r="I118" s="3"/>
      <c r="K118" s="4"/>
      <c r="L118" s="4"/>
    </row>
    <row r="119">
      <c r="I119" s="3"/>
      <c r="K119" s="4"/>
      <c r="L119" s="4"/>
    </row>
    <row r="120">
      <c r="I120" s="3"/>
      <c r="K120" s="4"/>
      <c r="L120" s="4"/>
    </row>
    <row r="121">
      <c r="I121" s="3"/>
      <c r="K121" s="4"/>
      <c r="L121" s="4"/>
    </row>
    <row r="122">
      <c r="I122" s="3"/>
      <c r="K122" s="4"/>
      <c r="L122" s="4"/>
    </row>
    <row r="123">
      <c r="I123" s="3"/>
      <c r="K123" s="4"/>
      <c r="L123" s="4"/>
    </row>
    <row r="124">
      <c r="I124" s="3"/>
      <c r="K124" s="4"/>
      <c r="L124" s="4"/>
    </row>
    <row r="125">
      <c r="I125" s="3"/>
      <c r="K125" s="4"/>
      <c r="L125" s="4"/>
    </row>
    <row r="126">
      <c r="I126" s="3"/>
      <c r="K126" s="4"/>
      <c r="L126" s="4"/>
    </row>
    <row r="127">
      <c r="I127" s="3"/>
      <c r="K127" s="4"/>
      <c r="L127" s="4"/>
    </row>
    <row r="128">
      <c r="I128" s="3"/>
      <c r="K128" s="4"/>
      <c r="L128" s="4"/>
    </row>
    <row r="129">
      <c r="I129" s="3"/>
      <c r="K129" s="4"/>
      <c r="L129" s="4"/>
    </row>
    <row r="130">
      <c r="I130" s="3"/>
      <c r="K130" s="4"/>
      <c r="L130" s="4"/>
    </row>
    <row r="131">
      <c r="I131" s="3"/>
      <c r="K131" s="4"/>
      <c r="L131" s="4"/>
    </row>
    <row r="132">
      <c r="I132" s="3"/>
      <c r="K132" s="4"/>
      <c r="L132" s="4"/>
    </row>
    <row r="133">
      <c r="I133" s="3"/>
      <c r="K133" s="4"/>
      <c r="L133" s="4"/>
    </row>
    <row r="134">
      <c r="I134" s="3"/>
      <c r="K134" s="4"/>
      <c r="L134" s="4"/>
    </row>
    <row r="135">
      <c r="I135" s="3"/>
      <c r="K135" s="4"/>
      <c r="L135" s="4"/>
    </row>
    <row r="136">
      <c r="I136" s="3"/>
      <c r="K136" s="4"/>
      <c r="L136" s="4"/>
    </row>
    <row r="137">
      <c r="I137" s="3"/>
      <c r="K137" s="4"/>
      <c r="L137" s="4"/>
    </row>
    <row r="138">
      <c r="I138" s="3"/>
      <c r="K138" s="4"/>
      <c r="L138" s="4"/>
    </row>
    <row r="139">
      <c r="I139" s="3"/>
      <c r="K139" s="4"/>
      <c r="L139" s="4"/>
    </row>
    <row r="140">
      <c r="I140" s="3"/>
      <c r="K140" s="4"/>
      <c r="L140" s="4"/>
    </row>
    <row r="141">
      <c r="I141" s="3"/>
      <c r="K141" s="4"/>
      <c r="L141" s="4"/>
    </row>
    <row r="142">
      <c r="I142" s="3"/>
      <c r="K142" s="4"/>
      <c r="L142" s="4"/>
    </row>
    <row r="143">
      <c r="I143" s="3"/>
      <c r="K143" s="4"/>
      <c r="L143" s="4"/>
    </row>
    <row r="144">
      <c r="I144" s="3"/>
      <c r="K144" s="4"/>
      <c r="L144" s="4"/>
    </row>
    <row r="145">
      <c r="I145" s="3"/>
      <c r="K145" s="4"/>
      <c r="L145" s="4"/>
    </row>
    <row r="146">
      <c r="I146" s="3"/>
      <c r="K146" s="4"/>
      <c r="L146" s="4"/>
    </row>
    <row r="147">
      <c r="I147" s="3"/>
      <c r="K147" s="4"/>
      <c r="L147" s="4"/>
    </row>
    <row r="148">
      <c r="I148" s="3"/>
      <c r="K148" s="4"/>
      <c r="L148" s="4"/>
    </row>
    <row r="149">
      <c r="I149" s="3"/>
      <c r="K149" s="4"/>
      <c r="L149" s="4"/>
    </row>
    <row r="150">
      <c r="I150" s="3"/>
      <c r="K150" s="4"/>
      <c r="L150" s="4"/>
    </row>
    <row r="151">
      <c r="I151" s="3"/>
      <c r="K151" s="4"/>
      <c r="L151" s="4"/>
    </row>
    <row r="152">
      <c r="I152" s="3"/>
      <c r="K152" s="4"/>
      <c r="L152" s="4"/>
    </row>
    <row r="153">
      <c r="I153" s="3"/>
      <c r="K153" s="4"/>
      <c r="L153" s="4"/>
    </row>
    <row r="154">
      <c r="I154" s="3"/>
      <c r="K154" s="4"/>
      <c r="L154" s="4"/>
    </row>
    <row r="155">
      <c r="I155" s="3"/>
      <c r="K155" s="4"/>
      <c r="L155" s="4"/>
    </row>
    <row r="156">
      <c r="I156" s="3"/>
      <c r="K156" s="4"/>
      <c r="L156" s="4"/>
    </row>
    <row r="157">
      <c r="I157" s="3"/>
      <c r="K157" s="4"/>
      <c r="L157" s="4"/>
    </row>
    <row r="158">
      <c r="I158" s="3"/>
      <c r="K158" s="4"/>
      <c r="L158" s="4"/>
    </row>
    <row r="159">
      <c r="I159" s="3"/>
      <c r="K159" s="4"/>
      <c r="L159" s="4"/>
    </row>
    <row r="160">
      <c r="I160" s="3"/>
      <c r="K160" s="4"/>
      <c r="L160" s="4"/>
    </row>
    <row r="161">
      <c r="I161" s="3"/>
      <c r="K161" s="4"/>
      <c r="L161" s="4"/>
    </row>
    <row r="162">
      <c r="I162" s="3"/>
      <c r="K162" s="4"/>
      <c r="L162" s="4"/>
    </row>
    <row r="163">
      <c r="I163" s="3"/>
      <c r="K163" s="4"/>
      <c r="L163" s="4"/>
    </row>
    <row r="164">
      <c r="I164" s="3"/>
      <c r="K164" s="4"/>
      <c r="L164" s="4"/>
    </row>
    <row r="165">
      <c r="I165" s="3"/>
      <c r="K165" s="4"/>
      <c r="L165" s="4"/>
    </row>
    <row r="166">
      <c r="I166" s="3"/>
      <c r="K166" s="4"/>
      <c r="L166" s="4"/>
    </row>
    <row r="167">
      <c r="I167" s="3"/>
      <c r="K167" s="4"/>
      <c r="L167" s="4"/>
    </row>
    <row r="168">
      <c r="I168" s="3"/>
      <c r="K168" s="4"/>
      <c r="L168" s="4"/>
    </row>
    <row r="169">
      <c r="I169" s="3"/>
      <c r="K169" s="4"/>
      <c r="L169" s="4"/>
    </row>
    <row r="170">
      <c r="I170" s="3"/>
      <c r="K170" s="4"/>
      <c r="L170" s="4"/>
    </row>
    <row r="171">
      <c r="I171" s="3"/>
      <c r="K171" s="4"/>
      <c r="L171" s="4"/>
    </row>
    <row r="172">
      <c r="I172" s="3"/>
      <c r="K172" s="4"/>
      <c r="L172" s="4"/>
    </row>
    <row r="173">
      <c r="I173" s="3"/>
      <c r="K173" s="4"/>
      <c r="L173" s="4"/>
    </row>
    <row r="174">
      <c r="I174" s="3"/>
      <c r="K174" s="4"/>
      <c r="L174" s="4"/>
    </row>
    <row r="175">
      <c r="I175" s="3"/>
      <c r="K175" s="4"/>
      <c r="L175" s="4"/>
    </row>
    <row r="176">
      <c r="I176" s="3"/>
      <c r="K176" s="4"/>
      <c r="L176" s="4"/>
    </row>
    <row r="177">
      <c r="I177" s="3"/>
      <c r="K177" s="4"/>
      <c r="L177" s="4"/>
    </row>
    <row r="178">
      <c r="I178" s="3"/>
      <c r="K178" s="4"/>
      <c r="L178" s="4"/>
    </row>
    <row r="179">
      <c r="I179" s="3"/>
      <c r="K179" s="4"/>
      <c r="L179" s="4"/>
    </row>
    <row r="180">
      <c r="I180" s="3"/>
      <c r="K180" s="4"/>
      <c r="L180" s="4"/>
    </row>
    <row r="181">
      <c r="I181" s="3"/>
      <c r="K181" s="4"/>
      <c r="L181" s="4"/>
    </row>
    <row r="182">
      <c r="I182" s="3"/>
      <c r="K182" s="4"/>
      <c r="L182" s="4"/>
    </row>
    <row r="183">
      <c r="I183" s="3"/>
      <c r="K183" s="4"/>
      <c r="L183" s="4"/>
    </row>
    <row r="184">
      <c r="I184" s="3"/>
      <c r="K184" s="4"/>
      <c r="L184" s="4"/>
    </row>
    <row r="185">
      <c r="I185" s="3"/>
      <c r="K185" s="4"/>
      <c r="L185" s="4"/>
    </row>
    <row r="186">
      <c r="I186" s="3"/>
      <c r="K186" s="4"/>
      <c r="L186" s="4"/>
    </row>
    <row r="187">
      <c r="I187" s="3"/>
      <c r="K187" s="4"/>
      <c r="L187" s="4"/>
    </row>
    <row r="188">
      <c r="I188" s="3"/>
      <c r="K188" s="4"/>
      <c r="L188" s="4"/>
    </row>
    <row r="189">
      <c r="I189" s="3"/>
      <c r="K189" s="4"/>
      <c r="L189" s="4"/>
    </row>
    <row r="190">
      <c r="I190" s="3"/>
      <c r="K190" s="4"/>
      <c r="L190" s="4"/>
    </row>
    <row r="191">
      <c r="I191" s="3"/>
      <c r="K191" s="4"/>
      <c r="L191" s="4"/>
    </row>
    <row r="192">
      <c r="I192" s="3"/>
      <c r="K192" s="4"/>
      <c r="L192" s="4"/>
    </row>
    <row r="193">
      <c r="I193" s="3"/>
      <c r="K193" s="4"/>
      <c r="L193" s="4"/>
    </row>
    <row r="194">
      <c r="I194" s="3"/>
      <c r="K194" s="4"/>
      <c r="L194" s="4"/>
    </row>
    <row r="195">
      <c r="I195" s="3"/>
      <c r="K195" s="4"/>
      <c r="L195" s="4"/>
    </row>
    <row r="196">
      <c r="I196" s="3"/>
      <c r="K196" s="4"/>
      <c r="L196" s="4"/>
    </row>
    <row r="197">
      <c r="I197" s="3"/>
      <c r="K197" s="4"/>
      <c r="L197" s="4"/>
    </row>
    <row r="198">
      <c r="I198" s="3"/>
      <c r="K198" s="4"/>
      <c r="L198" s="4"/>
    </row>
    <row r="199">
      <c r="I199" s="3"/>
      <c r="K199" s="4"/>
      <c r="L199" s="4"/>
    </row>
    <row r="200">
      <c r="I200" s="3"/>
      <c r="K200" s="4"/>
      <c r="L200" s="4"/>
    </row>
    <row r="201">
      <c r="I201" s="3"/>
      <c r="K201" s="4"/>
      <c r="L201" s="4"/>
    </row>
    <row r="202">
      <c r="I202" s="3"/>
      <c r="K202" s="4"/>
      <c r="L202" s="4"/>
    </row>
    <row r="203">
      <c r="I203" s="3"/>
      <c r="K203" s="4"/>
      <c r="L203" s="4"/>
    </row>
    <row r="204">
      <c r="I204" s="3"/>
      <c r="K204" s="4"/>
      <c r="L204" s="4"/>
    </row>
    <row r="205">
      <c r="I205" s="3"/>
      <c r="K205" s="4"/>
      <c r="L205" s="4"/>
    </row>
    <row r="206">
      <c r="I206" s="3"/>
      <c r="K206" s="4"/>
      <c r="L206" s="4"/>
    </row>
    <row r="207">
      <c r="I207" s="3"/>
      <c r="K207" s="4"/>
      <c r="L207" s="4"/>
    </row>
    <row r="208">
      <c r="I208" s="3"/>
      <c r="K208" s="4"/>
      <c r="L208" s="4"/>
    </row>
    <row r="209">
      <c r="I209" s="3"/>
      <c r="K209" s="4"/>
      <c r="L209" s="4"/>
    </row>
    <row r="210">
      <c r="I210" s="3"/>
      <c r="K210" s="4"/>
      <c r="L210" s="4"/>
    </row>
    <row r="211">
      <c r="I211" s="3"/>
      <c r="K211" s="4"/>
      <c r="L211" s="4"/>
    </row>
    <row r="212">
      <c r="I212" s="3"/>
      <c r="K212" s="4"/>
      <c r="L212" s="4"/>
    </row>
    <row r="213">
      <c r="I213" s="3"/>
      <c r="K213" s="4"/>
      <c r="L213" s="4"/>
    </row>
    <row r="214">
      <c r="I214" s="3"/>
      <c r="K214" s="4"/>
      <c r="L214" s="4"/>
    </row>
    <row r="215">
      <c r="I215" s="3"/>
      <c r="K215" s="4"/>
      <c r="L215" s="4"/>
    </row>
    <row r="216">
      <c r="I216" s="3"/>
      <c r="K216" s="4"/>
      <c r="L216" s="4"/>
    </row>
    <row r="217">
      <c r="I217" s="3"/>
      <c r="K217" s="4"/>
      <c r="L217" s="4"/>
    </row>
    <row r="218">
      <c r="I218" s="3"/>
      <c r="K218" s="4"/>
      <c r="L218" s="4"/>
    </row>
    <row r="219">
      <c r="I219" s="3"/>
      <c r="K219" s="4"/>
      <c r="L219" s="4"/>
    </row>
    <row r="220">
      <c r="I220" s="3"/>
      <c r="K220" s="4"/>
      <c r="L220" s="4"/>
    </row>
    <row r="221">
      <c r="I221" s="3"/>
      <c r="K221" s="4"/>
      <c r="L221" s="4"/>
    </row>
    <row r="222">
      <c r="I222" s="3"/>
      <c r="K222" s="4"/>
      <c r="L222" s="4"/>
    </row>
    <row r="223">
      <c r="I223" s="3"/>
      <c r="K223" s="4"/>
      <c r="L223" s="4"/>
    </row>
    <row r="224">
      <c r="I224" s="3"/>
      <c r="K224" s="4"/>
      <c r="L224" s="4"/>
    </row>
    <row r="225">
      <c r="I225" s="3"/>
      <c r="K225" s="4"/>
      <c r="L225" s="4"/>
    </row>
    <row r="226">
      <c r="I226" s="3"/>
      <c r="K226" s="4"/>
      <c r="L226" s="4"/>
    </row>
    <row r="227">
      <c r="I227" s="3"/>
      <c r="K227" s="4"/>
      <c r="L227" s="4"/>
    </row>
    <row r="228">
      <c r="I228" s="3"/>
      <c r="K228" s="4"/>
      <c r="L228" s="4"/>
    </row>
    <row r="229">
      <c r="I229" s="3"/>
      <c r="K229" s="4"/>
      <c r="L229" s="4"/>
    </row>
    <row r="230">
      <c r="I230" s="3"/>
      <c r="K230" s="4"/>
      <c r="L230" s="4"/>
    </row>
    <row r="231">
      <c r="I231" s="3"/>
      <c r="K231" s="4"/>
      <c r="L231" s="4"/>
    </row>
    <row r="232">
      <c r="I232" s="3"/>
      <c r="K232" s="4"/>
      <c r="L232" s="4"/>
    </row>
    <row r="233">
      <c r="I233" s="3"/>
      <c r="K233" s="4"/>
      <c r="L233" s="4"/>
    </row>
    <row r="234">
      <c r="I234" s="3"/>
      <c r="K234" s="4"/>
      <c r="L234" s="4"/>
    </row>
    <row r="235">
      <c r="I235" s="3"/>
      <c r="K235" s="4"/>
      <c r="L235" s="4"/>
    </row>
    <row r="236">
      <c r="I236" s="3"/>
      <c r="K236" s="4"/>
      <c r="L236" s="4"/>
    </row>
    <row r="237">
      <c r="I237" s="3"/>
      <c r="K237" s="4"/>
      <c r="L237" s="4"/>
    </row>
    <row r="238">
      <c r="I238" s="3"/>
      <c r="K238" s="4"/>
      <c r="L238" s="4"/>
    </row>
    <row r="239">
      <c r="I239" s="3"/>
      <c r="K239" s="4"/>
      <c r="L239" s="4"/>
    </row>
    <row r="240">
      <c r="I240" s="3"/>
      <c r="K240" s="4"/>
      <c r="L240" s="4"/>
    </row>
    <row r="241">
      <c r="I241" s="3"/>
      <c r="K241" s="4"/>
      <c r="L241" s="4"/>
    </row>
    <row r="242">
      <c r="I242" s="3"/>
      <c r="K242" s="4"/>
      <c r="L242" s="4"/>
    </row>
    <row r="243">
      <c r="I243" s="3"/>
      <c r="K243" s="4"/>
      <c r="L243" s="4"/>
    </row>
    <row r="244">
      <c r="I244" s="3"/>
      <c r="K244" s="4"/>
      <c r="L244" s="4"/>
    </row>
    <row r="245">
      <c r="I245" s="3"/>
      <c r="K245" s="4"/>
      <c r="L245" s="4"/>
    </row>
    <row r="246">
      <c r="I246" s="3"/>
      <c r="K246" s="4"/>
      <c r="L246" s="4"/>
    </row>
    <row r="247">
      <c r="I247" s="3"/>
      <c r="K247" s="4"/>
      <c r="L247" s="4"/>
    </row>
    <row r="248">
      <c r="I248" s="3"/>
      <c r="K248" s="4"/>
      <c r="L248" s="4"/>
    </row>
    <row r="249">
      <c r="I249" s="3"/>
      <c r="K249" s="4"/>
      <c r="L249" s="4"/>
    </row>
    <row r="250">
      <c r="I250" s="3"/>
      <c r="K250" s="4"/>
      <c r="L250" s="4"/>
    </row>
    <row r="251">
      <c r="I251" s="3"/>
      <c r="K251" s="4"/>
      <c r="L251" s="4"/>
    </row>
    <row r="252">
      <c r="I252" s="3"/>
      <c r="K252" s="4"/>
      <c r="L252" s="4"/>
    </row>
    <row r="253">
      <c r="I253" s="3"/>
      <c r="K253" s="4"/>
      <c r="L253" s="4"/>
    </row>
    <row r="254">
      <c r="I254" s="3"/>
      <c r="K254" s="4"/>
      <c r="L254" s="4"/>
    </row>
    <row r="255">
      <c r="I255" s="3"/>
      <c r="K255" s="4"/>
      <c r="L255" s="4"/>
    </row>
    <row r="256">
      <c r="I256" s="3"/>
      <c r="K256" s="4"/>
      <c r="L256" s="4"/>
    </row>
    <row r="257">
      <c r="I257" s="3"/>
      <c r="K257" s="4"/>
      <c r="L257" s="4"/>
    </row>
    <row r="258">
      <c r="I258" s="3"/>
      <c r="K258" s="4"/>
      <c r="L258" s="4"/>
    </row>
    <row r="259">
      <c r="I259" s="3"/>
      <c r="K259" s="4"/>
      <c r="L259" s="4"/>
    </row>
    <row r="260">
      <c r="I260" s="3"/>
      <c r="K260" s="4"/>
      <c r="L260" s="4"/>
    </row>
    <row r="261">
      <c r="I261" s="3"/>
      <c r="K261" s="4"/>
      <c r="L261" s="4"/>
    </row>
    <row r="262">
      <c r="I262" s="3"/>
      <c r="K262" s="4"/>
      <c r="L262" s="4"/>
    </row>
    <row r="263">
      <c r="I263" s="3"/>
      <c r="K263" s="4"/>
      <c r="L263" s="4"/>
    </row>
    <row r="264">
      <c r="I264" s="3"/>
      <c r="K264" s="4"/>
      <c r="L264" s="4"/>
    </row>
    <row r="265">
      <c r="I265" s="3"/>
      <c r="K265" s="4"/>
      <c r="L265" s="4"/>
    </row>
    <row r="266">
      <c r="I266" s="3"/>
      <c r="K266" s="4"/>
      <c r="L266" s="4"/>
    </row>
    <row r="267">
      <c r="I267" s="3"/>
      <c r="K267" s="4"/>
      <c r="L267" s="4"/>
    </row>
    <row r="268">
      <c r="I268" s="3"/>
      <c r="K268" s="4"/>
      <c r="L268" s="4"/>
    </row>
    <row r="269">
      <c r="I269" s="3"/>
      <c r="K269" s="4"/>
      <c r="L269" s="4"/>
    </row>
    <row r="270">
      <c r="I270" s="3"/>
      <c r="K270" s="4"/>
      <c r="L270" s="4"/>
    </row>
    <row r="271">
      <c r="I271" s="3"/>
      <c r="K271" s="4"/>
      <c r="L271" s="4"/>
    </row>
    <row r="272">
      <c r="I272" s="3"/>
      <c r="K272" s="4"/>
      <c r="L272" s="4"/>
    </row>
    <row r="273">
      <c r="I273" s="3"/>
      <c r="K273" s="4"/>
      <c r="L273" s="4"/>
    </row>
    <row r="274">
      <c r="I274" s="3"/>
      <c r="K274" s="4"/>
      <c r="L274" s="4"/>
    </row>
    <row r="275">
      <c r="I275" s="3"/>
      <c r="K275" s="4"/>
      <c r="L275" s="4"/>
    </row>
    <row r="276">
      <c r="I276" s="3"/>
      <c r="K276" s="4"/>
      <c r="L276" s="4"/>
    </row>
    <row r="277">
      <c r="I277" s="3"/>
      <c r="K277" s="4"/>
      <c r="L277" s="4"/>
    </row>
    <row r="278">
      <c r="I278" s="3"/>
      <c r="K278" s="4"/>
      <c r="L278" s="4"/>
    </row>
    <row r="279">
      <c r="I279" s="3"/>
      <c r="K279" s="4"/>
      <c r="L279" s="4"/>
    </row>
    <row r="280">
      <c r="I280" s="3"/>
      <c r="K280" s="4"/>
      <c r="L280" s="4"/>
    </row>
    <row r="281">
      <c r="I281" s="3"/>
      <c r="K281" s="4"/>
      <c r="L281" s="4"/>
    </row>
    <row r="282">
      <c r="I282" s="3"/>
      <c r="K282" s="4"/>
      <c r="L282" s="4"/>
    </row>
    <row r="283">
      <c r="I283" s="3"/>
      <c r="K283" s="4"/>
      <c r="L283" s="4"/>
    </row>
    <row r="284">
      <c r="I284" s="3"/>
      <c r="K284" s="4"/>
      <c r="L284" s="4"/>
    </row>
    <row r="285">
      <c r="I285" s="3"/>
      <c r="K285" s="4"/>
      <c r="L285" s="4"/>
    </row>
    <row r="286">
      <c r="I286" s="3"/>
      <c r="K286" s="4"/>
      <c r="L286" s="4"/>
    </row>
    <row r="287">
      <c r="I287" s="3"/>
      <c r="K287" s="4"/>
      <c r="L287" s="4"/>
    </row>
    <row r="288">
      <c r="I288" s="3"/>
      <c r="K288" s="4"/>
      <c r="L288" s="4"/>
    </row>
    <row r="289">
      <c r="I289" s="3"/>
      <c r="K289" s="4"/>
      <c r="L289" s="4"/>
    </row>
    <row r="290">
      <c r="I290" s="3"/>
      <c r="K290" s="4"/>
      <c r="L290" s="4"/>
    </row>
    <row r="291">
      <c r="I291" s="3"/>
      <c r="K291" s="4"/>
      <c r="L291" s="4"/>
    </row>
    <row r="292">
      <c r="I292" s="3"/>
      <c r="K292" s="4"/>
      <c r="L292" s="4"/>
    </row>
    <row r="293">
      <c r="I293" s="3"/>
      <c r="K293" s="4"/>
      <c r="L293" s="4"/>
    </row>
    <row r="294">
      <c r="I294" s="3"/>
      <c r="K294" s="4"/>
      <c r="L294" s="4"/>
    </row>
    <row r="295">
      <c r="I295" s="3"/>
      <c r="K295" s="4"/>
      <c r="L295" s="4"/>
    </row>
    <row r="296">
      <c r="I296" s="3"/>
      <c r="K296" s="4"/>
      <c r="L296" s="4"/>
    </row>
    <row r="297">
      <c r="I297" s="3"/>
      <c r="K297" s="4"/>
      <c r="L297" s="4"/>
    </row>
    <row r="298">
      <c r="I298" s="3"/>
      <c r="K298" s="4"/>
      <c r="L298" s="4"/>
    </row>
    <row r="299">
      <c r="I299" s="3"/>
      <c r="K299" s="4"/>
      <c r="L299" s="4"/>
    </row>
    <row r="300">
      <c r="I300" s="3"/>
      <c r="K300" s="4"/>
      <c r="L300" s="4"/>
    </row>
    <row r="301">
      <c r="I301" s="3"/>
      <c r="K301" s="4"/>
      <c r="L301" s="4"/>
    </row>
    <row r="302">
      <c r="I302" s="3"/>
      <c r="K302" s="4"/>
      <c r="L302" s="4"/>
    </row>
    <row r="303">
      <c r="I303" s="3"/>
      <c r="K303" s="4"/>
      <c r="L303" s="4"/>
    </row>
    <row r="304">
      <c r="I304" s="3"/>
      <c r="K304" s="4"/>
      <c r="L304" s="4"/>
    </row>
    <row r="305">
      <c r="I305" s="3"/>
      <c r="K305" s="4"/>
      <c r="L305" s="4"/>
    </row>
    <row r="306">
      <c r="I306" s="3"/>
      <c r="K306" s="4"/>
      <c r="L306" s="4"/>
    </row>
    <row r="307">
      <c r="I307" s="3"/>
      <c r="K307" s="4"/>
      <c r="L307" s="4"/>
    </row>
    <row r="308">
      <c r="I308" s="3"/>
      <c r="K308" s="4"/>
      <c r="L308" s="4"/>
    </row>
    <row r="309">
      <c r="I309" s="3"/>
      <c r="K309" s="4"/>
      <c r="L309" s="4"/>
    </row>
    <row r="310">
      <c r="I310" s="3"/>
      <c r="K310" s="4"/>
      <c r="L310" s="4"/>
    </row>
    <row r="311">
      <c r="I311" s="3"/>
      <c r="K311" s="4"/>
      <c r="L311" s="4"/>
    </row>
    <row r="312">
      <c r="I312" s="3"/>
      <c r="K312" s="4"/>
      <c r="L312" s="4"/>
    </row>
    <row r="313">
      <c r="I313" s="3"/>
      <c r="K313" s="4"/>
      <c r="L313" s="4"/>
    </row>
    <row r="314">
      <c r="I314" s="3"/>
      <c r="K314" s="4"/>
      <c r="L314" s="4"/>
    </row>
    <row r="315">
      <c r="I315" s="3"/>
      <c r="K315" s="4"/>
      <c r="L315" s="4"/>
    </row>
    <row r="316">
      <c r="I316" s="3"/>
      <c r="K316" s="4"/>
      <c r="L316" s="4"/>
    </row>
    <row r="317">
      <c r="I317" s="3"/>
      <c r="K317" s="4"/>
      <c r="L317" s="4"/>
    </row>
    <row r="318">
      <c r="I318" s="3"/>
      <c r="K318" s="4"/>
      <c r="L318" s="4"/>
    </row>
    <row r="319">
      <c r="I319" s="3"/>
      <c r="K319" s="4"/>
      <c r="L319" s="4"/>
    </row>
    <row r="320">
      <c r="I320" s="3"/>
      <c r="K320" s="4"/>
      <c r="L320" s="4"/>
    </row>
    <row r="321">
      <c r="I321" s="3"/>
      <c r="K321" s="4"/>
      <c r="L321" s="4"/>
    </row>
    <row r="322">
      <c r="I322" s="3"/>
      <c r="K322" s="4"/>
      <c r="L322" s="4"/>
    </row>
    <row r="323">
      <c r="I323" s="3"/>
      <c r="K323" s="4"/>
      <c r="L323" s="4"/>
    </row>
    <row r="324">
      <c r="I324" s="3"/>
      <c r="K324" s="4"/>
      <c r="L324" s="4"/>
    </row>
    <row r="325">
      <c r="I325" s="3"/>
      <c r="K325" s="4"/>
      <c r="L325" s="4"/>
    </row>
    <row r="326">
      <c r="I326" s="3"/>
      <c r="K326" s="4"/>
      <c r="L326" s="4"/>
    </row>
    <row r="327">
      <c r="I327" s="3"/>
      <c r="K327" s="4"/>
      <c r="L327" s="4"/>
    </row>
    <row r="328">
      <c r="I328" s="3"/>
      <c r="K328" s="4"/>
      <c r="L328" s="4"/>
    </row>
    <row r="329">
      <c r="I329" s="3"/>
      <c r="K329" s="4"/>
      <c r="L329" s="4"/>
    </row>
    <row r="330">
      <c r="I330" s="3"/>
      <c r="K330" s="4"/>
      <c r="L330" s="4"/>
    </row>
    <row r="331">
      <c r="I331" s="3"/>
      <c r="K331" s="4"/>
      <c r="L331" s="4"/>
    </row>
    <row r="332">
      <c r="I332" s="3"/>
      <c r="K332" s="4"/>
      <c r="L332" s="4"/>
    </row>
    <row r="333">
      <c r="I333" s="3"/>
      <c r="K333" s="4"/>
      <c r="L333" s="4"/>
    </row>
    <row r="334">
      <c r="I334" s="3"/>
      <c r="K334" s="4"/>
      <c r="L334" s="4"/>
    </row>
    <row r="335">
      <c r="I335" s="3"/>
      <c r="K335" s="4"/>
      <c r="L335" s="4"/>
    </row>
    <row r="336">
      <c r="I336" s="3"/>
      <c r="K336" s="4"/>
      <c r="L336" s="4"/>
    </row>
    <row r="337">
      <c r="I337" s="3"/>
      <c r="K337" s="4"/>
      <c r="L337" s="4"/>
    </row>
    <row r="338">
      <c r="I338" s="3"/>
      <c r="K338" s="4"/>
      <c r="L338" s="4"/>
    </row>
    <row r="339">
      <c r="I339" s="3"/>
      <c r="K339" s="4"/>
      <c r="L339" s="4"/>
    </row>
    <row r="340">
      <c r="I340" s="3"/>
      <c r="K340" s="4"/>
      <c r="L340" s="4"/>
    </row>
    <row r="341">
      <c r="I341" s="3"/>
      <c r="K341" s="4"/>
      <c r="L341" s="4"/>
    </row>
    <row r="342">
      <c r="I342" s="3"/>
      <c r="K342" s="4"/>
      <c r="L342" s="4"/>
    </row>
    <row r="343">
      <c r="I343" s="3"/>
      <c r="K343" s="4"/>
      <c r="L343" s="4"/>
    </row>
    <row r="344">
      <c r="I344" s="3"/>
      <c r="K344" s="4"/>
      <c r="L344" s="4"/>
    </row>
    <row r="345">
      <c r="I345" s="3"/>
      <c r="K345" s="4"/>
      <c r="L345" s="4"/>
    </row>
    <row r="346">
      <c r="I346" s="3"/>
      <c r="K346" s="4"/>
      <c r="L346" s="4"/>
    </row>
    <row r="347">
      <c r="I347" s="3"/>
      <c r="K347" s="4"/>
      <c r="L347" s="4"/>
    </row>
    <row r="348">
      <c r="I348" s="3"/>
      <c r="K348" s="4"/>
      <c r="L348" s="4"/>
    </row>
    <row r="349">
      <c r="I349" s="3"/>
      <c r="K349" s="4"/>
      <c r="L349" s="4"/>
    </row>
    <row r="350">
      <c r="I350" s="3"/>
      <c r="K350" s="4"/>
      <c r="L350" s="4"/>
    </row>
    <row r="351">
      <c r="I351" s="3"/>
      <c r="K351" s="4"/>
      <c r="L351" s="4"/>
    </row>
    <row r="352">
      <c r="I352" s="3"/>
      <c r="K352" s="4"/>
      <c r="L352" s="4"/>
    </row>
    <row r="353">
      <c r="I353" s="3"/>
      <c r="K353" s="4"/>
      <c r="L353" s="4"/>
    </row>
    <row r="354">
      <c r="I354" s="3"/>
      <c r="K354" s="4"/>
      <c r="L354" s="4"/>
    </row>
    <row r="355">
      <c r="I355" s="3"/>
      <c r="K355" s="4"/>
      <c r="L355" s="4"/>
    </row>
    <row r="356">
      <c r="I356" s="3"/>
      <c r="K356" s="4"/>
      <c r="L356" s="4"/>
    </row>
    <row r="357">
      <c r="I357" s="3"/>
      <c r="K357" s="4"/>
      <c r="L357" s="4"/>
    </row>
    <row r="358">
      <c r="I358" s="3"/>
      <c r="K358" s="4"/>
      <c r="L358" s="4"/>
    </row>
    <row r="359">
      <c r="I359" s="3"/>
      <c r="K359" s="4"/>
      <c r="L359" s="4"/>
    </row>
    <row r="360">
      <c r="I360" s="3"/>
      <c r="K360" s="4"/>
      <c r="L360" s="4"/>
    </row>
    <row r="361">
      <c r="I361" s="3"/>
      <c r="K361" s="4"/>
      <c r="L361" s="4"/>
    </row>
    <row r="362">
      <c r="I362" s="3"/>
      <c r="K362" s="4"/>
      <c r="L362" s="4"/>
    </row>
    <row r="363">
      <c r="I363" s="3"/>
      <c r="K363" s="4"/>
      <c r="L363" s="4"/>
    </row>
    <row r="364">
      <c r="I364" s="3"/>
      <c r="K364" s="4"/>
      <c r="L364" s="4"/>
    </row>
    <row r="365">
      <c r="I365" s="3"/>
      <c r="K365" s="4"/>
      <c r="L365" s="4"/>
    </row>
    <row r="366">
      <c r="I366" s="3"/>
      <c r="K366" s="4"/>
      <c r="L366" s="4"/>
    </row>
    <row r="367">
      <c r="I367" s="3"/>
      <c r="K367" s="4"/>
      <c r="L367" s="4"/>
    </row>
    <row r="368">
      <c r="I368" s="3"/>
      <c r="K368" s="4"/>
      <c r="L368" s="4"/>
    </row>
    <row r="369">
      <c r="I369" s="3"/>
      <c r="K369" s="4"/>
      <c r="L369" s="4"/>
    </row>
    <row r="370">
      <c r="I370" s="3"/>
      <c r="K370" s="4"/>
      <c r="L370" s="4"/>
    </row>
    <row r="371">
      <c r="I371" s="3"/>
      <c r="K371" s="4"/>
      <c r="L371" s="4"/>
    </row>
    <row r="372">
      <c r="I372" s="3"/>
      <c r="K372" s="4"/>
      <c r="L372" s="4"/>
    </row>
    <row r="373">
      <c r="I373" s="3"/>
      <c r="K373" s="4"/>
      <c r="L373" s="4"/>
    </row>
    <row r="374">
      <c r="I374" s="3"/>
      <c r="K374" s="4"/>
      <c r="L374" s="4"/>
    </row>
    <row r="375">
      <c r="I375" s="3"/>
      <c r="K375" s="4"/>
      <c r="L375" s="4"/>
    </row>
    <row r="376">
      <c r="I376" s="3"/>
      <c r="K376" s="4"/>
      <c r="L376" s="4"/>
    </row>
    <row r="377">
      <c r="I377" s="3"/>
      <c r="K377" s="4"/>
      <c r="L377" s="4"/>
    </row>
    <row r="378">
      <c r="I378" s="3"/>
      <c r="K378" s="4"/>
      <c r="L378" s="4"/>
    </row>
    <row r="379">
      <c r="I379" s="3"/>
      <c r="K379" s="4"/>
      <c r="L379" s="4"/>
    </row>
    <row r="380">
      <c r="I380" s="3"/>
      <c r="K380" s="4"/>
      <c r="L380" s="4"/>
    </row>
    <row r="381">
      <c r="I381" s="3"/>
      <c r="K381" s="4"/>
      <c r="L381" s="4"/>
    </row>
    <row r="382">
      <c r="I382" s="3"/>
      <c r="K382" s="4"/>
      <c r="L382" s="4"/>
    </row>
    <row r="383">
      <c r="I383" s="3"/>
      <c r="K383" s="4"/>
      <c r="L383" s="4"/>
    </row>
    <row r="384">
      <c r="I384" s="3"/>
      <c r="K384" s="4"/>
      <c r="L384" s="4"/>
    </row>
    <row r="385">
      <c r="I385" s="3"/>
      <c r="K385" s="4"/>
      <c r="L385" s="4"/>
    </row>
    <row r="386">
      <c r="I386" s="3"/>
      <c r="K386" s="4"/>
      <c r="L386" s="4"/>
    </row>
    <row r="387">
      <c r="I387" s="3"/>
      <c r="K387" s="4"/>
      <c r="L387" s="4"/>
    </row>
    <row r="388">
      <c r="I388" s="3"/>
      <c r="K388" s="4"/>
      <c r="L388" s="4"/>
    </row>
    <row r="389">
      <c r="I389" s="3"/>
      <c r="K389" s="4"/>
      <c r="L389" s="4"/>
    </row>
    <row r="390">
      <c r="I390" s="3"/>
      <c r="K390" s="4"/>
      <c r="L390" s="4"/>
    </row>
    <row r="391">
      <c r="I391" s="3"/>
      <c r="K391" s="4"/>
      <c r="L391" s="4"/>
    </row>
    <row r="392">
      <c r="I392" s="3"/>
      <c r="K392" s="4"/>
      <c r="L392" s="4"/>
    </row>
    <row r="393">
      <c r="I393" s="3"/>
      <c r="K393" s="4"/>
      <c r="L393" s="4"/>
    </row>
    <row r="394">
      <c r="I394" s="3"/>
      <c r="K394" s="4"/>
      <c r="L394" s="4"/>
    </row>
    <row r="395">
      <c r="I395" s="3"/>
      <c r="K395" s="4"/>
      <c r="L395" s="4"/>
    </row>
    <row r="396">
      <c r="I396" s="3"/>
      <c r="K396" s="4"/>
      <c r="L396" s="4"/>
    </row>
    <row r="397">
      <c r="I397" s="3"/>
      <c r="K397" s="4"/>
      <c r="L397" s="4"/>
    </row>
    <row r="398">
      <c r="I398" s="3"/>
      <c r="K398" s="4"/>
      <c r="L398" s="4"/>
    </row>
    <row r="399">
      <c r="I399" s="3"/>
      <c r="K399" s="4"/>
      <c r="L399" s="4"/>
    </row>
    <row r="400">
      <c r="I400" s="3"/>
      <c r="K400" s="4"/>
      <c r="L400" s="4"/>
    </row>
    <row r="401">
      <c r="I401" s="3"/>
      <c r="K401" s="4"/>
      <c r="L401" s="4"/>
    </row>
    <row r="402">
      <c r="I402" s="3"/>
      <c r="K402" s="4"/>
      <c r="L402" s="4"/>
    </row>
    <row r="403">
      <c r="I403" s="3"/>
      <c r="K403" s="4"/>
      <c r="L403" s="4"/>
    </row>
    <row r="404">
      <c r="I404" s="3"/>
      <c r="K404" s="4"/>
      <c r="L404" s="4"/>
    </row>
    <row r="405">
      <c r="I405" s="3"/>
      <c r="K405" s="4"/>
      <c r="L405" s="4"/>
    </row>
    <row r="406">
      <c r="I406" s="3"/>
      <c r="K406" s="4"/>
      <c r="L406" s="4"/>
    </row>
    <row r="407">
      <c r="I407" s="3"/>
      <c r="K407" s="4"/>
      <c r="L407" s="4"/>
    </row>
    <row r="408">
      <c r="I408" s="3"/>
      <c r="K408" s="4"/>
      <c r="L408" s="4"/>
    </row>
    <row r="409">
      <c r="I409" s="3"/>
      <c r="K409" s="4"/>
      <c r="L409" s="4"/>
    </row>
    <row r="410">
      <c r="I410" s="3"/>
      <c r="K410" s="4"/>
      <c r="L410" s="4"/>
    </row>
    <row r="411">
      <c r="I411" s="3"/>
      <c r="K411" s="4"/>
      <c r="L411" s="4"/>
    </row>
    <row r="412">
      <c r="I412" s="3"/>
      <c r="K412" s="4"/>
      <c r="L412" s="4"/>
    </row>
    <row r="413">
      <c r="I413" s="3"/>
      <c r="K413" s="4"/>
      <c r="L413" s="4"/>
    </row>
    <row r="414">
      <c r="I414" s="3"/>
      <c r="K414" s="4"/>
      <c r="L414" s="4"/>
    </row>
    <row r="415">
      <c r="I415" s="3"/>
      <c r="K415" s="4"/>
      <c r="L415" s="4"/>
    </row>
    <row r="416">
      <c r="I416" s="3"/>
      <c r="K416" s="4"/>
      <c r="L416" s="4"/>
    </row>
    <row r="417">
      <c r="I417" s="3"/>
      <c r="K417" s="4"/>
      <c r="L417" s="4"/>
    </row>
    <row r="418">
      <c r="I418" s="3"/>
      <c r="K418" s="4"/>
      <c r="L418" s="4"/>
    </row>
    <row r="419">
      <c r="I419" s="3"/>
      <c r="K419" s="4"/>
      <c r="L419" s="4"/>
    </row>
    <row r="420">
      <c r="I420" s="3"/>
      <c r="K420" s="4"/>
      <c r="L420" s="4"/>
    </row>
    <row r="421">
      <c r="I421" s="3"/>
      <c r="K421" s="4"/>
      <c r="L421" s="4"/>
    </row>
    <row r="422">
      <c r="I422" s="3"/>
      <c r="K422" s="4"/>
      <c r="L422" s="4"/>
    </row>
    <row r="423">
      <c r="I423" s="3"/>
      <c r="K423" s="4"/>
      <c r="L423" s="4"/>
    </row>
    <row r="424">
      <c r="I424" s="3"/>
      <c r="K424" s="4"/>
      <c r="L424" s="4"/>
    </row>
    <row r="425">
      <c r="I425" s="3"/>
      <c r="K425" s="4"/>
      <c r="L425" s="4"/>
    </row>
    <row r="426">
      <c r="I426" s="3"/>
      <c r="K426" s="4"/>
      <c r="L426" s="4"/>
    </row>
    <row r="427">
      <c r="I427" s="3"/>
      <c r="K427" s="4"/>
      <c r="L427" s="4"/>
    </row>
    <row r="428">
      <c r="I428" s="3"/>
      <c r="K428" s="4"/>
      <c r="L428" s="4"/>
    </row>
    <row r="429">
      <c r="I429" s="3"/>
      <c r="K429" s="4"/>
      <c r="L429" s="4"/>
    </row>
    <row r="430">
      <c r="I430" s="3"/>
      <c r="K430" s="4"/>
      <c r="L430" s="4"/>
    </row>
    <row r="431">
      <c r="I431" s="3"/>
      <c r="K431" s="4"/>
      <c r="L431" s="4"/>
    </row>
    <row r="432">
      <c r="I432" s="3"/>
      <c r="K432" s="4"/>
      <c r="L432" s="4"/>
    </row>
    <row r="433">
      <c r="I433" s="3"/>
      <c r="K433" s="4"/>
      <c r="L433" s="4"/>
    </row>
    <row r="434">
      <c r="I434" s="3"/>
      <c r="K434" s="4"/>
      <c r="L434" s="4"/>
    </row>
    <row r="435">
      <c r="I435" s="3"/>
      <c r="K435" s="4"/>
      <c r="L435" s="4"/>
    </row>
    <row r="436">
      <c r="I436" s="3"/>
      <c r="K436" s="4"/>
      <c r="L436" s="4"/>
    </row>
    <row r="437">
      <c r="I437" s="3"/>
      <c r="K437" s="4"/>
      <c r="L437" s="4"/>
    </row>
    <row r="438">
      <c r="I438" s="3"/>
      <c r="K438" s="4"/>
      <c r="L438" s="4"/>
    </row>
    <row r="439">
      <c r="I439" s="3"/>
      <c r="K439" s="4"/>
      <c r="L439" s="4"/>
    </row>
    <row r="440">
      <c r="I440" s="3"/>
      <c r="K440" s="4"/>
      <c r="L440" s="4"/>
    </row>
    <row r="441">
      <c r="I441" s="3"/>
      <c r="K441" s="4"/>
      <c r="L441" s="4"/>
    </row>
    <row r="442">
      <c r="I442" s="3"/>
      <c r="K442" s="4"/>
      <c r="L442" s="4"/>
    </row>
    <row r="443">
      <c r="I443" s="3"/>
      <c r="K443" s="4"/>
      <c r="L443" s="4"/>
    </row>
    <row r="444">
      <c r="I444" s="3"/>
      <c r="K444" s="4"/>
      <c r="L444" s="4"/>
    </row>
    <row r="445">
      <c r="I445" s="3"/>
      <c r="K445" s="4"/>
      <c r="L445" s="4"/>
    </row>
    <row r="446">
      <c r="I446" s="3"/>
      <c r="K446" s="4"/>
      <c r="L446" s="4"/>
    </row>
    <row r="447">
      <c r="I447" s="3"/>
      <c r="K447" s="4"/>
      <c r="L447" s="4"/>
    </row>
    <row r="448">
      <c r="I448" s="3"/>
      <c r="K448" s="4"/>
      <c r="L448" s="4"/>
    </row>
    <row r="449">
      <c r="I449" s="3"/>
      <c r="K449" s="4"/>
      <c r="L449" s="4"/>
    </row>
    <row r="450">
      <c r="I450" s="3"/>
      <c r="K450" s="4"/>
      <c r="L450" s="4"/>
    </row>
    <row r="451">
      <c r="I451" s="3"/>
      <c r="K451" s="4"/>
      <c r="L451" s="4"/>
    </row>
    <row r="452">
      <c r="I452" s="3"/>
      <c r="K452" s="4"/>
      <c r="L452" s="4"/>
    </row>
    <row r="453">
      <c r="I453" s="3"/>
      <c r="K453" s="4"/>
      <c r="L453" s="4"/>
    </row>
    <row r="454">
      <c r="I454" s="3"/>
      <c r="K454" s="4"/>
      <c r="L454" s="4"/>
    </row>
    <row r="455">
      <c r="I455" s="3"/>
      <c r="K455" s="4"/>
      <c r="L455" s="4"/>
    </row>
    <row r="456">
      <c r="I456" s="3"/>
      <c r="K456" s="4"/>
      <c r="L456" s="4"/>
    </row>
    <row r="457">
      <c r="I457" s="3"/>
      <c r="K457" s="4"/>
      <c r="L457" s="4"/>
    </row>
    <row r="458">
      <c r="I458" s="3"/>
      <c r="K458" s="4"/>
      <c r="L458" s="4"/>
    </row>
    <row r="459">
      <c r="I459" s="3"/>
      <c r="K459" s="4"/>
      <c r="L459" s="4"/>
    </row>
    <row r="460">
      <c r="I460" s="3"/>
      <c r="K460" s="4"/>
      <c r="L460" s="4"/>
    </row>
    <row r="461">
      <c r="I461" s="3"/>
      <c r="K461" s="4"/>
      <c r="L461" s="4"/>
    </row>
    <row r="462">
      <c r="I462" s="3"/>
      <c r="K462" s="4"/>
      <c r="L462" s="4"/>
    </row>
    <row r="463">
      <c r="I463" s="3"/>
      <c r="K463" s="4"/>
      <c r="L463" s="4"/>
    </row>
    <row r="464">
      <c r="I464" s="3"/>
      <c r="K464" s="4"/>
      <c r="L464" s="4"/>
    </row>
    <row r="465">
      <c r="I465" s="3"/>
      <c r="K465" s="4"/>
      <c r="L465" s="4"/>
    </row>
    <row r="466">
      <c r="I466" s="3"/>
      <c r="K466" s="4"/>
      <c r="L466" s="4"/>
    </row>
    <row r="467">
      <c r="I467" s="3"/>
      <c r="K467" s="4"/>
      <c r="L467" s="4"/>
    </row>
    <row r="468">
      <c r="I468" s="3"/>
      <c r="K468" s="4"/>
      <c r="L468" s="4"/>
    </row>
    <row r="469">
      <c r="I469" s="3"/>
      <c r="K469" s="4"/>
      <c r="L469" s="4"/>
    </row>
    <row r="470">
      <c r="I470" s="3"/>
      <c r="K470" s="4"/>
      <c r="L470" s="4"/>
    </row>
    <row r="471">
      <c r="I471" s="3"/>
      <c r="K471" s="4"/>
      <c r="L471" s="4"/>
    </row>
    <row r="472">
      <c r="I472" s="3"/>
      <c r="K472" s="4"/>
      <c r="L472" s="4"/>
    </row>
    <row r="473">
      <c r="I473" s="3"/>
      <c r="K473" s="4"/>
      <c r="L473" s="4"/>
    </row>
    <row r="474">
      <c r="I474" s="3"/>
      <c r="K474" s="4"/>
      <c r="L474" s="4"/>
    </row>
    <row r="475">
      <c r="I475" s="3"/>
      <c r="K475" s="4"/>
      <c r="L475" s="4"/>
    </row>
    <row r="476">
      <c r="I476" s="3"/>
      <c r="K476" s="4"/>
      <c r="L476" s="4"/>
    </row>
    <row r="477">
      <c r="I477" s="3"/>
      <c r="K477" s="4"/>
      <c r="L477" s="4"/>
    </row>
    <row r="478">
      <c r="I478" s="3"/>
      <c r="K478" s="4"/>
      <c r="L478" s="4"/>
    </row>
    <row r="479">
      <c r="I479" s="3"/>
      <c r="K479" s="4"/>
      <c r="L479" s="4"/>
    </row>
    <row r="480">
      <c r="I480" s="3"/>
      <c r="K480" s="4"/>
      <c r="L480" s="4"/>
    </row>
    <row r="481">
      <c r="I481" s="3"/>
      <c r="K481" s="4"/>
      <c r="L481" s="4"/>
    </row>
    <row r="482">
      <c r="I482" s="3"/>
      <c r="K482" s="4"/>
      <c r="L482" s="4"/>
    </row>
    <row r="483">
      <c r="I483" s="3"/>
      <c r="K483" s="4"/>
      <c r="L483" s="4"/>
    </row>
    <row r="484">
      <c r="I484" s="3"/>
      <c r="K484" s="4"/>
      <c r="L484" s="4"/>
    </row>
    <row r="485">
      <c r="I485" s="3"/>
      <c r="K485" s="4"/>
      <c r="L485" s="4"/>
    </row>
    <row r="486">
      <c r="I486" s="3"/>
      <c r="K486" s="4"/>
      <c r="L486" s="4"/>
    </row>
    <row r="487">
      <c r="I487" s="3"/>
      <c r="K487" s="4"/>
      <c r="L487" s="4"/>
    </row>
    <row r="488">
      <c r="I488" s="3"/>
      <c r="K488" s="4"/>
      <c r="L488" s="4"/>
    </row>
    <row r="489">
      <c r="I489" s="3"/>
      <c r="K489" s="4"/>
      <c r="L489" s="4"/>
    </row>
    <row r="490">
      <c r="I490" s="3"/>
      <c r="K490" s="4"/>
      <c r="L490" s="4"/>
    </row>
    <row r="491">
      <c r="I491" s="3"/>
      <c r="K491" s="4"/>
      <c r="L491" s="4"/>
    </row>
    <row r="492">
      <c r="I492" s="3"/>
      <c r="K492" s="4"/>
      <c r="L492" s="4"/>
    </row>
    <row r="493">
      <c r="I493" s="3"/>
      <c r="K493" s="4"/>
      <c r="L493" s="4"/>
    </row>
    <row r="494">
      <c r="I494" s="3"/>
      <c r="K494" s="4"/>
      <c r="L494" s="4"/>
    </row>
    <row r="495">
      <c r="I495" s="3"/>
      <c r="K495" s="4"/>
      <c r="L495" s="4"/>
    </row>
    <row r="496">
      <c r="I496" s="3"/>
      <c r="K496" s="4"/>
      <c r="L496" s="4"/>
    </row>
    <row r="497">
      <c r="I497" s="3"/>
      <c r="K497" s="4"/>
      <c r="L497" s="4"/>
    </row>
    <row r="498">
      <c r="I498" s="3"/>
      <c r="K498" s="4"/>
      <c r="L498" s="4"/>
    </row>
    <row r="499">
      <c r="I499" s="3"/>
      <c r="K499" s="4"/>
      <c r="L499" s="4"/>
    </row>
    <row r="500">
      <c r="I500" s="3"/>
      <c r="K500" s="4"/>
      <c r="L500" s="4"/>
    </row>
    <row r="501">
      <c r="I501" s="3"/>
      <c r="K501" s="4"/>
      <c r="L501" s="4"/>
    </row>
    <row r="502">
      <c r="I502" s="3"/>
      <c r="K502" s="4"/>
      <c r="L502" s="4"/>
    </row>
    <row r="503">
      <c r="I503" s="3"/>
      <c r="K503" s="4"/>
      <c r="L503" s="4"/>
    </row>
    <row r="504">
      <c r="I504" s="3"/>
      <c r="K504" s="4"/>
      <c r="L504" s="4"/>
    </row>
    <row r="505">
      <c r="I505" s="3"/>
      <c r="K505" s="4"/>
      <c r="L505" s="4"/>
    </row>
    <row r="506">
      <c r="I506" s="3"/>
      <c r="K506" s="4"/>
      <c r="L506" s="4"/>
    </row>
    <row r="507">
      <c r="I507" s="3"/>
      <c r="K507" s="4"/>
      <c r="L507" s="4"/>
    </row>
    <row r="508">
      <c r="I508" s="3"/>
      <c r="K508" s="4"/>
      <c r="L508" s="4"/>
    </row>
    <row r="509">
      <c r="I509" s="3"/>
      <c r="K509" s="4"/>
      <c r="L509" s="4"/>
    </row>
    <row r="510">
      <c r="I510" s="3"/>
      <c r="K510" s="4"/>
      <c r="L510" s="4"/>
    </row>
    <row r="511">
      <c r="I511" s="3"/>
      <c r="K511" s="4"/>
      <c r="L511" s="4"/>
    </row>
    <row r="512">
      <c r="I512" s="3"/>
      <c r="K512" s="4"/>
      <c r="L512" s="4"/>
    </row>
    <row r="513">
      <c r="I513" s="3"/>
      <c r="K513" s="4"/>
      <c r="L513" s="4"/>
    </row>
    <row r="514">
      <c r="I514" s="3"/>
      <c r="K514" s="4"/>
      <c r="L514" s="4"/>
    </row>
    <row r="515">
      <c r="I515" s="3"/>
      <c r="K515" s="4"/>
      <c r="L515" s="4"/>
    </row>
    <row r="516">
      <c r="I516" s="3"/>
      <c r="K516" s="4"/>
      <c r="L516" s="4"/>
    </row>
    <row r="517">
      <c r="I517" s="3"/>
      <c r="K517" s="4"/>
      <c r="L517" s="4"/>
    </row>
    <row r="518">
      <c r="I518" s="3"/>
      <c r="K518" s="4"/>
      <c r="L518" s="4"/>
    </row>
    <row r="519">
      <c r="I519" s="3"/>
      <c r="K519" s="4"/>
      <c r="L519" s="4"/>
    </row>
    <row r="520">
      <c r="I520" s="3"/>
      <c r="K520" s="4"/>
      <c r="L520" s="4"/>
    </row>
    <row r="521">
      <c r="I521" s="3"/>
      <c r="K521" s="4"/>
      <c r="L521" s="4"/>
    </row>
    <row r="522">
      <c r="I522" s="3"/>
      <c r="K522" s="4"/>
      <c r="L522" s="4"/>
    </row>
    <row r="523">
      <c r="I523" s="3"/>
      <c r="K523" s="4"/>
      <c r="L523" s="4"/>
    </row>
    <row r="524">
      <c r="I524" s="3"/>
      <c r="K524" s="4"/>
      <c r="L524" s="4"/>
    </row>
    <row r="525">
      <c r="I525" s="3"/>
      <c r="K525" s="4"/>
      <c r="L525" s="4"/>
    </row>
    <row r="526">
      <c r="I526" s="3"/>
      <c r="K526" s="4"/>
      <c r="L526" s="4"/>
    </row>
    <row r="527">
      <c r="I527" s="3"/>
      <c r="K527" s="4"/>
      <c r="L527" s="4"/>
    </row>
    <row r="528">
      <c r="I528" s="3"/>
      <c r="K528" s="4"/>
      <c r="L528" s="4"/>
    </row>
    <row r="529">
      <c r="I529" s="3"/>
      <c r="K529" s="4"/>
      <c r="L529" s="4"/>
    </row>
    <row r="530">
      <c r="I530" s="3"/>
      <c r="K530" s="4"/>
      <c r="L530" s="4"/>
    </row>
    <row r="531">
      <c r="I531" s="3"/>
      <c r="K531" s="4"/>
      <c r="L531" s="4"/>
    </row>
    <row r="532">
      <c r="I532" s="3"/>
      <c r="K532" s="4"/>
      <c r="L532" s="4"/>
    </row>
    <row r="533">
      <c r="I533" s="3"/>
      <c r="K533" s="4"/>
      <c r="L533" s="4"/>
    </row>
    <row r="534">
      <c r="I534" s="3"/>
      <c r="K534" s="4"/>
      <c r="L534" s="4"/>
    </row>
    <row r="535">
      <c r="I535" s="3"/>
      <c r="K535" s="4"/>
      <c r="L535" s="4"/>
    </row>
    <row r="536">
      <c r="I536" s="3"/>
      <c r="K536" s="4"/>
      <c r="L536" s="4"/>
    </row>
    <row r="537">
      <c r="I537" s="3"/>
      <c r="K537" s="4"/>
      <c r="L537" s="4"/>
    </row>
    <row r="538">
      <c r="I538" s="3"/>
      <c r="K538" s="4"/>
      <c r="L538" s="4"/>
    </row>
    <row r="539">
      <c r="I539" s="3"/>
      <c r="K539" s="4"/>
      <c r="L539" s="4"/>
    </row>
    <row r="540">
      <c r="I540" s="3"/>
      <c r="K540" s="4"/>
      <c r="L540" s="4"/>
    </row>
    <row r="541">
      <c r="I541" s="3"/>
      <c r="K541" s="4"/>
      <c r="L541" s="4"/>
    </row>
    <row r="542">
      <c r="I542" s="3"/>
      <c r="K542" s="4"/>
      <c r="L542" s="4"/>
    </row>
    <row r="543">
      <c r="I543" s="3"/>
      <c r="K543" s="4"/>
      <c r="L543" s="4"/>
    </row>
    <row r="544">
      <c r="I544" s="3"/>
      <c r="K544" s="4"/>
      <c r="L544" s="4"/>
    </row>
    <row r="545">
      <c r="I545" s="3"/>
      <c r="K545" s="4"/>
      <c r="L545" s="4"/>
    </row>
    <row r="546">
      <c r="I546" s="3"/>
      <c r="K546" s="4"/>
      <c r="L546" s="4"/>
    </row>
    <row r="547">
      <c r="I547" s="3"/>
      <c r="K547" s="4"/>
      <c r="L547" s="4"/>
    </row>
    <row r="548">
      <c r="I548" s="3"/>
      <c r="K548" s="4"/>
      <c r="L548" s="4"/>
    </row>
    <row r="549">
      <c r="I549" s="3"/>
      <c r="K549" s="4"/>
      <c r="L549" s="4"/>
    </row>
    <row r="550">
      <c r="I550" s="3"/>
      <c r="K550" s="4"/>
      <c r="L550" s="4"/>
    </row>
    <row r="551">
      <c r="I551" s="3"/>
      <c r="K551" s="4"/>
      <c r="L551" s="4"/>
    </row>
    <row r="552">
      <c r="I552" s="3"/>
      <c r="K552" s="4"/>
      <c r="L552" s="4"/>
    </row>
    <row r="553">
      <c r="I553" s="3"/>
      <c r="K553" s="4"/>
      <c r="L553" s="4"/>
    </row>
    <row r="554">
      <c r="I554" s="3"/>
      <c r="K554" s="4"/>
      <c r="L554" s="4"/>
    </row>
    <row r="555">
      <c r="I555" s="3"/>
      <c r="K555" s="4"/>
      <c r="L555" s="4"/>
    </row>
    <row r="556">
      <c r="I556" s="3"/>
      <c r="K556" s="4"/>
      <c r="L556" s="4"/>
    </row>
    <row r="557">
      <c r="I557" s="3"/>
      <c r="K557" s="4"/>
      <c r="L557" s="4"/>
    </row>
    <row r="558">
      <c r="I558" s="3"/>
      <c r="K558" s="4"/>
      <c r="L558" s="4"/>
    </row>
    <row r="559">
      <c r="I559" s="3"/>
      <c r="K559" s="4"/>
      <c r="L559" s="4"/>
    </row>
    <row r="560">
      <c r="I560" s="3"/>
      <c r="K560" s="4"/>
      <c r="L560" s="4"/>
    </row>
    <row r="561">
      <c r="I561" s="3"/>
      <c r="K561" s="4"/>
      <c r="L561" s="4"/>
    </row>
    <row r="562">
      <c r="I562" s="3"/>
      <c r="K562" s="4"/>
      <c r="L562" s="4"/>
    </row>
    <row r="563">
      <c r="I563" s="3"/>
      <c r="K563" s="4"/>
      <c r="L563" s="4"/>
    </row>
    <row r="564">
      <c r="I564" s="3"/>
      <c r="K564" s="4"/>
      <c r="L564" s="4"/>
    </row>
    <row r="565">
      <c r="I565" s="3"/>
      <c r="K565" s="4"/>
      <c r="L565" s="4"/>
    </row>
    <row r="566">
      <c r="I566" s="3"/>
      <c r="K566" s="4"/>
      <c r="L566" s="4"/>
    </row>
    <row r="567">
      <c r="I567" s="3"/>
      <c r="K567" s="4"/>
      <c r="L567" s="4"/>
    </row>
    <row r="568">
      <c r="I568" s="3"/>
      <c r="K568" s="4"/>
      <c r="L568" s="4"/>
    </row>
    <row r="569">
      <c r="I569" s="3"/>
      <c r="K569" s="4"/>
      <c r="L569" s="4"/>
    </row>
    <row r="570">
      <c r="I570" s="3"/>
      <c r="K570" s="4"/>
      <c r="L570" s="4"/>
    </row>
    <row r="571">
      <c r="I571" s="3"/>
      <c r="K571" s="4"/>
      <c r="L571" s="4"/>
    </row>
    <row r="572">
      <c r="I572" s="3"/>
      <c r="K572" s="4"/>
      <c r="L572" s="4"/>
    </row>
    <row r="573">
      <c r="I573" s="3"/>
      <c r="K573" s="4"/>
      <c r="L573" s="4"/>
    </row>
    <row r="574">
      <c r="I574" s="3"/>
      <c r="K574" s="4"/>
      <c r="L574" s="4"/>
    </row>
    <row r="575">
      <c r="I575" s="3"/>
      <c r="K575" s="4"/>
      <c r="L575" s="4"/>
    </row>
    <row r="576">
      <c r="I576" s="3"/>
      <c r="K576" s="4"/>
      <c r="L576" s="4"/>
    </row>
    <row r="577">
      <c r="I577" s="3"/>
      <c r="K577" s="4"/>
      <c r="L577" s="4"/>
    </row>
    <row r="578">
      <c r="I578" s="3"/>
      <c r="K578" s="4"/>
      <c r="L578" s="4"/>
    </row>
    <row r="579">
      <c r="I579" s="3"/>
      <c r="K579" s="4"/>
      <c r="L579" s="4"/>
    </row>
    <row r="580">
      <c r="I580" s="3"/>
      <c r="K580" s="4"/>
      <c r="L580" s="4"/>
    </row>
    <row r="581">
      <c r="I581" s="3"/>
      <c r="K581" s="4"/>
      <c r="L581" s="4"/>
    </row>
    <row r="582">
      <c r="I582" s="3"/>
      <c r="K582" s="4"/>
      <c r="L582" s="4"/>
    </row>
    <row r="583">
      <c r="I583" s="3"/>
      <c r="K583" s="4"/>
      <c r="L583" s="4"/>
    </row>
    <row r="584">
      <c r="I584" s="3"/>
      <c r="K584" s="4"/>
      <c r="L584" s="4"/>
    </row>
    <row r="585">
      <c r="I585" s="3"/>
      <c r="K585" s="4"/>
      <c r="L585" s="4"/>
    </row>
    <row r="586">
      <c r="I586" s="3"/>
      <c r="K586" s="4"/>
      <c r="L586" s="4"/>
    </row>
    <row r="587">
      <c r="I587" s="3"/>
      <c r="K587" s="4"/>
      <c r="L587" s="4"/>
    </row>
    <row r="588">
      <c r="I588" s="3"/>
      <c r="K588" s="4"/>
      <c r="L588" s="4"/>
    </row>
    <row r="589">
      <c r="I589" s="3"/>
      <c r="K589" s="4"/>
      <c r="L589" s="4"/>
    </row>
    <row r="590">
      <c r="I590" s="3"/>
      <c r="K590" s="4"/>
      <c r="L590" s="4"/>
    </row>
    <row r="591">
      <c r="I591" s="3"/>
      <c r="K591" s="4"/>
      <c r="L591" s="4"/>
    </row>
    <row r="592">
      <c r="I592" s="3"/>
      <c r="K592" s="4"/>
      <c r="L592" s="4"/>
    </row>
    <row r="593">
      <c r="I593" s="3"/>
      <c r="K593" s="4"/>
      <c r="L593" s="4"/>
    </row>
    <row r="594">
      <c r="I594" s="3"/>
      <c r="K594" s="4"/>
      <c r="L594" s="4"/>
    </row>
    <row r="595">
      <c r="I595" s="3"/>
      <c r="K595" s="4"/>
      <c r="L595" s="4"/>
    </row>
    <row r="596">
      <c r="I596" s="3"/>
      <c r="K596" s="4"/>
      <c r="L596" s="4"/>
    </row>
    <row r="597">
      <c r="I597" s="3"/>
      <c r="K597" s="4"/>
      <c r="L597" s="4"/>
    </row>
    <row r="598">
      <c r="I598" s="3"/>
      <c r="K598" s="4"/>
      <c r="L598" s="4"/>
    </row>
    <row r="599">
      <c r="I599" s="3"/>
      <c r="K599" s="4"/>
      <c r="L599" s="4"/>
    </row>
    <row r="600">
      <c r="I600" s="3"/>
      <c r="K600" s="4"/>
      <c r="L600" s="4"/>
    </row>
    <row r="601">
      <c r="I601" s="3"/>
      <c r="K601" s="4"/>
      <c r="L601" s="4"/>
    </row>
    <row r="602">
      <c r="I602" s="3"/>
      <c r="K602" s="4"/>
      <c r="L602" s="4"/>
    </row>
    <row r="603">
      <c r="I603" s="3"/>
      <c r="K603" s="4"/>
      <c r="L603" s="4"/>
    </row>
    <row r="604">
      <c r="I604" s="3"/>
      <c r="K604" s="4"/>
      <c r="L604" s="4"/>
    </row>
    <row r="605">
      <c r="I605" s="3"/>
      <c r="K605" s="4"/>
      <c r="L605" s="4"/>
    </row>
    <row r="606">
      <c r="I606" s="3"/>
      <c r="K606" s="4"/>
      <c r="L606" s="4"/>
    </row>
    <row r="607">
      <c r="I607" s="3"/>
      <c r="K607" s="4"/>
      <c r="L607" s="4"/>
    </row>
    <row r="608">
      <c r="I608" s="3"/>
      <c r="K608" s="4"/>
      <c r="L608" s="4"/>
    </row>
    <row r="609">
      <c r="I609" s="3"/>
      <c r="K609" s="4"/>
      <c r="L609" s="4"/>
    </row>
    <row r="610">
      <c r="I610" s="3"/>
      <c r="K610" s="4"/>
      <c r="L610" s="4"/>
    </row>
    <row r="611">
      <c r="I611" s="3"/>
      <c r="K611" s="4"/>
      <c r="L611" s="4"/>
    </row>
    <row r="612">
      <c r="I612" s="3"/>
      <c r="K612" s="4"/>
      <c r="L612" s="4"/>
    </row>
    <row r="613">
      <c r="I613" s="3"/>
      <c r="K613" s="4"/>
      <c r="L613" s="4"/>
    </row>
    <row r="614">
      <c r="I614" s="3"/>
      <c r="K614" s="4"/>
      <c r="L614" s="4"/>
    </row>
    <row r="615">
      <c r="I615" s="3"/>
      <c r="K615" s="4"/>
      <c r="L615" s="4"/>
    </row>
    <row r="616">
      <c r="I616" s="3"/>
      <c r="K616" s="4"/>
      <c r="L616" s="4"/>
    </row>
    <row r="617">
      <c r="I617" s="3"/>
      <c r="K617" s="4"/>
      <c r="L617" s="4"/>
    </row>
    <row r="618">
      <c r="I618" s="3"/>
      <c r="K618" s="4"/>
      <c r="L618" s="4"/>
    </row>
    <row r="619">
      <c r="I619" s="3"/>
      <c r="K619" s="4"/>
      <c r="L619" s="4"/>
    </row>
    <row r="620">
      <c r="I620" s="3"/>
      <c r="K620" s="4"/>
      <c r="L620" s="4"/>
    </row>
    <row r="621">
      <c r="I621" s="3"/>
      <c r="K621" s="4"/>
      <c r="L621" s="4"/>
    </row>
    <row r="622">
      <c r="I622" s="3"/>
      <c r="K622" s="4"/>
      <c r="L622" s="4"/>
    </row>
    <row r="623">
      <c r="I623" s="3"/>
      <c r="K623" s="4"/>
      <c r="L623" s="4"/>
    </row>
    <row r="624">
      <c r="I624" s="3"/>
      <c r="K624" s="4"/>
      <c r="L624" s="4"/>
    </row>
    <row r="625">
      <c r="I625" s="3"/>
      <c r="K625" s="4"/>
      <c r="L625" s="4"/>
    </row>
    <row r="626">
      <c r="I626" s="3"/>
      <c r="K626" s="4"/>
      <c r="L626" s="4"/>
    </row>
    <row r="627">
      <c r="I627" s="3"/>
      <c r="K627" s="4"/>
      <c r="L627" s="4"/>
    </row>
    <row r="628">
      <c r="I628" s="3"/>
      <c r="K628" s="4"/>
      <c r="L628" s="4"/>
    </row>
    <row r="629">
      <c r="I629" s="3"/>
      <c r="K629" s="4"/>
      <c r="L629" s="4"/>
    </row>
    <row r="630">
      <c r="I630" s="3"/>
      <c r="K630" s="4"/>
      <c r="L630" s="4"/>
    </row>
    <row r="631">
      <c r="I631" s="3"/>
      <c r="K631" s="4"/>
      <c r="L631" s="4"/>
    </row>
    <row r="632">
      <c r="I632" s="3"/>
      <c r="K632" s="4"/>
      <c r="L632" s="4"/>
    </row>
    <row r="633">
      <c r="I633" s="3"/>
      <c r="K633" s="4"/>
      <c r="L633" s="4"/>
    </row>
    <row r="634">
      <c r="I634" s="3"/>
      <c r="K634" s="4"/>
      <c r="L634" s="4"/>
    </row>
    <row r="635">
      <c r="I635" s="3"/>
      <c r="K635" s="4"/>
      <c r="L635" s="4"/>
    </row>
    <row r="636">
      <c r="I636" s="3"/>
      <c r="K636" s="4"/>
      <c r="L636" s="4"/>
    </row>
    <row r="637">
      <c r="I637" s="3"/>
      <c r="K637" s="4"/>
      <c r="L637" s="4"/>
    </row>
    <row r="638">
      <c r="I638" s="3"/>
      <c r="K638" s="4"/>
      <c r="L638" s="4"/>
    </row>
    <row r="639">
      <c r="I639" s="3"/>
      <c r="K639" s="4"/>
      <c r="L639" s="4"/>
    </row>
    <row r="640">
      <c r="I640" s="3"/>
      <c r="K640" s="4"/>
      <c r="L640" s="4"/>
    </row>
    <row r="641">
      <c r="I641" s="3"/>
      <c r="K641" s="4"/>
      <c r="L641" s="4"/>
    </row>
    <row r="642">
      <c r="I642" s="3"/>
      <c r="K642" s="4"/>
      <c r="L642" s="4"/>
    </row>
    <row r="643">
      <c r="I643" s="3"/>
      <c r="K643" s="4"/>
      <c r="L643" s="4"/>
    </row>
    <row r="644">
      <c r="I644" s="3"/>
      <c r="K644" s="4"/>
      <c r="L644" s="4"/>
    </row>
    <row r="645">
      <c r="I645" s="3"/>
      <c r="K645" s="4"/>
      <c r="L645" s="4"/>
    </row>
    <row r="646">
      <c r="I646" s="3"/>
      <c r="K646" s="4"/>
      <c r="L646" s="4"/>
    </row>
    <row r="647">
      <c r="I647" s="3"/>
      <c r="K647" s="4"/>
      <c r="L647" s="4"/>
    </row>
    <row r="648">
      <c r="I648" s="3"/>
      <c r="K648" s="4"/>
      <c r="L648" s="4"/>
    </row>
    <row r="649">
      <c r="I649" s="3"/>
      <c r="K649" s="4"/>
      <c r="L649" s="4"/>
    </row>
    <row r="650">
      <c r="I650" s="3"/>
      <c r="K650" s="4"/>
      <c r="L650" s="4"/>
    </row>
    <row r="651">
      <c r="I651" s="3"/>
      <c r="K651" s="4"/>
      <c r="L651" s="4"/>
    </row>
    <row r="652">
      <c r="I652" s="3"/>
      <c r="K652" s="4"/>
      <c r="L652" s="4"/>
    </row>
    <row r="653">
      <c r="I653" s="3"/>
      <c r="K653" s="4"/>
      <c r="L653" s="4"/>
    </row>
    <row r="654">
      <c r="I654" s="3"/>
      <c r="K654" s="4"/>
      <c r="L654" s="4"/>
    </row>
    <row r="655">
      <c r="I655" s="3"/>
      <c r="K655" s="4"/>
      <c r="L655" s="4"/>
    </row>
    <row r="656">
      <c r="I656" s="3"/>
      <c r="K656" s="4"/>
      <c r="L656" s="4"/>
    </row>
    <row r="657">
      <c r="I657" s="3"/>
      <c r="K657" s="4"/>
      <c r="L657" s="4"/>
    </row>
    <row r="658">
      <c r="I658" s="3"/>
      <c r="K658" s="4"/>
      <c r="L658" s="4"/>
    </row>
    <row r="659">
      <c r="I659" s="3"/>
      <c r="K659" s="4"/>
      <c r="L659" s="4"/>
    </row>
    <row r="660">
      <c r="I660" s="3"/>
      <c r="K660" s="4"/>
      <c r="L660" s="4"/>
    </row>
    <row r="661">
      <c r="I661" s="3"/>
      <c r="K661" s="4"/>
      <c r="L661" s="4"/>
    </row>
    <row r="662">
      <c r="I662" s="3"/>
      <c r="K662" s="4"/>
      <c r="L662" s="4"/>
    </row>
    <row r="663">
      <c r="I663" s="3"/>
      <c r="K663" s="4"/>
      <c r="L663" s="4"/>
    </row>
    <row r="664">
      <c r="I664" s="3"/>
      <c r="K664" s="4"/>
      <c r="L664" s="4"/>
    </row>
    <row r="665">
      <c r="I665" s="3"/>
      <c r="K665" s="4"/>
      <c r="L665" s="4"/>
    </row>
    <row r="666">
      <c r="I666" s="3"/>
      <c r="K666" s="4"/>
      <c r="L666" s="4"/>
    </row>
    <row r="667">
      <c r="I667" s="3"/>
      <c r="K667" s="4"/>
      <c r="L667" s="4"/>
    </row>
    <row r="668">
      <c r="I668" s="3"/>
      <c r="K668" s="4"/>
      <c r="L668" s="4"/>
    </row>
    <row r="669">
      <c r="I669" s="3"/>
      <c r="K669" s="4"/>
      <c r="L669" s="4"/>
    </row>
    <row r="670">
      <c r="I670" s="3"/>
      <c r="K670" s="4"/>
      <c r="L670" s="4"/>
    </row>
    <row r="671">
      <c r="I671" s="3"/>
      <c r="K671" s="4"/>
      <c r="L671" s="4"/>
    </row>
    <row r="672">
      <c r="I672" s="3"/>
      <c r="K672" s="4"/>
      <c r="L672" s="4"/>
    </row>
    <row r="673">
      <c r="I673" s="3"/>
      <c r="K673" s="4"/>
      <c r="L673" s="4"/>
    </row>
    <row r="674">
      <c r="I674" s="3"/>
      <c r="K674" s="4"/>
      <c r="L674" s="4"/>
    </row>
    <row r="675">
      <c r="I675" s="3"/>
      <c r="K675" s="4"/>
      <c r="L675" s="4"/>
    </row>
    <row r="676">
      <c r="I676" s="3"/>
      <c r="K676" s="4"/>
      <c r="L676" s="4"/>
    </row>
    <row r="677">
      <c r="I677" s="3"/>
      <c r="K677" s="4"/>
      <c r="L677" s="4"/>
    </row>
    <row r="678">
      <c r="I678" s="3"/>
      <c r="K678" s="4"/>
      <c r="L678" s="4"/>
    </row>
    <row r="679">
      <c r="I679" s="3"/>
      <c r="K679" s="4"/>
      <c r="L679" s="4"/>
    </row>
    <row r="680">
      <c r="I680" s="3"/>
      <c r="K680" s="4"/>
      <c r="L680" s="4"/>
    </row>
    <row r="681">
      <c r="I681" s="3"/>
      <c r="K681" s="4"/>
      <c r="L681" s="4"/>
    </row>
    <row r="682">
      <c r="I682" s="3"/>
      <c r="K682" s="4"/>
      <c r="L682" s="4"/>
    </row>
    <row r="683">
      <c r="I683" s="3"/>
      <c r="K683" s="4"/>
      <c r="L683" s="4"/>
    </row>
    <row r="684">
      <c r="I684" s="3"/>
      <c r="K684" s="4"/>
      <c r="L684" s="4"/>
    </row>
    <row r="685">
      <c r="I685" s="3"/>
      <c r="K685" s="4"/>
      <c r="L685" s="4"/>
    </row>
    <row r="686">
      <c r="I686" s="3"/>
      <c r="K686" s="4"/>
      <c r="L686" s="4"/>
    </row>
    <row r="687">
      <c r="I687" s="3"/>
      <c r="K687" s="4"/>
      <c r="L687" s="4"/>
    </row>
    <row r="688">
      <c r="I688" s="3"/>
      <c r="K688" s="4"/>
      <c r="L688" s="4"/>
    </row>
    <row r="689">
      <c r="I689" s="3"/>
      <c r="K689" s="4"/>
      <c r="L689" s="4"/>
    </row>
    <row r="690">
      <c r="I690" s="3"/>
      <c r="K690" s="4"/>
      <c r="L690" s="4"/>
    </row>
    <row r="691">
      <c r="I691" s="3"/>
      <c r="K691" s="4"/>
      <c r="L691" s="4"/>
    </row>
    <row r="692">
      <c r="I692" s="3"/>
      <c r="K692" s="4"/>
      <c r="L692" s="4"/>
    </row>
    <row r="693">
      <c r="I693" s="3"/>
      <c r="K693" s="4"/>
      <c r="L693" s="4"/>
    </row>
    <row r="694">
      <c r="I694" s="3"/>
      <c r="K694" s="4"/>
      <c r="L694" s="4"/>
    </row>
    <row r="695">
      <c r="I695" s="3"/>
      <c r="K695" s="4"/>
      <c r="L695" s="4"/>
    </row>
    <row r="696">
      <c r="I696" s="3"/>
      <c r="K696" s="4"/>
      <c r="L696" s="4"/>
    </row>
    <row r="697">
      <c r="I697" s="3"/>
      <c r="K697" s="4"/>
      <c r="L697" s="4"/>
    </row>
    <row r="698">
      <c r="I698" s="3"/>
      <c r="K698" s="4"/>
      <c r="L698" s="4"/>
    </row>
    <row r="699">
      <c r="I699" s="3"/>
      <c r="K699" s="4"/>
      <c r="L699" s="4"/>
    </row>
    <row r="700">
      <c r="I700" s="3"/>
      <c r="K700" s="4"/>
      <c r="L700" s="4"/>
    </row>
    <row r="701">
      <c r="I701" s="3"/>
      <c r="K701" s="4"/>
      <c r="L701" s="4"/>
    </row>
    <row r="702">
      <c r="I702" s="3"/>
      <c r="K702" s="4"/>
      <c r="L702" s="4"/>
    </row>
    <row r="703">
      <c r="I703" s="3"/>
      <c r="K703" s="4"/>
      <c r="L703" s="4"/>
    </row>
    <row r="704">
      <c r="I704" s="3"/>
      <c r="K704" s="4"/>
      <c r="L704" s="4"/>
    </row>
    <row r="705">
      <c r="I705" s="3"/>
      <c r="K705" s="4"/>
      <c r="L705" s="4"/>
    </row>
    <row r="706">
      <c r="I706" s="3"/>
      <c r="K706" s="4"/>
      <c r="L706" s="4"/>
    </row>
    <row r="707">
      <c r="I707" s="3"/>
      <c r="K707" s="4"/>
      <c r="L707" s="4"/>
    </row>
    <row r="708">
      <c r="I708" s="3"/>
      <c r="K708" s="4"/>
      <c r="L708" s="4"/>
    </row>
    <row r="709">
      <c r="I709" s="3"/>
      <c r="K709" s="4"/>
      <c r="L709" s="4"/>
    </row>
    <row r="710">
      <c r="I710" s="3"/>
      <c r="K710" s="4"/>
      <c r="L710" s="4"/>
    </row>
    <row r="711">
      <c r="I711" s="3"/>
      <c r="K711" s="4"/>
      <c r="L711" s="4"/>
    </row>
    <row r="712">
      <c r="I712" s="3"/>
      <c r="K712" s="4"/>
      <c r="L712" s="4"/>
    </row>
    <row r="713">
      <c r="I713" s="3"/>
      <c r="K713" s="4"/>
      <c r="L713" s="4"/>
    </row>
    <row r="714">
      <c r="I714" s="3"/>
      <c r="K714" s="4"/>
      <c r="L714" s="4"/>
    </row>
    <row r="715">
      <c r="I715" s="3"/>
      <c r="K715" s="4"/>
      <c r="L715" s="4"/>
    </row>
    <row r="716">
      <c r="I716" s="3"/>
      <c r="K716" s="4"/>
      <c r="L716" s="4"/>
    </row>
    <row r="717">
      <c r="I717" s="3"/>
      <c r="K717" s="4"/>
      <c r="L717" s="4"/>
    </row>
    <row r="718">
      <c r="I718" s="3"/>
      <c r="K718" s="4"/>
      <c r="L718" s="4"/>
    </row>
    <row r="719">
      <c r="I719" s="3"/>
      <c r="K719" s="4"/>
      <c r="L719" s="4"/>
    </row>
    <row r="720">
      <c r="I720" s="3"/>
      <c r="K720" s="4"/>
      <c r="L720" s="4"/>
    </row>
    <row r="721">
      <c r="I721" s="3"/>
      <c r="K721" s="4"/>
      <c r="L721" s="4"/>
    </row>
    <row r="722">
      <c r="I722" s="3"/>
      <c r="K722" s="4"/>
      <c r="L722" s="4"/>
    </row>
    <row r="723">
      <c r="I723" s="3"/>
      <c r="K723" s="4"/>
      <c r="L723" s="4"/>
    </row>
    <row r="724">
      <c r="I724" s="3"/>
      <c r="K724" s="4"/>
      <c r="L724" s="4"/>
    </row>
    <row r="725">
      <c r="I725" s="3"/>
      <c r="K725" s="4"/>
      <c r="L725" s="4"/>
    </row>
    <row r="726">
      <c r="I726" s="3"/>
      <c r="K726" s="4"/>
      <c r="L726" s="4"/>
    </row>
    <row r="727">
      <c r="I727" s="3"/>
      <c r="K727" s="4"/>
      <c r="L727" s="4"/>
    </row>
    <row r="728">
      <c r="I728" s="3"/>
      <c r="K728" s="4"/>
      <c r="L728" s="4"/>
    </row>
    <row r="729">
      <c r="I729" s="3"/>
      <c r="K729" s="4"/>
      <c r="L729" s="4"/>
    </row>
    <row r="730">
      <c r="I730" s="3"/>
      <c r="K730" s="4"/>
      <c r="L730" s="4"/>
    </row>
    <row r="731">
      <c r="I731" s="3"/>
      <c r="K731" s="4"/>
      <c r="L731" s="4"/>
    </row>
    <row r="732">
      <c r="I732" s="3"/>
      <c r="K732" s="4"/>
      <c r="L732" s="4"/>
    </row>
    <row r="733">
      <c r="I733" s="3"/>
      <c r="K733" s="4"/>
      <c r="L733" s="4"/>
    </row>
    <row r="734">
      <c r="I734" s="3"/>
      <c r="K734" s="4"/>
      <c r="L734" s="4"/>
    </row>
    <row r="735">
      <c r="I735" s="3"/>
      <c r="K735" s="4"/>
      <c r="L735" s="4"/>
    </row>
    <row r="736">
      <c r="I736" s="3"/>
      <c r="K736" s="4"/>
      <c r="L736" s="4"/>
    </row>
    <row r="737">
      <c r="I737" s="3"/>
      <c r="K737" s="4"/>
      <c r="L737" s="4"/>
    </row>
    <row r="738">
      <c r="I738" s="3"/>
      <c r="K738" s="4"/>
      <c r="L738" s="4"/>
    </row>
    <row r="739">
      <c r="I739" s="3"/>
      <c r="K739" s="4"/>
      <c r="L739" s="4"/>
    </row>
    <row r="740">
      <c r="I740" s="3"/>
      <c r="K740" s="4"/>
      <c r="L740" s="4"/>
    </row>
    <row r="741">
      <c r="I741" s="3"/>
      <c r="K741" s="4"/>
      <c r="L741" s="4"/>
    </row>
    <row r="742">
      <c r="I742" s="3"/>
      <c r="K742" s="4"/>
      <c r="L742" s="4"/>
    </row>
    <row r="743">
      <c r="I743" s="3"/>
      <c r="K743" s="4"/>
      <c r="L743" s="4"/>
    </row>
    <row r="744">
      <c r="I744" s="3"/>
      <c r="K744" s="4"/>
      <c r="L744" s="4"/>
    </row>
    <row r="745">
      <c r="I745" s="3"/>
      <c r="K745" s="4"/>
      <c r="L745" s="4"/>
    </row>
    <row r="746">
      <c r="I746" s="3"/>
      <c r="K746" s="4"/>
      <c r="L746" s="4"/>
    </row>
    <row r="747">
      <c r="I747" s="3"/>
      <c r="K747" s="4"/>
      <c r="L747" s="4"/>
    </row>
    <row r="748">
      <c r="I748" s="3"/>
      <c r="K748" s="4"/>
      <c r="L748" s="4"/>
    </row>
    <row r="749">
      <c r="I749" s="3"/>
      <c r="K749" s="4"/>
      <c r="L749" s="4"/>
    </row>
    <row r="750">
      <c r="I750" s="3"/>
      <c r="K750" s="4"/>
      <c r="L750" s="4"/>
    </row>
    <row r="751">
      <c r="I751" s="3"/>
      <c r="K751" s="4"/>
      <c r="L751" s="4"/>
    </row>
    <row r="752">
      <c r="I752" s="3"/>
      <c r="K752" s="4"/>
      <c r="L752" s="4"/>
    </row>
    <row r="753">
      <c r="I753" s="3"/>
      <c r="K753" s="4"/>
      <c r="L753" s="4"/>
    </row>
    <row r="754">
      <c r="I754" s="3"/>
      <c r="K754" s="4"/>
      <c r="L754" s="4"/>
    </row>
    <row r="755">
      <c r="I755" s="3"/>
      <c r="K755" s="4"/>
      <c r="L755" s="4"/>
    </row>
    <row r="756">
      <c r="I756" s="3"/>
      <c r="K756" s="4"/>
      <c r="L756" s="4"/>
    </row>
    <row r="757">
      <c r="I757" s="3"/>
      <c r="K757" s="4"/>
      <c r="L757" s="4"/>
    </row>
    <row r="758">
      <c r="I758" s="3"/>
      <c r="K758" s="4"/>
      <c r="L758" s="4"/>
    </row>
    <row r="759">
      <c r="I759" s="3"/>
      <c r="K759" s="4"/>
      <c r="L759" s="4"/>
    </row>
    <row r="760">
      <c r="I760" s="3"/>
      <c r="K760" s="4"/>
      <c r="L760" s="4"/>
    </row>
    <row r="761">
      <c r="I761" s="3"/>
      <c r="K761" s="4"/>
      <c r="L761" s="4"/>
    </row>
    <row r="762">
      <c r="I762" s="3"/>
      <c r="K762" s="4"/>
      <c r="L762" s="4"/>
    </row>
    <row r="763">
      <c r="I763" s="3"/>
      <c r="K763" s="4"/>
      <c r="L763" s="4"/>
    </row>
    <row r="764">
      <c r="I764" s="3"/>
      <c r="K764" s="4"/>
      <c r="L764" s="4"/>
    </row>
    <row r="765">
      <c r="I765" s="3"/>
      <c r="K765" s="4"/>
      <c r="L765" s="4"/>
    </row>
    <row r="766">
      <c r="I766" s="3"/>
      <c r="K766" s="4"/>
      <c r="L766" s="4"/>
    </row>
    <row r="767">
      <c r="I767" s="3"/>
      <c r="K767" s="4"/>
      <c r="L767" s="4"/>
    </row>
    <row r="768">
      <c r="I768" s="3"/>
      <c r="K768" s="4"/>
      <c r="L768" s="4"/>
    </row>
    <row r="769">
      <c r="I769" s="3"/>
      <c r="K769" s="4"/>
      <c r="L769" s="4"/>
    </row>
    <row r="770">
      <c r="I770" s="3"/>
      <c r="K770" s="4"/>
      <c r="L770" s="4"/>
    </row>
    <row r="771">
      <c r="I771" s="3"/>
      <c r="K771" s="4"/>
      <c r="L771" s="4"/>
    </row>
    <row r="772">
      <c r="I772" s="3"/>
      <c r="K772" s="4"/>
      <c r="L772" s="4"/>
    </row>
    <row r="773">
      <c r="I773" s="3"/>
      <c r="K773" s="4"/>
      <c r="L773" s="4"/>
    </row>
    <row r="774">
      <c r="I774" s="3"/>
      <c r="K774" s="4"/>
      <c r="L774" s="4"/>
    </row>
    <row r="775">
      <c r="I775" s="3"/>
      <c r="K775" s="4"/>
      <c r="L775" s="4"/>
    </row>
    <row r="776">
      <c r="I776" s="3"/>
      <c r="K776" s="4"/>
      <c r="L776" s="4"/>
    </row>
    <row r="777">
      <c r="I777" s="3"/>
      <c r="K777" s="4"/>
      <c r="L777" s="4"/>
    </row>
    <row r="778">
      <c r="I778" s="3"/>
      <c r="K778" s="4"/>
      <c r="L778" s="4"/>
    </row>
    <row r="779">
      <c r="I779" s="3"/>
      <c r="K779" s="4"/>
      <c r="L779" s="4"/>
    </row>
    <row r="780">
      <c r="I780" s="3"/>
      <c r="K780" s="4"/>
      <c r="L780" s="4"/>
    </row>
    <row r="781">
      <c r="I781" s="3"/>
      <c r="K781" s="4"/>
      <c r="L781" s="4"/>
    </row>
    <row r="782">
      <c r="I782" s="3"/>
      <c r="K782" s="4"/>
      <c r="L782" s="4"/>
    </row>
    <row r="783">
      <c r="I783" s="3"/>
      <c r="K783" s="4"/>
      <c r="L783" s="4"/>
    </row>
    <row r="784">
      <c r="I784" s="3"/>
      <c r="K784" s="4"/>
      <c r="L784" s="4"/>
    </row>
    <row r="785">
      <c r="I785" s="3"/>
      <c r="K785" s="4"/>
      <c r="L785" s="4"/>
    </row>
    <row r="786">
      <c r="I786" s="3"/>
      <c r="K786" s="4"/>
      <c r="L786" s="4"/>
    </row>
    <row r="787">
      <c r="I787" s="3"/>
      <c r="K787" s="4"/>
      <c r="L787" s="4"/>
    </row>
    <row r="788">
      <c r="I788" s="3"/>
      <c r="K788" s="4"/>
      <c r="L788" s="4"/>
    </row>
    <row r="789">
      <c r="I789" s="3"/>
      <c r="K789" s="4"/>
      <c r="L789" s="4"/>
    </row>
    <row r="790">
      <c r="I790" s="3"/>
      <c r="K790" s="4"/>
      <c r="L790" s="4"/>
    </row>
    <row r="791">
      <c r="I791" s="3"/>
      <c r="K791" s="4"/>
      <c r="L791" s="4"/>
    </row>
    <row r="792">
      <c r="I792" s="3"/>
      <c r="K792" s="4"/>
      <c r="L792" s="4"/>
    </row>
    <row r="793">
      <c r="I793" s="3"/>
      <c r="K793" s="4"/>
      <c r="L793" s="4"/>
    </row>
    <row r="794">
      <c r="I794" s="3"/>
      <c r="K794" s="4"/>
      <c r="L794" s="4"/>
    </row>
    <row r="795">
      <c r="I795" s="3"/>
      <c r="K795" s="4"/>
      <c r="L795" s="4"/>
    </row>
    <row r="796">
      <c r="I796" s="3"/>
      <c r="K796" s="4"/>
      <c r="L796" s="4"/>
    </row>
    <row r="797">
      <c r="I797" s="3"/>
      <c r="K797" s="4"/>
      <c r="L797" s="4"/>
    </row>
    <row r="798">
      <c r="I798" s="3"/>
      <c r="K798" s="4"/>
      <c r="L798" s="4"/>
    </row>
    <row r="799">
      <c r="I799" s="3"/>
      <c r="K799" s="4"/>
      <c r="L799" s="4"/>
    </row>
    <row r="800">
      <c r="I800" s="3"/>
      <c r="K800" s="4"/>
      <c r="L800" s="4"/>
    </row>
    <row r="801">
      <c r="I801" s="3"/>
      <c r="K801" s="4"/>
      <c r="L801" s="4"/>
    </row>
    <row r="802">
      <c r="I802" s="3"/>
      <c r="K802" s="4"/>
      <c r="L802" s="4"/>
    </row>
    <row r="803">
      <c r="I803" s="3"/>
      <c r="K803" s="4"/>
      <c r="L803" s="4"/>
    </row>
    <row r="804">
      <c r="I804" s="3"/>
      <c r="K804" s="4"/>
      <c r="L804" s="4"/>
    </row>
    <row r="805">
      <c r="I805" s="3"/>
      <c r="K805" s="4"/>
      <c r="L805" s="4"/>
    </row>
    <row r="806">
      <c r="I806" s="3"/>
      <c r="K806" s="4"/>
      <c r="L806" s="4"/>
    </row>
    <row r="807">
      <c r="I807" s="3"/>
      <c r="K807" s="4"/>
      <c r="L807" s="4"/>
    </row>
    <row r="808">
      <c r="I808" s="3"/>
      <c r="K808" s="4"/>
      <c r="L808" s="4"/>
    </row>
    <row r="809">
      <c r="I809" s="3"/>
      <c r="K809" s="4"/>
      <c r="L809" s="4"/>
    </row>
    <row r="810">
      <c r="I810" s="3"/>
      <c r="K810" s="4"/>
      <c r="L810" s="4"/>
    </row>
    <row r="811">
      <c r="I811" s="3"/>
      <c r="K811" s="4"/>
      <c r="L811" s="4"/>
    </row>
    <row r="812">
      <c r="I812" s="3"/>
      <c r="K812" s="4"/>
      <c r="L812" s="4"/>
    </row>
    <row r="813">
      <c r="I813" s="3"/>
      <c r="K813" s="4"/>
      <c r="L813" s="4"/>
    </row>
    <row r="814">
      <c r="I814" s="3"/>
      <c r="K814" s="4"/>
      <c r="L814" s="4"/>
    </row>
    <row r="815">
      <c r="I815" s="3"/>
      <c r="K815" s="4"/>
      <c r="L815" s="4"/>
    </row>
    <row r="816">
      <c r="I816" s="3"/>
      <c r="K816" s="4"/>
      <c r="L816" s="4"/>
    </row>
    <row r="817">
      <c r="I817" s="3"/>
      <c r="K817" s="4"/>
      <c r="L817" s="4"/>
    </row>
    <row r="818">
      <c r="I818" s="3"/>
      <c r="K818" s="4"/>
      <c r="L818" s="4"/>
    </row>
    <row r="819">
      <c r="I819" s="3"/>
      <c r="K819" s="4"/>
      <c r="L819" s="4"/>
    </row>
    <row r="820">
      <c r="I820" s="3"/>
      <c r="K820" s="4"/>
      <c r="L820" s="4"/>
    </row>
    <row r="821">
      <c r="I821" s="3"/>
      <c r="K821" s="4"/>
      <c r="L821" s="4"/>
    </row>
    <row r="822">
      <c r="I822" s="3"/>
      <c r="K822" s="4"/>
      <c r="L822" s="4"/>
    </row>
    <row r="823">
      <c r="I823" s="3"/>
      <c r="K823" s="4"/>
      <c r="L823" s="4"/>
    </row>
    <row r="824">
      <c r="I824" s="3"/>
      <c r="K824" s="4"/>
      <c r="L824" s="4"/>
    </row>
    <row r="825">
      <c r="I825" s="3"/>
      <c r="K825" s="4"/>
      <c r="L825" s="4"/>
    </row>
    <row r="826">
      <c r="I826" s="3"/>
      <c r="K826" s="4"/>
      <c r="L826" s="4"/>
    </row>
    <row r="827">
      <c r="I827" s="3"/>
      <c r="K827" s="4"/>
      <c r="L827" s="4"/>
    </row>
    <row r="828">
      <c r="I828" s="3"/>
      <c r="K828" s="4"/>
      <c r="L828" s="4"/>
    </row>
    <row r="829">
      <c r="I829" s="3"/>
      <c r="K829" s="4"/>
      <c r="L829" s="4"/>
    </row>
    <row r="830">
      <c r="I830" s="3"/>
      <c r="K830" s="4"/>
      <c r="L830" s="4"/>
    </row>
    <row r="831">
      <c r="I831" s="3"/>
      <c r="K831" s="4"/>
      <c r="L831" s="4"/>
    </row>
    <row r="832">
      <c r="I832" s="3"/>
      <c r="K832" s="4"/>
      <c r="L832" s="4"/>
    </row>
    <row r="833">
      <c r="I833" s="3"/>
      <c r="K833" s="4"/>
      <c r="L833" s="4"/>
    </row>
    <row r="834">
      <c r="I834" s="3"/>
      <c r="K834" s="4"/>
      <c r="L834" s="4"/>
    </row>
    <row r="835">
      <c r="I835" s="3"/>
      <c r="K835" s="4"/>
      <c r="L835" s="4"/>
    </row>
    <row r="836">
      <c r="I836" s="3"/>
      <c r="K836" s="4"/>
      <c r="L836" s="4"/>
    </row>
    <row r="837">
      <c r="I837" s="3"/>
      <c r="K837" s="4"/>
      <c r="L837" s="4"/>
    </row>
    <row r="838">
      <c r="I838" s="3"/>
      <c r="K838" s="4"/>
      <c r="L838" s="4"/>
    </row>
    <row r="839">
      <c r="I839" s="3"/>
      <c r="K839" s="4"/>
      <c r="L839" s="4"/>
    </row>
    <row r="840">
      <c r="I840" s="3"/>
      <c r="K840" s="4"/>
      <c r="L840" s="4"/>
    </row>
    <row r="841">
      <c r="I841" s="3"/>
      <c r="K841" s="4"/>
      <c r="L841" s="4"/>
    </row>
    <row r="842">
      <c r="I842" s="3"/>
      <c r="K842" s="4"/>
      <c r="L842" s="4"/>
    </row>
    <row r="843">
      <c r="I843" s="3"/>
      <c r="K843" s="4"/>
      <c r="L843" s="4"/>
    </row>
    <row r="844">
      <c r="I844" s="3"/>
      <c r="K844" s="4"/>
      <c r="L844" s="4"/>
    </row>
    <row r="845">
      <c r="I845" s="3"/>
      <c r="K845" s="4"/>
      <c r="L845" s="4"/>
    </row>
    <row r="846">
      <c r="I846" s="3"/>
      <c r="K846" s="4"/>
      <c r="L846" s="4"/>
    </row>
    <row r="847">
      <c r="I847" s="3"/>
      <c r="K847" s="4"/>
      <c r="L847" s="4"/>
    </row>
    <row r="848">
      <c r="I848" s="3"/>
      <c r="K848" s="4"/>
      <c r="L848" s="4"/>
    </row>
    <row r="849">
      <c r="I849" s="3"/>
      <c r="K849" s="4"/>
      <c r="L849" s="4"/>
    </row>
    <row r="850">
      <c r="I850" s="3"/>
      <c r="K850" s="4"/>
      <c r="L850" s="4"/>
    </row>
    <row r="851">
      <c r="I851" s="3"/>
      <c r="K851" s="4"/>
      <c r="L851" s="4"/>
    </row>
    <row r="852">
      <c r="I852" s="3"/>
      <c r="K852" s="4"/>
      <c r="L852" s="4"/>
    </row>
    <row r="853">
      <c r="I853" s="3"/>
      <c r="K853" s="4"/>
      <c r="L853" s="4"/>
    </row>
    <row r="854">
      <c r="I854" s="3"/>
      <c r="K854" s="4"/>
      <c r="L854" s="4"/>
    </row>
    <row r="855">
      <c r="I855" s="3"/>
      <c r="K855" s="4"/>
      <c r="L855" s="4"/>
    </row>
    <row r="856">
      <c r="I856" s="3"/>
      <c r="K856" s="4"/>
      <c r="L856" s="4"/>
    </row>
    <row r="857">
      <c r="I857" s="3"/>
      <c r="K857" s="4"/>
      <c r="L857" s="4"/>
    </row>
    <row r="858">
      <c r="I858" s="3"/>
      <c r="K858" s="4"/>
      <c r="L858" s="4"/>
    </row>
    <row r="859">
      <c r="I859" s="3"/>
      <c r="K859" s="4"/>
      <c r="L859" s="4"/>
    </row>
    <row r="860">
      <c r="I860" s="3"/>
      <c r="K860" s="4"/>
      <c r="L860" s="4"/>
    </row>
    <row r="861">
      <c r="I861" s="3"/>
      <c r="K861" s="4"/>
      <c r="L861" s="4"/>
    </row>
    <row r="862">
      <c r="I862" s="3"/>
      <c r="K862" s="4"/>
      <c r="L862" s="4"/>
    </row>
    <row r="863">
      <c r="I863" s="3"/>
      <c r="K863" s="4"/>
      <c r="L863" s="4"/>
    </row>
    <row r="864">
      <c r="I864" s="3"/>
      <c r="K864" s="4"/>
      <c r="L864" s="4"/>
    </row>
    <row r="865">
      <c r="I865" s="3"/>
      <c r="K865" s="4"/>
      <c r="L865" s="4"/>
    </row>
    <row r="866">
      <c r="I866" s="3"/>
      <c r="K866" s="4"/>
      <c r="L866" s="4"/>
    </row>
    <row r="867">
      <c r="I867" s="3"/>
      <c r="K867" s="4"/>
      <c r="L867" s="4"/>
    </row>
    <row r="868">
      <c r="I868" s="3"/>
      <c r="K868" s="4"/>
      <c r="L868" s="4"/>
    </row>
    <row r="869">
      <c r="I869" s="3"/>
      <c r="K869" s="4"/>
      <c r="L869" s="4"/>
    </row>
    <row r="870">
      <c r="I870" s="3"/>
      <c r="K870" s="4"/>
      <c r="L870" s="4"/>
    </row>
    <row r="871">
      <c r="I871" s="3"/>
      <c r="K871" s="4"/>
      <c r="L871" s="4"/>
    </row>
    <row r="872">
      <c r="I872" s="3"/>
      <c r="K872" s="4"/>
      <c r="L872" s="4"/>
    </row>
    <row r="873">
      <c r="I873" s="3"/>
      <c r="K873" s="4"/>
      <c r="L873" s="4"/>
    </row>
    <row r="874">
      <c r="I874" s="3"/>
      <c r="K874" s="4"/>
      <c r="L874" s="4"/>
    </row>
    <row r="875">
      <c r="I875" s="3"/>
      <c r="K875" s="4"/>
      <c r="L875" s="4"/>
    </row>
    <row r="876">
      <c r="I876" s="3"/>
      <c r="K876" s="4"/>
      <c r="L876" s="4"/>
    </row>
    <row r="877">
      <c r="I877" s="3"/>
      <c r="K877" s="4"/>
      <c r="L877" s="4"/>
    </row>
    <row r="878">
      <c r="I878" s="3"/>
      <c r="K878" s="4"/>
      <c r="L878" s="4"/>
    </row>
    <row r="879">
      <c r="I879" s="3"/>
      <c r="K879" s="4"/>
      <c r="L879" s="4"/>
    </row>
    <row r="880">
      <c r="I880" s="3"/>
      <c r="K880" s="4"/>
      <c r="L880" s="4"/>
    </row>
    <row r="881">
      <c r="I881" s="3"/>
      <c r="K881" s="4"/>
      <c r="L881" s="4"/>
    </row>
    <row r="882">
      <c r="I882" s="3"/>
      <c r="K882" s="4"/>
      <c r="L882" s="4"/>
    </row>
    <row r="883">
      <c r="I883" s="3"/>
      <c r="K883" s="4"/>
      <c r="L883" s="4"/>
    </row>
    <row r="884">
      <c r="I884" s="3"/>
      <c r="K884" s="4"/>
      <c r="L884" s="4"/>
    </row>
    <row r="885">
      <c r="I885" s="3"/>
      <c r="K885" s="4"/>
      <c r="L885" s="4"/>
    </row>
    <row r="886">
      <c r="I886" s="3"/>
      <c r="K886" s="4"/>
      <c r="L886" s="4"/>
    </row>
    <row r="887">
      <c r="I887" s="3"/>
      <c r="K887" s="4"/>
      <c r="L887" s="4"/>
    </row>
    <row r="888">
      <c r="I888" s="3"/>
      <c r="K888" s="4"/>
      <c r="L888" s="4"/>
    </row>
    <row r="889">
      <c r="I889" s="3"/>
      <c r="K889" s="4"/>
      <c r="L889" s="4"/>
    </row>
    <row r="890">
      <c r="I890" s="3"/>
      <c r="K890" s="4"/>
      <c r="L890" s="4"/>
    </row>
    <row r="891">
      <c r="I891" s="3"/>
      <c r="K891" s="4"/>
      <c r="L891" s="4"/>
    </row>
    <row r="892">
      <c r="I892" s="3"/>
      <c r="K892" s="4"/>
      <c r="L892" s="4"/>
    </row>
    <row r="893">
      <c r="I893" s="3"/>
      <c r="K893" s="4"/>
      <c r="L893" s="4"/>
    </row>
    <row r="894">
      <c r="I894" s="3"/>
      <c r="K894" s="4"/>
      <c r="L894" s="4"/>
    </row>
    <row r="895">
      <c r="I895" s="3"/>
      <c r="K895" s="4"/>
      <c r="L895" s="4"/>
    </row>
    <row r="896">
      <c r="I896" s="3"/>
      <c r="K896" s="4"/>
      <c r="L896" s="4"/>
    </row>
    <row r="897">
      <c r="I897" s="3"/>
      <c r="K897" s="4"/>
      <c r="L897" s="4"/>
    </row>
    <row r="898">
      <c r="I898" s="3"/>
      <c r="K898" s="4"/>
      <c r="L898" s="4"/>
    </row>
    <row r="899">
      <c r="I899" s="3"/>
      <c r="K899" s="4"/>
      <c r="L899" s="4"/>
    </row>
    <row r="900">
      <c r="I900" s="3"/>
      <c r="K900" s="4"/>
      <c r="L900" s="4"/>
    </row>
    <row r="901">
      <c r="I901" s="3"/>
      <c r="K901" s="4"/>
      <c r="L901" s="4"/>
    </row>
    <row r="902">
      <c r="I902" s="3"/>
      <c r="K902" s="4"/>
      <c r="L902" s="4"/>
    </row>
    <row r="903">
      <c r="I903" s="3"/>
      <c r="K903" s="4"/>
      <c r="L903" s="4"/>
    </row>
    <row r="904">
      <c r="I904" s="3"/>
      <c r="K904" s="4"/>
      <c r="L904" s="4"/>
    </row>
    <row r="905">
      <c r="I905" s="3"/>
      <c r="K905" s="4"/>
      <c r="L905" s="4"/>
    </row>
    <row r="906">
      <c r="I906" s="3"/>
      <c r="K906" s="4"/>
      <c r="L906" s="4"/>
    </row>
    <row r="907">
      <c r="I907" s="3"/>
      <c r="K907" s="4"/>
      <c r="L907" s="4"/>
    </row>
    <row r="908">
      <c r="I908" s="3"/>
      <c r="K908" s="4"/>
      <c r="L908" s="4"/>
    </row>
    <row r="909">
      <c r="I909" s="3"/>
      <c r="K909" s="4"/>
      <c r="L909" s="4"/>
    </row>
    <row r="910">
      <c r="I910" s="3"/>
      <c r="K910" s="4"/>
      <c r="L910" s="4"/>
    </row>
    <row r="911">
      <c r="I911" s="3"/>
      <c r="K911" s="4"/>
      <c r="L911" s="4"/>
    </row>
    <row r="912">
      <c r="I912" s="3"/>
      <c r="K912" s="4"/>
      <c r="L912" s="4"/>
    </row>
    <row r="913">
      <c r="I913" s="3"/>
      <c r="K913" s="4"/>
      <c r="L913" s="4"/>
    </row>
    <row r="914">
      <c r="I914" s="3"/>
      <c r="K914" s="4"/>
      <c r="L914" s="4"/>
    </row>
    <row r="915">
      <c r="I915" s="3"/>
      <c r="K915" s="4"/>
      <c r="L915" s="4"/>
    </row>
    <row r="916">
      <c r="I916" s="3"/>
      <c r="K916" s="4"/>
      <c r="L916" s="4"/>
    </row>
    <row r="917">
      <c r="I917" s="3"/>
      <c r="K917" s="4"/>
      <c r="L917" s="4"/>
    </row>
    <row r="918">
      <c r="I918" s="3"/>
      <c r="K918" s="4"/>
      <c r="L918" s="4"/>
    </row>
    <row r="919">
      <c r="I919" s="3"/>
      <c r="K919" s="4"/>
      <c r="L919" s="4"/>
    </row>
    <row r="920">
      <c r="I920" s="3"/>
      <c r="K920" s="4"/>
      <c r="L920" s="4"/>
    </row>
    <row r="921">
      <c r="I921" s="3"/>
      <c r="K921" s="4"/>
      <c r="L921" s="4"/>
    </row>
    <row r="922">
      <c r="I922" s="3"/>
      <c r="K922" s="4"/>
      <c r="L922" s="4"/>
    </row>
    <row r="923">
      <c r="I923" s="3"/>
      <c r="K923" s="4"/>
      <c r="L923" s="4"/>
    </row>
    <row r="924">
      <c r="I924" s="3"/>
      <c r="K924" s="4"/>
      <c r="L924" s="4"/>
    </row>
    <row r="925">
      <c r="I925" s="3"/>
      <c r="K925" s="4"/>
      <c r="L925" s="4"/>
    </row>
    <row r="926">
      <c r="I926" s="3"/>
      <c r="K926" s="4"/>
      <c r="L926" s="4"/>
    </row>
    <row r="927">
      <c r="I927" s="3"/>
      <c r="K927" s="4"/>
      <c r="L927" s="4"/>
    </row>
    <row r="928">
      <c r="I928" s="3"/>
      <c r="K928" s="4"/>
      <c r="L928" s="4"/>
    </row>
    <row r="929">
      <c r="I929" s="3"/>
      <c r="K929" s="4"/>
      <c r="L929" s="4"/>
    </row>
    <row r="930">
      <c r="I930" s="3"/>
      <c r="K930" s="4"/>
      <c r="L930" s="4"/>
    </row>
    <row r="931">
      <c r="I931" s="3"/>
      <c r="K931" s="4"/>
      <c r="L931" s="4"/>
    </row>
    <row r="932">
      <c r="I932" s="3"/>
      <c r="K932" s="4"/>
      <c r="L932" s="4"/>
    </row>
    <row r="933">
      <c r="I933" s="3"/>
      <c r="K933" s="4"/>
      <c r="L933" s="4"/>
    </row>
    <row r="934">
      <c r="I934" s="3"/>
      <c r="K934" s="4"/>
      <c r="L934" s="4"/>
    </row>
    <row r="935">
      <c r="I935" s="3"/>
      <c r="K935" s="4"/>
      <c r="L935" s="4"/>
    </row>
    <row r="936">
      <c r="I936" s="3"/>
      <c r="K936" s="4"/>
      <c r="L936" s="4"/>
    </row>
    <row r="937">
      <c r="I937" s="3"/>
      <c r="K937" s="4"/>
      <c r="L937" s="4"/>
    </row>
    <row r="938">
      <c r="I938" s="3"/>
      <c r="K938" s="4"/>
      <c r="L938" s="4"/>
    </row>
    <row r="939">
      <c r="I939" s="3"/>
      <c r="K939" s="4"/>
      <c r="L939" s="4"/>
    </row>
    <row r="940">
      <c r="I940" s="3"/>
      <c r="K940" s="4"/>
      <c r="L940" s="4"/>
    </row>
    <row r="941">
      <c r="I941" s="3"/>
      <c r="K941" s="4"/>
      <c r="L941" s="4"/>
    </row>
    <row r="942">
      <c r="I942" s="3"/>
      <c r="K942" s="4"/>
      <c r="L942" s="4"/>
    </row>
    <row r="943">
      <c r="I943" s="3"/>
      <c r="K943" s="4"/>
      <c r="L943" s="4"/>
    </row>
    <row r="944">
      <c r="I944" s="3"/>
      <c r="K944" s="4"/>
      <c r="L944" s="4"/>
    </row>
    <row r="945">
      <c r="I945" s="3"/>
      <c r="K945" s="4"/>
      <c r="L945" s="4"/>
    </row>
    <row r="946">
      <c r="I946" s="3"/>
      <c r="K946" s="4"/>
      <c r="L946" s="4"/>
    </row>
    <row r="947">
      <c r="I947" s="3"/>
      <c r="K947" s="4"/>
      <c r="L947" s="4"/>
    </row>
    <row r="948">
      <c r="I948" s="3"/>
      <c r="K948" s="4"/>
      <c r="L948" s="4"/>
    </row>
    <row r="949">
      <c r="I949" s="3"/>
      <c r="K949" s="4"/>
      <c r="L949" s="4"/>
    </row>
    <row r="950">
      <c r="I950" s="3"/>
      <c r="K950" s="4"/>
      <c r="L950" s="4"/>
    </row>
    <row r="951">
      <c r="I951" s="3"/>
      <c r="K951" s="4"/>
      <c r="L951" s="4"/>
    </row>
    <row r="952">
      <c r="I952" s="3"/>
      <c r="K952" s="4"/>
      <c r="L952" s="4"/>
    </row>
    <row r="953">
      <c r="I953" s="3"/>
      <c r="K953" s="4"/>
      <c r="L953" s="4"/>
    </row>
    <row r="954">
      <c r="I954" s="3"/>
      <c r="K954" s="4"/>
      <c r="L954" s="4"/>
    </row>
    <row r="955">
      <c r="I955" s="3"/>
      <c r="K955" s="4"/>
      <c r="L955" s="4"/>
    </row>
    <row r="956">
      <c r="I956" s="3"/>
      <c r="K956" s="4"/>
      <c r="L956" s="4"/>
    </row>
    <row r="957">
      <c r="I957" s="3"/>
      <c r="K957" s="4"/>
      <c r="L957" s="4"/>
    </row>
    <row r="958">
      <c r="I958" s="3"/>
      <c r="K958" s="4"/>
      <c r="L958" s="4"/>
    </row>
    <row r="959">
      <c r="I959" s="3"/>
      <c r="K959" s="4"/>
      <c r="L959" s="4"/>
    </row>
    <row r="960">
      <c r="I960" s="3"/>
      <c r="K960" s="4"/>
      <c r="L960" s="4"/>
    </row>
    <row r="961">
      <c r="I961" s="3"/>
      <c r="K961" s="4"/>
      <c r="L961" s="4"/>
    </row>
    <row r="962">
      <c r="I962" s="3"/>
      <c r="K962" s="4"/>
      <c r="L962" s="4"/>
    </row>
    <row r="963">
      <c r="I963" s="3"/>
      <c r="K963" s="4"/>
      <c r="L963" s="4"/>
    </row>
    <row r="964">
      <c r="I964" s="3"/>
      <c r="K964" s="4"/>
      <c r="L964" s="4"/>
    </row>
    <row r="965">
      <c r="I965" s="3"/>
      <c r="K965" s="4"/>
      <c r="L965" s="4"/>
    </row>
    <row r="966">
      <c r="I966" s="3"/>
      <c r="K966" s="4"/>
      <c r="L966" s="4"/>
    </row>
    <row r="967">
      <c r="I967" s="3"/>
      <c r="K967" s="4"/>
      <c r="L967" s="4"/>
    </row>
    <row r="968">
      <c r="I968" s="3"/>
      <c r="K968" s="4"/>
      <c r="L968" s="4"/>
    </row>
    <row r="969">
      <c r="I969" s="3"/>
      <c r="K969" s="4"/>
      <c r="L969" s="4"/>
    </row>
    <row r="970">
      <c r="I970" s="3"/>
      <c r="K970" s="4"/>
      <c r="L970" s="4"/>
    </row>
    <row r="971">
      <c r="I971" s="3"/>
      <c r="K971" s="4"/>
      <c r="L971" s="4"/>
    </row>
    <row r="972">
      <c r="I972" s="3"/>
      <c r="K972" s="4"/>
      <c r="L972" s="4"/>
    </row>
    <row r="973">
      <c r="I973" s="3"/>
      <c r="K973" s="4"/>
      <c r="L973" s="4"/>
    </row>
    <row r="974">
      <c r="I974" s="3"/>
      <c r="K974" s="4"/>
      <c r="L974" s="4"/>
    </row>
    <row r="975">
      <c r="I975" s="3"/>
      <c r="K975" s="4"/>
      <c r="L975" s="4"/>
    </row>
    <row r="976">
      <c r="I976" s="3"/>
      <c r="K976" s="4"/>
      <c r="L976" s="4"/>
    </row>
    <row r="977">
      <c r="I977" s="3"/>
      <c r="K977" s="4"/>
      <c r="L977" s="4"/>
    </row>
    <row r="978">
      <c r="I978" s="3"/>
      <c r="K978" s="4"/>
      <c r="L978" s="4"/>
    </row>
    <row r="979">
      <c r="I979" s="3"/>
      <c r="K979" s="4"/>
      <c r="L979" s="4"/>
    </row>
    <row r="980">
      <c r="I980" s="3"/>
      <c r="K980" s="4"/>
      <c r="L980" s="4"/>
    </row>
    <row r="981">
      <c r="I981" s="3"/>
      <c r="K981" s="4"/>
      <c r="L981" s="4"/>
    </row>
    <row r="982">
      <c r="I982" s="3"/>
      <c r="K982" s="4"/>
      <c r="L982" s="4"/>
    </row>
    <row r="983">
      <c r="I983" s="3"/>
      <c r="K983" s="4"/>
      <c r="L983" s="4"/>
    </row>
    <row r="984">
      <c r="I984" s="3"/>
      <c r="K984" s="4"/>
      <c r="L984" s="4"/>
    </row>
    <row r="985">
      <c r="I985" s="3"/>
      <c r="K985" s="4"/>
      <c r="L985" s="4"/>
    </row>
    <row r="986">
      <c r="I986" s="3"/>
      <c r="K986" s="4"/>
      <c r="L986" s="4"/>
    </row>
    <row r="987">
      <c r="I987" s="3"/>
      <c r="K987" s="4"/>
      <c r="L987" s="4"/>
    </row>
    <row r="988">
      <c r="I988" s="3"/>
      <c r="K988" s="4"/>
      <c r="L988" s="4"/>
    </row>
    <row r="989">
      <c r="I989" s="3"/>
      <c r="K989" s="4"/>
      <c r="L989" s="4"/>
    </row>
    <row r="990">
      <c r="I990" s="3"/>
      <c r="K990" s="4"/>
      <c r="L990" s="4"/>
    </row>
    <row r="991">
      <c r="I991" s="3"/>
      <c r="K991" s="4"/>
      <c r="L991" s="4"/>
    </row>
    <row r="992">
      <c r="I992" s="3"/>
      <c r="K992" s="4"/>
      <c r="L992" s="4"/>
    </row>
    <row r="993">
      <c r="I993" s="3"/>
      <c r="K993" s="4"/>
      <c r="L993" s="4"/>
    </row>
    <row r="994">
      <c r="I994" s="3"/>
      <c r="K994" s="4"/>
      <c r="L994" s="4"/>
    </row>
    <row r="995">
      <c r="I995" s="3"/>
      <c r="K995" s="4"/>
      <c r="L995" s="4"/>
    </row>
    <row r="996">
      <c r="I996" s="3"/>
      <c r="K996" s="4"/>
      <c r="L996" s="4"/>
    </row>
    <row r="997">
      <c r="I997" s="3"/>
      <c r="K997" s="4"/>
      <c r="L997" s="4"/>
    </row>
  </sheetData>
  <mergeCells count="2">
    <mergeCell ref="A4:A5"/>
    <mergeCell ref="A6:A14"/>
  </mergeCells>
  <hyperlinks>
    <hyperlink r:id="rId1" ref="A1"/>
    <hyperlink r:id="rId2" ref="C4"/>
    <hyperlink r:id="rId3" ref="H4"/>
    <hyperlink r:id="rId4" ref="L4"/>
    <hyperlink r:id="rId5" ref="L5"/>
    <hyperlink r:id="rId6" ref="L6"/>
    <hyperlink r:id="rId7" ref="L7"/>
    <hyperlink r:id="rId8" ref="L8"/>
    <hyperlink r:id="rId9" ref="L9"/>
    <hyperlink r:id="rId10" ref="L10"/>
    <hyperlink r:id="rId11" ref="L11"/>
    <hyperlink r:id="rId12" ref="L13"/>
    <hyperlink r:id="rId13" ref="G19"/>
    <hyperlink r:id="rId14" ref="G26"/>
    <hyperlink r:id="rId15" ref="G27"/>
    <hyperlink r:id="rId16" ref="G28"/>
  </hyperlinks>
  <drawing r:id="rId1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2" max="2" width="43.88"/>
    <col customWidth="1" min="5" max="5" width="9.5"/>
    <col customWidth="1" min="7" max="7" width="13.5"/>
    <col customWidth="1" min="8" max="8" width="14.38"/>
    <col customWidth="1" min="9" max="9" width="22.88"/>
    <col customWidth="1" min="13" max="13" width="26.0"/>
    <col customWidth="1" min="23" max="23" width="14.75"/>
  </cols>
  <sheetData>
    <row r="1">
      <c r="A1" s="1" t="s">
        <v>103</v>
      </c>
      <c r="B1" s="1" t="s">
        <v>104</v>
      </c>
      <c r="C1" s="1"/>
      <c r="D1" s="1"/>
      <c r="E1" s="1"/>
      <c r="F1" s="1"/>
      <c r="G1" s="1"/>
      <c r="H1" s="1"/>
      <c r="I1" s="1" t="s">
        <v>80</v>
      </c>
      <c r="K1" s="1"/>
      <c r="L1" s="1"/>
      <c r="M1" s="1" t="s">
        <v>86</v>
      </c>
      <c r="T1" s="33" t="s">
        <v>105</v>
      </c>
    </row>
    <row r="2">
      <c r="A2" s="1"/>
      <c r="B2" s="1" t="s">
        <v>23</v>
      </c>
      <c r="C2" s="1" t="s">
        <v>106</v>
      </c>
      <c r="D2" s="1" t="s">
        <v>107</v>
      </c>
      <c r="E2" s="1" t="s">
        <v>108</v>
      </c>
      <c r="F2" s="1" t="s">
        <v>109</v>
      </c>
      <c r="G2" s="1" t="s">
        <v>110</v>
      </c>
      <c r="H2" s="1" t="s">
        <v>111</v>
      </c>
      <c r="I2" s="1" t="s">
        <v>23</v>
      </c>
      <c r="J2" s="1" t="s">
        <v>112</v>
      </c>
      <c r="K2" s="1" t="s">
        <v>109</v>
      </c>
      <c r="L2" s="1" t="s">
        <v>113</v>
      </c>
      <c r="M2" s="1" t="s">
        <v>23</v>
      </c>
      <c r="N2" s="1" t="s">
        <v>114</v>
      </c>
      <c r="O2" s="1" t="s">
        <v>115</v>
      </c>
      <c r="P2" s="1" t="s">
        <v>109</v>
      </c>
      <c r="Q2" s="1" t="s">
        <v>113</v>
      </c>
      <c r="R2" s="1" t="s">
        <v>116</v>
      </c>
      <c r="T2" s="33" t="s">
        <v>117</v>
      </c>
      <c r="U2" s="33" t="s">
        <v>118</v>
      </c>
      <c r="V2" s="33" t="s">
        <v>119</v>
      </c>
      <c r="W2" s="1" t="s">
        <v>120</v>
      </c>
    </row>
    <row r="3">
      <c r="A3" s="1" t="s">
        <v>121</v>
      </c>
      <c r="B3" s="30" t="s">
        <v>122</v>
      </c>
      <c r="C3" s="34"/>
      <c r="D3" s="34">
        <v>44895.0</v>
      </c>
      <c r="E3" s="35"/>
      <c r="F3" s="35"/>
      <c r="K3" s="35"/>
      <c r="L3" s="35"/>
      <c r="O3" s="35"/>
      <c r="P3" s="35"/>
      <c r="Q3" s="35"/>
    </row>
    <row r="4">
      <c r="A4" s="1" t="s">
        <v>123</v>
      </c>
      <c r="B4" s="30" t="s">
        <v>124</v>
      </c>
      <c r="C4" s="36" t="s">
        <v>125</v>
      </c>
      <c r="D4" s="37">
        <v>44895.0</v>
      </c>
      <c r="E4" s="38">
        <v>44927.0</v>
      </c>
      <c r="F4" s="39">
        <v>586000.0</v>
      </c>
      <c r="G4" s="40"/>
      <c r="H4" s="40"/>
      <c r="I4" s="40"/>
      <c r="J4" s="40"/>
      <c r="K4" s="39"/>
      <c r="L4" s="39"/>
      <c r="M4" s="40"/>
      <c r="N4" s="40"/>
      <c r="O4" s="39"/>
      <c r="P4" s="39"/>
      <c r="Q4" s="39"/>
      <c r="R4" s="40"/>
      <c r="S4" s="40"/>
      <c r="T4" s="40"/>
      <c r="U4" s="40"/>
      <c r="V4" s="40"/>
    </row>
    <row r="5">
      <c r="A5" s="1"/>
      <c r="B5" s="1"/>
      <c r="C5" s="40"/>
      <c r="D5" s="40"/>
      <c r="E5" s="38">
        <v>44958.0</v>
      </c>
      <c r="F5" s="39">
        <v>7800000.0</v>
      </c>
      <c r="G5" s="40"/>
      <c r="H5" s="40"/>
      <c r="I5" s="40"/>
      <c r="J5" s="40"/>
      <c r="K5" s="39"/>
      <c r="L5" s="39"/>
      <c r="M5" s="40"/>
      <c r="N5" s="40"/>
      <c r="O5" s="39"/>
      <c r="P5" s="39"/>
      <c r="Q5" s="39"/>
      <c r="R5" s="40"/>
      <c r="S5" s="40"/>
      <c r="T5" s="40"/>
      <c r="U5" s="40"/>
      <c r="V5" s="40"/>
    </row>
    <row r="6">
      <c r="A6" s="1"/>
      <c r="B6" s="1"/>
      <c r="C6" s="40"/>
      <c r="D6" s="40"/>
      <c r="E6" s="38">
        <v>44986.0</v>
      </c>
      <c r="F6" s="39">
        <v>1.014E7</v>
      </c>
      <c r="G6" s="40"/>
      <c r="H6" s="40"/>
      <c r="I6" s="40"/>
      <c r="J6" s="40"/>
      <c r="K6" s="39"/>
      <c r="L6" s="39"/>
      <c r="M6" s="40"/>
      <c r="N6" s="40"/>
      <c r="O6" s="39"/>
      <c r="P6" s="39"/>
      <c r="Q6" s="39"/>
      <c r="R6" s="40"/>
      <c r="S6" s="40"/>
      <c r="T6" s="40"/>
      <c r="U6" s="40"/>
      <c r="V6" s="40"/>
    </row>
    <row r="7">
      <c r="A7" s="1"/>
      <c r="B7" s="30" t="s">
        <v>126</v>
      </c>
      <c r="C7" s="1" t="s">
        <v>125</v>
      </c>
      <c r="D7" s="34">
        <v>44957.0</v>
      </c>
      <c r="E7" s="41">
        <v>44927.0</v>
      </c>
      <c r="F7" s="35">
        <v>2732000.0</v>
      </c>
      <c r="G7" s="35">
        <v>2732000.0</v>
      </c>
      <c r="H7" s="42">
        <f t="shared" ref="H7:H21" si="1">G7*1.1</f>
        <v>3005200</v>
      </c>
      <c r="K7" s="35"/>
      <c r="L7" s="35"/>
      <c r="M7" s="30" t="s">
        <v>127</v>
      </c>
      <c r="N7" s="43">
        <v>44957.0</v>
      </c>
      <c r="O7" s="43">
        <v>44985.0</v>
      </c>
      <c r="P7" s="35">
        <v>2732000.0</v>
      </c>
      <c r="Q7" s="35">
        <v>3005200.0</v>
      </c>
      <c r="R7" s="42">
        <f t="shared" ref="R7:R27" si="2">G7-P7</f>
        <v>0</v>
      </c>
      <c r="T7" s="44">
        <v>11562.0</v>
      </c>
      <c r="U7" s="34">
        <v>44985.0</v>
      </c>
      <c r="V7" s="45">
        <v>3005200.0</v>
      </c>
    </row>
    <row r="8">
      <c r="A8" s="1"/>
      <c r="B8" s="46"/>
      <c r="E8" s="41">
        <v>44958.0</v>
      </c>
      <c r="F8" s="35">
        <v>4776000.0</v>
      </c>
      <c r="G8" s="35">
        <v>4776000.0</v>
      </c>
      <c r="H8" s="42">
        <f t="shared" si="1"/>
        <v>5253600</v>
      </c>
      <c r="K8" s="35"/>
      <c r="L8" s="35"/>
      <c r="M8" s="30" t="s">
        <v>128</v>
      </c>
      <c r="N8" s="43">
        <v>44985.0</v>
      </c>
      <c r="O8" s="43">
        <v>45016.0</v>
      </c>
      <c r="P8" s="35">
        <v>4776000.0</v>
      </c>
      <c r="Q8" s="35">
        <v>5253600.0</v>
      </c>
      <c r="R8" s="42">
        <f t="shared" si="2"/>
        <v>0</v>
      </c>
      <c r="T8" s="44">
        <v>12137.0</v>
      </c>
      <c r="U8" s="34">
        <v>45016.0</v>
      </c>
      <c r="V8" s="45">
        <v>5253600.0</v>
      </c>
    </row>
    <row r="9">
      <c r="A9" s="1"/>
      <c r="B9" s="46"/>
      <c r="E9" s="41">
        <v>44986.0</v>
      </c>
      <c r="F9" s="35">
        <v>5946000.0</v>
      </c>
      <c r="G9" s="35">
        <v>5946000.0</v>
      </c>
      <c r="H9" s="42">
        <f t="shared" si="1"/>
        <v>6540600</v>
      </c>
      <c r="K9" s="35"/>
      <c r="L9" s="35"/>
      <c r="M9" s="30" t="s">
        <v>129</v>
      </c>
      <c r="N9" s="43">
        <v>45016.0</v>
      </c>
      <c r="O9" s="43">
        <v>45044.0</v>
      </c>
      <c r="P9" s="35">
        <v>5946000.0</v>
      </c>
      <c r="Q9" s="35">
        <v>6540600.0</v>
      </c>
      <c r="R9" s="42">
        <f t="shared" si="2"/>
        <v>0</v>
      </c>
      <c r="T9" s="44">
        <v>12559.0</v>
      </c>
      <c r="U9" s="34">
        <v>45044.0</v>
      </c>
      <c r="V9" s="45">
        <v>6540600.0</v>
      </c>
    </row>
    <row r="10">
      <c r="A10" s="1"/>
      <c r="B10" s="46"/>
      <c r="E10" s="41">
        <v>45017.0</v>
      </c>
      <c r="F10" s="35">
        <v>6500000.0</v>
      </c>
      <c r="G10" s="35">
        <v>6500000.0</v>
      </c>
      <c r="H10" s="42">
        <f t="shared" si="1"/>
        <v>7150000</v>
      </c>
      <c r="K10" s="35"/>
      <c r="L10" s="35"/>
      <c r="M10" s="30" t="s">
        <v>130</v>
      </c>
      <c r="N10" s="43">
        <v>45044.0</v>
      </c>
      <c r="O10" s="43">
        <v>45077.0</v>
      </c>
      <c r="P10" s="35">
        <v>6500000.0</v>
      </c>
      <c r="Q10" s="35">
        <v>7150000.0</v>
      </c>
      <c r="R10" s="42">
        <f t="shared" si="2"/>
        <v>0</v>
      </c>
      <c r="T10" s="44">
        <v>385.0</v>
      </c>
      <c r="U10" s="34">
        <v>45077.0</v>
      </c>
      <c r="V10" s="45">
        <v>7150000.0</v>
      </c>
    </row>
    <row r="11">
      <c r="A11" s="1"/>
      <c r="B11" s="46"/>
      <c r="E11" s="41">
        <v>45047.0</v>
      </c>
      <c r="F11" s="35">
        <v>6617000.0</v>
      </c>
      <c r="G11" s="35">
        <v>6617000.0</v>
      </c>
      <c r="H11" s="42">
        <f t="shared" si="1"/>
        <v>7278700</v>
      </c>
      <c r="K11" s="35"/>
      <c r="L11" s="35"/>
      <c r="M11" s="30" t="s">
        <v>131</v>
      </c>
      <c r="N11" s="43">
        <v>45077.0</v>
      </c>
      <c r="O11" s="43">
        <v>45107.0</v>
      </c>
      <c r="P11" s="35">
        <v>6617000.0</v>
      </c>
      <c r="Q11" s="35">
        <v>7278700.0</v>
      </c>
      <c r="R11" s="42">
        <f t="shared" si="2"/>
        <v>0</v>
      </c>
      <c r="T11" s="44">
        <v>771.0</v>
      </c>
      <c r="U11" s="34">
        <v>45107.0</v>
      </c>
      <c r="V11" s="45">
        <v>7278700.0</v>
      </c>
    </row>
    <row r="12">
      <c r="A12" s="1"/>
      <c r="B12" s="30" t="s">
        <v>132</v>
      </c>
      <c r="C12" s="1" t="s">
        <v>125</v>
      </c>
      <c r="D12" s="34">
        <v>45077.0</v>
      </c>
      <c r="E12" s="41">
        <v>45078.0</v>
      </c>
      <c r="F12" s="35">
        <v>3847000.0</v>
      </c>
      <c r="G12" s="35">
        <v>3847000.0</v>
      </c>
      <c r="H12" s="42">
        <f t="shared" si="1"/>
        <v>4231700</v>
      </c>
      <c r="K12" s="35"/>
      <c r="L12" s="35"/>
      <c r="M12" s="30" t="s">
        <v>133</v>
      </c>
      <c r="N12" s="43">
        <v>45107.0</v>
      </c>
      <c r="O12" s="43">
        <v>45138.0</v>
      </c>
      <c r="P12" s="35">
        <v>3847000.0</v>
      </c>
      <c r="Q12" s="35">
        <v>4231700.0</v>
      </c>
      <c r="R12" s="42">
        <f t="shared" si="2"/>
        <v>0</v>
      </c>
      <c r="T12" s="44">
        <v>1000.0</v>
      </c>
      <c r="U12" s="34">
        <v>45138.0</v>
      </c>
      <c r="V12" s="45">
        <v>4231700.0</v>
      </c>
    </row>
    <row r="13">
      <c r="A13" s="1"/>
      <c r="B13" s="46"/>
      <c r="E13" s="41">
        <v>45108.0</v>
      </c>
      <c r="F13" s="35">
        <v>1872000.0</v>
      </c>
      <c r="G13" s="35">
        <v>1872000.0</v>
      </c>
      <c r="H13" s="42">
        <f t="shared" si="1"/>
        <v>2059200</v>
      </c>
      <c r="K13" s="35"/>
      <c r="L13" s="35"/>
      <c r="M13" s="30" t="s">
        <v>134</v>
      </c>
      <c r="N13" s="43">
        <v>45138.0</v>
      </c>
      <c r="O13" s="47">
        <v>45169.0</v>
      </c>
      <c r="P13" s="35">
        <v>1872000.0</v>
      </c>
      <c r="Q13" s="35">
        <v>2059200.0</v>
      </c>
      <c r="R13" s="42">
        <f t="shared" si="2"/>
        <v>0</v>
      </c>
      <c r="T13" s="48">
        <v>1518.0</v>
      </c>
      <c r="U13" s="34">
        <v>45169.0</v>
      </c>
      <c r="V13" s="45">
        <v>2059200.0</v>
      </c>
      <c r="X13" s="1" t="s">
        <v>135</v>
      </c>
      <c r="Y13" s="1" t="s">
        <v>136</v>
      </c>
    </row>
    <row r="14">
      <c r="A14" s="1" t="s">
        <v>137</v>
      </c>
      <c r="B14" s="30" t="s">
        <v>138</v>
      </c>
      <c r="C14" s="1" t="s">
        <v>139</v>
      </c>
      <c r="D14" s="34">
        <v>44957.0</v>
      </c>
      <c r="E14" s="41">
        <v>45139.0</v>
      </c>
      <c r="F14" s="35">
        <v>2674000.0</v>
      </c>
      <c r="G14" s="35">
        <v>2674000.0</v>
      </c>
      <c r="H14" s="49">
        <f t="shared" si="1"/>
        <v>2941400</v>
      </c>
      <c r="I14" s="30" t="s">
        <v>140</v>
      </c>
      <c r="J14" s="34">
        <v>45169.0</v>
      </c>
      <c r="K14" s="35">
        <v>2674000.0</v>
      </c>
      <c r="L14" s="35">
        <v>2941400.0</v>
      </c>
      <c r="M14" s="30" t="s">
        <v>141</v>
      </c>
      <c r="N14" s="47">
        <v>45169.0</v>
      </c>
      <c r="O14" s="47">
        <v>45198.0</v>
      </c>
      <c r="P14" s="35">
        <v>2674000.0</v>
      </c>
      <c r="Q14" s="35">
        <v>2941400.0</v>
      </c>
      <c r="R14" s="42">
        <f t="shared" si="2"/>
        <v>0</v>
      </c>
      <c r="T14" s="44">
        <v>1900.0</v>
      </c>
      <c r="U14" s="34">
        <v>45198.0</v>
      </c>
      <c r="V14" s="50">
        <v>3023900.0</v>
      </c>
      <c r="W14" s="1" t="s">
        <v>142</v>
      </c>
      <c r="X14" s="2" t="s">
        <v>143</v>
      </c>
      <c r="Y14" s="30" t="s">
        <v>144</v>
      </c>
      <c r="Z14" s="51">
        <f>V14-Q14</f>
        <v>82500</v>
      </c>
    </row>
    <row r="15">
      <c r="A15" s="1"/>
      <c r="B15" s="46"/>
      <c r="C15" s="34"/>
      <c r="D15" s="34">
        <v>44957.0</v>
      </c>
      <c r="E15" s="41">
        <v>45231.0</v>
      </c>
      <c r="F15" s="35">
        <v>2116800.0</v>
      </c>
      <c r="G15" s="35">
        <v>2116800.0</v>
      </c>
      <c r="H15" s="49">
        <f t="shared" si="1"/>
        <v>2328480</v>
      </c>
      <c r="I15" s="30" t="s">
        <v>145</v>
      </c>
      <c r="J15" s="34">
        <v>45260.0</v>
      </c>
      <c r="K15" s="35">
        <v>2116800.0</v>
      </c>
      <c r="L15" s="35">
        <v>2328480.0</v>
      </c>
      <c r="M15" s="30" t="s">
        <v>146</v>
      </c>
      <c r="N15" s="47">
        <v>45260.0</v>
      </c>
      <c r="O15" s="47">
        <v>45288.0</v>
      </c>
      <c r="P15" s="35">
        <v>2116800.0</v>
      </c>
      <c r="Q15" s="35">
        <v>2328480.0</v>
      </c>
      <c r="R15" s="42">
        <f t="shared" si="2"/>
        <v>0</v>
      </c>
      <c r="T15" s="44">
        <v>3201.0</v>
      </c>
      <c r="U15" s="34">
        <v>45285.0</v>
      </c>
      <c r="W15" s="1" t="s">
        <v>147</v>
      </c>
    </row>
    <row r="16">
      <c r="A16" s="1" t="s">
        <v>148</v>
      </c>
      <c r="B16" s="30" t="s">
        <v>149</v>
      </c>
      <c r="C16" s="1" t="s">
        <v>139</v>
      </c>
      <c r="D16" s="34">
        <v>45117.0</v>
      </c>
      <c r="E16" s="41">
        <v>45170.0</v>
      </c>
      <c r="F16" s="35">
        <v>1.5682E7</v>
      </c>
      <c r="G16" s="35">
        <v>1.5682E7</v>
      </c>
      <c r="H16" s="49">
        <f t="shared" si="1"/>
        <v>17250200</v>
      </c>
      <c r="I16" s="30" t="s">
        <v>150</v>
      </c>
      <c r="J16" s="34">
        <v>45230.0</v>
      </c>
      <c r="K16" s="35">
        <v>1.5682E7</v>
      </c>
      <c r="L16" s="35">
        <v>1.72502E7</v>
      </c>
      <c r="M16" s="30" t="s">
        <v>151</v>
      </c>
      <c r="N16" s="47">
        <v>45230.0</v>
      </c>
      <c r="O16" s="47">
        <v>45260.0</v>
      </c>
      <c r="P16" s="35">
        <v>1.5682E7</v>
      </c>
      <c r="Q16" s="35">
        <v>1.72502E7</v>
      </c>
      <c r="R16" s="42">
        <f t="shared" si="2"/>
        <v>0</v>
      </c>
      <c r="T16" s="44">
        <v>3491.0</v>
      </c>
      <c r="U16" s="34">
        <v>45260.0</v>
      </c>
      <c r="V16" s="45">
        <v>1.72502E7</v>
      </c>
    </row>
    <row r="17">
      <c r="A17" s="1" t="s">
        <v>152</v>
      </c>
      <c r="B17" s="30" t="s">
        <v>153</v>
      </c>
      <c r="C17" s="1" t="s">
        <v>139</v>
      </c>
      <c r="D17" s="34">
        <v>45182.0</v>
      </c>
      <c r="E17" s="41">
        <v>45231.0</v>
      </c>
      <c r="F17" s="35">
        <v>2.06995E7</v>
      </c>
      <c r="G17" s="35">
        <v>2.06995E7</v>
      </c>
      <c r="H17" s="49">
        <f t="shared" si="1"/>
        <v>22769450</v>
      </c>
      <c r="I17" s="30" t="s">
        <v>154</v>
      </c>
      <c r="J17" s="34">
        <v>45260.0</v>
      </c>
      <c r="K17" s="35">
        <v>2.06995E7</v>
      </c>
      <c r="L17" s="35">
        <v>2.276945E7</v>
      </c>
      <c r="M17" s="30" t="s">
        <v>155</v>
      </c>
      <c r="N17" s="47">
        <v>45260.0</v>
      </c>
      <c r="O17" s="47">
        <v>45288.0</v>
      </c>
      <c r="P17" s="35">
        <v>2.06995E7</v>
      </c>
      <c r="Q17" s="35">
        <v>2.276945E7</v>
      </c>
      <c r="R17" s="42">
        <f t="shared" si="2"/>
        <v>0</v>
      </c>
      <c r="T17" s="44">
        <v>3492.0</v>
      </c>
      <c r="U17" s="34">
        <v>45285.0</v>
      </c>
      <c r="V17" s="50">
        <v>2.524313E7</v>
      </c>
      <c r="W17" s="1" t="s">
        <v>156</v>
      </c>
      <c r="X17" s="30" t="s">
        <v>157</v>
      </c>
      <c r="Z17" s="51">
        <f>V17-(Q17+Q15)</f>
        <v>145200</v>
      </c>
    </row>
    <row r="18">
      <c r="A18" s="1" t="s">
        <v>158</v>
      </c>
      <c r="B18" s="30" t="s">
        <v>159</v>
      </c>
      <c r="C18" s="1" t="s">
        <v>139</v>
      </c>
      <c r="D18" s="34">
        <v>45261.0</v>
      </c>
      <c r="E18" s="41">
        <v>45323.0</v>
      </c>
      <c r="F18" s="35">
        <v>6.1173E7</v>
      </c>
      <c r="H18" s="52">
        <f t="shared" si="1"/>
        <v>0</v>
      </c>
      <c r="K18" s="35"/>
      <c r="L18" s="35"/>
      <c r="O18" s="35"/>
      <c r="P18" s="35"/>
      <c r="Q18" s="35"/>
      <c r="R18" s="42">
        <f t="shared" si="2"/>
        <v>0</v>
      </c>
    </row>
    <row r="19">
      <c r="A19" s="1"/>
      <c r="B19" s="30" t="s">
        <v>160</v>
      </c>
      <c r="C19" s="1" t="s">
        <v>139</v>
      </c>
      <c r="D19" s="34">
        <v>45351.0</v>
      </c>
      <c r="E19" s="41">
        <v>45352.0</v>
      </c>
      <c r="F19" s="35">
        <v>6.3005E7</v>
      </c>
      <c r="G19" s="35">
        <v>6.3005E7</v>
      </c>
      <c r="H19" s="49">
        <f t="shared" si="1"/>
        <v>69305500</v>
      </c>
      <c r="I19" s="30" t="s">
        <v>161</v>
      </c>
      <c r="J19" s="34">
        <v>45380.0</v>
      </c>
      <c r="K19" s="35">
        <v>6.3005E7</v>
      </c>
      <c r="L19" s="35">
        <v>6.93055E7</v>
      </c>
      <c r="M19" s="30" t="s">
        <v>162</v>
      </c>
      <c r="N19" s="47">
        <v>45380.0</v>
      </c>
      <c r="O19" s="47">
        <v>45412.0</v>
      </c>
      <c r="P19" s="35">
        <v>6.3005E7</v>
      </c>
      <c r="Q19" s="35">
        <v>6.93055E7</v>
      </c>
      <c r="R19" s="42">
        <f t="shared" si="2"/>
        <v>0</v>
      </c>
      <c r="T19" s="44">
        <v>5353.0</v>
      </c>
      <c r="U19" s="34">
        <v>45412.0</v>
      </c>
      <c r="V19" s="50">
        <v>6.93638E7</v>
      </c>
      <c r="W19" s="1" t="s">
        <v>163</v>
      </c>
      <c r="X19" s="30" t="s">
        <v>164</v>
      </c>
      <c r="Z19" s="51">
        <f>V19-Q19</f>
        <v>58300</v>
      </c>
    </row>
    <row r="20">
      <c r="A20" s="1" t="s">
        <v>165</v>
      </c>
      <c r="B20" s="30" t="s">
        <v>166</v>
      </c>
      <c r="C20" s="1" t="s">
        <v>139</v>
      </c>
      <c r="D20" s="34">
        <v>45378.0</v>
      </c>
      <c r="E20" s="41">
        <v>45413.0</v>
      </c>
      <c r="F20" s="35">
        <v>4.63315E7</v>
      </c>
      <c r="G20" s="35">
        <v>4.63315E7</v>
      </c>
      <c r="H20" s="42">
        <f t="shared" si="1"/>
        <v>50964650</v>
      </c>
      <c r="K20" s="35"/>
      <c r="L20" s="35"/>
      <c r="M20" s="30" t="s">
        <v>167</v>
      </c>
      <c r="N20" s="47">
        <v>45443.0</v>
      </c>
      <c r="O20" s="47">
        <v>45443.0</v>
      </c>
      <c r="P20" s="35">
        <f>G20</f>
        <v>46331500</v>
      </c>
      <c r="Q20" s="42">
        <v>5.096465000000001E7</v>
      </c>
      <c r="R20" s="42">
        <f t="shared" si="2"/>
        <v>0</v>
      </c>
    </row>
    <row r="21">
      <c r="A21" s="53" t="s">
        <v>168</v>
      </c>
      <c r="B21" s="54"/>
      <c r="C21" s="54"/>
      <c r="D21" s="54"/>
      <c r="E21" s="54"/>
      <c r="F21" s="54"/>
      <c r="G21" s="55">
        <f>sum(G7:G20)</f>
        <v>182798800</v>
      </c>
      <c r="H21" s="55">
        <f t="shared" si="1"/>
        <v>201078680</v>
      </c>
      <c r="I21" s="54"/>
      <c r="J21" s="54"/>
      <c r="K21" s="54"/>
      <c r="L21" s="54"/>
      <c r="M21" s="54"/>
      <c r="N21" s="54"/>
      <c r="O21" s="54"/>
      <c r="P21" s="54"/>
      <c r="Q21" s="54"/>
      <c r="R21" s="42">
        <f t="shared" si="2"/>
        <v>182798800</v>
      </c>
      <c r="S21" s="54"/>
      <c r="T21" s="54"/>
      <c r="U21" s="54"/>
      <c r="V21" s="54"/>
      <c r="W21" s="54"/>
      <c r="X21" s="54"/>
      <c r="Y21" s="54"/>
      <c r="Z21" s="54"/>
      <c r="AA21" s="54"/>
      <c r="AB21" s="54"/>
      <c r="AC21" s="54"/>
      <c r="AD21" s="54"/>
      <c r="AE21" s="54"/>
      <c r="AF21" s="54"/>
      <c r="AG21" s="54"/>
    </row>
    <row r="22">
      <c r="E22" s="56">
        <f>IFERROR(__xludf.DUMMYFUNCTION("unique(E7:E20)"),44927.0)</f>
        <v>44927</v>
      </c>
      <c r="R22" s="52">
        <f t="shared" si="2"/>
        <v>0</v>
      </c>
    </row>
    <row r="23">
      <c r="E23" s="56">
        <f>IFERROR(__xludf.DUMMYFUNCTION("""COMPUTED_VALUE"""),44958.0)</f>
        <v>44958</v>
      </c>
      <c r="R23" s="52">
        <f t="shared" si="2"/>
        <v>0</v>
      </c>
    </row>
    <row r="24">
      <c r="A24" s="1" t="s">
        <v>123</v>
      </c>
      <c r="E24" s="56">
        <f>IFERROR(__xludf.DUMMYFUNCTION("""COMPUTED_VALUE"""),44986.0)</f>
        <v>44986</v>
      </c>
      <c r="G24" s="42">
        <f>sum(G7:G13)</f>
        <v>32290000</v>
      </c>
      <c r="K24" s="42">
        <f t="shared" ref="K24:L24" si="3">sum(K7:K13)</f>
        <v>0</v>
      </c>
      <c r="L24" s="42">
        <f t="shared" si="3"/>
        <v>0</v>
      </c>
      <c r="P24" s="42">
        <f t="shared" ref="P24:Q24" si="4">sum(P7:P13)</f>
        <v>32290000</v>
      </c>
      <c r="Q24" s="42">
        <f t="shared" si="4"/>
        <v>35519000</v>
      </c>
      <c r="R24" s="42">
        <f t="shared" si="2"/>
        <v>0</v>
      </c>
    </row>
    <row r="25">
      <c r="A25" s="1" t="s">
        <v>137</v>
      </c>
      <c r="E25" s="56">
        <f>IFERROR(__xludf.DUMMYFUNCTION("""COMPUTED_VALUE"""),45017.0)</f>
        <v>45017</v>
      </c>
      <c r="G25" s="42">
        <f>sum(G14:G15)</f>
        <v>4790800</v>
      </c>
      <c r="K25" s="42">
        <f t="shared" ref="K25:L25" si="5">sum(K14:K15)</f>
        <v>4790800</v>
      </c>
      <c r="L25" s="42">
        <f t="shared" si="5"/>
        <v>5269880</v>
      </c>
      <c r="P25" s="42">
        <f t="shared" ref="P25:Q25" si="6">sum(P14:P15)</f>
        <v>4790800</v>
      </c>
      <c r="Q25" s="42">
        <f t="shared" si="6"/>
        <v>5269880</v>
      </c>
      <c r="R25" s="42">
        <f t="shared" si="2"/>
        <v>0</v>
      </c>
    </row>
    <row r="26">
      <c r="A26" s="1" t="s">
        <v>169</v>
      </c>
      <c r="E26" s="56">
        <f>IFERROR(__xludf.DUMMYFUNCTION("""COMPUTED_VALUE"""),45047.0)</f>
        <v>45047</v>
      </c>
      <c r="G26" s="42">
        <f>sum(G16:G20)</f>
        <v>145718000</v>
      </c>
      <c r="K26" s="42">
        <f t="shared" ref="K26:L26" si="7">sum(K16:K20)</f>
        <v>99386500</v>
      </c>
      <c r="L26" s="42">
        <f t="shared" si="7"/>
        <v>109325150</v>
      </c>
      <c r="P26" s="42">
        <f t="shared" ref="P26:Q26" si="8">sum(P16:P20)</f>
        <v>145718000</v>
      </c>
      <c r="Q26" s="42">
        <f t="shared" si="8"/>
        <v>160289800</v>
      </c>
      <c r="R26" s="42">
        <f t="shared" si="2"/>
        <v>0</v>
      </c>
    </row>
    <row r="27">
      <c r="A27" s="53" t="s">
        <v>168</v>
      </c>
      <c r="B27" s="54"/>
      <c r="C27" s="54"/>
      <c r="D27" s="54"/>
      <c r="E27" s="57">
        <f>IFERROR(__xludf.DUMMYFUNCTION("""COMPUTED_VALUE"""),45078.0)</f>
        <v>45078</v>
      </c>
      <c r="F27" s="54"/>
      <c r="G27" s="55">
        <f>sum(G24:G26)</f>
        <v>182798800</v>
      </c>
      <c r="H27" s="54"/>
      <c r="I27" s="54"/>
      <c r="J27" s="54"/>
      <c r="K27" s="55">
        <f t="shared" ref="K27:L27" si="9">sum(K24:K26)</f>
        <v>104177300</v>
      </c>
      <c r="L27" s="55">
        <f t="shared" si="9"/>
        <v>114595030</v>
      </c>
      <c r="M27" s="54"/>
      <c r="N27" s="54"/>
      <c r="O27" s="54"/>
      <c r="P27" s="55">
        <f t="shared" ref="P27:Q27" si="10">sum(P24:P26)</f>
        <v>182798800</v>
      </c>
      <c r="Q27" s="55">
        <f t="shared" si="10"/>
        <v>201078680</v>
      </c>
      <c r="R27" s="42">
        <f t="shared" si="2"/>
        <v>0</v>
      </c>
      <c r="S27" s="54"/>
      <c r="T27" s="54"/>
      <c r="U27" s="54"/>
      <c r="V27" s="54"/>
      <c r="W27" s="54"/>
      <c r="X27" s="54"/>
      <c r="Y27" s="54"/>
      <c r="Z27" s="54"/>
      <c r="AA27" s="54"/>
      <c r="AB27" s="54"/>
      <c r="AC27" s="54"/>
      <c r="AD27" s="54"/>
      <c r="AE27" s="54"/>
      <c r="AF27" s="54"/>
      <c r="AG27" s="54"/>
    </row>
    <row r="28">
      <c r="E28" s="56">
        <f>IFERROR(__xludf.DUMMYFUNCTION("""COMPUTED_VALUE"""),45108.0)</f>
        <v>45108</v>
      </c>
    </row>
    <row r="29">
      <c r="E29" s="56">
        <f>IFERROR(__xludf.DUMMYFUNCTION("""COMPUTED_VALUE"""),45139.0)</f>
        <v>45139</v>
      </c>
    </row>
    <row r="30">
      <c r="E30" s="56">
        <f>IFERROR(__xludf.DUMMYFUNCTION("""COMPUTED_VALUE"""),45231.0)</f>
        <v>45231</v>
      </c>
    </row>
    <row r="31">
      <c r="E31" s="56">
        <f>IFERROR(__xludf.DUMMYFUNCTION("""COMPUTED_VALUE"""),45170.0)</f>
        <v>45170</v>
      </c>
    </row>
    <row r="32">
      <c r="E32" s="56">
        <f>IFERROR(__xludf.DUMMYFUNCTION("""COMPUTED_VALUE"""),45323.0)</f>
        <v>45323</v>
      </c>
    </row>
    <row r="33">
      <c r="E33" s="56">
        <f>IFERROR(__xludf.DUMMYFUNCTION("""COMPUTED_VALUE"""),45352.0)</f>
        <v>45352</v>
      </c>
    </row>
    <row r="34">
      <c r="E34" s="56">
        <f>IFERROR(__xludf.DUMMYFUNCTION("""COMPUTED_VALUE"""),45413.0)</f>
        <v>45413</v>
      </c>
    </row>
  </sheetData>
  <hyperlinks>
    <hyperlink r:id="rId2" ref="B3"/>
    <hyperlink r:id="rId3" ref="B4"/>
    <hyperlink r:id="rId4" ref="B7"/>
    <hyperlink r:id="rId5" ref="M7"/>
    <hyperlink r:id="rId6" location="/requests/11562" ref="T7"/>
    <hyperlink r:id="rId7" ref="M8"/>
    <hyperlink r:id="rId8" location="/requests/12137" ref="T8"/>
    <hyperlink r:id="rId9" ref="M9"/>
    <hyperlink r:id="rId10" location="/requests/12559" ref="T9"/>
    <hyperlink r:id="rId11" ref="M10"/>
    <hyperlink r:id="rId12" ref="T10"/>
    <hyperlink r:id="rId13" ref="M11"/>
    <hyperlink r:id="rId14" ref="T11"/>
    <hyperlink r:id="rId15" ref="B12"/>
    <hyperlink r:id="rId16" ref="M12"/>
    <hyperlink r:id="rId17" ref="T12"/>
    <hyperlink r:id="rId18" ref="M13"/>
    <hyperlink r:id="rId19" ref="T13"/>
    <hyperlink r:id="rId20" ref="B14"/>
    <hyperlink r:id="rId21" ref="I14"/>
    <hyperlink r:id="rId22" ref="M14"/>
    <hyperlink r:id="rId23" ref="T14"/>
    <hyperlink r:id="rId24" ref="X14"/>
    <hyperlink r:id="rId25" ref="Y14"/>
    <hyperlink r:id="rId26" ref="I15"/>
    <hyperlink r:id="rId27" ref="M15"/>
    <hyperlink r:id="rId28" ref="T15"/>
    <hyperlink r:id="rId29" ref="B16"/>
    <hyperlink r:id="rId30" ref="I16"/>
    <hyperlink r:id="rId31" ref="M16"/>
    <hyperlink r:id="rId32" ref="T16"/>
    <hyperlink r:id="rId33" ref="B17"/>
    <hyperlink r:id="rId34" ref="I17"/>
    <hyperlink r:id="rId35" ref="M17"/>
    <hyperlink r:id="rId36" ref="T17"/>
    <hyperlink r:id="rId37" ref="X17"/>
    <hyperlink r:id="rId38" ref="B18"/>
    <hyperlink r:id="rId39" ref="B19"/>
    <hyperlink r:id="rId40" ref="I19"/>
    <hyperlink r:id="rId41" ref="M19"/>
    <hyperlink r:id="rId42" ref="T19"/>
    <hyperlink r:id="rId43" ref="X19"/>
    <hyperlink r:id="rId44" ref="B20"/>
    <hyperlink r:id="rId45" ref="M20"/>
  </hyperlinks>
  <drawing r:id="rId46"/>
  <legacyDrawing r:id="rId4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3.0" topLeftCell="A4" activePane="bottomLeft" state="frozen"/>
      <selection activeCell="B5" sqref="B5" pane="bottomLeft"/>
    </sheetView>
  </sheetViews>
  <sheetFormatPr customHeight="1" defaultColWidth="12.63" defaultRowHeight="15.75"/>
  <cols>
    <col customWidth="1" min="3" max="3" width="14.38"/>
    <col customWidth="1" min="5" max="5" width="20.5"/>
    <col customWidth="1" min="6" max="6" width="7.63"/>
    <col customWidth="1" min="7" max="7" width="15.13"/>
    <col customWidth="1" min="9" max="9" width="46.38"/>
  </cols>
  <sheetData>
    <row r="1">
      <c r="A1" s="58" t="s">
        <v>170</v>
      </c>
      <c r="B1" s="58"/>
      <c r="C1" s="58" t="s">
        <v>171</v>
      </c>
      <c r="D1" s="58" t="s">
        <v>74</v>
      </c>
      <c r="E1" s="58" t="s">
        <v>172</v>
      </c>
      <c r="F1" s="59"/>
      <c r="G1" s="59"/>
      <c r="H1" s="58"/>
      <c r="I1" s="58" t="s">
        <v>173</v>
      </c>
    </row>
    <row r="2">
      <c r="A2" s="58" t="s">
        <v>174</v>
      </c>
      <c r="B2" s="58" t="s">
        <v>175</v>
      </c>
      <c r="C2" s="59"/>
      <c r="D2" s="59"/>
      <c r="E2" s="58" t="s">
        <v>176</v>
      </c>
      <c r="F2" s="58"/>
      <c r="G2" s="58" t="s">
        <v>48</v>
      </c>
      <c r="H2" s="59"/>
      <c r="I2" s="59"/>
    </row>
    <row r="3">
      <c r="A3" s="60"/>
      <c r="B3" s="61"/>
      <c r="C3" s="58"/>
      <c r="D3" s="58"/>
      <c r="E3" s="58" t="s">
        <v>177</v>
      </c>
      <c r="F3" s="58" t="s">
        <v>178</v>
      </c>
      <c r="G3" s="58" t="s">
        <v>177</v>
      </c>
      <c r="H3" s="58" t="s">
        <v>178</v>
      </c>
      <c r="I3" s="59"/>
    </row>
    <row r="4">
      <c r="A4" s="62"/>
      <c r="B4" s="63"/>
      <c r="C4" s="64" t="s">
        <v>179</v>
      </c>
      <c r="D4" s="64"/>
      <c r="E4" s="64"/>
      <c r="F4" s="64"/>
      <c r="G4" s="65"/>
      <c r="H4" s="65"/>
      <c r="I4" s="66" t="s">
        <v>180</v>
      </c>
    </row>
    <row r="5">
      <c r="A5" s="62">
        <v>45443.0</v>
      </c>
      <c r="B5" s="63">
        <v>0.5</v>
      </c>
      <c r="C5" s="64" t="s">
        <v>181</v>
      </c>
      <c r="D5" s="64" t="s">
        <v>182</v>
      </c>
      <c r="E5" s="64" t="s">
        <v>183</v>
      </c>
      <c r="F5" s="64" t="s">
        <v>184</v>
      </c>
      <c r="G5" s="65"/>
      <c r="H5" s="65"/>
      <c r="I5" s="64" t="s">
        <v>185</v>
      </c>
    </row>
    <row r="6">
      <c r="A6" s="62">
        <v>45443.0</v>
      </c>
      <c r="B6" s="63">
        <v>0.5</v>
      </c>
      <c r="C6" s="64" t="s">
        <v>186</v>
      </c>
      <c r="D6" s="64" t="s">
        <v>187</v>
      </c>
      <c r="E6" s="64" t="s">
        <v>188</v>
      </c>
      <c r="F6" s="64" t="s">
        <v>184</v>
      </c>
      <c r="G6" s="64"/>
      <c r="H6" s="64"/>
      <c r="I6" s="66" t="s">
        <v>189</v>
      </c>
    </row>
    <row r="7">
      <c r="A7" s="62">
        <v>45443.0</v>
      </c>
      <c r="B7" s="63">
        <v>0.5416666666666666</v>
      </c>
      <c r="C7" s="64" t="s">
        <v>190</v>
      </c>
      <c r="D7" s="65"/>
      <c r="E7" s="64" t="s">
        <v>191</v>
      </c>
      <c r="F7" s="64" t="s">
        <v>184</v>
      </c>
      <c r="G7" s="64" t="s">
        <v>192</v>
      </c>
      <c r="H7" s="64" t="s">
        <v>193</v>
      </c>
      <c r="I7" s="64" t="s">
        <v>194</v>
      </c>
    </row>
    <row r="8">
      <c r="A8" s="62">
        <v>45443.0</v>
      </c>
      <c r="B8" s="63">
        <v>0.625</v>
      </c>
      <c r="C8" s="64" t="s">
        <v>195</v>
      </c>
      <c r="D8" s="65"/>
      <c r="E8" s="65"/>
      <c r="F8" s="65"/>
      <c r="G8" s="64" t="s">
        <v>195</v>
      </c>
      <c r="H8" s="64" t="s">
        <v>196</v>
      </c>
      <c r="I8" s="67" t="s">
        <v>197</v>
      </c>
    </row>
    <row r="9">
      <c r="A9" s="62">
        <v>45446.0</v>
      </c>
      <c r="B9" s="65"/>
      <c r="C9" s="64" t="s">
        <v>198</v>
      </c>
      <c r="D9" s="65"/>
      <c r="E9" s="65"/>
      <c r="F9" s="65"/>
      <c r="G9" s="64" t="s">
        <v>198</v>
      </c>
      <c r="H9" s="64" t="s">
        <v>199</v>
      </c>
      <c r="I9" s="64" t="s">
        <v>200</v>
      </c>
    </row>
    <row r="10">
      <c r="A10" s="62">
        <v>45446.0</v>
      </c>
      <c r="B10" s="65"/>
      <c r="C10" s="64" t="s">
        <v>201</v>
      </c>
      <c r="D10" s="65"/>
      <c r="E10" s="65"/>
      <c r="F10" s="65"/>
      <c r="G10" s="64" t="s">
        <v>202</v>
      </c>
      <c r="H10" s="64" t="s">
        <v>199</v>
      </c>
      <c r="I10" s="66" t="s">
        <v>203</v>
      </c>
    </row>
    <row r="11">
      <c r="A11" s="62">
        <v>45446.0</v>
      </c>
      <c r="B11" s="65"/>
      <c r="C11" s="64" t="s">
        <v>204</v>
      </c>
      <c r="D11" s="65"/>
      <c r="E11" s="64" t="s">
        <v>205</v>
      </c>
      <c r="F11" s="64" t="s">
        <v>184</v>
      </c>
      <c r="G11" s="65"/>
      <c r="H11" s="65"/>
      <c r="I11" s="64" t="s">
        <v>206</v>
      </c>
    </row>
    <row r="12">
      <c r="A12" s="62">
        <v>45447.0</v>
      </c>
      <c r="B12" s="65"/>
      <c r="C12" s="64" t="s">
        <v>207</v>
      </c>
      <c r="D12" s="65"/>
      <c r="E12" s="64" t="s">
        <v>208</v>
      </c>
      <c r="F12" s="64" t="s">
        <v>184</v>
      </c>
      <c r="G12" s="64" t="s">
        <v>209</v>
      </c>
      <c r="H12" s="64" t="s">
        <v>196</v>
      </c>
      <c r="I12" s="64" t="s">
        <v>210</v>
      </c>
    </row>
    <row r="13">
      <c r="A13" s="68"/>
      <c r="B13" s="68"/>
      <c r="C13" s="69" t="s">
        <v>211</v>
      </c>
      <c r="D13" s="68"/>
      <c r="E13" s="68"/>
      <c r="F13" s="68"/>
      <c r="G13" s="68"/>
      <c r="H13" s="68"/>
      <c r="I13" s="68"/>
    </row>
  </sheetData>
  <hyperlinks>
    <hyperlink display="・6月5日までに実施報告書類の提出が必要&#10;・提出書類の中にGIGへの入金の証明証拠が必要&#10;・6月3日にサイトリリースで納品だが前もってもらっておく" location="'②提出書類'!B5" ref="I4"/>
    <hyperlink display="※参考" location="'②提出書類'!B10" ref="I6"/>
    <hyperlink display="※参考&#10;★過去分含めて必要なので、確認（過去分のBizステーション見れる？銀行に依頼必要？社長に確認）" location="'②提出書類'!B14" ref="I10"/>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8"/>
    <col customWidth="1" min="2" max="2" width="28.0"/>
    <col customWidth="1" min="3" max="3" width="64.38"/>
    <col customWidth="1" min="4" max="4" width="70.75"/>
    <col customWidth="1" min="5" max="5" width="39.63"/>
    <col customWidth="1" min="6" max="6" width="31.5"/>
    <col customWidth="1" min="7" max="7" width="29.88"/>
    <col customWidth="1" min="8" max="8" width="34.38"/>
    <col customWidth="1" min="9" max="9" width="17.0"/>
    <col customWidth="1" min="10" max="10" width="59.38"/>
    <col customWidth="1" min="11" max="11" width="44.88"/>
  </cols>
  <sheetData>
    <row r="1">
      <c r="A1" s="70" t="s">
        <v>212</v>
      </c>
      <c r="B1" s="70" t="s">
        <v>23</v>
      </c>
      <c r="C1" s="70" t="s">
        <v>213</v>
      </c>
      <c r="D1" s="70" t="s">
        <v>214</v>
      </c>
      <c r="E1" s="70" t="s">
        <v>215</v>
      </c>
      <c r="F1" s="70" t="s">
        <v>216</v>
      </c>
      <c r="G1" s="70" t="s">
        <v>217</v>
      </c>
      <c r="H1" s="70" t="s">
        <v>218</v>
      </c>
      <c r="I1" s="70" t="s">
        <v>219</v>
      </c>
      <c r="J1" s="70" t="s">
        <v>220</v>
      </c>
      <c r="K1" s="71"/>
      <c r="L1" s="71"/>
      <c r="M1" s="71"/>
      <c r="N1" s="71"/>
      <c r="O1" s="71"/>
      <c r="P1" s="71"/>
      <c r="Q1" s="71"/>
      <c r="R1" s="71"/>
      <c r="S1" s="71"/>
      <c r="T1" s="71"/>
      <c r="U1" s="71"/>
      <c r="V1" s="71"/>
      <c r="W1" s="71"/>
      <c r="X1" s="71"/>
      <c r="Y1" s="71"/>
      <c r="Z1" s="71"/>
    </row>
    <row r="2">
      <c r="A2" s="72">
        <v>45292.0</v>
      </c>
      <c r="B2" s="70" t="s">
        <v>221</v>
      </c>
      <c r="C2" s="70" t="s">
        <v>222</v>
      </c>
      <c r="D2" s="70" t="s">
        <v>223</v>
      </c>
      <c r="E2" s="70" t="s">
        <v>224</v>
      </c>
      <c r="F2" s="70" t="s">
        <v>225</v>
      </c>
      <c r="G2" s="70" t="s">
        <v>226</v>
      </c>
      <c r="H2" s="73" t="s">
        <v>227</v>
      </c>
      <c r="I2" s="74" t="s">
        <v>228</v>
      </c>
      <c r="J2" s="70" t="s">
        <v>229</v>
      </c>
      <c r="K2" s="71"/>
      <c r="L2" s="71"/>
      <c r="M2" s="71"/>
      <c r="N2" s="71"/>
      <c r="O2" s="71"/>
      <c r="P2" s="71"/>
      <c r="Q2" s="71"/>
      <c r="R2" s="71"/>
      <c r="S2" s="71"/>
      <c r="T2" s="71"/>
      <c r="U2" s="71"/>
      <c r="V2" s="71"/>
      <c r="W2" s="71"/>
      <c r="X2" s="71"/>
      <c r="Y2" s="71"/>
      <c r="Z2" s="71"/>
    </row>
    <row r="3">
      <c r="A3" s="72">
        <v>45293.0</v>
      </c>
      <c r="B3" s="71"/>
      <c r="C3" s="70" t="s">
        <v>230</v>
      </c>
      <c r="D3" s="70" t="s">
        <v>231</v>
      </c>
      <c r="E3" s="70" t="s">
        <v>232</v>
      </c>
      <c r="F3" s="70" t="s">
        <v>233</v>
      </c>
      <c r="G3" s="71"/>
      <c r="H3" s="75" t="s">
        <v>234</v>
      </c>
      <c r="I3" s="70" t="s">
        <v>235</v>
      </c>
      <c r="J3" s="70" t="s">
        <v>236</v>
      </c>
      <c r="K3" s="71"/>
      <c r="L3" s="71"/>
      <c r="M3" s="71"/>
      <c r="N3" s="71"/>
      <c r="O3" s="71"/>
      <c r="P3" s="71"/>
      <c r="Q3" s="71"/>
      <c r="R3" s="71"/>
      <c r="S3" s="71"/>
      <c r="T3" s="71"/>
      <c r="U3" s="71"/>
      <c r="V3" s="71"/>
      <c r="W3" s="71"/>
      <c r="X3" s="71"/>
      <c r="Y3" s="71"/>
      <c r="Z3" s="71"/>
    </row>
    <row r="4">
      <c r="A4" s="72">
        <v>45323.0</v>
      </c>
      <c r="B4" s="70" t="s">
        <v>237</v>
      </c>
      <c r="C4" s="70" t="s">
        <v>238</v>
      </c>
      <c r="D4" s="70" t="s">
        <v>239</v>
      </c>
      <c r="E4" s="75" t="s">
        <v>240</v>
      </c>
      <c r="F4" s="70" t="s">
        <v>241</v>
      </c>
      <c r="G4" s="70" t="s">
        <v>242</v>
      </c>
      <c r="H4" s="76" t="s">
        <v>243</v>
      </c>
      <c r="I4" s="74" t="s">
        <v>228</v>
      </c>
      <c r="J4" s="75" t="s">
        <v>244</v>
      </c>
      <c r="K4" s="70" t="s">
        <v>245</v>
      </c>
      <c r="L4" s="71"/>
      <c r="M4" s="71"/>
      <c r="N4" s="71"/>
      <c r="O4" s="71"/>
      <c r="P4" s="71"/>
      <c r="Q4" s="71"/>
      <c r="R4" s="71"/>
      <c r="S4" s="71"/>
      <c r="T4" s="71"/>
      <c r="U4" s="71"/>
      <c r="V4" s="71"/>
      <c r="W4" s="71"/>
      <c r="X4" s="71"/>
      <c r="Y4" s="71"/>
      <c r="Z4" s="71"/>
    </row>
    <row r="5">
      <c r="A5" s="72">
        <v>45352.0</v>
      </c>
      <c r="B5" s="70" t="s">
        <v>246</v>
      </c>
      <c r="C5" s="70" t="s">
        <v>247</v>
      </c>
      <c r="D5" s="70" t="s">
        <v>248</v>
      </c>
      <c r="E5" s="70" t="s">
        <v>249</v>
      </c>
      <c r="F5" s="70" t="s">
        <v>250</v>
      </c>
      <c r="G5" s="70" t="s">
        <v>226</v>
      </c>
      <c r="H5" s="76" t="s">
        <v>251</v>
      </c>
      <c r="I5" s="74" t="s">
        <v>228</v>
      </c>
      <c r="J5" s="70" t="s">
        <v>229</v>
      </c>
      <c r="K5" s="71"/>
      <c r="L5" s="71"/>
      <c r="M5" s="71"/>
      <c r="N5" s="71"/>
      <c r="O5" s="71"/>
      <c r="P5" s="71"/>
      <c r="Q5" s="71"/>
      <c r="R5" s="71"/>
      <c r="S5" s="71"/>
      <c r="T5" s="71"/>
      <c r="U5" s="71"/>
      <c r="V5" s="71"/>
      <c r="W5" s="71"/>
      <c r="X5" s="71"/>
      <c r="Y5" s="71"/>
      <c r="Z5" s="71"/>
    </row>
    <row r="6">
      <c r="A6" s="72">
        <v>45353.0</v>
      </c>
      <c r="B6" s="71"/>
      <c r="C6" s="70" t="s">
        <v>252</v>
      </c>
      <c r="D6" s="71"/>
      <c r="E6" s="71"/>
      <c r="F6" s="70" t="s">
        <v>253</v>
      </c>
      <c r="G6" s="71"/>
      <c r="H6" s="75" t="s">
        <v>254</v>
      </c>
      <c r="I6" s="70" t="s">
        <v>235</v>
      </c>
      <c r="J6" s="70" t="s">
        <v>236</v>
      </c>
      <c r="K6" s="71"/>
      <c r="L6" s="71"/>
      <c r="M6" s="71"/>
      <c r="N6" s="71"/>
      <c r="O6" s="71"/>
      <c r="P6" s="71"/>
      <c r="Q6" s="71"/>
      <c r="R6" s="71"/>
      <c r="S6" s="71"/>
      <c r="T6" s="71"/>
      <c r="U6" s="71"/>
      <c r="V6" s="71"/>
      <c r="W6" s="71"/>
      <c r="X6" s="71"/>
      <c r="Y6" s="71"/>
      <c r="Z6" s="71"/>
    </row>
    <row r="7">
      <c r="A7" s="72">
        <v>45383.0</v>
      </c>
      <c r="B7" s="70" t="s">
        <v>255</v>
      </c>
      <c r="C7" s="70" t="s">
        <v>256</v>
      </c>
      <c r="D7" s="70" t="s">
        <v>257</v>
      </c>
      <c r="E7" s="77" t="s">
        <v>258</v>
      </c>
      <c r="F7" s="71"/>
      <c r="G7" s="71"/>
      <c r="H7" s="75" t="s">
        <v>259</v>
      </c>
      <c r="I7" s="70" t="s">
        <v>235</v>
      </c>
      <c r="J7" s="70" t="s">
        <v>236</v>
      </c>
      <c r="K7" s="71"/>
      <c r="L7" s="71"/>
      <c r="M7" s="71"/>
      <c r="N7" s="71"/>
      <c r="O7" s="71"/>
      <c r="P7" s="71"/>
      <c r="Q7" s="71"/>
      <c r="R7" s="71"/>
      <c r="S7" s="71"/>
      <c r="T7" s="71"/>
      <c r="U7" s="71"/>
      <c r="V7" s="71"/>
      <c r="W7" s="71"/>
      <c r="X7" s="71"/>
      <c r="Y7" s="71"/>
      <c r="Z7" s="71"/>
    </row>
    <row r="8">
      <c r="A8" s="72">
        <v>45413.0</v>
      </c>
      <c r="B8" s="70" t="s">
        <v>260</v>
      </c>
      <c r="C8" s="70" t="s">
        <v>261</v>
      </c>
      <c r="D8" s="71"/>
      <c r="E8" s="71"/>
      <c r="F8" s="70" t="s">
        <v>262</v>
      </c>
      <c r="G8" s="71"/>
      <c r="H8" s="75" t="s">
        <v>263</v>
      </c>
      <c r="I8" s="70" t="s">
        <v>235</v>
      </c>
      <c r="J8" s="70" t="s">
        <v>236</v>
      </c>
      <c r="K8" s="71"/>
      <c r="L8" s="71"/>
      <c r="M8" s="71"/>
      <c r="N8" s="71"/>
      <c r="O8" s="71"/>
      <c r="P8" s="71"/>
      <c r="Q8" s="71"/>
      <c r="R8" s="71"/>
      <c r="S8" s="71"/>
      <c r="T8" s="71"/>
      <c r="U8" s="71"/>
      <c r="V8" s="71"/>
      <c r="W8" s="71"/>
      <c r="X8" s="71"/>
      <c r="Y8" s="71"/>
      <c r="Z8" s="71"/>
    </row>
    <row r="9">
      <c r="A9" s="72">
        <v>45414.0</v>
      </c>
      <c r="B9" s="71"/>
      <c r="C9" s="70" t="s">
        <v>264</v>
      </c>
      <c r="D9" s="71"/>
      <c r="E9" s="71"/>
      <c r="F9" s="70" t="s">
        <v>265</v>
      </c>
      <c r="G9" s="71"/>
      <c r="H9" s="70"/>
      <c r="I9" s="71"/>
      <c r="J9" s="71"/>
      <c r="K9" s="71"/>
      <c r="L9" s="71"/>
      <c r="M9" s="71"/>
      <c r="N9" s="71"/>
      <c r="O9" s="71"/>
      <c r="P9" s="71"/>
      <c r="Q9" s="71"/>
      <c r="R9" s="71"/>
      <c r="S9" s="71"/>
      <c r="T9" s="71"/>
      <c r="U9" s="71"/>
      <c r="V9" s="71"/>
      <c r="W9" s="71"/>
      <c r="X9" s="71"/>
      <c r="Y9" s="71"/>
      <c r="Z9" s="71"/>
    </row>
    <row r="10">
      <c r="A10" s="72">
        <v>45415.0</v>
      </c>
      <c r="B10" s="71"/>
      <c r="C10" s="70" t="s">
        <v>266</v>
      </c>
      <c r="D10" s="70" t="s">
        <v>267</v>
      </c>
      <c r="E10" s="70" t="s">
        <v>268</v>
      </c>
      <c r="F10" s="70" t="s">
        <v>269</v>
      </c>
      <c r="G10" s="71"/>
      <c r="H10" s="70"/>
      <c r="I10" s="71"/>
      <c r="J10" s="71"/>
      <c r="K10" s="71"/>
      <c r="L10" s="71"/>
      <c r="M10" s="71"/>
      <c r="N10" s="71"/>
      <c r="O10" s="71"/>
      <c r="P10" s="71"/>
      <c r="Q10" s="71"/>
      <c r="R10" s="71"/>
      <c r="S10" s="71"/>
      <c r="T10" s="71"/>
      <c r="U10" s="71"/>
      <c r="V10" s="71"/>
      <c r="W10" s="71"/>
      <c r="X10" s="71"/>
      <c r="Y10" s="71"/>
      <c r="Z10" s="71"/>
    </row>
    <row r="11">
      <c r="A11" s="72">
        <v>45444.0</v>
      </c>
      <c r="B11" s="70" t="s">
        <v>270</v>
      </c>
      <c r="C11" s="70" t="s">
        <v>271</v>
      </c>
      <c r="D11" s="71"/>
      <c r="E11" s="71"/>
      <c r="F11" s="70" t="s">
        <v>272</v>
      </c>
      <c r="G11" s="70" t="s">
        <v>273</v>
      </c>
      <c r="I11" s="71"/>
      <c r="J11" s="71"/>
      <c r="K11" s="71"/>
      <c r="L11" s="71"/>
      <c r="M11" s="71"/>
      <c r="N11" s="71"/>
      <c r="O11" s="71"/>
      <c r="P11" s="71"/>
      <c r="Q11" s="71"/>
      <c r="R11" s="71"/>
      <c r="S11" s="71"/>
      <c r="T11" s="71"/>
      <c r="U11" s="71"/>
      <c r="V11" s="71"/>
      <c r="W11" s="71"/>
      <c r="X11" s="71"/>
      <c r="Y11" s="71"/>
      <c r="Z11" s="71"/>
    </row>
    <row r="12">
      <c r="A12" s="72">
        <v>45445.0</v>
      </c>
      <c r="B12" s="71"/>
      <c r="C12" s="70" t="s">
        <v>274</v>
      </c>
      <c r="D12" s="71"/>
      <c r="E12" s="71"/>
      <c r="F12" s="70" t="s">
        <v>272</v>
      </c>
      <c r="G12" s="70" t="s">
        <v>273</v>
      </c>
      <c r="I12" s="71"/>
      <c r="J12" s="71"/>
      <c r="K12" s="71"/>
      <c r="L12" s="71"/>
      <c r="M12" s="71"/>
      <c r="N12" s="71"/>
      <c r="O12" s="71"/>
      <c r="P12" s="71"/>
      <c r="Q12" s="71"/>
      <c r="R12" s="71"/>
      <c r="S12" s="71"/>
      <c r="T12" s="71"/>
      <c r="U12" s="71"/>
      <c r="V12" s="71"/>
      <c r="W12" s="71"/>
      <c r="X12" s="71"/>
      <c r="Y12" s="71"/>
      <c r="Z12" s="71"/>
    </row>
    <row r="13">
      <c r="A13" s="72">
        <v>45474.0</v>
      </c>
      <c r="B13" s="70" t="s">
        <v>275</v>
      </c>
      <c r="C13" s="70" t="s">
        <v>276</v>
      </c>
      <c r="D13" s="71"/>
      <c r="E13" s="71"/>
      <c r="F13" s="70" t="s">
        <v>272</v>
      </c>
      <c r="G13" s="71"/>
      <c r="H13" s="75" t="s">
        <v>277</v>
      </c>
      <c r="I13" s="70" t="s">
        <v>235</v>
      </c>
      <c r="J13" s="70" t="s">
        <v>236</v>
      </c>
      <c r="K13" s="71"/>
      <c r="L13" s="71"/>
      <c r="M13" s="71"/>
      <c r="N13" s="71"/>
      <c r="O13" s="71"/>
      <c r="P13" s="71"/>
      <c r="Q13" s="71"/>
      <c r="R13" s="71"/>
      <c r="S13" s="71"/>
      <c r="T13" s="71"/>
      <c r="U13" s="71"/>
      <c r="V13" s="71"/>
      <c r="W13" s="71"/>
      <c r="X13" s="71"/>
      <c r="Y13" s="71"/>
      <c r="Z13" s="71"/>
    </row>
    <row r="14">
      <c r="A14" s="71"/>
      <c r="B14" s="71"/>
      <c r="C14" s="71"/>
      <c r="D14" s="71"/>
      <c r="E14" s="71"/>
      <c r="F14" s="71"/>
      <c r="G14" s="70" t="s">
        <v>278</v>
      </c>
      <c r="H14" s="71"/>
      <c r="I14" s="71"/>
      <c r="J14" s="71"/>
      <c r="K14" s="71"/>
      <c r="L14" s="71"/>
      <c r="M14" s="71"/>
      <c r="N14" s="71"/>
      <c r="O14" s="71"/>
      <c r="P14" s="71"/>
      <c r="Q14" s="71"/>
      <c r="R14" s="71"/>
      <c r="S14" s="71"/>
      <c r="T14" s="71"/>
      <c r="U14" s="71"/>
      <c r="V14" s="71"/>
      <c r="W14" s="71"/>
      <c r="X14" s="71"/>
      <c r="Y14" s="71"/>
      <c r="Z14" s="71"/>
    </row>
    <row r="15">
      <c r="A15" s="71"/>
      <c r="B15" s="71"/>
      <c r="C15" s="78"/>
      <c r="D15" s="71"/>
      <c r="E15" s="71"/>
      <c r="F15" s="71"/>
      <c r="G15" s="71"/>
      <c r="H15" s="71"/>
      <c r="I15" s="71"/>
      <c r="J15" s="71"/>
      <c r="K15" s="71"/>
      <c r="L15" s="71"/>
      <c r="M15" s="71"/>
      <c r="N15" s="71"/>
      <c r="O15" s="71"/>
      <c r="P15" s="71"/>
      <c r="Q15" s="71"/>
      <c r="R15" s="71"/>
      <c r="S15" s="71"/>
      <c r="T15" s="71"/>
      <c r="U15" s="71"/>
      <c r="V15" s="71"/>
      <c r="W15" s="71"/>
      <c r="X15" s="71"/>
      <c r="Y15" s="71"/>
      <c r="Z15" s="71"/>
    </row>
    <row r="16">
      <c r="A16" s="71"/>
      <c r="B16" s="71"/>
      <c r="C16" s="78">
        <v>1.562495E8</v>
      </c>
      <c r="D16" s="71"/>
      <c r="E16" s="78">
        <v>1.42045E8</v>
      </c>
      <c r="F16" s="71"/>
      <c r="G16" s="71"/>
      <c r="H16" s="71"/>
      <c r="I16" s="71"/>
      <c r="J16" s="71"/>
      <c r="K16" s="71"/>
      <c r="L16" s="71"/>
      <c r="M16" s="71"/>
      <c r="N16" s="71"/>
      <c r="O16" s="71"/>
      <c r="P16" s="71"/>
      <c r="Q16" s="71"/>
      <c r="R16" s="71"/>
      <c r="S16" s="71"/>
      <c r="T16" s="71"/>
      <c r="U16" s="71"/>
      <c r="V16" s="71"/>
      <c r="W16" s="71"/>
      <c r="X16" s="71"/>
      <c r="Y16" s="71"/>
      <c r="Z16" s="71"/>
    </row>
    <row r="17">
      <c r="A17" s="71"/>
      <c r="B17" s="71"/>
      <c r="C17" s="71"/>
      <c r="D17" s="71"/>
      <c r="E17" s="71"/>
      <c r="F17" s="71"/>
      <c r="G17" s="71"/>
      <c r="H17" s="71"/>
      <c r="I17" s="71"/>
      <c r="J17" s="71"/>
      <c r="K17" s="71"/>
      <c r="L17" s="71"/>
      <c r="M17" s="71"/>
      <c r="N17" s="71"/>
      <c r="O17" s="71"/>
      <c r="P17" s="71"/>
      <c r="Q17" s="71"/>
      <c r="R17" s="71"/>
      <c r="S17" s="71"/>
      <c r="T17" s="71"/>
      <c r="U17" s="71"/>
      <c r="V17" s="71"/>
      <c r="W17" s="71"/>
      <c r="X17" s="71"/>
      <c r="Y17" s="71"/>
      <c r="Z17" s="71"/>
    </row>
    <row r="18">
      <c r="A18" s="71"/>
      <c r="B18" s="71"/>
      <c r="C18" s="71"/>
      <c r="D18" s="71"/>
      <c r="E18" s="71"/>
      <c r="F18" s="71"/>
      <c r="G18" s="71"/>
      <c r="H18" s="71"/>
      <c r="I18" s="71"/>
      <c r="J18" s="71"/>
      <c r="K18" s="71"/>
      <c r="L18" s="71"/>
      <c r="M18" s="71"/>
      <c r="N18" s="71"/>
      <c r="O18" s="71"/>
      <c r="P18" s="71"/>
      <c r="Q18" s="71"/>
      <c r="R18" s="71"/>
      <c r="S18" s="71"/>
      <c r="T18" s="71"/>
      <c r="U18" s="71"/>
      <c r="V18" s="71"/>
      <c r="W18" s="71"/>
      <c r="X18" s="71"/>
      <c r="Y18" s="71"/>
      <c r="Z18" s="71"/>
    </row>
    <row r="19">
      <c r="A19" s="71"/>
      <c r="B19" s="71"/>
      <c r="C19" s="71"/>
      <c r="D19" s="71"/>
      <c r="E19" s="71"/>
      <c r="F19" s="71"/>
      <c r="G19" s="71"/>
      <c r="H19" s="71"/>
      <c r="I19" s="71"/>
      <c r="J19" s="71"/>
      <c r="K19" s="71"/>
      <c r="L19" s="71"/>
      <c r="M19" s="71"/>
      <c r="N19" s="71"/>
      <c r="O19" s="71"/>
      <c r="P19" s="71"/>
      <c r="Q19" s="71"/>
      <c r="R19" s="71"/>
      <c r="S19" s="71"/>
      <c r="T19" s="71"/>
      <c r="U19" s="71"/>
      <c r="V19" s="71"/>
      <c r="W19" s="71"/>
      <c r="X19" s="71"/>
      <c r="Y19" s="71"/>
      <c r="Z19" s="71"/>
    </row>
    <row r="20">
      <c r="A20" s="71"/>
      <c r="B20" s="71"/>
      <c r="C20" s="71"/>
      <c r="D20" s="71"/>
      <c r="E20" s="71"/>
      <c r="F20" s="71"/>
      <c r="G20" s="71"/>
      <c r="H20" s="71"/>
      <c r="I20" s="71"/>
      <c r="J20" s="71"/>
      <c r="K20" s="71"/>
      <c r="L20" s="71"/>
      <c r="M20" s="71"/>
      <c r="N20" s="71"/>
      <c r="O20" s="71"/>
      <c r="P20" s="71"/>
      <c r="Q20" s="71"/>
      <c r="R20" s="71"/>
      <c r="S20" s="71"/>
      <c r="T20" s="71"/>
      <c r="U20" s="71"/>
      <c r="V20" s="71"/>
      <c r="W20" s="71"/>
      <c r="X20" s="71"/>
      <c r="Y20" s="71"/>
      <c r="Z20" s="71"/>
    </row>
    <row r="21">
      <c r="A21" s="71"/>
      <c r="B21" s="71"/>
      <c r="C21" s="71"/>
      <c r="D21" s="71"/>
      <c r="E21" s="71"/>
      <c r="F21" s="71"/>
      <c r="G21" s="71"/>
      <c r="H21" s="71"/>
      <c r="I21" s="71"/>
      <c r="J21" s="71"/>
      <c r="K21" s="71"/>
      <c r="L21" s="71"/>
      <c r="M21" s="71"/>
      <c r="N21" s="71"/>
      <c r="O21" s="71"/>
      <c r="P21" s="71"/>
      <c r="Q21" s="71"/>
      <c r="R21" s="71"/>
      <c r="S21" s="71"/>
      <c r="T21" s="71"/>
      <c r="U21" s="71"/>
      <c r="V21" s="71"/>
      <c r="W21" s="71"/>
      <c r="X21" s="71"/>
      <c r="Y21" s="71"/>
      <c r="Z21" s="71"/>
    </row>
    <row r="22">
      <c r="A22" s="71"/>
      <c r="B22" s="71"/>
      <c r="C22" s="71"/>
      <c r="D22" s="71"/>
      <c r="E22" s="71"/>
      <c r="F22" s="71"/>
      <c r="G22" s="71"/>
      <c r="H22" s="71"/>
      <c r="I22" s="71"/>
      <c r="J22" s="71"/>
      <c r="K22" s="71"/>
      <c r="L22" s="71"/>
      <c r="M22" s="71"/>
      <c r="N22" s="71"/>
      <c r="O22" s="71"/>
      <c r="P22" s="71"/>
      <c r="Q22" s="71"/>
      <c r="R22" s="71"/>
      <c r="S22" s="71"/>
      <c r="T22" s="71"/>
      <c r="U22" s="71"/>
      <c r="V22" s="71"/>
      <c r="W22" s="71"/>
      <c r="X22" s="71"/>
      <c r="Y22" s="71"/>
      <c r="Z22" s="71"/>
    </row>
    <row r="23">
      <c r="A23" s="71"/>
      <c r="B23" s="71"/>
      <c r="C23" s="71"/>
      <c r="D23" s="71"/>
      <c r="E23" s="71"/>
      <c r="F23" s="71"/>
      <c r="G23" s="71"/>
      <c r="H23" s="71"/>
      <c r="I23" s="71"/>
      <c r="J23" s="71"/>
      <c r="K23" s="71"/>
      <c r="L23" s="71"/>
      <c r="M23" s="71"/>
      <c r="N23" s="71"/>
      <c r="O23" s="71"/>
      <c r="P23" s="71"/>
      <c r="Q23" s="71"/>
      <c r="R23" s="71"/>
      <c r="S23" s="71"/>
      <c r="T23" s="71"/>
      <c r="U23" s="71"/>
      <c r="V23" s="71"/>
      <c r="W23" s="71"/>
      <c r="X23" s="71"/>
      <c r="Y23" s="71"/>
      <c r="Z23" s="71"/>
    </row>
    <row r="24">
      <c r="A24" s="71"/>
      <c r="B24" s="71"/>
      <c r="C24" s="71"/>
      <c r="D24" s="71"/>
      <c r="E24" s="71"/>
      <c r="F24" s="71"/>
      <c r="G24" s="71"/>
      <c r="H24" s="71"/>
      <c r="I24" s="71"/>
      <c r="J24" s="71"/>
      <c r="K24" s="71"/>
      <c r="L24" s="71"/>
      <c r="M24" s="71"/>
      <c r="N24" s="71"/>
      <c r="O24" s="71"/>
      <c r="P24" s="71"/>
      <c r="Q24" s="71"/>
      <c r="R24" s="71"/>
      <c r="S24" s="71"/>
      <c r="T24" s="71"/>
      <c r="U24" s="71"/>
      <c r="V24" s="71"/>
      <c r="W24" s="71"/>
      <c r="X24" s="71"/>
      <c r="Y24" s="71"/>
      <c r="Z24" s="71"/>
    </row>
    <row r="25">
      <c r="A25" s="71"/>
      <c r="B25" s="71"/>
      <c r="C25" s="71"/>
      <c r="D25" s="71"/>
      <c r="E25" s="71"/>
      <c r="F25" s="71"/>
      <c r="G25" s="71"/>
      <c r="H25" s="71"/>
      <c r="I25" s="71"/>
      <c r="J25" s="71"/>
      <c r="K25" s="71"/>
      <c r="L25" s="71"/>
      <c r="M25" s="71"/>
      <c r="N25" s="71"/>
      <c r="O25" s="71"/>
      <c r="P25" s="71"/>
      <c r="Q25" s="71"/>
      <c r="R25" s="71"/>
      <c r="S25" s="71"/>
      <c r="T25" s="71"/>
      <c r="U25" s="71"/>
      <c r="V25" s="71"/>
      <c r="W25" s="71"/>
      <c r="X25" s="71"/>
      <c r="Y25" s="71"/>
      <c r="Z25" s="71"/>
    </row>
    <row r="26">
      <c r="A26" s="71"/>
      <c r="B26" s="71"/>
      <c r="C26" s="71"/>
      <c r="D26" s="71"/>
      <c r="E26" s="71"/>
      <c r="F26" s="71"/>
      <c r="G26" s="71"/>
      <c r="H26" s="71"/>
      <c r="I26" s="71"/>
      <c r="J26" s="71"/>
      <c r="K26" s="71"/>
      <c r="L26" s="71"/>
      <c r="M26" s="71"/>
      <c r="N26" s="71"/>
      <c r="O26" s="71"/>
      <c r="P26" s="71"/>
      <c r="Q26" s="71"/>
      <c r="R26" s="71"/>
      <c r="S26" s="71"/>
      <c r="T26" s="71"/>
      <c r="U26" s="71"/>
      <c r="V26" s="71"/>
      <c r="W26" s="71"/>
      <c r="X26" s="71"/>
      <c r="Y26" s="71"/>
      <c r="Z26" s="71"/>
    </row>
    <row r="27">
      <c r="A27" s="71"/>
      <c r="B27" s="71"/>
      <c r="C27" s="71"/>
      <c r="D27" s="71"/>
      <c r="E27" s="71"/>
      <c r="F27" s="71"/>
      <c r="G27" s="71"/>
      <c r="H27" s="71"/>
      <c r="I27" s="71"/>
      <c r="J27" s="71"/>
      <c r="K27" s="71"/>
      <c r="L27" s="71"/>
      <c r="M27" s="71"/>
      <c r="N27" s="71"/>
      <c r="O27" s="71"/>
      <c r="P27" s="71"/>
      <c r="Q27" s="71"/>
      <c r="R27" s="71"/>
      <c r="S27" s="71"/>
      <c r="T27" s="71"/>
      <c r="U27" s="71"/>
      <c r="V27" s="71"/>
      <c r="W27" s="71"/>
      <c r="X27" s="71"/>
      <c r="Y27" s="71"/>
      <c r="Z27" s="71"/>
    </row>
    <row r="28">
      <c r="A28" s="71"/>
      <c r="B28" s="71"/>
      <c r="C28" s="71"/>
      <c r="D28" s="71"/>
      <c r="E28" s="71"/>
      <c r="F28" s="71"/>
      <c r="G28" s="71"/>
      <c r="H28" s="71"/>
      <c r="I28" s="71"/>
      <c r="J28" s="71"/>
      <c r="K28" s="71"/>
      <c r="L28" s="71"/>
      <c r="M28" s="71"/>
      <c r="N28" s="71"/>
      <c r="O28" s="71"/>
      <c r="P28" s="71"/>
      <c r="Q28" s="71"/>
      <c r="R28" s="71"/>
      <c r="S28" s="71"/>
      <c r="T28" s="71"/>
      <c r="U28" s="71"/>
      <c r="V28" s="71"/>
      <c r="W28" s="71"/>
      <c r="X28" s="71"/>
      <c r="Y28" s="71"/>
      <c r="Z28" s="71"/>
    </row>
    <row r="29">
      <c r="A29" s="71"/>
      <c r="B29" s="71"/>
      <c r="C29" s="71"/>
      <c r="D29" s="71"/>
      <c r="E29" s="71"/>
      <c r="F29" s="71"/>
      <c r="G29" s="71"/>
      <c r="H29" s="71"/>
      <c r="I29" s="71"/>
      <c r="J29" s="71"/>
      <c r="K29" s="71"/>
      <c r="L29" s="71"/>
      <c r="M29" s="71"/>
      <c r="N29" s="71"/>
      <c r="O29" s="71"/>
      <c r="P29" s="71"/>
      <c r="Q29" s="71"/>
      <c r="R29" s="71"/>
      <c r="S29" s="71"/>
      <c r="T29" s="71"/>
      <c r="U29" s="71"/>
      <c r="V29" s="71"/>
      <c r="W29" s="71"/>
      <c r="X29" s="71"/>
      <c r="Y29" s="71"/>
      <c r="Z29" s="71"/>
    </row>
    <row r="30">
      <c r="A30" s="71"/>
      <c r="B30" s="71"/>
      <c r="C30" s="71"/>
      <c r="D30" s="71"/>
      <c r="E30" s="71"/>
      <c r="F30" s="71"/>
      <c r="G30" s="71"/>
      <c r="H30" s="71"/>
      <c r="I30" s="71"/>
      <c r="J30" s="71"/>
      <c r="K30" s="71"/>
      <c r="L30" s="71"/>
      <c r="M30" s="71"/>
      <c r="N30" s="71"/>
      <c r="O30" s="71"/>
      <c r="P30" s="71"/>
      <c r="Q30" s="71"/>
      <c r="R30" s="71"/>
      <c r="S30" s="71"/>
      <c r="T30" s="71"/>
      <c r="U30" s="71"/>
      <c r="V30" s="71"/>
      <c r="W30" s="71"/>
      <c r="X30" s="71"/>
      <c r="Y30" s="71"/>
      <c r="Z30" s="71"/>
    </row>
    <row r="31">
      <c r="A31" s="71"/>
      <c r="B31" s="71"/>
      <c r="C31" s="71"/>
      <c r="D31" s="71"/>
      <c r="E31" s="71"/>
      <c r="F31" s="71"/>
      <c r="G31" s="71"/>
      <c r="H31" s="71"/>
      <c r="I31" s="71"/>
      <c r="J31" s="71"/>
      <c r="K31" s="71"/>
      <c r="L31" s="71"/>
      <c r="M31" s="71"/>
      <c r="N31" s="71"/>
      <c r="O31" s="71"/>
      <c r="P31" s="71"/>
      <c r="Q31" s="71"/>
      <c r="R31" s="71"/>
      <c r="S31" s="71"/>
      <c r="T31" s="71"/>
      <c r="U31" s="71"/>
      <c r="V31" s="71"/>
      <c r="W31" s="71"/>
      <c r="X31" s="71"/>
      <c r="Y31" s="71"/>
      <c r="Z31" s="71"/>
    </row>
    <row r="32">
      <c r="A32" s="71"/>
      <c r="B32" s="71"/>
      <c r="C32" s="71"/>
      <c r="D32" s="71"/>
      <c r="E32" s="71"/>
      <c r="F32" s="71"/>
      <c r="G32" s="71"/>
      <c r="H32" s="71"/>
      <c r="I32" s="71"/>
      <c r="J32" s="71"/>
      <c r="K32" s="71"/>
      <c r="L32" s="71"/>
      <c r="M32" s="71"/>
      <c r="N32" s="71"/>
      <c r="O32" s="71"/>
      <c r="P32" s="71"/>
      <c r="Q32" s="71"/>
      <c r="R32" s="71"/>
      <c r="S32" s="71"/>
      <c r="T32" s="71"/>
      <c r="U32" s="71"/>
      <c r="V32" s="71"/>
      <c r="W32" s="71"/>
      <c r="X32" s="71"/>
      <c r="Y32" s="71"/>
      <c r="Z32" s="71"/>
    </row>
    <row r="33">
      <c r="A33" s="71"/>
      <c r="B33" s="71"/>
      <c r="C33" s="71"/>
      <c r="D33" s="71"/>
      <c r="E33" s="71"/>
      <c r="F33" s="71"/>
      <c r="G33" s="71"/>
      <c r="H33" s="71"/>
      <c r="I33" s="71"/>
      <c r="J33" s="71"/>
      <c r="K33" s="71"/>
      <c r="L33" s="71"/>
      <c r="M33" s="71"/>
      <c r="N33" s="71"/>
      <c r="O33" s="71"/>
      <c r="P33" s="71"/>
      <c r="Q33" s="71"/>
      <c r="R33" s="71"/>
      <c r="S33" s="71"/>
      <c r="T33" s="71"/>
      <c r="U33" s="71"/>
      <c r="V33" s="71"/>
      <c r="W33" s="71"/>
      <c r="X33" s="71"/>
      <c r="Y33" s="71"/>
      <c r="Z33" s="71"/>
    </row>
    <row r="34">
      <c r="A34" s="71"/>
      <c r="B34" s="71"/>
      <c r="C34" s="71"/>
      <c r="D34" s="71"/>
      <c r="E34" s="71"/>
      <c r="F34" s="71"/>
      <c r="G34" s="71"/>
      <c r="H34" s="71"/>
      <c r="I34" s="71"/>
      <c r="J34" s="71"/>
      <c r="K34" s="71"/>
      <c r="L34" s="71"/>
      <c r="M34" s="71"/>
      <c r="N34" s="71"/>
      <c r="O34" s="71"/>
      <c r="P34" s="71"/>
      <c r="Q34" s="71"/>
      <c r="R34" s="71"/>
      <c r="S34" s="71"/>
      <c r="T34" s="71"/>
      <c r="U34" s="71"/>
      <c r="V34" s="71"/>
      <c r="W34" s="71"/>
      <c r="X34" s="71"/>
      <c r="Y34" s="71"/>
      <c r="Z34" s="71"/>
    </row>
    <row r="35">
      <c r="A35" s="71"/>
      <c r="B35" s="71"/>
      <c r="C35" s="71"/>
      <c r="D35" s="71"/>
      <c r="E35" s="71"/>
      <c r="F35" s="71"/>
      <c r="G35" s="71"/>
      <c r="H35" s="71"/>
      <c r="I35" s="71"/>
      <c r="J35" s="71"/>
      <c r="K35" s="71"/>
      <c r="L35" s="71"/>
      <c r="M35" s="71"/>
      <c r="N35" s="71"/>
      <c r="O35" s="71"/>
      <c r="P35" s="71"/>
      <c r="Q35" s="71"/>
      <c r="R35" s="71"/>
      <c r="S35" s="71"/>
      <c r="T35" s="71"/>
      <c r="U35" s="71"/>
      <c r="V35" s="71"/>
      <c r="W35" s="71"/>
      <c r="X35" s="71"/>
      <c r="Y35" s="71"/>
      <c r="Z35" s="71"/>
    </row>
    <row r="36">
      <c r="A36" s="71"/>
      <c r="B36" s="71"/>
      <c r="C36" s="71"/>
      <c r="D36" s="71"/>
      <c r="E36" s="71"/>
      <c r="F36" s="71"/>
      <c r="G36" s="71"/>
      <c r="H36" s="71"/>
      <c r="I36" s="71"/>
      <c r="J36" s="71"/>
      <c r="K36" s="71"/>
      <c r="L36" s="71"/>
      <c r="M36" s="71"/>
      <c r="N36" s="71"/>
      <c r="O36" s="71"/>
      <c r="P36" s="71"/>
      <c r="Q36" s="71"/>
      <c r="R36" s="71"/>
      <c r="S36" s="71"/>
      <c r="T36" s="71"/>
      <c r="U36" s="71"/>
      <c r="V36" s="71"/>
      <c r="W36" s="71"/>
      <c r="X36" s="71"/>
      <c r="Y36" s="71"/>
      <c r="Z36" s="71"/>
    </row>
    <row r="37">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row>
    <row r="38">
      <c r="A38" s="71"/>
      <c r="B38" s="71"/>
      <c r="C38" s="71"/>
      <c r="D38" s="71"/>
      <c r="E38" s="71"/>
      <c r="F38" s="71"/>
      <c r="G38" s="71"/>
      <c r="H38" s="71"/>
      <c r="I38" s="71"/>
      <c r="J38" s="71"/>
      <c r="K38" s="71"/>
      <c r="L38" s="71"/>
      <c r="M38" s="71"/>
      <c r="N38" s="71"/>
      <c r="O38" s="71"/>
      <c r="P38" s="71"/>
      <c r="Q38" s="71"/>
      <c r="R38" s="71"/>
      <c r="S38" s="71"/>
      <c r="T38" s="71"/>
      <c r="U38" s="71"/>
      <c r="V38" s="71"/>
      <c r="W38" s="71"/>
      <c r="X38" s="71"/>
      <c r="Y38" s="71"/>
      <c r="Z38" s="71"/>
    </row>
    <row r="39">
      <c r="A39" s="71"/>
      <c r="B39" s="71"/>
      <c r="C39" s="71"/>
      <c r="D39" s="71"/>
      <c r="E39" s="71"/>
      <c r="F39" s="71"/>
      <c r="G39" s="71"/>
      <c r="H39" s="71"/>
      <c r="I39" s="71"/>
      <c r="J39" s="71"/>
      <c r="K39" s="71"/>
      <c r="L39" s="71"/>
      <c r="M39" s="71"/>
      <c r="N39" s="71"/>
      <c r="O39" s="71"/>
      <c r="P39" s="71"/>
      <c r="Q39" s="71"/>
      <c r="R39" s="71"/>
      <c r="S39" s="71"/>
      <c r="T39" s="71"/>
      <c r="U39" s="71"/>
      <c r="V39" s="71"/>
      <c r="W39" s="71"/>
      <c r="X39" s="71"/>
      <c r="Y39" s="71"/>
      <c r="Z39" s="71"/>
    </row>
    <row r="40">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row>
    <row r="41">
      <c r="A41" s="71"/>
      <c r="B41" s="71"/>
      <c r="C41" s="71"/>
      <c r="D41" s="71"/>
      <c r="E41" s="71"/>
      <c r="F41" s="71"/>
      <c r="G41" s="71"/>
      <c r="H41" s="71"/>
      <c r="I41" s="71"/>
      <c r="J41" s="71"/>
      <c r="K41" s="71"/>
      <c r="L41" s="71"/>
      <c r="M41" s="71"/>
      <c r="N41" s="71"/>
      <c r="O41" s="71"/>
      <c r="P41" s="71"/>
      <c r="Q41" s="71"/>
      <c r="R41" s="71"/>
      <c r="S41" s="71"/>
      <c r="T41" s="71"/>
      <c r="U41" s="71"/>
      <c r="V41" s="71"/>
      <c r="W41" s="71"/>
      <c r="X41" s="71"/>
      <c r="Y41" s="71"/>
      <c r="Z41" s="71"/>
    </row>
    <row r="42">
      <c r="A42" s="71"/>
      <c r="B42" s="71"/>
      <c r="C42" s="71"/>
      <c r="D42" s="71"/>
      <c r="E42" s="71"/>
      <c r="F42" s="71"/>
      <c r="G42" s="71"/>
      <c r="H42" s="71"/>
      <c r="I42" s="71"/>
      <c r="J42" s="71"/>
      <c r="K42" s="71"/>
      <c r="L42" s="71"/>
      <c r="M42" s="71"/>
      <c r="N42" s="71"/>
      <c r="O42" s="71"/>
      <c r="P42" s="71"/>
      <c r="Q42" s="71"/>
      <c r="R42" s="71"/>
      <c r="S42" s="71"/>
      <c r="T42" s="71"/>
      <c r="U42" s="71"/>
      <c r="V42" s="71"/>
      <c r="W42" s="71"/>
      <c r="X42" s="71"/>
      <c r="Y42" s="71"/>
      <c r="Z42" s="71"/>
    </row>
    <row r="43">
      <c r="A43" s="71"/>
      <c r="B43" s="71"/>
      <c r="C43" s="71"/>
      <c r="D43" s="71"/>
      <c r="E43" s="71"/>
      <c r="F43" s="71"/>
      <c r="G43" s="71"/>
      <c r="H43" s="71"/>
      <c r="I43" s="71"/>
      <c r="J43" s="71"/>
      <c r="K43" s="71"/>
      <c r="L43" s="71"/>
      <c r="M43" s="71"/>
      <c r="N43" s="71"/>
      <c r="O43" s="71"/>
      <c r="P43" s="71"/>
      <c r="Q43" s="71"/>
      <c r="R43" s="71"/>
      <c r="S43" s="71"/>
      <c r="T43" s="71"/>
      <c r="U43" s="71"/>
      <c r="V43" s="71"/>
      <c r="W43" s="71"/>
      <c r="X43" s="71"/>
      <c r="Y43" s="71"/>
      <c r="Z43" s="71"/>
    </row>
    <row r="44">
      <c r="A44" s="71"/>
      <c r="B44" s="71"/>
      <c r="C44" s="71"/>
      <c r="D44" s="71"/>
      <c r="E44" s="71"/>
      <c r="F44" s="71"/>
      <c r="G44" s="71"/>
      <c r="H44" s="71"/>
      <c r="I44" s="71"/>
      <c r="J44" s="71"/>
      <c r="K44" s="71"/>
      <c r="L44" s="71"/>
      <c r="M44" s="71"/>
      <c r="N44" s="71"/>
      <c r="O44" s="71"/>
      <c r="P44" s="71"/>
      <c r="Q44" s="71"/>
      <c r="R44" s="71"/>
      <c r="S44" s="71"/>
      <c r="T44" s="71"/>
      <c r="U44" s="71"/>
      <c r="V44" s="71"/>
      <c r="W44" s="71"/>
      <c r="X44" s="71"/>
      <c r="Y44" s="71"/>
      <c r="Z44" s="71"/>
    </row>
    <row r="45">
      <c r="A45" s="71"/>
      <c r="B45" s="71"/>
      <c r="C45" s="71"/>
      <c r="D45" s="71"/>
      <c r="E45" s="71"/>
      <c r="F45" s="71"/>
      <c r="G45" s="71"/>
      <c r="H45" s="71"/>
      <c r="I45" s="71"/>
      <c r="J45" s="71"/>
      <c r="K45" s="71"/>
      <c r="L45" s="71"/>
      <c r="M45" s="71"/>
      <c r="N45" s="71"/>
      <c r="O45" s="71"/>
      <c r="P45" s="71"/>
      <c r="Q45" s="71"/>
      <c r="R45" s="71"/>
      <c r="S45" s="71"/>
      <c r="T45" s="71"/>
      <c r="U45" s="71"/>
      <c r="V45" s="71"/>
      <c r="W45" s="71"/>
      <c r="X45" s="71"/>
      <c r="Y45" s="71"/>
      <c r="Z45" s="71"/>
    </row>
    <row r="46">
      <c r="A46" s="71"/>
      <c r="B46" s="71"/>
      <c r="C46" s="71"/>
      <c r="D46" s="71"/>
      <c r="E46" s="71"/>
      <c r="F46" s="71"/>
      <c r="G46" s="71"/>
      <c r="H46" s="71"/>
      <c r="I46" s="71"/>
      <c r="J46" s="71"/>
      <c r="K46" s="71"/>
      <c r="L46" s="71"/>
      <c r="M46" s="71"/>
      <c r="N46" s="71"/>
      <c r="O46" s="71"/>
      <c r="P46" s="71"/>
      <c r="Q46" s="71"/>
      <c r="R46" s="71"/>
      <c r="S46" s="71"/>
      <c r="T46" s="71"/>
      <c r="U46" s="71"/>
      <c r="V46" s="71"/>
      <c r="W46" s="71"/>
      <c r="X46" s="71"/>
      <c r="Y46" s="71"/>
      <c r="Z46" s="71"/>
    </row>
    <row r="47">
      <c r="A47" s="71"/>
      <c r="B47" s="71"/>
      <c r="C47" s="71"/>
      <c r="D47" s="71"/>
      <c r="E47" s="71"/>
      <c r="F47" s="71"/>
      <c r="G47" s="71"/>
      <c r="H47" s="71"/>
      <c r="I47" s="71"/>
      <c r="J47" s="71"/>
      <c r="K47" s="71"/>
      <c r="L47" s="71"/>
      <c r="M47" s="71"/>
      <c r="N47" s="71"/>
      <c r="O47" s="71"/>
      <c r="P47" s="71"/>
      <c r="Q47" s="71"/>
      <c r="R47" s="71"/>
      <c r="S47" s="71"/>
      <c r="T47" s="71"/>
      <c r="U47" s="71"/>
      <c r="V47" s="71"/>
      <c r="W47" s="71"/>
      <c r="X47" s="71"/>
      <c r="Y47" s="71"/>
      <c r="Z47" s="71"/>
    </row>
    <row r="48">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row>
    <row r="49">
      <c r="A49" s="71"/>
      <c r="B49" s="71"/>
      <c r="C49" s="71"/>
      <c r="D49" s="71"/>
      <c r="E49" s="71"/>
      <c r="F49" s="71"/>
      <c r="G49" s="71"/>
      <c r="H49" s="71"/>
      <c r="I49" s="71"/>
      <c r="J49" s="71"/>
      <c r="K49" s="71"/>
      <c r="L49" s="71"/>
      <c r="M49" s="71"/>
      <c r="N49" s="71"/>
      <c r="O49" s="71"/>
      <c r="P49" s="71"/>
      <c r="Q49" s="71"/>
      <c r="R49" s="71"/>
      <c r="S49" s="71"/>
      <c r="T49" s="71"/>
      <c r="U49" s="71"/>
      <c r="V49" s="71"/>
      <c r="W49" s="71"/>
      <c r="X49" s="71"/>
      <c r="Y49" s="71"/>
      <c r="Z49" s="71"/>
    </row>
    <row r="50">
      <c r="A50" s="71"/>
      <c r="B50" s="71"/>
      <c r="C50" s="71"/>
      <c r="D50" s="71"/>
      <c r="E50" s="71"/>
      <c r="F50" s="71"/>
      <c r="G50" s="71"/>
      <c r="H50" s="71"/>
      <c r="I50" s="71"/>
      <c r="J50" s="71"/>
      <c r="K50" s="71"/>
      <c r="L50" s="71"/>
      <c r="M50" s="71"/>
      <c r="N50" s="71"/>
      <c r="O50" s="71"/>
      <c r="P50" s="71"/>
      <c r="Q50" s="71"/>
      <c r="R50" s="71"/>
      <c r="S50" s="71"/>
      <c r="T50" s="71"/>
      <c r="U50" s="71"/>
      <c r="V50" s="71"/>
      <c r="W50" s="71"/>
      <c r="X50" s="71"/>
      <c r="Y50" s="71"/>
      <c r="Z50" s="71"/>
    </row>
    <row r="51">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row>
    <row r="52">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row>
    <row r="53">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row>
    <row r="54">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row>
    <row r="55">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row>
    <row r="57">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row>
    <row r="58">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row>
    <row r="59">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row>
    <row r="60">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row>
    <row r="61">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row>
    <row r="62">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row>
    <row r="63">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row>
    <row r="64">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row>
    <row r="65">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row>
    <row r="66">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row>
    <row r="67">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row>
    <row r="68">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row>
    <row r="69">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row>
    <row r="70">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row>
    <row r="71">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row>
    <row r="72">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row>
    <row r="74">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row>
    <row r="75">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row>
    <row r="76">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row>
    <row r="77">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row>
    <row r="78">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row>
    <row r="79">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row>
    <row r="80">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row>
    <row r="82">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row>
    <row r="83">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row>
    <row r="84">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row>
    <row r="85">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row>
    <row r="86">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row>
    <row r="87">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row>
    <row r="88">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row>
    <row r="89">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row>
    <row r="90">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row>
    <row r="91">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row>
    <row r="92">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row>
    <row r="93">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row>
    <row r="94">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row>
    <row r="95">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row>
    <row r="96">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row>
    <row r="97">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row>
    <row r="98">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row>
    <row r="99">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row>
    <row r="100">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row>
    <row r="10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row>
    <row r="102">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row>
    <row r="103">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row>
    <row r="105">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row>
    <row r="107">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row>
    <row r="109">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row>
    <row r="110">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row>
    <row r="11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row>
    <row r="112">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row>
    <row r="113">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row>
    <row r="114">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row>
    <row r="115">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row>
    <row r="116">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row>
    <row r="117">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row>
    <row r="118">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row>
    <row r="119">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row>
    <row r="120">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row>
    <row r="12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row>
    <row r="122">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row>
    <row r="123">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row>
    <row r="124">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row>
    <row r="125">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row>
    <row r="126">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row>
    <row r="127">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row>
    <row r="128">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row>
    <row r="129">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row>
    <row r="130">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row>
    <row r="13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row>
    <row r="132">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row>
    <row r="133">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row>
    <row r="134">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row>
    <row r="135">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row>
    <row r="136">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row>
    <row r="137">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row>
    <row r="138">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row>
    <row r="139">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row>
    <row r="140">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row>
    <row r="14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row>
    <row r="142">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row>
    <row r="143">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row>
    <row r="144">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row>
    <row r="146">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row>
    <row r="149">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row>
    <row r="150">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row>
    <row r="15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row>
    <row r="152">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row>
    <row r="153">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row>
    <row r="154">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row>
    <row r="155">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row>
    <row r="156">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row>
    <row r="157">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row>
    <row r="158">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row>
    <row r="159">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row>
    <row r="160">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row>
    <row r="16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row>
    <row r="162">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row>
    <row r="163">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row>
    <row r="164">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row>
    <row r="165">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row>
    <row r="166">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row>
    <row r="167">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row>
    <row r="168">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row>
    <row r="169">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row>
    <row r="170">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row>
    <row r="172">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row>
    <row r="173">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row>
    <row r="174">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row>
    <row r="175">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row>
    <row r="176">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row>
    <row r="177">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row>
    <row r="179">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row>
    <row r="18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row>
    <row r="185">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row>
    <row r="186">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row>
    <row r="187">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row>
    <row r="189">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sheetData>
  <hyperlinks>
    <hyperlink r:id="rId1" ref="H2"/>
    <hyperlink r:id="rId2" ref="H3"/>
    <hyperlink r:id="rId3" ref="E4"/>
    <hyperlink r:id="rId4" ref="H4"/>
    <hyperlink display="・要件定義書&#10;開発会社に作成をしてもらっていますが、計画時から大きく変更されている点と、全てを共有すると、当初懸念をしていたリニューアルに該当してしまうのではないかと思われるため、何を共有すればいいか相談をさせてください。&#10;・ガントチャート&#10;当初計画と差分（見積ベースのものと請求ベースのものの一覧）を元に実績ベースのものを金額とフェーズごとに作成をしています。&#10;これで問題ないのか、プロジェクトのガントチャートにするのか（その場合、見積・請求等、項目差分が出てきてしまう）ご相談をさせてください。&#10;&#10;※リニューアルが実はうまくいっておらず、今もリリース予定のものを瑕疵対応・フェーズ切って後対応しているものも多数あり、そのまま共有するのも懸念があるものと思われます" location="'見積項目一覧_請求明愛項目差分'!A1" ref="J4"/>
    <hyperlink r:id="rId5" ref="H5"/>
    <hyperlink r:id="rId6" ref="H6"/>
    <hyperlink r:id="rId7" ref="H7"/>
    <hyperlink r:id="rId8" ref="H8"/>
    <hyperlink r:id="rId9" ref="H13"/>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279</v>
      </c>
    </row>
    <row r="2">
      <c r="A2" s="1" t="s">
        <v>280</v>
      </c>
    </row>
    <row r="3">
      <c r="A3" s="1" t="s">
        <v>281</v>
      </c>
    </row>
    <row r="4">
      <c r="A4" s="1" t="s">
        <v>282</v>
      </c>
    </row>
    <row r="5">
      <c r="A5" s="1" t="s">
        <v>283</v>
      </c>
    </row>
    <row r="6">
      <c r="A6" s="1" t="s">
        <v>284</v>
      </c>
    </row>
    <row r="8">
      <c r="A8" s="1" t="s">
        <v>285</v>
      </c>
    </row>
    <row r="9">
      <c r="A9" s="1" t="s">
        <v>286</v>
      </c>
    </row>
    <row r="10">
      <c r="A10" s="1" t="s">
        <v>287</v>
      </c>
    </row>
    <row r="11">
      <c r="A11" s="1" t="s">
        <v>288</v>
      </c>
    </row>
    <row r="13">
      <c r="A13" s="1" t="s">
        <v>289</v>
      </c>
    </row>
    <row r="14">
      <c r="A14" s="1" t="s">
        <v>290</v>
      </c>
    </row>
    <row r="15">
      <c r="A15" s="1" t="s">
        <v>230</v>
      </c>
    </row>
    <row r="17">
      <c r="A17" s="1" t="s">
        <v>291</v>
      </c>
    </row>
    <row r="18">
      <c r="A18" s="1" t="s">
        <v>238</v>
      </c>
    </row>
    <row r="20">
      <c r="A20" s="1" t="s">
        <v>246</v>
      </c>
    </row>
    <row r="21">
      <c r="A21" s="1" t="s">
        <v>247</v>
      </c>
    </row>
    <row r="22">
      <c r="A22" s="1" t="s">
        <v>292</v>
      </c>
    </row>
    <row r="24">
      <c r="A24" s="1" t="s">
        <v>293</v>
      </c>
    </row>
    <row r="25">
      <c r="A25" s="1" t="s">
        <v>294</v>
      </c>
    </row>
    <row r="27">
      <c r="A27" s="1" t="s">
        <v>295</v>
      </c>
    </row>
    <row r="28">
      <c r="A28" s="1" t="s">
        <v>261</v>
      </c>
    </row>
    <row r="29">
      <c r="A29" s="1" t="s">
        <v>264</v>
      </c>
    </row>
    <row r="30">
      <c r="A30" s="1" t="s">
        <v>266</v>
      </c>
    </row>
    <row r="32">
      <c r="A32" s="1" t="s">
        <v>296</v>
      </c>
    </row>
    <row r="33">
      <c r="A33" s="1" t="s">
        <v>271</v>
      </c>
    </row>
    <row r="34">
      <c r="A34" s="1" t="s">
        <v>274</v>
      </c>
    </row>
    <row r="36">
      <c r="A36" s="1" t="s">
        <v>297</v>
      </c>
    </row>
    <row r="37">
      <c r="A37" s="1" t="s">
        <v>276</v>
      </c>
    </row>
    <row r="39">
      <c r="A39" s="1" t="s">
        <v>298</v>
      </c>
    </row>
    <row r="40">
      <c r="A40" s="1" t="s">
        <v>299</v>
      </c>
    </row>
    <row r="41">
      <c r="A41" s="1" t="s">
        <v>300</v>
      </c>
    </row>
    <row r="42">
      <c r="A42" s="1" t="s">
        <v>301</v>
      </c>
    </row>
    <row r="43">
      <c r="A43" s="1" t="s">
        <v>302</v>
      </c>
    </row>
    <row r="44">
      <c r="A44" s="1" t="s">
        <v>303</v>
      </c>
    </row>
    <row r="45">
      <c r="A45" s="1" t="s">
        <v>304</v>
      </c>
    </row>
    <row r="46">
      <c r="A46" s="1" t="s">
        <v>305</v>
      </c>
    </row>
    <row r="48">
      <c r="A48" s="1" t="s">
        <v>306</v>
      </c>
    </row>
    <row r="50">
      <c r="A50" s="1" t="s">
        <v>307</v>
      </c>
    </row>
    <row r="52">
      <c r="A52" s="1" t="s">
        <v>308</v>
      </c>
    </row>
    <row r="54">
      <c r="A54" s="1" t="s">
        <v>309</v>
      </c>
    </row>
    <row r="56">
      <c r="A56" s="1" t="s">
        <v>310</v>
      </c>
    </row>
    <row r="58">
      <c r="A58" s="1" t="s">
        <v>311</v>
      </c>
    </row>
    <row r="60">
      <c r="A60" s="1" t="s">
        <v>312</v>
      </c>
    </row>
    <row r="61">
      <c r="A61" s="1" t="s">
        <v>313</v>
      </c>
    </row>
    <row r="62">
      <c r="A62" s="1" t="s">
        <v>314</v>
      </c>
    </row>
    <row r="63">
      <c r="A63" s="1" t="s">
        <v>315</v>
      </c>
    </row>
    <row r="64">
      <c r="A64" s="1" t="s">
        <v>316</v>
      </c>
    </row>
    <row r="66">
      <c r="A66" s="1" t="s">
        <v>317</v>
      </c>
    </row>
    <row r="67">
      <c r="A67" s="1" t="s">
        <v>318</v>
      </c>
    </row>
    <row r="68">
      <c r="A68" s="2" t="s">
        <v>7</v>
      </c>
    </row>
    <row r="69">
      <c r="A69" s="1" t="s">
        <v>319</v>
      </c>
    </row>
    <row r="70">
      <c r="A70" s="1" t="s">
        <v>320</v>
      </c>
    </row>
    <row r="71">
      <c r="A71" s="1" t="s">
        <v>321</v>
      </c>
    </row>
    <row r="72">
      <c r="A72" s="1" t="s">
        <v>322</v>
      </c>
    </row>
    <row r="74">
      <c r="A74" s="1" t="s">
        <v>323</v>
      </c>
    </row>
    <row r="75">
      <c r="A75" s="1" t="s">
        <v>324</v>
      </c>
    </row>
    <row r="77">
      <c r="A77" s="1" t="s">
        <v>325</v>
      </c>
    </row>
    <row r="78">
      <c r="A78" s="1" t="s">
        <v>326</v>
      </c>
    </row>
    <row r="79">
      <c r="A79" s="1" t="s">
        <v>327</v>
      </c>
    </row>
    <row r="81">
      <c r="A81" s="1" t="s">
        <v>280</v>
      </c>
    </row>
    <row r="83">
      <c r="A83" s="2" t="s">
        <v>328</v>
      </c>
    </row>
    <row r="85">
      <c r="A85" s="1" t="s">
        <v>329</v>
      </c>
    </row>
  </sheetData>
  <hyperlinks>
    <hyperlink r:id="rId1" ref="A68"/>
    <hyperlink r:id="rId2" ref="A83"/>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5"/>
    <col customWidth="1" min="3" max="3" width="38.0"/>
  </cols>
  <sheetData>
    <row r="1">
      <c r="A1" s="36" t="s">
        <v>330</v>
      </c>
      <c r="B1" s="36" t="s">
        <v>103</v>
      </c>
      <c r="C1" s="36" t="s">
        <v>331</v>
      </c>
      <c r="D1" s="36" t="s">
        <v>332</v>
      </c>
      <c r="E1" s="36" t="s">
        <v>333</v>
      </c>
      <c r="F1" s="36" t="s">
        <v>334</v>
      </c>
      <c r="G1" s="79" t="s">
        <v>335</v>
      </c>
    </row>
    <row r="2">
      <c r="A2" s="80">
        <v>44927.0</v>
      </c>
      <c r="B2" s="1" t="s">
        <v>336</v>
      </c>
      <c r="C2" s="1" t="s">
        <v>337</v>
      </c>
      <c r="D2" s="1" t="s">
        <v>338</v>
      </c>
      <c r="E2" s="45">
        <v>1170000.0</v>
      </c>
      <c r="F2" s="45">
        <v>702000.0</v>
      </c>
      <c r="G2" s="45">
        <f t="shared" ref="G2:G43" si="1">F2*1.1</f>
        <v>772200</v>
      </c>
    </row>
    <row r="3">
      <c r="A3" s="80">
        <v>44927.0</v>
      </c>
      <c r="B3" s="1" t="s">
        <v>336</v>
      </c>
      <c r="C3" s="1" t="s">
        <v>339</v>
      </c>
      <c r="D3" s="1" t="s">
        <v>340</v>
      </c>
      <c r="E3" s="45">
        <v>1170000.0</v>
      </c>
      <c r="F3" s="45">
        <v>1170000.0</v>
      </c>
      <c r="G3" s="45">
        <f t="shared" si="1"/>
        <v>1287000</v>
      </c>
    </row>
    <row r="4">
      <c r="A4" s="80">
        <v>44927.0</v>
      </c>
      <c r="B4" s="1" t="s">
        <v>336</v>
      </c>
      <c r="C4" s="1" t="s">
        <v>341</v>
      </c>
      <c r="D4" s="1" t="s">
        <v>340</v>
      </c>
      <c r="E4" s="45">
        <v>860000.0</v>
      </c>
      <c r="F4" s="45">
        <v>860000.0</v>
      </c>
      <c r="G4" s="45">
        <f t="shared" si="1"/>
        <v>946000</v>
      </c>
    </row>
    <row r="5">
      <c r="A5" s="80">
        <v>44958.0</v>
      </c>
      <c r="B5" s="1" t="s">
        <v>336</v>
      </c>
      <c r="C5" s="1" t="s">
        <v>337</v>
      </c>
      <c r="D5" s="1" t="s">
        <v>342</v>
      </c>
      <c r="E5" s="45">
        <v>1170000.0</v>
      </c>
      <c r="F5" s="45">
        <v>819000.0</v>
      </c>
      <c r="G5" s="45">
        <f t="shared" si="1"/>
        <v>900900</v>
      </c>
    </row>
    <row r="6">
      <c r="A6" s="80">
        <v>44958.0</v>
      </c>
      <c r="B6" s="1" t="s">
        <v>336</v>
      </c>
      <c r="C6" s="1" t="s">
        <v>339</v>
      </c>
      <c r="D6" s="1" t="s">
        <v>343</v>
      </c>
      <c r="E6" s="45">
        <v>1170000.0</v>
      </c>
      <c r="F6" s="45">
        <v>1755000.0</v>
      </c>
      <c r="G6" s="45">
        <f t="shared" si="1"/>
        <v>1930500</v>
      </c>
    </row>
    <row r="7">
      <c r="A7" s="80">
        <v>44958.0</v>
      </c>
      <c r="B7" s="1" t="s">
        <v>336</v>
      </c>
      <c r="C7" s="1" t="s">
        <v>341</v>
      </c>
      <c r="D7" s="1" t="s">
        <v>344</v>
      </c>
      <c r="E7" s="45">
        <v>860000.0</v>
      </c>
      <c r="F7" s="45">
        <v>1032000.0</v>
      </c>
      <c r="G7" s="45">
        <f t="shared" si="1"/>
        <v>1135200</v>
      </c>
    </row>
    <row r="8">
      <c r="A8" s="80">
        <v>44958.0</v>
      </c>
      <c r="B8" s="1" t="s">
        <v>336</v>
      </c>
      <c r="C8" s="1" t="s">
        <v>345</v>
      </c>
      <c r="D8" s="1" t="s">
        <v>340</v>
      </c>
      <c r="E8" s="45">
        <v>1170000.0</v>
      </c>
      <c r="F8" s="45">
        <v>1170000.0</v>
      </c>
      <c r="G8" s="45">
        <f t="shared" si="1"/>
        <v>1287000</v>
      </c>
    </row>
    <row r="9">
      <c r="A9" s="80">
        <v>44986.0</v>
      </c>
      <c r="B9" s="1" t="s">
        <v>336</v>
      </c>
      <c r="C9" s="1" t="s">
        <v>337</v>
      </c>
      <c r="D9" s="1" t="s">
        <v>342</v>
      </c>
      <c r="E9" s="45">
        <v>1170000.0</v>
      </c>
      <c r="F9" s="45">
        <v>819000.0</v>
      </c>
      <c r="G9" s="45">
        <f t="shared" si="1"/>
        <v>900900</v>
      </c>
    </row>
    <row r="10">
      <c r="A10" s="80">
        <v>44986.0</v>
      </c>
      <c r="B10" s="1" t="s">
        <v>336</v>
      </c>
      <c r="C10" s="1" t="s">
        <v>339</v>
      </c>
      <c r="D10" s="1" t="s">
        <v>346</v>
      </c>
      <c r="E10" s="45">
        <v>1170000.0</v>
      </c>
      <c r="F10" s="45">
        <v>1989000.0</v>
      </c>
      <c r="G10" s="45">
        <f t="shared" si="1"/>
        <v>2187900</v>
      </c>
    </row>
    <row r="11">
      <c r="A11" s="80">
        <v>44986.0</v>
      </c>
      <c r="B11" s="1" t="s">
        <v>336</v>
      </c>
      <c r="C11" s="1" t="s">
        <v>341</v>
      </c>
      <c r="D11" s="1" t="s">
        <v>344</v>
      </c>
      <c r="E11" s="45">
        <v>860000.0</v>
      </c>
      <c r="F11" s="45">
        <v>1032000.0</v>
      </c>
      <c r="G11" s="45">
        <f t="shared" si="1"/>
        <v>1135200</v>
      </c>
    </row>
    <row r="12">
      <c r="A12" s="80">
        <v>44986.0</v>
      </c>
      <c r="B12" s="1" t="s">
        <v>336</v>
      </c>
      <c r="C12" s="1" t="s">
        <v>345</v>
      </c>
      <c r="D12" s="1" t="s">
        <v>347</v>
      </c>
      <c r="E12" s="45">
        <v>1170000.0</v>
      </c>
      <c r="F12" s="45">
        <v>2106000.0</v>
      </c>
      <c r="G12" s="45">
        <f t="shared" si="1"/>
        <v>2316600</v>
      </c>
    </row>
    <row r="13">
      <c r="A13" s="80">
        <v>45017.0</v>
      </c>
      <c r="B13" s="1" t="s">
        <v>336</v>
      </c>
      <c r="C13" s="1" t="s">
        <v>337</v>
      </c>
      <c r="D13" s="1" t="s">
        <v>342</v>
      </c>
      <c r="E13" s="45">
        <v>1170000.0</v>
      </c>
      <c r="F13" s="45">
        <v>819000.0</v>
      </c>
      <c r="G13" s="45">
        <f t="shared" si="1"/>
        <v>900900</v>
      </c>
    </row>
    <row r="14">
      <c r="A14" s="80">
        <v>45017.0</v>
      </c>
      <c r="B14" s="1" t="s">
        <v>336</v>
      </c>
      <c r="C14" s="1" t="s">
        <v>339</v>
      </c>
      <c r="D14" s="1" t="s">
        <v>348</v>
      </c>
      <c r="E14" s="45">
        <v>1170000.0</v>
      </c>
      <c r="F14" s="45">
        <v>2223000.0</v>
      </c>
      <c r="G14" s="45">
        <f t="shared" si="1"/>
        <v>2445300</v>
      </c>
    </row>
    <row r="15">
      <c r="A15" s="80">
        <v>45017.0</v>
      </c>
      <c r="B15" s="1" t="s">
        <v>336</v>
      </c>
      <c r="C15" s="1" t="s">
        <v>341</v>
      </c>
      <c r="D15" s="1" t="s">
        <v>349</v>
      </c>
      <c r="E15" s="45">
        <v>860000.0</v>
      </c>
      <c r="F15" s="45">
        <v>1118000.0</v>
      </c>
      <c r="G15" s="45">
        <f t="shared" si="1"/>
        <v>1229800</v>
      </c>
    </row>
    <row r="16">
      <c r="A16" s="80">
        <v>45017.0</v>
      </c>
      <c r="B16" s="1" t="s">
        <v>336</v>
      </c>
      <c r="C16" s="1" t="s">
        <v>345</v>
      </c>
      <c r="D16" s="1" t="s">
        <v>350</v>
      </c>
      <c r="E16" s="45">
        <v>1170000.0</v>
      </c>
      <c r="F16" s="45">
        <v>2340000.0</v>
      </c>
      <c r="G16" s="45">
        <f t="shared" si="1"/>
        <v>2574000</v>
      </c>
    </row>
    <row r="17">
      <c r="A17" s="80">
        <v>45047.0</v>
      </c>
      <c r="B17" s="1" t="s">
        <v>336</v>
      </c>
      <c r="C17" s="1" t="s">
        <v>337</v>
      </c>
      <c r="D17" s="1" t="s">
        <v>351</v>
      </c>
      <c r="E17" s="45">
        <v>1170000.0</v>
      </c>
      <c r="F17" s="45">
        <v>936000.0</v>
      </c>
      <c r="G17" s="45">
        <f t="shared" si="1"/>
        <v>1029600</v>
      </c>
    </row>
    <row r="18">
      <c r="A18" s="80">
        <v>45047.0</v>
      </c>
      <c r="B18" s="1" t="s">
        <v>336</v>
      </c>
      <c r="C18" s="1" t="s">
        <v>339</v>
      </c>
      <c r="D18" s="1" t="s">
        <v>348</v>
      </c>
      <c r="E18" s="45">
        <v>1170000.0</v>
      </c>
      <c r="F18" s="45">
        <v>2223000.0</v>
      </c>
      <c r="G18" s="45">
        <f t="shared" si="1"/>
        <v>2445300</v>
      </c>
    </row>
    <row r="19">
      <c r="A19" s="80">
        <v>45047.0</v>
      </c>
      <c r="B19" s="1" t="s">
        <v>336</v>
      </c>
      <c r="C19" s="1" t="s">
        <v>341</v>
      </c>
      <c r="D19" s="1" t="s">
        <v>349</v>
      </c>
      <c r="E19" s="45">
        <v>860000.0</v>
      </c>
      <c r="F19" s="45">
        <v>1118000.0</v>
      </c>
      <c r="G19" s="45">
        <f t="shared" si="1"/>
        <v>1229800</v>
      </c>
    </row>
    <row r="20">
      <c r="A20" s="80">
        <v>45047.0</v>
      </c>
      <c r="B20" s="1" t="s">
        <v>336</v>
      </c>
      <c r="C20" s="1" t="s">
        <v>345</v>
      </c>
      <c r="D20" s="1" t="s">
        <v>350</v>
      </c>
      <c r="E20" s="45">
        <v>1170000.0</v>
      </c>
      <c r="F20" s="45">
        <v>2340000.0</v>
      </c>
      <c r="G20" s="45">
        <f t="shared" si="1"/>
        <v>2574000</v>
      </c>
    </row>
    <row r="21">
      <c r="A21" s="80">
        <v>45078.0</v>
      </c>
      <c r="B21" s="1" t="s">
        <v>336</v>
      </c>
      <c r="C21" s="1" t="s">
        <v>337</v>
      </c>
      <c r="D21" s="1" t="s">
        <v>342</v>
      </c>
      <c r="E21" s="45">
        <v>1170000.0</v>
      </c>
      <c r="F21" s="45">
        <v>819000.0</v>
      </c>
      <c r="G21" s="45">
        <f t="shared" si="1"/>
        <v>900900</v>
      </c>
    </row>
    <row r="22">
      <c r="A22" s="80">
        <v>45078.0</v>
      </c>
      <c r="B22" s="1" t="s">
        <v>336</v>
      </c>
      <c r="C22" s="1" t="s">
        <v>339</v>
      </c>
      <c r="D22" s="1" t="s">
        <v>350</v>
      </c>
      <c r="E22" s="45">
        <v>1170000.0</v>
      </c>
      <c r="F22" s="45">
        <v>2340000.0</v>
      </c>
      <c r="G22" s="45">
        <f t="shared" si="1"/>
        <v>2574000</v>
      </c>
    </row>
    <row r="23">
      <c r="A23" s="80">
        <v>45078.0</v>
      </c>
      <c r="B23" s="1" t="s">
        <v>336</v>
      </c>
      <c r="C23" s="1" t="s">
        <v>341</v>
      </c>
      <c r="D23" s="1" t="s">
        <v>351</v>
      </c>
      <c r="E23" s="45">
        <v>860000.0</v>
      </c>
      <c r="F23" s="45">
        <v>688000.0</v>
      </c>
      <c r="G23" s="45">
        <f t="shared" si="1"/>
        <v>756800</v>
      </c>
    </row>
    <row r="24">
      <c r="A24" s="80">
        <v>45108.0</v>
      </c>
      <c r="B24" s="1" t="s">
        <v>336</v>
      </c>
      <c r="C24" s="1" t="s">
        <v>339</v>
      </c>
      <c r="D24" s="1" t="s">
        <v>352</v>
      </c>
      <c r="E24" s="45">
        <v>1170000.0</v>
      </c>
      <c r="F24" s="45">
        <v>1872000.0</v>
      </c>
      <c r="G24" s="45">
        <f t="shared" si="1"/>
        <v>2059200</v>
      </c>
    </row>
    <row r="25">
      <c r="A25" s="80">
        <v>45139.0</v>
      </c>
      <c r="B25" s="1" t="s">
        <v>353</v>
      </c>
      <c r="C25" s="1" t="s">
        <v>354</v>
      </c>
      <c r="D25" s="1" t="s">
        <v>355</v>
      </c>
      <c r="E25" s="45">
        <v>350000.0</v>
      </c>
      <c r="F25" s="45">
        <v>350000.0</v>
      </c>
      <c r="G25" s="45">
        <f t="shared" si="1"/>
        <v>385000</v>
      </c>
    </row>
    <row r="26">
      <c r="A26" s="80">
        <v>45139.0</v>
      </c>
      <c r="B26" s="1" t="s">
        <v>353</v>
      </c>
      <c r="C26" s="1" t="s">
        <v>356</v>
      </c>
      <c r="D26" s="1" t="s">
        <v>355</v>
      </c>
      <c r="E26" s="45">
        <v>168000.0</v>
      </c>
      <c r="F26" s="45">
        <v>168000.0</v>
      </c>
      <c r="G26" s="45">
        <f t="shared" si="1"/>
        <v>184800</v>
      </c>
    </row>
    <row r="27">
      <c r="A27" s="80">
        <v>45139.0</v>
      </c>
      <c r="B27" s="1" t="s">
        <v>353</v>
      </c>
      <c r="C27" s="1" t="s">
        <v>357</v>
      </c>
      <c r="D27" s="1" t="s">
        <v>355</v>
      </c>
      <c r="E27" s="45">
        <v>392000.0</v>
      </c>
      <c r="F27" s="45">
        <v>392000.0</v>
      </c>
      <c r="G27" s="45">
        <f t="shared" si="1"/>
        <v>431200</v>
      </c>
    </row>
    <row r="28">
      <c r="A28" s="80">
        <v>45139.0</v>
      </c>
      <c r="B28" s="1" t="s">
        <v>353</v>
      </c>
      <c r="C28" s="1" t="s">
        <v>358</v>
      </c>
      <c r="D28" s="1" t="s">
        <v>355</v>
      </c>
      <c r="E28" s="45">
        <v>1764000.0</v>
      </c>
      <c r="F28" s="45">
        <v>1764000.0</v>
      </c>
      <c r="G28" s="45">
        <f t="shared" si="1"/>
        <v>1940400</v>
      </c>
    </row>
    <row r="29">
      <c r="A29" s="80">
        <v>45231.0</v>
      </c>
      <c r="B29" s="1" t="s">
        <v>353</v>
      </c>
      <c r="C29" s="1" t="s">
        <v>359</v>
      </c>
      <c r="D29" s="1" t="s">
        <v>355</v>
      </c>
      <c r="E29" s="45">
        <v>1764000.0</v>
      </c>
      <c r="F29" s="45">
        <v>1764000.0</v>
      </c>
      <c r="G29" s="45">
        <f t="shared" si="1"/>
        <v>1940400</v>
      </c>
      <c r="H29" s="81"/>
      <c r="L29" s="45"/>
      <c r="M29" s="45"/>
    </row>
    <row r="30">
      <c r="A30" s="80">
        <v>45231.0</v>
      </c>
      <c r="B30" s="1" t="s">
        <v>353</v>
      </c>
      <c r="C30" s="1" t="s">
        <v>360</v>
      </c>
      <c r="D30" s="1" t="s">
        <v>355</v>
      </c>
      <c r="E30" s="45">
        <v>352800.0</v>
      </c>
      <c r="F30" s="45">
        <v>352800.0</v>
      </c>
      <c r="G30" s="45">
        <f t="shared" si="1"/>
        <v>388080</v>
      </c>
      <c r="K30" s="45"/>
      <c r="L30" s="45"/>
    </row>
    <row r="31">
      <c r="A31" s="80">
        <v>45200.0</v>
      </c>
      <c r="B31" s="1" t="s">
        <v>361</v>
      </c>
      <c r="C31" s="1" t="s">
        <v>362</v>
      </c>
      <c r="D31" s="1" t="s">
        <v>355</v>
      </c>
      <c r="E31" s="45">
        <v>1680000.0</v>
      </c>
      <c r="F31" s="45">
        <v>1680000.0</v>
      </c>
      <c r="G31" s="45">
        <f t="shared" si="1"/>
        <v>1848000</v>
      </c>
    </row>
    <row r="32">
      <c r="A32" s="80">
        <v>45200.0</v>
      </c>
      <c r="B32" s="1" t="s">
        <v>361</v>
      </c>
      <c r="C32" s="1" t="s">
        <v>363</v>
      </c>
      <c r="D32" s="1" t="s">
        <v>355</v>
      </c>
      <c r="E32" s="45">
        <v>3240000.0</v>
      </c>
      <c r="F32" s="45">
        <v>3240000.0</v>
      </c>
      <c r="G32" s="45">
        <f t="shared" si="1"/>
        <v>3564000</v>
      </c>
      <c r="H32" s="1"/>
      <c r="I32" s="1"/>
      <c r="J32" s="1"/>
      <c r="K32" s="1"/>
      <c r="L32" s="1"/>
    </row>
    <row r="33">
      <c r="A33" s="80">
        <v>45200.0</v>
      </c>
      <c r="B33" s="1" t="s">
        <v>361</v>
      </c>
      <c r="C33" s="1" t="s">
        <v>364</v>
      </c>
      <c r="D33" s="1" t="s">
        <v>355</v>
      </c>
      <c r="E33" s="45">
        <v>360000.0</v>
      </c>
      <c r="F33" s="45">
        <v>360000.0</v>
      </c>
      <c r="G33" s="45">
        <f t="shared" si="1"/>
        <v>396000</v>
      </c>
      <c r="H33" s="1"/>
      <c r="I33" s="1"/>
      <c r="J33" s="1"/>
      <c r="K33" s="1"/>
      <c r="L33" s="1"/>
    </row>
    <row r="34">
      <c r="A34" s="80">
        <v>45200.0</v>
      </c>
      <c r="B34" s="1" t="s">
        <v>361</v>
      </c>
      <c r="C34" s="1" t="s">
        <v>365</v>
      </c>
      <c r="D34" s="1" t="s">
        <v>355</v>
      </c>
      <c r="E34" s="45">
        <v>1.0402E7</v>
      </c>
      <c r="F34" s="45">
        <v>1.0402E7</v>
      </c>
      <c r="G34" s="45">
        <f t="shared" si="1"/>
        <v>11442200</v>
      </c>
      <c r="H34" s="1"/>
      <c r="I34" s="1"/>
      <c r="J34" s="1"/>
      <c r="K34" s="1"/>
      <c r="L34" s="1"/>
    </row>
    <row r="35">
      <c r="A35" s="80">
        <v>45231.0</v>
      </c>
      <c r="B35" s="1" t="s">
        <v>361</v>
      </c>
      <c r="C35" s="1" t="s">
        <v>362</v>
      </c>
      <c r="D35" s="1" t="s">
        <v>355</v>
      </c>
      <c r="E35" s="45">
        <v>1680000.0</v>
      </c>
      <c r="F35" s="45">
        <v>1680000.0</v>
      </c>
      <c r="G35" s="45">
        <f t="shared" si="1"/>
        <v>1848000</v>
      </c>
    </row>
    <row r="36">
      <c r="A36" s="80">
        <v>45231.0</v>
      </c>
      <c r="B36" s="1" t="s">
        <v>361</v>
      </c>
      <c r="C36" s="1" t="s">
        <v>363</v>
      </c>
      <c r="D36" s="1" t="s">
        <v>355</v>
      </c>
      <c r="E36" s="45">
        <v>3240000.0</v>
      </c>
      <c r="F36" s="45">
        <v>3240000.0</v>
      </c>
      <c r="G36" s="45">
        <f t="shared" si="1"/>
        <v>3564000</v>
      </c>
      <c r="H36" s="1"/>
      <c r="I36" s="1"/>
      <c r="J36" s="1"/>
      <c r="K36" s="1"/>
      <c r="L36" s="1"/>
    </row>
    <row r="37">
      <c r="A37" s="80">
        <v>45231.0</v>
      </c>
      <c r="B37" s="1" t="s">
        <v>361</v>
      </c>
      <c r="C37" s="1" t="s">
        <v>365</v>
      </c>
      <c r="D37" s="1" t="s">
        <v>355</v>
      </c>
      <c r="E37" s="45">
        <v>1.57795E7</v>
      </c>
      <c r="F37" s="45">
        <v>1.57795E7</v>
      </c>
      <c r="G37" s="45">
        <f t="shared" si="1"/>
        <v>17357450</v>
      </c>
      <c r="H37" s="1"/>
      <c r="I37" s="1"/>
      <c r="J37" s="1"/>
      <c r="K37" s="1"/>
      <c r="L37" s="1"/>
    </row>
    <row r="38">
      <c r="A38" s="80">
        <v>45352.0</v>
      </c>
      <c r="B38" s="1" t="s">
        <v>361</v>
      </c>
      <c r="C38" s="1" t="s">
        <v>362</v>
      </c>
      <c r="D38" s="1" t="s">
        <v>355</v>
      </c>
      <c r="E38" s="45">
        <v>3600000.0</v>
      </c>
      <c r="F38" s="45">
        <v>3600000.0</v>
      </c>
      <c r="G38" s="45">
        <f t="shared" si="1"/>
        <v>3960000</v>
      </c>
    </row>
    <row r="39">
      <c r="A39" s="80">
        <v>45352.0</v>
      </c>
      <c r="B39" s="1" t="s">
        <v>361</v>
      </c>
      <c r="C39" s="1" t="s">
        <v>363</v>
      </c>
      <c r="D39" s="1" t="s">
        <v>355</v>
      </c>
      <c r="E39" s="45">
        <v>5440000.0</v>
      </c>
      <c r="F39" s="45">
        <v>5440000.0</v>
      </c>
      <c r="G39" s="45">
        <f t="shared" si="1"/>
        <v>5984000</v>
      </c>
      <c r="H39" s="1"/>
      <c r="I39" s="1"/>
      <c r="J39" s="1"/>
      <c r="K39" s="1"/>
      <c r="L39" s="1"/>
    </row>
    <row r="40">
      <c r="A40" s="80">
        <v>45352.0</v>
      </c>
      <c r="B40" s="1" t="s">
        <v>361</v>
      </c>
      <c r="C40" s="1" t="s">
        <v>365</v>
      </c>
      <c r="D40" s="1" t="s">
        <v>355</v>
      </c>
      <c r="E40" s="45">
        <v>5.3965E7</v>
      </c>
      <c r="F40" s="45">
        <v>5.3965E7</v>
      </c>
      <c r="G40" s="45">
        <f t="shared" si="1"/>
        <v>59361500</v>
      </c>
      <c r="H40" s="1"/>
      <c r="I40" s="1"/>
      <c r="J40" s="1"/>
      <c r="K40" s="1"/>
      <c r="L40" s="1"/>
    </row>
    <row r="41">
      <c r="A41" s="80">
        <v>45413.0</v>
      </c>
      <c r="B41" s="1" t="s">
        <v>361</v>
      </c>
      <c r="C41" s="1" t="s">
        <v>362</v>
      </c>
      <c r="D41" s="1" t="s">
        <v>355</v>
      </c>
      <c r="E41" s="45">
        <v>2880000.0</v>
      </c>
      <c r="F41" s="45">
        <v>2880000.0</v>
      </c>
      <c r="G41" s="45">
        <f t="shared" si="1"/>
        <v>3168000</v>
      </c>
    </row>
    <row r="42">
      <c r="A42" s="80">
        <v>45413.0</v>
      </c>
      <c r="B42" s="1" t="s">
        <v>361</v>
      </c>
      <c r="C42" s="1" t="s">
        <v>363</v>
      </c>
      <c r="D42" s="1" t="s">
        <v>355</v>
      </c>
      <c r="E42" s="45">
        <v>5160000.0</v>
      </c>
      <c r="F42" s="45">
        <v>5160000.0</v>
      </c>
      <c r="G42" s="45">
        <f t="shared" si="1"/>
        <v>5676000</v>
      </c>
      <c r="I42" s="1"/>
      <c r="J42" s="1"/>
      <c r="K42" s="1"/>
      <c r="L42" s="1"/>
      <c r="M42" s="1"/>
    </row>
    <row r="43">
      <c r="A43" s="80">
        <v>45413.0</v>
      </c>
      <c r="B43" s="1" t="s">
        <v>361</v>
      </c>
      <c r="C43" s="1" t="s">
        <v>365</v>
      </c>
      <c r="D43" s="1" t="s">
        <v>355</v>
      </c>
      <c r="E43" s="45">
        <v>3.82915E7</v>
      </c>
      <c r="F43" s="45">
        <v>3.82915E7</v>
      </c>
      <c r="G43" s="45">
        <f t="shared" si="1"/>
        <v>42120650</v>
      </c>
      <c r="I43" s="1"/>
      <c r="J43" s="1"/>
      <c r="K43" s="1"/>
      <c r="L43" s="1"/>
      <c r="M43" s="1"/>
    </row>
    <row r="44">
      <c r="G44" s="51"/>
    </row>
    <row r="45">
      <c r="G45" s="51"/>
    </row>
    <row r="46">
      <c r="G46" s="51"/>
    </row>
    <row r="47">
      <c r="G47" s="51"/>
    </row>
    <row r="48">
      <c r="G48" s="51"/>
    </row>
    <row r="49">
      <c r="G49" s="51"/>
    </row>
    <row r="50">
      <c r="G50" s="51"/>
    </row>
    <row r="51">
      <c r="G51" s="51"/>
    </row>
    <row r="52">
      <c r="G52" s="51"/>
    </row>
    <row r="53">
      <c r="G53" s="51"/>
    </row>
    <row r="54">
      <c r="G54" s="51"/>
    </row>
    <row r="55">
      <c r="G55" s="51"/>
    </row>
    <row r="56">
      <c r="G56" s="51"/>
    </row>
    <row r="57">
      <c r="G57" s="51"/>
    </row>
    <row r="58">
      <c r="G58" s="51"/>
    </row>
    <row r="59">
      <c r="G59" s="51"/>
    </row>
    <row r="60">
      <c r="G60" s="51"/>
    </row>
    <row r="61">
      <c r="G61" s="51"/>
    </row>
    <row r="62">
      <c r="G62" s="51"/>
    </row>
    <row r="63">
      <c r="G63" s="51"/>
    </row>
    <row r="64">
      <c r="G64" s="51"/>
    </row>
    <row r="65">
      <c r="G65" s="51"/>
    </row>
    <row r="66">
      <c r="G66" s="51"/>
    </row>
    <row r="67">
      <c r="G67" s="51"/>
    </row>
    <row r="68">
      <c r="G68" s="51"/>
    </row>
    <row r="69">
      <c r="G69" s="51"/>
    </row>
    <row r="70">
      <c r="G70" s="51"/>
    </row>
    <row r="71">
      <c r="G71" s="51"/>
    </row>
    <row r="72">
      <c r="G72" s="51"/>
    </row>
    <row r="73">
      <c r="G73" s="51"/>
    </row>
    <row r="74">
      <c r="G74" s="51"/>
    </row>
    <row r="75">
      <c r="G75" s="51"/>
    </row>
    <row r="76">
      <c r="G76" s="51"/>
    </row>
    <row r="77">
      <c r="G77" s="51"/>
    </row>
    <row r="78">
      <c r="G78" s="51"/>
    </row>
    <row r="79">
      <c r="G79" s="51"/>
    </row>
    <row r="80">
      <c r="G80" s="51"/>
    </row>
    <row r="81">
      <c r="G81" s="51"/>
    </row>
    <row r="82">
      <c r="G82" s="51"/>
    </row>
    <row r="83">
      <c r="G83" s="51"/>
    </row>
    <row r="84">
      <c r="G84" s="51"/>
    </row>
    <row r="85">
      <c r="G85" s="51"/>
    </row>
    <row r="86">
      <c r="G86" s="51"/>
    </row>
    <row r="87">
      <c r="G87" s="51"/>
    </row>
    <row r="88">
      <c r="G88" s="51"/>
    </row>
    <row r="89">
      <c r="G89" s="51"/>
    </row>
    <row r="90">
      <c r="G90" s="51"/>
    </row>
    <row r="91">
      <c r="G91" s="51"/>
    </row>
    <row r="92">
      <c r="G92" s="51"/>
    </row>
    <row r="93">
      <c r="G93" s="51"/>
    </row>
    <row r="94">
      <c r="G94" s="51"/>
    </row>
    <row r="95">
      <c r="G95" s="51"/>
    </row>
    <row r="96">
      <c r="G96" s="51"/>
    </row>
    <row r="97">
      <c r="G97" s="51"/>
    </row>
    <row r="98">
      <c r="G98" s="51"/>
    </row>
    <row r="99">
      <c r="G99" s="51"/>
    </row>
    <row r="100">
      <c r="G100" s="51"/>
    </row>
    <row r="101">
      <c r="G101" s="51"/>
    </row>
    <row r="102">
      <c r="G102" s="51"/>
    </row>
    <row r="103">
      <c r="G103" s="51"/>
    </row>
    <row r="104">
      <c r="G104" s="51"/>
    </row>
    <row r="105">
      <c r="G105" s="51"/>
    </row>
    <row r="106">
      <c r="G106" s="51"/>
    </row>
    <row r="107">
      <c r="G107" s="51"/>
    </row>
    <row r="108">
      <c r="G108" s="51"/>
    </row>
    <row r="109">
      <c r="G109" s="51"/>
    </row>
    <row r="110">
      <c r="G110" s="51"/>
    </row>
    <row r="111">
      <c r="G111" s="51"/>
    </row>
    <row r="112">
      <c r="G112" s="51"/>
    </row>
    <row r="113">
      <c r="G113" s="51"/>
    </row>
    <row r="114">
      <c r="G114" s="51"/>
    </row>
    <row r="115">
      <c r="G115" s="51"/>
    </row>
    <row r="116">
      <c r="G116" s="51"/>
    </row>
    <row r="117">
      <c r="G117" s="51"/>
    </row>
    <row r="118">
      <c r="G118" s="51"/>
    </row>
    <row r="119">
      <c r="G119" s="51"/>
    </row>
    <row r="120">
      <c r="G120" s="51"/>
    </row>
    <row r="121">
      <c r="G121" s="51"/>
    </row>
    <row r="122">
      <c r="G122" s="51"/>
    </row>
    <row r="123">
      <c r="G123" s="51"/>
    </row>
    <row r="124">
      <c r="G124" s="51"/>
    </row>
    <row r="125">
      <c r="G125" s="51"/>
    </row>
    <row r="126">
      <c r="G126" s="51"/>
    </row>
    <row r="127">
      <c r="G127" s="51"/>
    </row>
    <row r="128">
      <c r="G128" s="51"/>
    </row>
    <row r="129">
      <c r="G129" s="51"/>
    </row>
    <row r="130">
      <c r="G130" s="51"/>
    </row>
    <row r="131">
      <c r="G131" s="51"/>
    </row>
    <row r="132">
      <c r="G132" s="51"/>
    </row>
    <row r="133">
      <c r="G133" s="51"/>
    </row>
    <row r="134">
      <c r="G134" s="51"/>
    </row>
    <row r="135">
      <c r="G135" s="51"/>
    </row>
    <row r="136">
      <c r="G136" s="51"/>
    </row>
    <row r="137">
      <c r="G137" s="51"/>
    </row>
    <row r="138">
      <c r="G138" s="51"/>
    </row>
    <row r="139">
      <c r="G139" s="51"/>
    </row>
    <row r="140">
      <c r="G140" s="51"/>
    </row>
    <row r="141">
      <c r="G141" s="51"/>
    </row>
    <row r="142">
      <c r="G142" s="51"/>
    </row>
    <row r="143">
      <c r="G143" s="51"/>
    </row>
    <row r="144">
      <c r="G144" s="51"/>
    </row>
    <row r="145">
      <c r="G145" s="51"/>
    </row>
    <row r="146">
      <c r="G146" s="51"/>
    </row>
    <row r="147">
      <c r="G147" s="51"/>
    </row>
    <row r="148">
      <c r="G148" s="51"/>
    </row>
    <row r="149">
      <c r="G149" s="51"/>
    </row>
    <row r="150">
      <c r="G150" s="51"/>
    </row>
    <row r="151">
      <c r="G151" s="51"/>
    </row>
    <row r="152">
      <c r="G152" s="51"/>
    </row>
    <row r="153">
      <c r="G153" s="51"/>
    </row>
    <row r="154">
      <c r="G154" s="51"/>
    </row>
    <row r="155">
      <c r="G155" s="51"/>
    </row>
    <row r="156">
      <c r="G156" s="51"/>
    </row>
    <row r="157">
      <c r="G157" s="51"/>
    </row>
    <row r="158">
      <c r="G158" s="51"/>
    </row>
    <row r="159">
      <c r="G159" s="51"/>
    </row>
    <row r="160">
      <c r="G160" s="51"/>
    </row>
    <row r="161">
      <c r="G161" s="51"/>
    </row>
    <row r="162">
      <c r="G162" s="51"/>
    </row>
    <row r="163">
      <c r="G163" s="51"/>
    </row>
    <row r="164">
      <c r="G164" s="51"/>
    </row>
    <row r="165">
      <c r="G165" s="51"/>
    </row>
    <row r="166">
      <c r="G166" s="51"/>
    </row>
    <row r="167">
      <c r="G167" s="51"/>
    </row>
    <row r="168">
      <c r="G168" s="51"/>
    </row>
    <row r="169">
      <c r="G169" s="51"/>
    </row>
    <row r="170">
      <c r="G170" s="51"/>
    </row>
    <row r="171">
      <c r="G171" s="51"/>
    </row>
    <row r="172">
      <c r="G172" s="51"/>
    </row>
    <row r="173">
      <c r="G173" s="51"/>
    </row>
    <row r="174">
      <c r="G174" s="51"/>
    </row>
    <row r="175">
      <c r="G175" s="51"/>
    </row>
    <row r="176">
      <c r="G176" s="51"/>
    </row>
    <row r="177">
      <c r="G177" s="51"/>
    </row>
    <row r="178">
      <c r="G178" s="51"/>
    </row>
    <row r="179">
      <c r="G179" s="51"/>
    </row>
    <row r="180">
      <c r="G180" s="51"/>
    </row>
    <row r="181">
      <c r="G181" s="51"/>
    </row>
    <row r="182">
      <c r="G182" s="51"/>
    </row>
    <row r="183">
      <c r="G183" s="51"/>
    </row>
    <row r="184">
      <c r="G184" s="51"/>
    </row>
    <row r="185">
      <c r="G185" s="51"/>
    </row>
    <row r="186">
      <c r="G186" s="51"/>
    </row>
    <row r="187">
      <c r="G187" s="51"/>
    </row>
    <row r="188">
      <c r="G188" s="51"/>
    </row>
    <row r="189">
      <c r="G189" s="51"/>
    </row>
    <row r="190">
      <c r="G190" s="51"/>
    </row>
    <row r="191">
      <c r="G191" s="51"/>
    </row>
    <row r="192">
      <c r="G192" s="51"/>
    </row>
    <row r="193">
      <c r="G193" s="51"/>
    </row>
    <row r="194">
      <c r="G194" s="51"/>
    </row>
    <row r="195">
      <c r="G195" s="51"/>
    </row>
    <row r="196">
      <c r="G196" s="51"/>
    </row>
    <row r="197">
      <c r="G197" s="51"/>
    </row>
    <row r="198">
      <c r="G198" s="51"/>
    </row>
    <row r="199">
      <c r="G199" s="51"/>
    </row>
    <row r="200">
      <c r="G200" s="51"/>
    </row>
    <row r="201">
      <c r="G201" s="51"/>
    </row>
    <row r="202">
      <c r="G202" s="51"/>
    </row>
    <row r="203">
      <c r="G203" s="51"/>
    </row>
    <row r="204">
      <c r="G204" s="51"/>
    </row>
    <row r="205">
      <c r="G205" s="51"/>
    </row>
    <row r="206">
      <c r="G206" s="51"/>
    </row>
    <row r="207">
      <c r="G207" s="51"/>
    </row>
    <row r="208">
      <c r="G208" s="51"/>
    </row>
    <row r="209">
      <c r="G209" s="51"/>
    </row>
    <row r="210">
      <c r="G210" s="51"/>
    </row>
    <row r="211">
      <c r="G211" s="51"/>
    </row>
    <row r="212">
      <c r="G212" s="51"/>
    </row>
    <row r="213">
      <c r="G213" s="51"/>
    </row>
    <row r="214">
      <c r="G214" s="51"/>
    </row>
    <row r="215">
      <c r="G215" s="51"/>
    </row>
    <row r="216">
      <c r="G216" s="51"/>
    </row>
    <row r="217">
      <c r="G217" s="51"/>
    </row>
    <row r="218">
      <c r="G218" s="51"/>
    </row>
    <row r="219">
      <c r="G219" s="51"/>
    </row>
    <row r="220">
      <c r="G220" s="51"/>
    </row>
    <row r="221">
      <c r="G221" s="51"/>
    </row>
    <row r="222">
      <c r="G222" s="51"/>
    </row>
    <row r="223">
      <c r="G223" s="51"/>
    </row>
    <row r="224">
      <c r="G224" s="51"/>
    </row>
    <row r="225">
      <c r="G225" s="51"/>
    </row>
    <row r="226">
      <c r="G226" s="51"/>
    </row>
    <row r="227">
      <c r="G227" s="51"/>
    </row>
    <row r="228">
      <c r="G228" s="51"/>
    </row>
    <row r="229">
      <c r="G229" s="51"/>
    </row>
    <row r="230">
      <c r="G230" s="51"/>
    </row>
    <row r="231">
      <c r="G231" s="51"/>
    </row>
    <row r="232">
      <c r="G232" s="51"/>
    </row>
    <row r="233">
      <c r="G233" s="51"/>
    </row>
    <row r="234">
      <c r="G234" s="51"/>
    </row>
    <row r="235">
      <c r="G235" s="51"/>
    </row>
    <row r="236">
      <c r="G236" s="51"/>
    </row>
    <row r="237">
      <c r="G237" s="51"/>
    </row>
    <row r="238">
      <c r="G238" s="51"/>
    </row>
    <row r="239">
      <c r="G239" s="51"/>
    </row>
    <row r="240">
      <c r="G240" s="51"/>
    </row>
    <row r="241">
      <c r="G241" s="51"/>
    </row>
    <row r="242">
      <c r="G242" s="51"/>
    </row>
    <row r="243">
      <c r="G243" s="51"/>
    </row>
    <row r="244">
      <c r="G244" s="51"/>
    </row>
    <row r="245">
      <c r="G245" s="51"/>
    </row>
    <row r="246">
      <c r="G246" s="51"/>
    </row>
    <row r="247">
      <c r="G247" s="51"/>
    </row>
    <row r="248">
      <c r="G248" s="51"/>
    </row>
    <row r="249">
      <c r="G249" s="51"/>
    </row>
    <row r="250">
      <c r="G250" s="51"/>
    </row>
    <row r="251">
      <c r="G251" s="51"/>
    </row>
    <row r="252">
      <c r="G252" s="51"/>
    </row>
    <row r="253">
      <c r="G253" s="51"/>
    </row>
    <row r="254">
      <c r="G254" s="51"/>
    </row>
    <row r="255">
      <c r="G255" s="51"/>
    </row>
    <row r="256">
      <c r="G256" s="51"/>
    </row>
    <row r="257">
      <c r="G257" s="51"/>
    </row>
    <row r="258">
      <c r="G258" s="51"/>
    </row>
    <row r="259">
      <c r="G259" s="51"/>
    </row>
    <row r="260">
      <c r="G260" s="51"/>
    </row>
    <row r="261">
      <c r="G261" s="51"/>
    </row>
    <row r="262">
      <c r="G262" s="51"/>
    </row>
    <row r="263">
      <c r="G263" s="51"/>
    </row>
    <row r="264">
      <c r="G264" s="51"/>
    </row>
    <row r="265">
      <c r="G265" s="51"/>
    </row>
    <row r="266">
      <c r="G266" s="51"/>
    </row>
    <row r="267">
      <c r="G267" s="51"/>
    </row>
    <row r="268">
      <c r="G268" s="51"/>
    </row>
    <row r="269">
      <c r="G269" s="51"/>
    </row>
    <row r="270">
      <c r="G270" s="51"/>
    </row>
    <row r="271">
      <c r="G271" s="51"/>
    </row>
    <row r="272">
      <c r="G272" s="51"/>
    </row>
    <row r="273">
      <c r="G273" s="51"/>
    </row>
    <row r="274">
      <c r="G274" s="51"/>
    </row>
    <row r="275">
      <c r="G275" s="51"/>
    </row>
    <row r="276">
      <c r="G276" s="51"/>
    </row>
    <row r="277">
      <c r="G277" s="51"/>
    </row>
    <row r="278">
      <c r="G278" s="51"/>
    </row>
    <row r="279">
      <c r="G279" s="51"/>
    </row>
    <row r="280">
      <c r="G280" s="51"/>
    </row>
    <row r="281">
      <c r="G281" s="51"/>
    </row>
    <row r="282">
      <c r="G282" s="51"/>
    </row>
    <row r="283">
      <c r="G283" s="51"/>
    </row>
    <row r="284">
      <c r="G284" s="51"/>
    </row>
    <row r="285">
      <c r="G285" s="51"/>
    </row>
    <row r="286">
      <c r="G286" s="51"/>
    </row>
    <row r="287">
      <c r="G287" s="51"/>
    </row>
    <row r="288">
      <c r="G288" s="51"/>
    </row>
    <row r="289">
      <c r="G289" s="51"/>
    </row>
    <row r="290">
      <c r="G290" s="51"/>
    </row>
    <row r="291">
      <c r="G291" s="51"/>
    </row>
    <row r="292">
      <c r="G292" s="51"/>
    </row>
    <row r="293">
      <c r="G293" s="51"/>
    </row>
    <row r="294">
      <c r="G294" s="51"/>
    </row>
    <row r="295">
      <c r="G295" s="51"/>
    </row>
    <row r="296">
      <c r="G296" s="51"/>
    </row>
    <row r="297">
      <c r="G297" s="51"/>
    </row>
    <row r="298">
      <c r="G298" s="51"/>
    </row>
    <row r="299">
      <c r="G299" s="51"/>
    </row>
    <row r="300">
      <c r="G300" s="51"/>
    </row>
    <row r="301">
      <c r="G301" s="51"/>
    </row>
    <row r="302">
      <c r="G302" s="51"/>
    </row>
    <row r="303">
      <c r="G303" s="51"/>
    </row>
    <row r="304">
      <c r="G304" s="51"/>
    </row>
    <row r="305">
      <c r="G305" s="51"/>
    </row>
    <row r="306">
      <c r="G306" s="51"/>
    </row>
    <row r="307">
      <c r="G307" s="51"/>
    </row>
    <row r="308">
      <c r="G308" s="51"/>
    </row>
    <row r="309">
      <c r="G309" s="51"/>
    </row>
    <row r="310">
      <c r="G310" s="51"/>
    </row>
    <row r="311">
      <c r="G311" s="51"/>
    </row>
    <row r="312">
      <c r="G312" s="51"/>
    </row>
    <row r="313">
      <c r="G313" s="51"/>
    </row>
    <row r="314">
      <c r="G314" s="51"/>
    </row>
    <row r="315">
      <c r="G315" s="51"/>
    </row>
    <row r="316">
      <c r="G316" s="51"/>
    </row>
    <row r="317">
      <c r="G317" s="51"/>
    </row>
    <row r="318">
      <c r="G318" s="51"/>
    </row>
    <row r="319">
      <c r="G319" s="51"/>
    </row>
    <row r="320">
      <c r="G320" s="51"/>
    </row>
    <row r="321">
      <c r="G321" s="51"/>
    </row>
    <row r="322">
      <c r="G322" s="51"/>
    </row>
    <row r="323">
      <c r="G323" s="51"/>
    </row>
    <row r="324">
      <c r="G324" s="51"/>
    </row>
    <row r="325">
      <c r="G325" s="51"/>
    </row>
    <row r="326">
      <c r="G326" s="51"/>
    </row>
    <row r="327">
      <c r="G327" s="51"/>
    </row>
    <row r="328">
      <c r="G328" s="51"/>
    </row>
    <row r="329">
      <c r="G329" s="51"/>
    </row>
    <row r="330">
      <c r="G330" s="51"/>
    </row>
    <row r="331">
      <c r="G331" s="51"/>
    </row>
    <row r="332">
      <c r="G332" s="51"/>
    </row>
    <row r="333">
      <c r="G333" s="51"/>
    </row>
    <row r="334">
      <c r="G334" s="51"/>
    </row>
    <row r="335">
      <c r="G335" s="51"/>
    </row>
    <row r="336">
      <c r="G336" s="51"/>
    </row>
    <row r="337">
      <c r="G337" s="51"/>
    </row>
    <row r="338">
      <c r="G338" s="51"/>
    </row>
    <row r="339">
      <c r="G339" s="51"/>
    </row>
    <row r="340">
      <c r="G340" s="51"/>
    </row>
    <row r="341">
      <c r="G341" s="51"/>
    </row>
    <row r="342">
      <c r="G342" s="51"/>
    </row>
    <row r="343">
      <c r="G343" s="51"/>
    </row>
    <row r="344">
      <c r="G344" s="51"/>
    </row>
    <row r="345">
      <c r="G345" s="51"/>
    </row>
    <row r="346">
      <c r="G346" s="51"/>
    </row>
    <row r="347">
      <c r="G347" s="51"/>
    </row>
    <row r="348">
      <c r="G348" s="51"/>
    </row>
    <row r="349">
      <c r="G349" s="51"/>
    </row>
    <row r="350">
      <c r="G350" s="51"/>
    </row>
    <row r="351">
      <c r="G351" s="51"/>
    </row>
    <row r="352">
      <c r="G352" s="51"/>
    </row>
    <row r="353">
      <c r="G353" s="51"/>
    </row>
    <row r="354">
      <c r="G354" s="51"/>
    </row>
    <row r="355">
      <c r="G355" s="51"/>
    </row>
    <row r="356">
      <c r="G356" s="51"/>
    </row>
    <row r="357">
      <c r="G357" s="51"/>
    </row>
    <row r="358">
      <c r="G358" s="51"/>
    </row>
    <row r="359">
      <c r="G359" s="51"/>
    </row>
    <row r="360">
      <c r="G360" s="51"/>
    </row>
    <row r="361">
      <c r="G361" s="51"/>
    </row>
    <row r="362">
      <c r="G362" s="51"/>
    </row>
    <row r="363">
      <c r="G363" s="51"/>
    </row>
    <row r="364">
      <c r="G364" s="51"/>
    </row>
    <row r="365">
      <c r="G365" s="51"/>
    </row>
    <row r="366">
      <c r="G366" s="51"/>
    </row>
    <row r="367">
      <c r="G367" s="51"/>
    </row>
    <row r="368">
      <c r="G368" s="51"/>
    </row>
    <row r="369">
      <c r="G369" s="51"/>
    </row>
    <row r="370">
      <c r="G370" s="51"/>
    </row>
    <row r="371">
      <c r="G371" s="51"/>
    </row>
    <row r="372">
      <c r="G372" s="51"/>
    </row>
    <row r="373">
      <c r="G373" s="51"/>
    </row>
    <row r="374">
      <c r="G374" s="51"/>
    </row>
    <row r="375">
      <c r="G375" s="51"/>
    </row>
    <row r="376">
      <c r="G376" s="51"/>
    </row>
    <row r="377">
      <c r="G377" s="51"/>
    </row>
    <row r="378">
      <c r="G378" s="51"/>
    </row>
    <row r="379">
      <c r="G379" s="51"/>
    </row>
    <row r="380">
      <c r="G380" s="51"/>
    </row>
    <row r="381">
      <c r="G381" s="51"/>
    </row>
    <row r="382">
      <c r="G382" s="51"/>
    </row>
    <row r="383">
      <c r="G383" s="51"/>
    </row>
    <row r="384">
      <c r="G384" s="51"/>
    </row>
    <row r="385">
      <c r="G385" s="51"/>
    </row>
    <row r="386">
      <c r="G386" s="51"/>
    </row>
    <row r="387">
      <c r="G387" s="51"/>
    </row>
    <row r="388">
      <c r="G388" s="51"/>
    </row>
    <row r="389">
      <c r="G389" s="51"/>
    </row>
    <row r="390">
      <c r="G390" s="51"/>
    </row>
    <row r="391">
      <c r="G391" s="51"/>
    </row>
    <row r="392">
      <c r="G392" s="51"/>
    </row>
    <row r="393">
      <c r="G393" s="51"/>
    </row>
    <row r="394">
      <c r="G394" s="51"/>
    </row>
    <row r="395">
      <c r="G395" s="51"/>
    </row>
    <row r="396">
      <c r="G396" s="51"/>
    </row>
    <row r="397">
      <c r="G397" s="51"/>
    </row>
    <row r="398">
      <c r="G398" s="51"/>
    </row>
    <row r="399">
      <c r="G399" s="51"/>
    </row>
    <row r="400">
      <c r="G400" s="51"/>
    </row>
    <row r="401">
      <c r="G401" s="51"/>
    </row>
    <row r="402">
      <c r="G402" s="51"/>
    </row>
    <row r="403">
      <c r="G403" s="51"/>
    </row>
    <row r="404">
      <c r="G404" s="51"/>
    </row>
    <row r="405">
      <c r="G405" s="51"/>
    </row>
    <row r="406">
      <c r="G406" s="51"/>
    </row>
    <row r="407">
      <c r="G407" s="51"/>
    </row>
    <row r="408">
      <c r="G408" s="51"/>
    </row>
    <row r="409">
      <c r="G409" s="51"/>
    </row>
    <row r="410">
      <c r="G410" s="51"/>
    </row>
    <row r="411">
      <c r="G411" s="51"/>
    </row>
    <row r="412">
      <c r="G412" s="51"/>
    </row>
    <row r="413">
      <c r="G413" s="51"/>
    </row>
    <row r="414">
      <c r="G414" s="51"/>
    </row>
    <row r="415">
      <c r="G415" s="51"/>
    </row>
    <row r="416">
      <c r="G416" s="51"/>
    </row>
    <row r="417">
      <c r="G417" s="51"/>
    </row>
    <row r="418">
      <c r="G418" s="51"/>
    </row>
    <row r="419">
      <c r="G419" s="51"/>
    </row>
    <row r="420">
      <c r="G420" s="51"/>
    </row>
    <row r="421">
      <c r="G421" s="51"/>
    </row>
    <row r="422">
      <c r="G422" s="51"/>
    </row>
    <row r="423">
      <c r="G423" s="51"/>
    </row>
    <row r="424">
      <c r="G424" s="51"/>
    </row>
    <row r="425">
      <c r="G425" s="51"/>
    </row>
    <row r="426">
      <c r="G426" s="51"/>
    </row>
    <row r="427">
      <c r="G427" s="51"/>
    </row>
    <row r="428">
      <c r="G428" s="51"/>
    </row>
    <row r="429">
      <c r="G429" s="51"/>
    </row>
    <row r="430">
      <c r="G430" s="51"/>
    </row>
    <row r="431">
      <c r="G431" s="51"/>
    </row>
    <row r="432">
      <c r="G432" s="51"/>
    </row>
    <row r="433">
      <c r="G433" s="51"/>
    </row>
    <row r="434">
      <c r="G434" s="51"/>
    </row>
    <row r="435">
      <c r="G435" s="51"/>
    </row>
    <row r="436">
      <c r="G436" s="51"/>
    </row>
    <row r="437">
      <c r="G437" s="51"/>
    </row>
    <row r="438">
      <c r="G438" s="51"/>
    </row>
    <row r="439">
      <c r="G439" s="51"/>
    </row>
    <row r="440">
      <c r="G440" s="51"/>
    </row>
    <row r="441">
      <c r="G441" s="51"/>
    </row>
    <row r="442">
      <c r="G442" s="51"/>
    </row>
    <row r="443">
      <c r="G443" s="51"/>
    </row>
    <row r="444">
      <c r="G444" s="51"/>
    </row>
    <row r="445">
      <c r="G445" s="51"/>
    </row>
    <row r="446">
      <c r="G446" s="51"/>
    </row>
    <row r="447">
      <c r="G447" s="51"/>
    </row>
    <row r="448">
      <c r="G448" s="51"/>
    </row>
    <row r="449">
      <c r="G449" s="51"/>
    </row>
    <row r="450">
      <c r="G450" s="51"/>
    </row>
    <row r="451">
      <c r="G451" s="51"/>
    </row>
    <row r="452">
      <c r="G452" s="51"/>
    </row>
    <row r="453">
      <c r="G453" s="51"/>
    </row>
    <row r="454">
      <c r="G454" s="51"/>
    </row>
    <row r="455">
      <c r="G455" s="51"/>
    </row>
    <row r="456">
      <c r="G456" s="51"/>
    </row>
    <row r="457">
      <c r="G457" s="51"/>
    </row>
    <row r="458">
      <c r="G458" s="51"/>
    </row>
    <row r="459">
      <c r="G459" s="51"/>
    </row>
    <row r="460">
      <c r="G460" s="51"/>
    </row>
    <row r="461">
      <c r="G461" s="51"/>
    </row>
    <row r="462">
      <c r="G462" s="51"/>
    </row>
    <row r="463">
      <c r="G463" s="51"/>
    </row>
    <row r="464">
      <c r="G464" s="51"/>
    </row>
    <row r="465">
      <c r="G465" s="51"/>
    </row>
    <row r="466">
      <c r="G466" s="51"/>
    </row>
    <row r="467">
      <c r="G467" s="51"/>
    </row>
    <row r="468">
      <c r="G468" s="51"/>
    </row>
    <row r="469">
      <c r="G469" s="51"/>
    </row>
    <row r="470">
      <c r="G470" s="51"/>
    </row>
    <row r="471">
      <c r="G471" s="51"/>
    </row>
    <row r="472">
      <c r="G472" s="51"/>
    </row>
    <row r="473">
      <c r="G473" s="51"/>
    </row>
    <row r="474">
      <c r="G474" s="51"/>
    </row>
    <row r="475">
      <c r="G475" s="51"/>
    </row>
    <row r="476">
      <c r="G476" s="51"/>
    </row>
    <row r="477">
      <c r="G477" s="51"/>
    </row>
    <row r="478">
      <c r="G478" s="51"/>
    </row>
    <row r="479">
      <c r="G479" s="51"/>
    </row>
    <row r="480">
      <c r="G480" s="51"/>
    </row>
    <row r="481">
      <c r="G481" s="51"/>
    </row>
    <row r="482">
      <c r="G482" s="51"/>
    </row>
    <row r="483">
      <c r="G483" s="51"/>
    </row>
    <row r="484">
      <c r="G484" s="51"/>
    </row>
    <row r="485">
      <c r="G485" s="51"/>
    </row>
    <row r="486">
      <c r="G486" s="51"/>
    </row>
    <row r="487">
      <c r="G487" s="51"/>
    </row>
    <row r="488">
      <c r="G488" s="51"/>
    </row>
    <row r="489">
      <c r="G489" s="51"/>
    </row>
    <row r="490">
      <c r="G490" s="51"/>
    </row>
    <row r="491">
      <c r="G491" s="51"/>
    </row>
    <row r="492">
      <c r="G492" s="51"/>
    </row>
    <row r="493">
      <c r="G493" s="51"/>
    </row>
    <row r="494">
      <c r="G494" s="51"/>
    </row>
    <row r="495">
      <c r="G495" s="51"/>
    </row>
    <row r="496">
      <c r="G496" s="51"/>
    </row>
    <row r="497">
      <c r="G497" s="51"/>
    </row>
    <row r="498">
      <c r="G498" s="51"/>
    </row>
    <row r="499">
      <c r="G499" s="51"/>
    </row>
    <row r="500">
      <c r="G500" s="51"/>
    </row>
    <row r="501">
      <c r="G501" s="51"/>
    </row>
    <row r="502">
      <c r="G502" s="51"/>
    </row>
    <row r="503">
      <c r="G503" s="51"/>
    </row>
    <row r="504">
      <c r="G504" s="51"/>
    </row>
    <row r="505">
      <c r="G505" s="51"/>
    </row>
    <row r="506">
      <c r="G506" s="51"/>
    </row>
    <row r="507">
      <c r="G507" s="51"/>
    </row>
    <row r="508">
      <c r="G508" s="51"/>
    </row>
    <row r="509">
      <c r="G509" s="51"/>
    </row>
    <row r="510">
      <c r="G510" s="51"/>
    </row>
    <row r="511">
      <c r="G511" s="51"/>
    </row>
    <row r="512">
      <c r="G512" s="51"/>
    </row>
    <row r="513">
      <c r="G513" s="51"/>
    </row>
    <row r="514">
      <c r="G514" s="51"/>
    </row>
    <row r="515">
      <c r="G515" s="51"/>
    </row>
    <row r="516">
      <c r="G516" s="51"/>
    </row>
    <row r="517">
      <c r="G517" s="51"/>
    </row>
    <row r="518">
      <c r="G518" s="51"/>
    </row>
    <row r="519">
      <c r="G519" s="51"/>
    </row>
    <row r="520">
      <c r="G520" s="51"/>
    </row>
    <row r="521">
      <c r="G521" s="51"/>
    </row>
    <row r="522">
      <c r="G522" s="51"/>
    </row>
    <row r="523">
      <c r="G523" s="51"/>
    </row>
    <row r="524">
      <c r="G524" s="51"/>
    </row>
    <row r="525">
      <c r="G525" s="51"/>
    </row>
    <row r="526">
      <c r="G526" s="51"/>
    </row>
    <row r="527">
      <c r="G527" s="51"/>
    </row>
    <row r="528">
      <c r="G528" s="51"/>
    </row>
    <row r="529">
      <c r="G529" s="51"/>
    </row>
    <row r="530">
      <c r="G530" s="51"/>
    </row>
    <row r="531">
      <c r="G531" s="51"/>
    </row>
    <row r="532">
      <c r="G532" s="51"/>
    </row>
    <row r="533">
      <c r="G533" s="51"/>
    </row>
    <row r="534">
      <c r="G534" s="51"/>
    </row>
    <row r="535">
      <c r="G535" s="51"/>
    </row>
    <row r="536">
      <c r="G536" s="51"/>
    </row>
    <row r="537">
      <c r="G537" s="51"/>
    </row>
    <row r="538">
      <c r="G538" s="51"/>
    </row>
    <row r="539">
      <c r="G539" s="51"/>
    </row>
    <row r="540">
      <c r="G540" s="51"/>
    </row>
    <row r="541">
      <c r="G541" s="51"/>
    </row>
    <row r="542">
      <c r="G542" s="51"/>
    </row>
    <row r="543">
      <c r="G543" s="51"/>
    </row>
    <row r="544">
      <c r="G544" s="51"/>
    </row>
    <row r="545">
      <c r="G545" s="51"/>
    </row>
    <row r="546">
      <c r="G546" s="51"/>
    </row>
    <row r="547">
      <c r="G547" s="51"/>
    </row>
    <row r="548">
      <c r="G548" s="51"/>
    </row>
    <row r="549">
      <c r="G549" s="51"/>
    </row>
    <row r="550">
      <c r="G550" s="51"/>
    </row>
    <row r="551">
      <c r="G551" s="51"/>
    </row>
    <row r="552">
      <c r="G552" s="51"/>
    </row>
    <row r="553">
      <c r="G553" s="51"/>
    </row>
    <row r="554">
      <c r="G554" s="51"/>
    </row>
    <row r="555">
      <c r="G555" s="51"/>
    </row>
    <row r="556">
      <c r="G556" s="51"/>
    </row>
    <row r="557">
      <c r="G557" s="51"/>
    </row>
    <row r="558">
      <c r="G558" s="51"/>
    </row>
    <row r="559">
      <c r="G559" s="51"/>
    </row>
    <row r="560">
      <c r="G560" s="51"/>
    </row>
    <row r="561">
      <c r="G561" s="51"/>
    </row>
    <row r="562">
      <c r="G562" s="51"/>
    </row>
    <row r="563">
      <c r="G563" s="51"/>
    </row>
    <row r="564">
      <c r="G564" s="51"/>
    </row>
    <row r="565">
      <c r="G565" s="51"/>
    </row>
    <row r="566">
      <c r="G566" s="51"/>
    </row>
    <row r="567">
      <c r="G567" s="51"/>
    </row>
    <row r="568">
      <c r="G568" s="51"/>
    </row>
    <row r="569">
      <c r="G569" s="51"/>
    </row>
    <row r="570">
      <c r="G570" s="51"/>
    </row>
    <row r="571">
      <c r="G571" s="51"/>
    </row>
    <row r="572">
      <c r="G572" s="51"/>
    </row>
    <row r="573">
      <c r="G573" s="51"/>
    </row>
    <row r="574">
      <c r="G574" s="51"/>
    </row>
    <row r="575">
      <c r="G575" s="51"/>
    </row>
    <row r="576">
      <c r="G576" s="51"/>
    </row>
    <row r="577">
      <c r="G577" s="51"/>
    </row>
    <row r="578">
      <c r="G578" s="51"/>
    </row>
    <row r="579">
      <c r="G579" s="51"/>
    </row>
    <row r="580">
      <c r="G580" s="51"/>
    </row>
    <row r="581">
      <c r="G581" s="51"/>
    </row>
    <row r="582">
      <c r="G582" s="51"/>
    </row>
    <row r="583">
      <c r="G583" s="51"/>
    </row>
    <row r="584">
      <c r="G584" s="51"/>
    </row>
    <row r="585">
      <c r="G585" s="51"/>
    </row>
    <row r="586">
      <c r="G586" s="51"/>
    </row>
    <row r="587">
      <c r="G587" s="51"/>
    </row>
    <row r="588">
      <c r="G588" s="51"/>
    </row>
    <row r="589">
      <c r="G589" s="51"/>
    </row>
    <row r="590">
      <c r="G590" s="51"/>
    </row>
    <row r="591">
      <c r="G591" s="51"/>
    </row>
    <row r="592">
      <c r="G592" s="51"/>
    </row>
    <row r="593">
      <c r="G593" s="51"/>
    </row>
    <row r="594">
      <c r="G594" s="51"/>
    </row>
    <row r="595">
      <c r="G595" s="51"/>
    </row>
    <row r="596">
      <c r="G596" s="51"/>
    </row>
    <row r="597">
      <c r="G597" s="51"/>
    </row>
    <row r="598">
      <c r="G598" s="51"/>
    </row>
    <row r="599">
      <c r="G599" s="51"/>
    </row>
    <row r="600">
      <c r="G600" s="51"/>
    </row>
    <row r="601">
      <c r="G601" s="51"/>
    </row>
    <row r="602">
      <c r="G602" s="51"/>
    </row>
    <row r="603">
      <c r="G603" s="51"/>
    </row>
    <row r="604">
      <c r="G604" s="51"/>
    </row>
    <row r="605">
      <c r="G605" s="51"/>
    </row>
    <row r="606">
      <c r="G606" s="51"/>
    </row>
    <row r="607">
      <c r="G607" s="51"/>
    </row>
    <row r="608">
      <c r="G608" s="51"/>
    </row>
    <row r="609">
      <c r="G609" s="51"/>
    </row>
    <row r="610">
      <c r="G610" s="51"/>
    </row>
    <row r="611">
      <c r="G611" s="51"/>
    </row>
    <row r="612">
      <c r="G612" s="51"/>
    </row>
    <row r="613">
      <c r="G613" s="51"/>
    </row>
    <row r="614">
      <c r="G614" s="51"/>
    </row>
    <row r="615">
      <c r="G615" s="51"/>
    </row>
    <row r="616">
      <c r="G616" s="51"/>
    </row>
    <row r="617">
      <c r="G617" s="51"/>
    </row>
    <row r="618">
      <c r="G618" s="51"/>
    </row>
    <row r="619">
      <c r="G619" s="51"/>
    </row>
    <row r="620">
      <c r="G620" s="51"/>
    </row>
    <row r="621">
      <c r="G621" s="51"/>
    </row>
    <row r="622">
      <c r="G622" s="51"/>
    </row>
    <row r="623">
      <c r="G623" s="51"/>
    </row>
    <row r="624">
      <c r="G624" s="51"/>
    </row>
    <row r="625">
      <c r="G625" s="51"/>
    </row>
    <row r="626">
      <c r="G626" s="51"/>
    </row>
    <row r="627">
      <c r="G627" s="51"/>
    </row>
    <row r="628">
      <c r="G628" s="51"/>
    </row>
    <row r="629">
      <c r="G629" s="51"/>
    </row>
    <row r="630">
      <c r="G630" s="51"/>
    </row>
    <row r="631">
      <c r="G631" s="51"/>
    </row>
    <row r="632">
      <c r="G632" s="51"/>
    </row>
    <row r="633">
      <c r="G633" s="51"/>
    </row>
    <row r="634">
      <c r="G634" s="51"/>
    </row>
    <row r="635">
      <c r="G635" s="51"/>
    </row>
    <row r="636">
      <c r="G636" s="51"/>
    </row>
    <row r="637">
      <c r="G637" s="51"/>
    </row>
    <row r="638">
      <c r="G638" s="51"/>
    </row>
    <row r="639">
      <c r="G639" s="51"/>
    </row>
    <row r="640">
      <c r="G640" s="51"/>
    </row>
    <row r="641">
      <c r="G641" s="51"/>
    </row>
    <row r="642">
      <c r="G642" s="51"/>
    </row>
    <row r="643">
      <c r="G643" s="51"/>
    </row>
    <row r="644">
      <c r="G644" s="51"/>
    </row>
    <row r="645">
      <c r="G645" s="51"/>
    </row>
    <row r="646">
      <c r="G646" s="51"/>
    </row>
    <row r="647">
      <c r="G647" s="51"/>
    </row>
    <row r="648">
      <c r="G648" s="51"/>
    </row>
    <row r="649">
      <c r="G649" s="51"/>
    </row>
    <row r="650">
      <c r="G650" s="51"/>
    </row>
    <row r="651">
      <c r="G651" s="51"/>
    </row>
    <row r="652">
      <c r="G652" s="51"/>
    </row>
    <row r="653">
      <c r="G653" s="51"/>
    </row>
    <row r="654">
      <c r="G654" s="51"/>
    </row>
    <row r="655">
      <c r="G655" s="51"/>
    </row>
    <row r="656">
      <c r="G656" s="51"/>
    </row>
    <row r="657">
      <c r="G657" s="51"/>
    </row>
    <row r="658">
      <c r="G658" s="51"/>
    </row>
    <row r="659">
      <c r="G659" s="51"/>
    </row>
    <row r="660">
      <c r="G660" s="51"/>
    </row>
    <row r="661">
      <c r="G661" s="51"/>
    </row>
    <row r="662">
      <c r="G662" s="51"/>
    </row>
    <row r="663">
      <c r="G663" s="51"/>
    </row>
    <row r="664">
      <c r="G664" s="51"/>
    </row>
    <row r="665">
      <c r="G665" s="51"/>
    </row>
    <row r="666">
      <c r="G666" s="51"/>
    </row>
    <row r="667">
      <c r="G667" s="51"/>
    </row>
    <row r="668">
      <c r="G668" s="51"/>
    </row>
    <row r="669">
      <c r="G669" s="51"/>
    </row>
    <row r="670">
      <c r="G670" s="51"/>
    </row>
    <row r="671">
      <c r="G671" s="51"/>
    </row>
    <row r="672">
      <c r="G672" s="51"/>
    </row>
    <row r="673">
      <c r="G673" s="51"/>
    </row>
    <row r="674">
      <c r="G674" s="51"/>
    </row>
    <row r="675">
      <c r="G675" s="51"/>
    </row>
    <row r="676">
      <c r="G676" s="51"/>
    </row>
    <row r="677">
      <c r="G677" s="51"/>
    </row>
    <row r="678">
      <c r="G678" s="51"/>
    </row>
    <row r="679">
      <c r="G679" s="51"/>
    </row>
    <row r="680">
      <c r="G680" s="51"/>
    </row>
    <row r="681">
      <c r="G681" s="51"/>
    </row>
    <row r="682">
      <c r="G682" s="51"/>
    </row>
    <row r="683">
      <c r="G683" s="51"/>
    </row>
    <row r="684">
      <c r="G684" s="51"/>
    </row>
    <row r="685">
      <c r="G685" s="51"/>
    </row>
    <row r="686">
      <c r="G686" s="51"/>
    </row>
    <row r="687">
      <c r="G687" s="51"/>
    </row>
    <row r="688">
      <c r="G688" s="51"/>
    </row>
    <row r="689">
      <c r="G689" s="51"/>
    </row>
    <row r="690">
      <c r="G690" s="51"/>
    </row>
    <row r="691">
      <c r="G691" s="51"/>
    </row>
    <row r="692">
      <c r="G692" s="51"/>
    </row>
    <row r="693">
      <c r="G693" s="51"/>
    </row>
    <row r="694">
      <c r="G694" s="51"/>
    </row>
    <row r="695">
      <c r="G695" s="51"/>
    </row>
    <row r="696">
      <c r="G696" s="51"/>
    </row>
    <row r="697">
      <c r="G697" s="51"/>
    </row>
    <row r="698">
      <c r="G698" s="51"/>
    </row>
    <row r="699">
      <c r="G699" s="51"/>
    </row>
    <row r="700">
      <c r="G700" s="51"/>
    </row>
    <row r="701">
      <c r="G701" s="51"/>
    </row>
    <row r="702">
      <c r="G702" s="51"/>
    </row>
    <row r="703">
      <c r="G703" s="51"/>
    </row>
    <row r="704">
      <c r="G704" s="51"/>
    </row>
    <row r="705">
      <c r="G705" s="51"/>
    </row>
    <row r="706">
      <c r="G706" s="51"/>
    </row>
    <row r="707">
      <c r="G707" s="51"/>
    </row>
    <row r="708">
      <c r="G708" s="51"/>
    </row>
    <row r="709">
      <c r="G709" s="51"/>
    </row>
    <row r="710">
      <c r="G710" s="51"/>
    </row>
    <row r="711">
      <c r="G711" s="51"/>
    </row>
    <row r="712">
      <c r="G712" s="51"/>
    </row>
    <row r="713">
      <c r="G713" s="51"/>
    </row>
    <row r="714">
      <c r="G714" s="51"/>
    </row>
    <row r="715">
      <c r="G715" s="51"/>
    </row>
    <row r="716">
      <c r="G716" s="51"/>
    </row>
    <row r="717">
      <c r="G717" s="51"/>
    </row>
    <row r="718">
      <c r="G718" s="51"/>
    </row>
    <row r="719">
      <c r="G719" s="51"/>
    </row>
    <row r="720">
      <c r="G720" s="51"/>
    </row>
    <row r="721">
      <c r="G721" s="51"/>
    </row>
    <row r="722">
      <c r="G722" s="51"/>
    </row>
    <row r="723">
      <c r="G723" s="51"/>
    </row>
    <row r="724">
      <c r="G724" s="51"/>
    </row>
    <row r="725">
      <c r="G725" s="51"/>
    </row>
    <row r="726">
      <c r="G726" s="51"/>
    </row>
    <row r="727">
      <c r="G727" s="51"/>
    </row>
    <row r="728">
      <c r="G728" s="51"/>
    </row>
    <row r="729">
      <c r="G729" s="51"/>
    </row>
    <row r="730">
      <c r="G730" s="51"/>
    </row>
    <row r="731">
      <c r="G731" s="51"/>
    </row>
    <row r="732">
      <c r="G732" s="51"/>
    </row>
    <row r="733">
      <c r="G733" s="51"/>
    </row>
    <row r="734">
      <c r="G734" s="51"/>
    </row>
    <row r="735">
      <c r="G735" s="51"/>
    </row>
    <row r="736">
      <c r="G736" s="51"/>
    </row>
    <row r="737">
      <c r="G737" s="51"/>
    </row>
    <row r="738">
      <c r="G738" s="51"/>
    </row>
    <row r="739">
      <c r="G739" s="51"/>
    </row>
    <row r="740">
      <c r="G740" s="51"/>
    </row>
    <row r="741">
      <c r="G741" s="51"/>
    </row>
    <row r="742">
      <c r="G742" s="51"/>
    </row>
    <row r="743">
      <c r="G743" s="51"/>
    </row>
    <row r="744">
      <c r="G744" s="51"/>
    </row>
    <row r="745">
      <c r="G745" s="51"/>
    </row>
    <row r="746">
      <c r="G746" s="51"/>
    </row>
    <row r="747">
      <c r="G747" s="51"/>
    </row>
    <row r="748">
      <c r="G748" s="51"/>
    </row>
    <row r="749">
      <c r="G749" s="51"/>
    </row>
    <row r="750">
      <c r="G750" s="51"/>
    </row>
    <row r="751">
      <c r="G751" s="51"/>
    </row>
    <row r="752">
      <c r="G752" s="51"/>
    </row>
    <row r="753">
      <c r="G753" s="51"/>
    </row>
    <row r="754">
      <c r="G754" s="51"/>
    </row>
    <row r="755">
      <c r="G755" s="51"/>
    </row>
    <row r="756">
      <c r="G756" s="51"/>
    </row>
    <row r="757">
      <c r="G757" s="51"/>
    </row>
    <row r="758">
      <c r="G758" s="51"/>
    </row>
    <row r="759">
      <c r="G759" s="51"/>
    </row>
    <row r="760">
      <c r="G760" s="51"/>
    </row>
    <row r="761">
      <c r="G761" s="51"/>
    </row>
    <row r="762">
      <c r="G762" s="51"/>
    </row>
    <row r="763">
      <c r="G763" s="51"/>
    </row>
    <row r="764">
      <c r="G764" s="51"/>
    </row>
    <row r="765">
      <c r="G765" s="51"/>
    </row>
    <row r="766">
      <c r="G766" s="51"/>
    </row>
    <row r="767">
      <c r="G767" s="51"/>
    </row>
    <row r="768">
      <c r="G768" s="51"/>
    </row>
    <row r="769">
      <c r="G769" s="51"/>
    </row>
    <row r="770">
      <c r="G770" s="51"/>
    </row>
    <row r="771">
      <c r="G771" s="51"/>
    </row>
    <row r="772">
      <c r="G772" s="51"/>
    </row>
    <row r="773">
      <c r="G773" s="51"/>
    </row>
    <row r="774">
      <c r="G774" s="51"/>
    </row>
    <row r="775">
      <c r="G775" s="51"/>
    </row>
    <row r="776">
      <c r="G776" s="51"/>
    </row>
    <row r="777">
      <c r="G777" s="51"/>
    </row>
    <row r="778">
      <c r="G778" s="51"/>
    </row>
    <row r="779">
      <c r="G779" s="51"/>
    </row>
    <row r="780">
      <c r="G780" s="51"/>
    </row>
    <row r="781">
      <c r="G781" s="51"/>
    </row>
    <row r="782">
      <c r="G782" s="51"/>
    </row>
    <row r="783">
      <c r="G783" s="51"/>
    </row>
    <row r="784">
      <c r="G784" s="51"/>
    </row>
    <row r="785">
      <c r="G785" s="51"/>
    </row>
    <row r="786">
      <c r="G786" s="51"/>
    </row>
    <row r="787">
      <c r="G787" s="51"/>
    </row>
    <row r="788">
      <c r="G788" s="51"/>
    </row>
    <row r="789">
      <c r="G789" s="51"/>
    </row>
    <row r="790">
      <c r="G790" s="51"/>
    </row>
    <row r="791">
      <c r="G791" s="51"/>
    </row>
    <row r="792">
      <c r="G792" s="51"/>
    </row>
    <row r="793">
      <c r="G793" s="51"/>
    </row>
    <row r="794">
      <c r="G794" s="51"/>
    </row>
    <row r="795">
      <c r="G795" s="51"/>
    </row>
    <row r="796">
      <c r="G796" s="51"/>
    </row>
    <row r="797">
      <c r="G797" s="51"/>
    </row>
    <row r="798">
      <c r="G798" s="51"/>
    </row>
    <row r="799">
      <c r="G799" s="51"/>
    </row>
    <row r="800">
      <c r="G800" s="51"/>
    </row>
    <row r="801">
      <c r="G801" s="51"/>
    </row>
    <row r="802">
      <c r="G802" s="51"/>
    </row>
    <row r="803">
      <c r="G803" s="51"/>
    </row>
    <row r="804">
      <c r="G804" s="51"/>
    </row>
    <row r="805">
      <c r="G805" s="51"/>
    </row>
    <row r="806">
      <c r="G806" s="51"/>
    </row>
    <row r="807">
      <c r="G807" s="51"/>
    </row>
    <row r="808">
      <c r="G808" s="51"/>
    </row>
    <row r="809">
      <c r="G809" s="51"/>
    </row>
    <row r="810">
      <c r="G810" s="51"/>
    </row>
    <row r="811">
      <c r="G811" s="51"/>
    </row>
    <row r="812">
      <c r="G812" s="51"/>
    </row>
    <row r="813">
      <c r="G813" s="51"/>
    </row>
    <row r="814">
      <c r="G814" s="51"/>
    </row>
    <row r="815">
      <c r="G815" s="51"/>
    </row>
    <row r="816">
      <c r="G816" s="51"/>
    </row>
    <row r="817">
      <c r="G817" s="51"/>
    </row>
    <row r="818">
      <c r="G818" s="51"/>
    </row>
    <row r="819">
      <c r="G819" s="51"/>
    </row>
    <row r="820">
      <c r="G820" s="51"/>
    </row>
    <row r="821">
      <c r="G821" s="51"/>
    </row>
    <row r="822">
      <c r="G822" s="51"/>
    </row>
    <row r="823">
      <c r="G823" s="51"/>
    </row>
    <row r="824">
      <c r="G824" s="51"/>
    </row>
    <row r="825">
      <c r="G825" s="51"/>
    </row>
    <row r="826">
      <c r="G826" s="51"/>
    </row>
    <row r="827">
      <c r="G827" s="51"/>
    </row>
    <row r="828">
      <c r="G828" s="51"/>
    </row>
    <row r="829">
      <c r="G829" s="51"/>
    </row>
    <row r="830">
      <c r="G830" s="51"/>
    </row>
    <row r="831">
      <c r="G831" s="51"/>
    </row>
    <row r="832">
      <c r="G832" s="51"/>
    </row>
    <row r="833">
      <c r="G833" s="51"/>
    </row>
    <row r="834">
      <c r="G834" s="51"/>
    </row>
    <row r="835">
      <c r="G835" s="51"/>
    </row>
    <row r="836">
      <c r="G836" s="51"/>
    </row>
    <row r="837">
      <c r="G837" s="51"/>
    </row>
    <row r="838">
      <c r="G838" s="51"/>
    </row>
    <row r="839">
      <c r="G839" s="51"/>
    </row>
    <row r="840">
      <c r="G840" s="51"/>
    </row>
    <row r="841">
      <c r="G841" s="51"/>
    </row>
    <row r="842">
      <c r="G842" s="51"/>
    </row>
    <row r="843">
      <c r="G843" s="51"/>
    </row>
    <row r="844">
      <c r="G844" s="51"/>
    </row>
    <row r="845">
      <c r="G845" s="51"/>
    </row>
    <row r="846">
      <c r="G846" s="51"/>
    </row>
    <row r="847">
      <c r="G847" s="51"/>
    </row>
    <row r="848">
      <c r="G848" s="51"/>
    </row>
    <row r="849">
      <c r="G849" s="51"/>
    </row>
    <row r="850">
      <c r="G850" s="51"/>
    </row>
    <row r="851">
      <c r="G851" s="51"/>
    </row>
    <row r="852">
      <c r="G852" s="51"/>
    </row>
    <row r="853">
      <c r="G853" s="51"/>
    </row>
    <row r="854">
      <c r="G854" s="51"/>
    </row>
    <row r="855">
      <c r="G855" s="51"/>
    </row>
    <row r="856">
      <c r="G856" s="51"/>
    </row>
    <row r="857">
      <c r="G857" s="51"/>
    </row>
    <row r="858">
      <c r="G858" s="51"/>
    </row>
    <row r="859">
      <c r="G859" s="51"/>
    </row>
    <row r="860">
      <c r="G860" s="51"/>
    </row>
    <row r="861">
      <c r="G861" s="51"/>
    </row>
    <row r="862">
      <c r="G862" s="51"/>
    </row>
    <row r="863">
      <c r="G863" s="51"/>
    </row>
    <row r="864">
      <c r="G864" s="51"/>
    </row>
    <row r="865">
      <c r="G865" s="51"/>
    </row>
    <row r="866">
      <c r="G866" s="51"/>
    </row>
    <row r="867">
      <c r="G867" s="51"/>
    </row>
    <row r="868">
      <c r="G868" s="51"/>
    </row>
    <row r="869">
      <c r="G869" s="51"/>
    </row>
    <row r="870">
      <c r="G870" s="51"/>
    </row>
    <row r="871">
      <c r="G871" s="51"/>
    </row>
    <row r="872">
      <c r="G872" s="51"/>
    </row>
    <row r="873">
      <c r="G873" s="51"/>
    </row>
    <row r="874">
      <c r="G874" s="51"/>
    </row>
    <row r="875">
      <c r="G875" s="51"/>
    </row>
    <row r="876">
      <c r="G876" s="51"/>
    </row>
    <row r="877">
      <c r="G877" s="51"/>
    </row>
    <row r="878">
      <c r="G878" s="51"/>
    </row>
    <row r="879">
      <c r="G879" s="51"/>
    </row>
    <row r="880">
      <c r="G880" s="51"/>
    </row>
    <row r="881">
      <c r="G881" s="51"/>
    </row>
    <row r="882">
      <c r="G882" s="51"/>
    </row>
    <row r="883">
      <c r="G883" s="51"/>
    </row>
    <row r="884">
      <c r="G884" s="51"/>
    </row>
    <row r="885">
      <c r="G885" s="51"/>
    </row>
    <row r="886">
      <c r="G886" s="51"/>
    </row>
    <row r="887">
      <c r="G887" s="51"/>
    </row>
    <row r="888">
      <c r="G888" s="51"/>
    </row>
    <row r="889">
      <c r="G889" s="51"/>
    </row>
    <row r="890">
      <c r="G890" s="51"/>
    </row>
    <row r="891">
      <c r="G891" s="51"/>
    </row>
    <row r="892">
      <c r="G892" s="51"/>
    </row>
    <row r="893">
      <c r="G893" s="51"/>
    </row>
    <row r="894">
      <c r="G894" s="51"/>
    </row>
    <row r="895">
      <c r="G895" s="51"/>
    </row>
    <row r="896">
      <c r="G896" s="51"/>
    </row>
    <row r="897">
      <c r="G897" s="51"/>
    </row>
    <row r="898">
      <c r="G898" s="51"/>
    </row>
    <row r="899">
      <c r="G899" s="51"/>
    </row>
    <row r="900">
      <c r="G900" s="51"/>
    </row>
    <row r="901">
      <c r="G901" s="51"/>
    </row>
    <row r="902">
      <c r="G902" s="51"/>
    </row>
    <row r="903">
      <c r="G903" s="51"/>
    </row>
    <row r="904">
      <c r="G904" s="51"/>
    </row>
    <row r="905">
      <c r="G905" s="51"/>
    </row>
    <row r="906">
      <c r="G906" s="51"/>
    </row>
    <row r="907">
      <c r="G907" s="51"/>
    </row>
    <row r="908">
      <c r="G908" s="51"/>
    </row>
    <row r="909">
      <c r="G909" s="51"/>
    </row>
    <row r="910">
      <c r="G910" s="51"/>
    </row>
    <row r="911">
      <c r="G911" s="51"/>
    </row>
    <row r="912">
      <c r="G912" s="51"/>
    </row>
    <row r="913">
      <c r="G913" s="51"/>
    </row>
    <row r="914">
      <c r="G914" s="51"/>
    </row>
    <row r="915">
      <c r="G915" s="51"/>
    </row>
    <row r="916">
      <c r="G916" s="51"/>
    </row>
    <row r="917">
      <c r="G917" s="51"/>
    </row>
    <row r="918">
      <c r="G918" s="51"/>
    </row>
    <row r="919">
      <c r="G919" s="51"/>
    </row>
    <row r="920">
      <c r="G920" s="51"/>
    </row>
    <row r="921">
      <c r="G921" s="51"/>
    </row>
    <row r="922">
      <c r="G922" s="51"/>
    </row>
    <row r="923">
      <c r="G923" s="51"/>
    </row>
    <row r="924">
      <c r="G924" s="51"/>
    </row>
    <row r="925">
      <c r="G925" s="51"/>
    </row>
    <row r="926">
      <c r="G926" s="51"/>
    </row>
    <row r="927">
      <c r="G927" s="51"/>
    </row>
    <row r="928">
      <c r="G928" s="51"/>
    </row>
    <row r="929">
      <c r="G929" s="51"/>
    </row>
    <row r="930">
      <c r="G930" s="51"/>
    </row>
    <row r="931">
      <c r="G931" s="51"/>
    </row>
    <row r="932">
      <c r="G932" s="51"/>
    </row>
    <row r="933">
      <c r="G933" s="51"/>
    </row>
    <row r="934">
      <c r="G934" s="51"/>
    </row>
    <row r="935">
      <c r="G935" s="51"/>
    </row>
    <row r="936">
      <c r="G936" s="51"/>
    </row>
    <row r="937">
      <c r="G937" s="51"/>
    </row>
    <row r="938">
      <c r="G938" s="51"/>
    </row>
    <row r="939">
      <c r="G939" s="51"/>
    </row>
    <row r="940">
      <c r="G940" s="51"/>
    </row>
    <row r="941">
      <c r="G941" s="51"/>
    </row>
    <row r="942">
      <c r="G942" s="51"/>
    </row>
    <row r="943">
      <c r="G943" s="51"/>
    </row>
    <row r="944">
      <c r="G944" s="51"/>
    </row>
    <row r="945">
      <c r="G945" s="51"/>
    </row>
    <row r="946">
      <c r="G946" s="51"/>
    </row>
    <row r="947">
      <c r="G947" s="51"/>
    </row>
    <row r="948">
      <c r="G948" s="51"/>
    </row>
    <row r="949">
      <c r="G949" s="51"/>
    </row>
    <row r="950">
      <c r="G950" s="51"/>
    </row>
    <row r="951">
      <c r="G951" s="51"/>
    </row>
    <row r="952">
      <c r="G952" s="51"/>
    </row>
    <row r="953">
      <c r="G953" s="51"/>
    </row>
    <row r="954">
      <c r="G954" s="51"/>
    </row>
    <row r="955">
      <c r="G955" s="51"/>
    </row>
    <row r="956">
      <c r="G956" s="51"/>
    </row>
    <row r="957">
      <c r="G957" s="51"/>
    </row>
    <row r="958">
      <c r="G958" s="51"/>
    </row>
    <row r="959">
      <c r="G959" s="51"/>
    </row>
    <row r="960">
      <c r="G960" s="51"/>
    </row>
    <row r="961">
      <c r="G961" s="51"/>
    </row>
    <row r="962">
      <c r="G962" s="51"/>
    </row>
    <row r="963">
      <c r="G963" s="51"/>
    </row>
    <row r="964">
      <c r="G964" s="51"/>
    </row>
    <row r="965">
      <c r="G965" s="51"/>
    </row>
    <row r="966">
      <c r="G966" s="51"/>
    </row>
    <row r="967">
      <c r="G967" s="51"/>
    </row>
    <row r="968">
      <c r="G968" s="51"/>
    </row>
    <row r="969">
      <c r="G969" s="51"/>
    </row>
    <row r="970">
      <c r="G970" s="51"/>
    </row>
    <row r="971">
      <c r="G971" s="51"/>
    </row>
    <row r="972">
      <c r="G972" s="51"/>
    </row>
    <row r="973">
      <c r="G973" s="51"/>
    </row>
    <row r="974">
      <c r="G974" s="51"/>
    </row>
    <row r="975">
      <c r="G975" s="51"/>
    </row>
    <row r="976">
      <c r="G976" s="51"/>
    </row>
    <row r="977">
      <c r="G977" s="51"/>
    </row>
    <row r="978">
      <c r="G978" s="51"/>
    </row>
    <row r="979">
      <c r="G979" s="51"/>
    </row>
    <row r="980">
      <c r="G980" s="51"/>
    </row>
    <row r="981">
      <c r="G981" s="51"/>
    </row>
    <row r="982">
      <c r="G982" s="51"/>
    </row>
    <row r="983">
      <c r="G983" s="51"/>
    </row>
    <row r="984">
      <c r="G984" s="51"/>
    </row>
    <row r="985">
      <c r="G985" s="51"/>
    </row>
    <row r="986">
      <c r="G986" s="51"/>
    </row>
    <row r="987">
      <c r="G987" s="51"/>
    </row>
    <row r="988">
      <c r="G988" s="51"/>
    </row>
    <row r="989">
      <c r="G989" s="51"/>
    </row>
    <row r="990">
      <c r="G990" s="51"/>
    </row>
    <row r="991">
      <c r="G991" s="51"/>
    </row>
    <row r="992">
      <c r="G992" s="51"/>
    </row>
    <row r="993">
      <c r="G993" s="51"/>
    </row>
    <row r="994">
      <c r="G994" s="51"/>
    </row>
    <row r="995">
      <c r="G995" s="51"/>
    </row>
    <row r="996">
      <c r="G996" s="51"/>
    </row>
    <row r="997">
      <c r="G997" s="51"/>
    </row>
    <row r="998">
      <c r="G998" s="51"/>
    </row>
    <row r="999">
      <c r="G999" s="51"/>
    </row>
    <row r="1000">
      <c r="G1000" s="51"/>
    </row>
  </sheetData>
  <autoFilter ref="$A$1:$G$43"/>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20.5"/>
    <col customWidth="1" min="2" max="2" width="38.13"/>
  </cols>
  <sheetData>
    <row r="1"/>
    <row r="2"/>
    <row r="3"/>
    <row r="4"/>
    <row r="5"/>
    <row r="6"/>
    <row r="7"/>
    <row r="8"/>
    <row r="9"/>
    <row r="10"/>
    <row r="11"/>
    <row r="12"/>
    <row r="13"/>
    <row r="14"/>
    <row r="15"/>
    <row r="16"/>
    <row r="17"/>
    <row r="18"/>
    <row r="19"/>
    <row r="20"/>
  </sheetData>
  <drawing r:id="rId2"/>
</worksheet>
</file>