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defaultThemeVersion="166925"/>
  <xr:revisionPtr revIDLastSave="0" documentId="13_ncr:1_{7313CC4A-46B4-47F9-A9DF-DF4CB3A67F36}" xr6:coauthVersionLast="47" xr6:coauthVersionMax="47" xr10:uidLastSave="{00000000-0000-0000-0000-000000000000}"/>
  <bookViews>
    <workbookView xWindow="-120" yWindow="-120" windowWidth="20730" windowHeight="11160" xr2:uid="{41936AEE-18C0-49C0-940C-1F9A5834859D}"/>
  </bookViews>
  <sheets>
    <sheet name="出納帳" sheetId="1" r:id="rId1"/>
    <sheet name="預り金" sheetId="2" r:id="rId2"/>
  </sheets>
  <definedNames>
    <definedName name="_xlnm.Print_Area" localSheetId="0">出納帳!$B$1:$G$33</definedName>
    <definedName name="_xlnm.Print_Area" localSheetId="1">預り金!$B$1:$G$11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3" i="1" l="1"/>
  <c r="G31" i="1"/>
  <c r="G26" i="1"/>
  <c r="G24" i="1"/>
  <c r="G22" i="1"/>
  <c r="G20" i="1"/>
  <c r="G18" i="1"/>
  <c r="G16" i="1"/>
  <c r="G14" i="1"/>
  <c r="G12" i="1"/>
  <c r="G10" i="1"/>
  <c r="G8" i="1"/>
  <c r="G7" i="2"/>
  <c r="G8" i="2"/>
  <c r="G9" i="2" s="1"/>
  <c r="G10" i="2" s="1"/>
  <c r="G11" i="2" s="1"/>
</calcChain>
</file>

<file path=xl/sharedStrings.xml><?xml version="1.0" encoding="utf-8"?>
<sst xmlns="http://schemas.openxmlformats.org/spreadsheetml/2006/main" count="53" uniqueCount="32">
  <si>
    <t>月</t>
  </si>
  <si>
    <t>日</t>
  </si>
  <si>
    <t>摘　　　要</t>
  </si>
  <si>
    <t>預　入</t>
  </si>
  <si>
    <t>引　出</t>
  </si>
  <si>
    <t>残　高</t>
  </si>
  <si>
    <t>■預金出納帳</t>
    <rPh sb="1" eb="3">
      <t>ヨキン</t>
    </rPh>
    <rPh sb="3" eb="6">
      <t>スイトウチョウ</t>
    </rPh>
    <phoneticPr fontId="2"/>
  </si>
  <si>
    <t>〇年〇月〇日～〇月〇日</t>
    <rPh sb="1" eb="2">
      <t>ネン</t>
    </rPh>
    <rPh sb="3" eb="4">
      <t>ガツ</t>
    </rPh>
    <rPh sb="5" eb="6">
      <t>ヒ</t>
    </rPh>
    <rPh sb="8" eb="9">
      <t>ガツ</t>
    </rPh>
    <rPh sb="10" eb="11">
      <t>ヒ</t>
    </rPh>
    <phoneticPr fontId="2"/>
  </si>
  <si>
    <t>借　方</t>
    <rPh sb="0" eb="1">
      <t>カ</t>
    </rPh>
    <rPh sb="2" eb="3">
      <t>カタ</t>
    </rPh>
    <phoneticPr fontId="2"/>
  </si>
  <si>
    <t>貸　方</t>
    <rPh sb="0" eb="1">
      <t>カシ</t>
    </rPh>
    <rPh sb="2" eb="3">
      <t>カタ</t>
    </rPh>
    <phoneticPr fontId="2"/>
  </si>
  <si>
    <t>■預り金</t>
    <rPh sb="1" eb="2">
      <t>アズカ</t>
    </rPh>
    <rPh sb="3" eb="4">
      <t>キン</t>
    </rPh>
    <phoneticPr fontId="2"/>
  </si>
  <si>
    <t>＜参考様式１９＞</t>
    <rPh sb="1" eb="3">
      <t>サンコウ</t>
    </rPh>
    <rPh sb="3" eb="5">
      <t>ヨウシキ</t>
    </rPh>
    <phoneticPr fontId="2"/>
  </si>
  <si>
    <t>本会計より編入</t>
  </si>
  <si>
    <t>本会計より編入</t>
    <rPh sb="0" eb="3">
      <t>ホンカイケイ</t>
    </rPh>
    <rPh sb="5" eb="7">
      <t>ヘンニュウ</t>
    </rPh>
    <phoneticPr fontId="2"/>
  </si>
  <si>
    <t>要件定義フェーズ（1月）支払い（株式会社GIG）</t>
    <rPh sb="0" eb="4">
      <t>ヨウケンテイギ</t>
    </rPh>
    <rPh sb="10" eb="11">
      <t>ガツ</t>
    </rPh>
    <rPh sb="12" eb="14">
      <t>シハラ</t>
    </rPh>
    <rPh sb="16" eb="20">
      <t>カブシキガイシャ</t>
    </rPh>
    <phoneticPr fontId="2"/>
  </si>
  <si>
    <t>要件定義フェーズ（2月）支払い（株式会社GIG）</t>
    <phoneticPr fontId="2"/>
  </si>
  <si>
    <t>要件定義フェーズ（3月）支払い（株式会社GIG）</t>
    <phoneticPr fontId="2"/>
  </si>
  <si>
    <t>要件定義フェーズ（4月）支払い（株式会社GIG）</t>
    <phoneticPr fontId="2"/>
  </si>
  <si>
    <t>要件定義フェーズ（5月）支払い（株式会社GIG）</t>
    <phoneticPr fontId="2"/>
  </si>
  <si>
    <t>要件定義フェーズ（6月）支払い（株式会社GIG）</t>
    <phoneticPr fontId="2"/>
  </si>
  <si>
    <t>要件定義フェーズ（7月）支払い（株式会社GIG）</t>
    <phoneticPr fontId="2"/>
  </si>
  <si>
    <t>デザインフェーズ①支払い（株式会社GIG）</t>
    <phoneticPr fontId="2"/>
  </si>
  <si>
    <t>※補助金対象経費：2,941,400 / 関係のない経費（テストサーバ費用）：82,500</t>
    <rPh sb="1" eb="4">
      <t>ホジョキン</t>
    </rPh>
    <rPh sb="4" eb="6">
      <t>タイショウ</t>
    </rPh>
    <rPh sb="6" eb="8">
      <t>ケイヒ</t>
    </rPh>
    <rPh sb="21" eb="23">
      <t>カンケイ</t>
    </rPh>
    <rPh sb="26" eb="28">
      <t>ケイヒ</t>
    </rPh>
    <rPh sb="35" eb="37">
      <t>ヒヨウ</t>
    </rPh>
    <phoneticPr fontId="2"/>
  </si>
  <si>
    <t>開発フェーズ１支払い（株式会社GIG）</t>
    <rPh sb="0" eb="2">
      <t>カイハツ</t>
    </rPh>
    <phoneticPr fontId="2"/>
  </si>
  <si>
    <t>※補助金対象経費：25,097,930/関係のない経費（テストサーバ費用）：145,200</t>
    <rPh sb="1" eb="4">
      <t>ホジョキン</t>
    </rPh>
    <rPh sb="4" eb="8">
      <t>タイショウケイヒ</t>
    </rPh>
    <rPh sb="20" eb="22">
      <t>カンケイ</t>
    </rPh>
    <rPh sb="25" eb="27">
      <t>ケイヒ</t>
    </rPh>
    <rPh sb="34" eb="36">
      <t>ヒヨウ</t>
    </rPh>
    <phoneticPr fontId="2"/>
  </si>
  <si>
    <t>2024年4月30日～2024年5月31日</t>
    <rPh sb="4" eb="5">
      <t>ネン</t>
    </rPh>
    <rPh sb="6" eb="7">
      <t>ガツ</t>
    </rPh>
    <rPh sb="9" eb="10">
      <t>ヒ</t>
    </rPh>
    <rPh sb="15" eb="16">
      <t>ネン</t>
    </rPh>
    <rPh sb="17" eb="18">
      <t>ガツ</t>
    </rPh>
    <rPh sb="20" eb="21">
      <t>ヒ</t>
    </rPh>
    <phoneticPr fontId="2"/>
  </si>
  <si>
    <t>2023年2月28日～2023年12月25日</t>
    <rPh sb="4" eb="5">
      <t>ネン</t>
    </rPh>
    <rPh sb="6" eb="7">
      <t>ガツ</t>
    </rPh>
    <rPh sb="9" eb="10">
      <t>ヒ</t>
    </rPh>
    <rPh sb="15" eb="16">
      <t>ネン</t>
    </rPh>
    <rPh sb="18" eb="19">
      <t>ガツ</t>
    </rPh>
    <rPh sb="21" eb="22">
      <t>ヒ</t>
    </rPh>
    <phoneticPr fontId="2"/>
  </si>
  <si>
    <t>開発フェーズ3支払い（株式会社GIG）</t>
    <rPh sb="0" eb="2">
      <t>カイハツ</t>
    </rPh>
    <phoneticPr fontId="2"/>
  </si>
  <si>
    <t>開発フェーズ4支払い（株式会社GIG）</t>
    <rPh sb="0" eb="2">
      <t>カイハツ</t>
    </rPh>
    <phoneticPr fontId="2"/>
  </si>
  <si>
    <t>※補助金対象経費：69,305,500/関係のない経費（テストサーバ費用）：58,300</t>
    <rPh sb="1" eb="4">
      <t>ホジョキン</t>
    </rPh>
    <rPh sb="4" eb="8">
      <t>タイショウケイヒ</t>
    </rPh>
    <rPh sb="20" eb="22">
      <t>カンケイ</t>
    </rPh>
    <rPh sb="25" eb="27">
      <t>ケイヒ</t>
    </rPh>
    <rPh sb="34" eb="36">
      <t>ヒヨウ</t>
    </rPh>
    <phoneticPr fontId="2"/>
  </si>
  <si>
    <t>デザインフェーズ①支払い/開発フェーズ②支払い（株式会社GIG）</t>
    <rPh sb="13" eb="15">
      <t>カイハツ</t>
    </rPh>
    <rPh sb="20" eb="22">
      <t>シハラ</t>
    </rPh>
    <phoneticPr fontId="2"/>
  </si>
  <si>
    <t>機-1</t>
    <rPh sb="0" eb="1">
      <t>キ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</si>
</sst>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メイリオ"/>
      <family val="3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justify" vertical="center" wrapText="1"/>
    </xf>
    <xf numFmtId="3" fontId="1" fillId="0" borderId="11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3" fontId="1" fillId="0" borderId="4" xfId="0" applyNumberFormat="1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right" vertical="center" wrapText="1"/>
    </xf>
    <xf numFmtId="3" fontId="1" fillId="0" borderId="1" xfId="0" applyNumberFormat="1" applyFont="1" applyBorder="1" applyAlignment="1">
      <alignment horizontal="right" vertical="center" wrapText="1"/>
    </xf>
    <xf numFmtId="6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C7CD6-4BE5-4983-AC29-1DE0D9EBD0F7}">
  <dimension ref="B1:O33"/>
  <sheetViews>
    <sheetView tabSelected="1" zoomScaleNormal="100" zoomScaleSheetLayoutView="85" workbookViewId="0">
      <selection activeCell="H4" sqref="H4"/>
    </sheetView>
  </sheetViews>
  <sheetFormatPr defaultColWidth="9" defaultRowHeight="18.75" x14ac:dyDescent="0.4"/>
  <cols>
    <col min="2" max="3" width="5.625" customWidth="1"/>
    <col min="4" max="4" width="38" customWidth="1"/>
    <col min="5" max="7" width="10.125" customWidth="1"/>
    <col min="12" max="12" width="9.5" bestFit="1" customWidth="1"/>
    <col min="13" max="13" width="11.75" bestFit="1" customWidth="1"/>
    <col min="15" max="15" width="11.75" bestFit="1" customWidth="1"/>
  </cols>
  <sheetData>
    <row r="1" spans="2:8" x14ac:dyDescent="0.4">
      <c r="B1" t="s">
        <v>11</v>
      </c>
    </row>
    <row r="3" spans="2:8" x14ac:dyDescent="0.4">
      <c r="H3" t="s">
        <v>31</v>
      </c>
    </row>
    <row r="4" spans="2:8" x14ac:dyDescent="0.4">
      <c r="B4" t="s">
        <v>6</v>
      </c>
    </row>
    <row r="5" spans="2:8" x14ac:dyDescent="0.4">
      <c r="B5" t="s">
        <v>26</v>
      </c>
    </row>
    <row r="6" spans="2:8" ht="19.5" thickBot="1" x14ac:dyDescent="0.45">
      <c r="B6" s="1" t="s">
        <v>0</v>
      </c>
      <c r="C6" s="2" t="s">
        <v>1</v>
      </c>
      <c r="D6" s="3" t="s">
        <v>2</v>
      </c>
      <c r="E6" s="4" t="s">
        <v>3</v>
      </c>
      <c r="F6" s="5" t="s">
        <v>4</v>
      </c>
      <c r="G6" s="5" t="s">
        <v>5</v>
      </c>
    </row>
    <row r="7" spans="2:8" ht="19.5" thickTop="1" x14ac:dyDescent="0.4">
      <c r="B7" s="12">
        <v>2</v>
      </c>
      <c r="C7" s="13">
        <v>28</v>
      </c>
      <c r="D7" s="8" t="s">
        <v>13</v>
      </c>
      <c r="E7" s="9"/>
      <c r="F7" s="10"/>
      <c r="G7" s="11">
        <v>353917606</v>
      </c>
    </row>
    <row r="8" spans="2:8" x14ac:dyDescent="0.4">
      <c r="B8" s="12">
        <v>2</v>
      </c>
      <c r="C8" s="13">
        <v>28</v>
      </c>
      <c r="D8" s="14" t="s">
        <v>14</v>
      </c>
      <c r="E8" s="15"/>
      <c r="F8" s="16">
        <v>3005200</v>
      </c>
      <c r="G8" s="16">
        <f>IF(AND(E8="",F8=""),"",G7+E8-F8)</f>
        <v>350912406</v>
      </c>
    </row>
    <row r="9" spans="2:8" x14ac:dyDescent="0.4">
      <c r="B9" s="12">
        <v>3</v>
      </c>
      <c r="C9" s="13">
        <v>31</v>
      </c>
      <c r="D9" s="14" t="s">
        <v>12</v>
      </c>
      <c r="E9" s="15"/>
      <c r="F9" s="16"/>
      <c r="G9" s="16">
        <v>298835011</v>
      </c>
    </row>
    <row r="10" spans="2:8" x14ac:dyDescent="0.4">
      <c r="B10" s="12">
        <v>3</v>
      </c>
      <c r="C10" s="13">
        <v>31</v>
      </c>
      <c r="D10" s="14" t="s">
        <v>15</v>
      </c>
      <c r="E10" s="15"/>
      <c r="F10" s="16">
        <v>5253600</v>
      </c>
      <c r="G10" s="16">
        <f>IF(AND(E10="",F10=""),"",G9+E10-F10)</f>
        <v>293581411</v>
      </c>
    </row>
    <row r="11" spans="2:8" x14ac:dyDescent="0.4">
      <c r="B11" s="12">
        <v>4</v>
      </c>
      <c r="C11" s="13">
        <v>28</v>
      </c>
      <c r="D11" s="14" t="s">
        <v>12</v>
      </c>
      <c r="E11" s="15"/>
      <c r="F11" s="16"/>
      <c r="G11" s="16">
        <v>301720649</v>
      </c>
    </row>
    <row r="12" spans="2:8" x14ac:dyDescent="0.4">
      <c r="B12" s="12">
        <v>4</v>
      </c>
      <c r="C12" s="13">
        <v>28</v>
      </c>
      <c r="D12" s="14" t="s">
        <v>16</v>
      </c>
      <c r="E12" s="15"/>
      <c r="F12" s="16">
        <v>6540600</v>
      </c>
      <c r="G12" s="16">
        <f>IF(AND(E12="",F12=""),"",G11+E12-F12)</f>
        <v>295180049</v>
      </c>
    </row>
    <row r="13" spans="2:8" x14ac:dyDescent="0.4">
      <c r="B13" s="12">
        <v>5</v>
      </c>
      <c r="C13" s="13">
        <v>31</v>
      </c>
      <c r="D13" s="14" t="s">
        <v>12</v>
      </c>
      <c r="E13" s="15"/>
      <c r="F13" s="16"/>
      <c r="G13" s="16">
        <v>290875942</v>
      </c>
    </row>
    <row r="14" spans="2:8" x14ac:dyDescent="0.4">
      <c r="B14" s="12">
        <v>5</v>
      </c>
      <c r="C14" s="13">
        <v>31</v>
      </c>
      <c r="D14" s="14" t="s">
        <v>17</v>
      </c>
      <c r="E14" s="15"/>
      <c r="F14" s="16">
        <v>7150000</v>
      </c>
      <c r="G14" s="16">
        <f>IF(AND(E14="",F14=""),"",G13+E14-F14)</f>
        <v>283725942</v>
      </c>
    </row>
    <row r="15" spans="2:8" x14ac:dyDescent="0.4">
      <c r="B15" s="12">
        <v>6</v>
      </c>
      <c r="C15" s="13">
        <v>30</v>
      </c>
      <c r="D15" s="14" t="s">
        <v>12</v>
      </c>
      <c r="E15" s="15"/>
      <c r="F15" s="16"/>
      <c r="G15" s="16">
        <v>240510381</v>
      </c>
    </row>
    <row r="16" spans="2:8" x14ac:dyDescent="0.4">
      <c r="B16" s="12">
        <v>6</v>
      </c>
      <c r="C16" s="13">
        <v>30</v>
      </c>
      <c r="D16" s="14" t="s">
        <v>18</v>
      </c>
      <c r="E16" s="15"/>
      <c r="F16" s="16">
        <v>7278700</v>
      </c>
      <c r="G16" s="16">
        <f>IF(AND(E16="",F16=""),"",G15+E16-F16)</f>
        <v>233231681</v>
      </c>
    </row>
    <row r="17" spans="2:15" x14ac:dyDescent="0.4">
      <c r="B17" s="12">
        <v>7</v>
      </c>
      <c r="C17" s="13">
        <v>31</v>
      </c>
      <c r="D17" s="14" t="s">
        <v>12</v>
      </c>
      <c r="E17" s="15"/>
      <c r="F17" s="16"/>
      <c r="G17" s="16">
        <v>226824583</v>
      </c>
    </row>
    <row r="18" spans="2:15" x14ac:dyDescent="0.4">
      <c r="B18" s="12">
        <v>7</v>
      </c>
      <c r="C18" s="13">
        <v>31</v>
      </c>
      <c r="D18" s="14" t="s">
        <v>19</v>
      </c>
      <c r="E18" s="15"/>
      <c r="F18" s="16">
        <v>4231700</v>
      </c>
      <c r="G18" s="16">
        <f>IF(AND(E18="",F18=""),"",G17+E18-F18)</f>
        <v>222592883</v>
      </c>
    </row>
    <row r="19" spans="2:15" x14ac:dyDescent="0.4">
      <c r="B19" s="12">
        <v>8</v>
      </c>
      <c r="C19" s="13">
        <v>31</v>
      </c>
      <c r="D19" s="14" t="s">
        <v>12</v>
      </c>
      <c r="E19" s="15"/>
      <c r="F19" s="16"/>
      <c r="G19" s="16">
        <v>259558670</v>
      </c>
    </row>
    <row r="20" spans="2:15" x14ac:dyDescent="0.4">
      <c r="B20" s="12">
        <v>8</v>
      </c>
      <c r="C20" s="13">
        <v>31</v>
      </c>
      <c r="D20" s="14" t="s">
        <v>20</v>
      </c>
      <c r="E20" s="15"/>
      <c r="F20" s="16">
        <v>2059200</v>
      </c>
      <c r="G20" s="16">
        <f>IF(AND(E20="",F20=""),"",G19+E20-F20)</f>
        <v>257499470</v>
      </c>
      <c r="M20" s="18"/>
    </row>
    <row r="21" spans="2:15" x14ac:dyDescent="0.4">
      <c r="B21" s="12">
        <v>9</v>
      </c>
      <c r="C21" s="13">
        <v>29</v>
      </c>
      <c r="D21" s="14" t="s">
        <v>12</v>
      </c>
      <c r="E21" s="15"/>
      <c r="F21" s="16"/>
      <c r="G21" s="16">
        <v>325734764</v>
      </c>
    </row>
    <row r="22" spans="2:15" x14ac:dyDescent="0.4">
      <c r="B22" s="12">
        <v>9</v>
      </c>
      <c r="C22" s="13">
        <v>29</v>
      </c>
      <c r="D22" s="14" t="s">
        <v>21</v>
      </c>
      <c r="E22" s="15"/>
      <c r="F22" s="16">
        <v>3023900</v>
      </c>
      <c r="G22" s="16">
        <f>IF(AND(E22="",F22=""),"",G21+E22-F22)</f>
        <v>322710864</v>
      </c>
      <c r="I22" t="s">
        <v>22</v>
      </c>
    </row>
    <row r="23" spans="2:15" x14ac:dyDescent="0.4">
      <c r="B23" s="12">
        <v>11</v>
      </c>
      <c r="C23" s="13">
        <v>30</v>
      </c>
      <c r="D23" s="14" t="s">
        <v>12</v>
      </c>
      <c r="E23" s="15"/>
      <c r="F23" s="16"/>
      <c r="G23" s="16">
        <v>329368215</v>
      </c>
    </row>
    <row r="24" spans="2:15" x14ac:dyDescent="0.4">
      <c r="B24" s="12">
        <v>11</v>
      </c>
      <c r="C24" s="13">
        <v>30</v>
      </c>
      <c r="D24" s="14" t="s">
        <v>23</v>
      </c>
      <c r="E24" s="15"/>
      <c r="F24" s="16">
        <v>17250200</v>
      </c>
      <c r="G24" s="16">
        <f>IF(AND(E24="",F24=""),"",G23+E24-F24)</f>
        <v>312118015</v>
      </c>
    </row>
    <row r="25" spans="2:15" x14ac:dyDescent="0.4">
      <c r="B25" s="12">
        <v>12</v>
      </c>
      <c r="C25" s="13">
        <v>25</v>
      </c>
      <c r="D25" s="14" t="s">
        <v>12</v>
      </c>
      <c r="E25" s="15"/>
      <c r="F25" s="16"/>
      <c r="G25" s="16">
        <v>396813135</v>
      </c>
      <c r="K25" s="17"/>
      <c r="L25" s="17"/>
      <c r="M25" s="17"/>
      <c r="O25" s="17"/>
    </row>
    <row r="26" spans="2:15" ht="30" x14ac:dyDescent="0.4">
      <c r="B26" s="12">
        <v>12</v>
      </c>
      <c r="C26" s="13">
        <v>25</v>
      </c>
      <c r="D26" s="14" t="s">
        <v>30</v>
      </c>
      <c r="E26" s="15"/>
      <c r="F26" s="16">
        <v>25243130</v>
      </c>
      <c r="G26" s="16">
        <f>IF(AND(E26="",F26=""),"",G25+E26-F26)</f>
        <v>371570005</v>
      </c>
      <c r="I26" t="s">
        <v>24</v>
      </c>
    </row>
    <row r="28" spans="2:15" x14ac:dyDescent="0.4">
      <c r="B28" t="s">
        <v>25</v>
      </c>
    </row>
    <row r="29" spans="2:15" x14ac:dyDescent="0.4">
      <c r="B29" s="1" t="s">
        <v>0</v>
      </c>
      <c r="C29" s="2" t="s">
        <v>1</v>
      </c>
      <c r="D29" s="3" t="s">
        <v>2</v>
      </c>
      <c r="E29" s="4" t="s">
        <v>3</v>
      </c>
      <c r="F29" s="5" t="s">
        <v>4</v>
      </c>
      <c r="G29" s="5" t="s">
        <v>5</v>
      </c>
    </row>
    <row r="30" spans="2:15" x14ac:dyDescent="0.4">
      <c r="B30" s="12">
        <v>4</v>
      </c>
      <c r="C30" s="13">
        <v>30</v>
      </c>
      <c r="D30" s="14" t="s">
        <v>12</v>
      </c>
      <c r="E30" s="15"/>
      <c r="F30" s="16"/>
      <c r="G30" s="16">
        <v>315233720</v>
      </c>
    </row>
    <row r="31" spans="2:15" x14ac:dyDescent="0.4">
      <c r="B31" s="12">
        <v>4</v>
      </c>
      <c r="C31" s="13">
        <v>30</v>
      </c>
      <c r="D31" s="14" t="s">
        <v>27</v>
      </c>
      <c r="E31" s="15"/>
      <c r="F31" s="16">
        <v>69363800</v>
      </c>
      <c r="G31" s="16">
        <f>IF(AND(E31="",F31=""),"",G30+E31-F31)</f>
        <v>245869920</v>
      </c>
      <c r="I31" t="s">
        <v>29</v>
      </c>
    </row>
    <row r="32" spans="2:15" x14ac:dyDescent="0.4">
      <c r="B32" s="12">
        <v>5</v>
      </c>
      <c r="C32" s="13">
        <v>31</v>
      </c>
      <c r="D32" s="14" t="s">
        <v>12</v>
      </c>
      <c r="E32" s="15"/>
      <c r="F32" s="16"/>
      <c r="G32" s="16">
        <v>469695493</v>
      </c>
    </row>
    <row r="33" spans="2:7" x14ac:dyDescent="0.4">
      <c r="B33" s="12">
        <v>5</v>
      </c>
      <c r="C33" s="13">
        <v>31</v>
      </c>
      <c r="D33" s="14" t="s">
        <v>28</v>
      </c>
      <c r="E33" s="15"/>
      <c r="F33" s="16">
        <v>50964650</v>
      </c>
      <c r="G33" s="16">
        <f>IF(AND(E33="",F33=""),"",G32+E33-F33)</f>
        <v>418730843</v>
      </c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098A-BCEC-4010-B12A-F4202BFB1E5A}">
  <dimension ref="B1:G11"/>
  <sheetViews>
    <sheetView zoomScaleNormal="100" workbookViewId="0"/>
  </sheetViews>
  <sheetFormatPr defaultColWidth="9" defaultRowHeight="18.75" x14ac:dyDescent="0.4"/>
  <cols>
    <col min="2" max="3" width="5.625" customWidth="1"/>
    <col min="4" max="4" width="36.125" customWidth="1"/>
    <col min="5" max="7" width="10.125" customWidth="1"/>
  </cols>
  <sheetData>
    <row r="1" spans="2:7" x14ac:dyDescent="0.4">
      <c r="B1" t="s">
        <v>11</v>
      </c>
    </row>
    <row r="4" spans="2:7" x14ac:dyDescent="0.4">
      <c r="B4" t="s">
        <v>10</v>
      </c>
    </row>
    <row r="5" spans="2:7" x14ac:dyDescent="0.4">
      <c r="B5" t="s">
        <v>7</v>
      </c>
    </row>
    <row r="6" spans="2:7" ht="19.5" thickBot="1" x14ac:dyDescent="0.45">
      <c r="B6" s="1" t="s">
        <v>0</v>
      </c>
      <c r="C6" s="2" t="s">
        <v>1</v>
      </c>
      <c r="D6" s="3" t="s">
        <v>2</v>
      </c>
      <c r="E6" s="4" t="s">
        <v>8</v>
      </c>
      <c r="F6" s="5" t="s">
        <v>9</v>
      </c>
      <c r="G6" s="5" t="s">
        <v>5</v>
      </c>
    </row>
    <row r="7" spans="2:7" ht="19.5" thickTop="1" x14ac:dyDescent="0.4">
      <c r="B7" s="6"/>
      <c r="C7" s="7"/>
      <c r="D7" s="8"/>
      <c r="E7" s="9"/>
      <c r="F7" s="10"/>
      <c r="G7" s="11">
        <f>F7-E7</f>
        <v>0</v>
      </c>
    </row>
    <row r="8" spans="2:7" x14ac:dyDescent="0.4">
      <c r="B8" s="12"/>
      <c r="C8" s="13"/>
      <c r="D8" s="14"/>
      <c r="E8" s="15"/>
      <c r="F8" s="16"/>
      <c r="G8" s="16" t="str">
        <f>IF(AND(E8="",F8=""),"",G7-E8+F8)</f>
        <v/>
      </c>
    </row>
    <row r="9" spans="2:7" x14ac:dyDescent="0.4">
      <c r="B9" s="12"/>
      <c r="C9" s="13"/>
      <c r="D9" s="14"/>
      <c r="E9" s="15"/>
      <c r="F9" s="16"/>
      <c r="G9" s="16" t="str">
        <f>IF(AND(E9="",F9=""),"",G8-E9+F9)</f>
        <v/>
      </c>
    </row>
    <row r="10" spans="2:7" x14ac:dyDescent="0.4">
      <c r="B10" s="12"/>
      <c r="C10" s="13"/>
      <c r="D10" s="14"/>
      <c r="E10" s="15"/>
      <c r="F10" s="16"/>
      <c r="G10" s="16" t="str">
        <f t="shared" ref="G10:G11" si="0">IF(AND(E10="",F10=""),"",G9-E10+F10)</f>
        <v/>
      </c>
    </row>
    <row r="11" spans="2:7" x14ac:dyDescent="0.4">
      <c r="B11" s="12"/>
      <c r="C11" s="13"/>
      <c r="D11" s="14"/>
      <c r="E11" s="15"/>
      <c r="F11" s="16"/>
      <c r="G11" s="16" t="str">
        <f t="shared" si="0"/>
        <v/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2</vt:i4>
      </vt:variant>
    </vt:vector>
  </HeadingPairs>
  <TitlesOfParts>
    <vt:vector size="4" baseType="lpstr">
      <vt:lpstr>出納帳</vt:lpstr>
      <vt:lpstr>預り金</vt:lpstr>
      <vt:lpstr>出納帳!Print_Area</vt:lpstr>
      <vt:lpstr>預り金!Print_Area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参考様式１９　元帳（出納帳・預り金）＜第6～9回＞</dc:title>
  <dc:subject/>
  <dc:creator/>
  <cp:keywords/>
  <dc:description/>
  <cp:lastModifiedBy/>
  <dcterms:created xsi:type="dcterms:W3CDTF">2024-03-05T08:36:46Z</dcterms:created>
  <dcterms:modified xsi:type="dcterms:W3CDTF">2024-06-02T02:32:41Z</dcterms:modified>
  <cp:category/>
</cp:coreProperties>
</file>